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amartin6\Desktop\"/>
    </mc:Choice>
  </mc:AlternateContent>
  <bookViews>
    <workbookView xWindow="0" yWindow="0" windowWidth="28800" windowHeight="11745"/>
  </bookViews>
  <sheets>
    <sheet name="ADJUDICADOS CONS" sheetId="1" r:id="rId1"/>
    <sheet name="ADJ MARZO" sheetId="2" r:id="rId2"/>
    <sheet name="ADJ ABRIL" sheetId="4" r:id="rId3"/>
    <sheet name="ADJ MAYO" sheetId="3" r:id="rId4"/>
    <sheet name="ADJ JUNIO" sheetId="5" r:id="rId5"/>
    <sheet name="ADJ JULIO" sheetId="6" r:id="rId6"/>
    <sheet name="ADJ AGOST" sheetId="7" r:id="rId7"/>
    <sheet name="ADJ SEPT" sheetId="10" r:id="rId8"/>
    <sheet name="ADJ OCTUBRE" sheetId="11" r:id="rId9"/>
    <sheet name="ADJ NOVIEMBRE" sheetId="12" r:id="rId10"/>
    <sheet name="DICIEMBRE" sheetId="13" r:id="rId11"/>
  </sheets>
  <definedNames>
    <definedName name="_xlnm._FilterDatabase" localSheetId="0" hidden="1">'ADJUDICADOS CONS'!$A$6:$G$89</definedName>
    <definedName name="_xlnm._FilterDatabase" localSheetId="10" hidden="1">DICIEMBRE!$A$8:$F$8</definedName>
    <definedName name="_xlnm.Print_Area" localSheetId="0">'ADJUDICADOS CONS'!$A$1:$G$97</definedName>
  </definedNames>
  <calcPr calcId="152511" concurrentCalc="0"/>
</workbook>
</file>

<file path=xl/calcChain.xml><?xml version="1.0" encoding="utf-8"?>
<calcChain xmlns="http://schemas.openxmlformats.org/spreadsheetml/2006/main">
  <c r="D21" i="12" l="1"/>
  <c r="D43" i="13"/>
  <c r="D41" i="13"/>
  <c r="D40" i="13"/>
  <c r="G56" i="1"/>
  <c r="C56" i="1"/>
  <c r="D56" i="1"/>
  <c r="E56" i="1"/>
  <c r="F56" i="1"/>
  <c r="B56" i="1"/>
  <c r="G52" i="1"/>
  <c r="D52" i="1"/>
  <c r="C52" i="1"/>
  <c r="B52" i="1"/>
  <c r="G51" i="1"/>
  <c r="B51" i="1"/>
  <c r="C51" i="1"/>
  <c r="D51" i="1"/>
  <c r="D23" i="12"/>
  <c r="D20" i="12"/>
  <c r="D92" i="1"/>
  <c r="D21" i="10"/>
  <c r="D22" i="10"/>
  <c r="D18" i="11"/>
  <c r="D16" i="11"/>
  <c r="D15" i="11"/>
  <c r="D15" i="7"/>
  <c r="D16" i="7"/>
  <c r="D19" i="2"/>
  <c r="D24" i="10"/>
  <c r="D18" i="7"/>
  <c r="D18" i="6"/>
  <c r="D21" i="2"/>
  <c r="D16" i="3"/>
  <c r="D20" i="5"/>
  <c r="D16" i="6"/>
  <c r="D18" i="5"/>
  <c r="D14" i="3"/>
  <c r="D14" i="4"/>
  <c r="D12" i="4"/>
  <c r="D95" i="1"/>
  <c r="D93" i="1"/>
</calcChain>
</file>

<file path=xl/comments1.xml><?xml version="1.0" encoding="utf-8"?>
<comments xmlns="http://schemas.openxmlformats.org/spreadsheetml/2006/main">
  <authors>
    <author>ckdurans1</author>
    <author>Katina Duran Salcedo</author>
  </authors>
  <commentList>
    <comment ref="B16" authorId="0" shapeId="0">
      <text>
        <r>
          <rPr>
            <b/>
            <sz val="9"/>
            <color indexed="81"/>
            <rFont val="Tahoma"/>
            <family val="2"/>
          </rPr>
          <t>201541553020000001E</t>
        </r>
        <r>
          <rPr>
            <sz val="9"/>
            <color indexed="81"/>
            <rFont val="Tahoma"/>
            <family val="2"/>
          </rPr>
          <t xml:space="preserve">
</t>
        </r>
      </text>
    </comment>
    <comment ref="B17" authorId="1" shapeId="0">
      <text>
        <r>
          <rPr>
            <b/>
            <sz val="9"/>
            <color indexed="81"/>
            <rFont val="Tahoma"/>
            <family val="2"/>
          </rPr>
          <t>201541553020000008E</t>
        </r>
        <r>
          <rPr>
            <sz val="9"/>
            <color indexed="81"/>
            <rFont val="Tahoma"/>
            <family val="2"/>
          </rPr>
          <t xml:space="preserve">
</t>
        </r>
      </text>
    </comment>
    <comment ref="B18" authorId="1" shapeId="0">
      <text>
        <r>
          <rPr>
            <b/>
            <sz val="9"/>
            <color indexed="81"/>
            <rFont val="Tahoma"/>
            <family val="2"/>
          </rPr>
          <t>201541553020000010E</t>
        </r>
        <r>
          <rPr>
            <sz val="9"/>
            <color indexed="81"/>
            <rFont val="Tahoma"/>
            <family val="2"/>
          </rPr>
          <t xml:space="preserve">
</t>
        </r>
      </text>
    </comment>
    <comment ref="B19" authorId="1" shapeId="0">
      <text>
        <r>
          <rPr>
            <b/>
            <sz val="9"/>
            <color indexed="81"/>
            <rFont val="Tahoma"/>
            <family val="2"/>
          </rPr>
          <t>201541553020000012E</t>
        </r>
        <r>
          <rPr>
            <sz val="9"/>
            <color indexed="81"/>
            <rFont val="Tahoma"/>
            <family val="2"/>
          </rPr>
          <t xml:space="preserve">
</t>
        </r>
      </text>
    </comment>
    <comment ref="B20" authorId="1" shapeId="0">
      <text>
        <r>
          <rPr>
            <b/>
            <sz val="9"/>
            <color indexed="81"/>
            <rFont val="Tahoma"/>
            <family val="2"/>
          </rPr>
          <t>201541553020000013E</t>
        </r>
        <r>
          <rPr>
            <sz val="9"/>
            <color indexed="81"/>
            <rFont val="Tahoma"/>
            <family val="2"/>
          </rPr>
          <t xml:space="preserve">
</t>
        </r>
      </text>
    </comment>
    <comment ref="B48" authorId="1" shapeId="0">
      <text>
        <r>
          <rPr>
            <b/>
            <sz val="9"/>
            <color indexed="81"/>
            <rFont val="Tahoma"/>
            <family val="2"/>
          </rPr>
          <t>201541553020000051E</t>
        </r>
        <r>
          <rPr>
            <sz val="9"/>
            <color indexed="81"/>
            <rFont val="Tahoma"/>
            <family val="2"/>
          </rPr>
          <t xml:space="preserve">
</t>
        </r>
      </text>
    </comment>
    <comment ref="B49" authorId="1" shapeId="0">
      <text>
        <r>
          <rPr>
            <b/>
            <sz val="9"/>
            <color indexed="81"/>
            <rFont val="Tahoma"/>
            <family val="2"/>
          </rPr>
          <t>201541553020000042E</t>
        </r>
      </text>
    </comment>
    <comment ref="B50" authorId="1" shapeId="0">
      <text>
        <r>
          <rPr>
            <b/>
            <sz val="9"/>
            <color indexed="81"/>
            <rFont val="Tahoma"/>
            <family val="2"/>
          </rPr>
          <t>201541553020000043E</t>
        </r>
        <r>
          <rPr>
            <sz val="9"/>
            <color indexed="81"/>
            <rFont val="Tahoma"/>
            <family val="2"/>
          </rPr>
          <t xml:space="preserve">
</t>
        </r>
      </text>
    </comment>
  </commentList>
</comments>
</file>

<file path=xl/comments2.xml><?xml version="1.0" encoding="utf-8"?>
<comments xmlns="http://schemas.openxmlformats.org/spreadsheetml/2006/main">
  <authors>
    <author>ckdurans1</author>
    <author>Katina Duran Salcedo</author>
  </authors>
  <commentList>
    <comment ref="B8" authorId="0" shapeId="0">
      <text>
        <r>
          <rPr>
            <b/>
            <sz val="9"/>
            <color indexed="81"/>
            <rFont val="Tahoma"/>
            <family val="2"/>
          </rPr>
          <t>201541553020000001E</t>
        </r>
        <r>
          <rPr>
            <sz val="9"/>
            <color indexed="81"/>
            <rFont val="Tahoma"/>
            <family val="2"/>
          </rPr>
          <t xml:space="preserve">
</t>
        </r>
      </text>
    </comment>
    <comment ref="B9" authorId="1" shapeId="0">
      <text>
        <r>
          <rPr>
            <b/>
            <sz val="9"/>
            <color indexed="81"/>
            <rFont val="Tahoma"/>
            <family val="2"/>
          </rPr>
          <t>201541553020000008E</t>
        </r>
        <r>
          <rPr>
            <sz val="9"/>
            <color indexed="81"/>
            <rFont val="Tahoma"/>
            <family val="2"/>
          </rPr>
          <t xml:space="preserve">
</t>
        </r>
      </text>
    </comment>
    <comment ref="B10" authorId="1" shapeId="0">
      <text>
        <r>
          <rPr>
            <b/>
            <sz val="9"/>
            <color indexed="81"/>
            <rFont val="Tahoma"/>
            <family val="2"/>
          </rPr>
          <t>201541553020000010E</t>
        </r>
        <r>
          <rPr>
            <sz val="9"/>
            <color indexed="81"/>
            <rFont val="Tahoma"/>
            <family val="2"/>
          </rPr>
          <t xml:space="preserve">
</t>
        </r>
      </text>
    </comment>
    <comment ref="B11" authorId="1" shapeId="0">
      <text>
        <r>
          <rPr>
            <b/>
            <sz val="9"/>
            <color indexed="81"/>
            <rFont val="Tahoma"/>
            <family val="2"/>
          </rPr>
          <t>201541553020000012E</t>
        </r>
        <r>
          <rPr>
            <sz val="9"/>
            <color indexed="81"/>
            <rFont val="Tahoma"/>
            <family val="2"/>
          </rPr>
          <t xml:space="preserve">
</t>
        </r>
      </text>
    </comment>
    <comment ref="B12" authorId="1" shapeId="0">
      <text>
        <r>
          <rPr>
            <b/>
            <sz val="9"/>
            <color indexed="81"/>
            <rFont val="Tahoma"/>
            <family val="2"/>
          </rPr>
          <t>201541553020000013E</t>
        </r>
        <r>
          <rPr>
            <sz val="9"/>
            <color indexed="81"/>
            <rFont val="Tahoma"/>
            <family val="2"/>
          </rPr>
          <t xml:space="preserve">
</t>
        </r>
      </text>
    </comment>
  </commentList>
</comments>
</file>

<file path=xl/sharedStrings.xml><?xml version="1.0" encoding="utf-8"?>
<sst xmlns="http://schemas.openxmlformats.org/spreadsheetml/2006/main" count="658" uniqueCount="269">
  <si>
    <t xml:space="preserve"> </t>
  </si>
  <si>
    <t>PROCESOS DE SELECCIÓN ADJUDICADOS</t>
  </si>
  <si>
    <t>ID</t>
  </si>
  <si>
    <t>PROCESO DE SELECCIÓN</t>
  </si>
  <si>
    <t>OBJETO</t>
  </si>
  <si>
    <t>ADJUDICADO A:</t>
  </si>
  <si>
    <t>FECHA                 DE ADJUD.</t>
  </si>
  <si>
    <t>VALOR PRESUPUESTO OFICIAL</t>
  </si>
  <si>
    <t>VALOR ADJUDICADO</t>
  </si>
  <si>
    <t>EVALUADO POR</t>
  </si>
  <si>
    <t>CAMILO PIESCHACON</t>
  </si>
  <si>
    <t>TOTAL DE PROCESOS ADJUDICADOS</t>
  </si>
  <si>
    <t>VALOR TOTAL ADJUDICADO</t>
  </si>
  <si>
    <t>DIRECCIÓN TÉCNICA DE PROCESOS SELECTIVOS</t>
  </si>
  <si>
    <t>INTERSA S.A.</t>
  </si>
  <si>
    <t>AÑO 2015</t>
  </si>
  <si>
    <t>IDU-CMA-DTD-048-2014</t>
  </si>
  <si>
    <t>IDU-CMA-SGI-046-2014</t>
  </si>
  <si>
    <t>IDU-CMA-DTD-047-2014</t>
  </si>
  <si>
    <t>IDU-LP-SGI-033-2014</t>
  </si>
  <si>
    <t>IDU-CMA-SGI-051-2014</t>
  </si>
  <si>
    <t>IDU-LP-SGI-035-2014</t>
  </si>
  <si>
    <t>IDU-MC10%-SGGC-001-2015</t>
  </si>
  <si>
    <t>INTERVENTORÍA TÉCNICA, ADMINISTRATIVA, LEGAL FINANCIERA, SOCIAL, DE SEGURIDAD INDUSTRIAL, SALUD EN EL TRABAJO Y MEDIO AMBIENTE DE LA FACTIBILIDAD, ESTUDIOS Y DISEÑOS PARA LA CONSTRUCCIÓN DE UN (1) PUENTE VEHICULAR EN LA CALLE 129C ENTRE CARRERAS 99 Y 100 A, SOBRE EL BRAZO DEL HUMEDAL JUAN AMARILLO, EN LA LOCALIDAD DE SUBA, EN BOGOTÁ, D.C.</t>
  </si>
  <si>
    <t>INTERVENTORÍA TÉCNICA, ADMINISTRATIVA, LEGAL, FINANCIERA, SOCIAL, AMBIENTAL, Y DE SEGURIDAD Y SALUD EN EL TRABAJO PARA LA CONSTRUCCIÓN DE LA VÍA PARALELA AL CANAL BOYACÁ Y DEL ESPACIO PÚBLICO, ENTRE LA AV. LA ESPERANZA Y LA CALLE 25C BIS, DEL BARRIO MODELIA, BOGOTÁ D.C</t>
  </si>
  <si>
    <t>FACTIBILIDAD, ESTUDIOS Y DISEÑOS PARA LA CONSTRUCCIÓN DE UN (1) PUENTE VEHICULAR EN LA CALLE 129C ENTRE CARRERAS 99 Y 100 A, SOBRE EL BRAZO DEL HUMEDAL JUAN AMARILLO, EN LA LOCALIDAD DE SUBA, EN BOGOTÁ, D.C.</t>
  </si>
  <si>
    <t>CONSTRUCCIÓN DE LA VÍA PARALELA AL CANAL BOYACÁ Y DEL ESPACIO PÚBLICO, ENTRE LA AV. LA ESPERANZA Y LA CALLE 25C BIS, DEL BARRIO MODELIA, BOGOTÁ D.C.</t>
  </si>
  <si>
    <t xml:space="preserve">INTERVENTORÍA TÉCNICA, ADMINISTRATIVA, LEGAL, FINANCIERA, SOCIAL, AMBIENTAL Y SEGURIDAD SOCIAL EN EL TRABAJO PARA ADELANTAR LA COMPLEMENTACIÓN O ACTUALIZACIÓN O AJUSTES O ELABORACIÓN DE ESTUDIOS Y DISEÑOS Y LA CONSTRUCCIÓN DE LA PEATONALIZACIÓN CARRERA SÉPTIMA ENTRE LA CALLE 7 A LA CALLE 10 Y LA FACTIBILIDAD, ESTUDIOS Y DISEÑOS Y LA CONSTRUCCIÓN DE LA PEATONALIZACIÓN DE LA CARRERA SÉPTIMA ENTRE EL COSTADO NORTE DE LA CALLE 13 (AVENIDA JIMENEZ) HASTA LA CALLE 26 EN EL MARCO DE LA SEGUNDA ETAPA DE LA PEATONALIZACIÓN DE LA CARRERA 7 EN BOGOTÁ D.C. </t>
  </si>
  <si>
    <t xml:space="preserve">LA COMPLEMENTACIÓN O ACTUALIZACIÓN O AJUSTES O ELABORACIÓN DE ESTUDIOS Y DISEÑOS Y LA CONSTRUCCIÓN DE LA PEATONALIZACIÓN CARRERA SÉPTIMA ENTRE LA CALLE 7 A LA CALLE 10 Y LA FACTIBILIDAD, ESTUDIOS Y DISEÑOS Y LA CONSTRUCCIÓN DE LA PEATONALIZACIÓN DE LA CARRERA SÉPTIMA ENTRE EL COSTADO NORTE DE LA CALLE 13 (AVENIDA JIMENEZ) HASTA LA CALLE 26 EN EL MARCO DE LA SEGUNDA ETAPA DE LA PEATONALIZACIÓN DE LA CARRERA 7 EN BOGOTÁ D.C. </t>
  </si>
  <si>
    <t>SUMINISTRO DE PARTES Y REPUESTOS PARA LA RED  DE CABLEADO ESTRUCTURADO DEL INSTITUTO DE DESARROLLO URBANO IDU</t>
  </si>
  <si>
    <t>INGENIERIA Y DESARROLLO XIMA DE COLOMBIA S.A.S</t>
  </si>
  <si>
    <r>
      <t xml:space="preserve">CONSORCIO INTERPUENTES 075
</t>
    </r>
    <r>
      <rPr>
        <sz val="11"/>
        <color theme="1"/>
        <rFont val="Calibri"/>
        <family val="2"/>
        <scheme val="minor"/>
      </rPr>
      <t xml:space="preserve">PROJEKTA LTDA - JULIO LOPEZ DE MESA &amp; CIA LTDA </t>
    </r>
  </si>
  <si>
    <r>
      <rPr>
        <b/>
        <sz val="11"/>
        <color theme="1"/>
        <rFont val="Calibri"/>
        <family val="2"/>
        <scheme val="minor"/>
      </rPr>
      <t>CONSORCIO CRS AVENIDA ESPERANZA</t>
    </r>
    <r>
      <rPr>
        <sz val="11"/>
        <color theme="1"/>
        <rFont val="Calibri"/>
        <family val="2"/>
        <scheme val="minor"/>
      </rPr>
      <t xml:space="preserve">
(CARMELO JOAQUIN ROSALES AMELL 70% - INGENIEROS CONSTRUCTORES SIGNA S.A.S. 30%)</t>
    </r>
  </si>
  <si>
    <t>EDINTER S.A.S.</t>
  </si>
  <si>
    <t>VAELECTRICOS LTDA</t>
  </si>
  <si>
    <r>
      <t xml:space="preserve">CONSORCIO PEATONES GO
</t>
    </r>
    <r>
      <rPr>
        <sz val="11"/>
        <color theme="1"/>
        <rFont val="Calibri"/>
        <family val="2"/>
        <scheme val="minor"/>
      </rPr>
      <t>(Grouping sas 50% - Orlando Sepulveda Cely 50%)</t>
    </r>
  </si>
  <si>
    <t>IDU-MC10%-SGGC-002-2015</t>
  </si>
  <si>
    <t>CONTRATAR EL MANTENIMIENTO PREVENTIVO Y CORRECTIVO DE LOS SERVIDORES DE
COMUNICACIONES OXE INSTALADOS EN LAS SEDES DEL IDU DE LA CALLE 22 NO.6-27, CALLE
20 NO.9-20 INCLUIDO EL IPMG DE LA CARRERA 7 NO.21-97 (LA CASITA)</t>
  </si>
  <si>
    <t>M@ICROTEL S.A.S.</t>
  </si>
  <si>
    <t>PROCESOS DE SELECCIÓN ADJUDICADOS MARZO</t>
  </si>
  <si>
    <t>PROCESOS DE SELECCIÓN ADJUDICADOS ABRIL</t>
  </si>
  <si>
    <t>IDU-MC10%-SGGC-003-2015</t>
  </si>
  <si>
    <t>PRESTACIÓN DEL SERVICIO  DE MUDANZA CONSISTENTE EN EL EMBALAJE, CARGUE, TRASLADO Y DESCARGUE DE BIENES MUEBLES MONTAJE  Y DESMONTAJES DE ARCHIVOS Y DEMÁS ELEMENTOS REQUERIDOS POR EL IDU.</t>
  </si>
  <si>
    <t>ALIADAS CARGO SAS</t>
  </si>
  <si>
    <t>TOTAL DE PROCESOS DECLARADOS DESIERTOS y/o TERMINADOS</t>
  </si>
  <si>
    <t>IDU-SAMC-SGGC-001-2015</t>
  </si>
  <si>
    <t>IDU-SASI-SGGC-001-2015</t>
  </si>
  <si>
    <t>IDU-MC10%-SGGC-004-2015</t>
  </si>
  <si>
    <t>IDU-MC10%-SGGC-005-2015</t>
  </si>
  <si>
    <t>IDU-MC10%-SGGC-006-2015</t>
  </si>
  <si>
    <t>CONTRATAR LA COMPRA E INSTALACIÓN DE DOS (2)  ASCENSORES ELECTRICOS NUEVOS Y EL DESMONTE DE LOS EXISTENTES DEACUERDO CON LAS ESPECIFICACIONES CONTENIDAS EN EL ANEXO TÉCNICO Y DEMAS DOCUMENTOS INHERENTES AL CONTRATO PARA LA SEDE PRINCIPAL DEL IDU, UBICADA EN LA CALLE 22N° 6-27EN BOGOTÁ.</t>
  </si>
  <si>
    <t>CONTRATAR BAJO EL SISTEMA DE PROVEEDURÍA INTEGRAL (OUTSOURCING) A PRECIOS FIJOS UNITARIOS Y A MONTO AGOTABLE EL SUMINISTRO DE : DRUMS, TONERS, CARTUCHOS, CABEZALES, CINTAS Y DEMÁS ELEMENTOS SIMILARES PARA LAS IMPRESORAS Y PLOTTERS DEL INSTITUTO DE DESARROLLO IDU.</t>
  </si>
  <si>
    <t>ADQUIRIR A PRECIOS UNITARIOS FIJOS Y A MONTO AGOTABLE ELEMENTOS PARA CONSULTORÍO MÉDICO, SALA DE ESTABILIZACIÓN Y BOTIQUINES PARA LAS SEDES DEL INSTITUTO DE DESARROLLO URBANO IDU</t>
  </si>
  <si>
    <t>CONTRATAR BAJO EL SISTEMA DE PROVEEDURÍA INTEGRAL (OUTSOURCING) A PRECIOS FIJOS UNITARIOS Y A MONTO AGOTABLE EL SUMINISTRO DE ELEMENTOS DE PAPELERÍA, ARCHIVO Y CORRESPONDENCIA PARA EL PROYECTO DE GESTÍON DOCUMENTAL, QUE NO SE ENCUENTREN INCLUIDOS EN EL CATÁLOGO DEL ACUERDO MARCO DE PRECIOS CCE-135-1-AMP-2014, DE ACUERDO CON LOS REQUERIMIENTOS DE LA ENTIDAD.</t>
  </si>
  <si>
    <t>ADQUISICIÓN , INSTALACIÓN E IMPLEMENTACIÓN DE CERTIFICADOS SSL</t>
  </si>
  <si>
    <t>ÁLVARO NIÑO CORTÉS</t>
  </si>
  <si>
    <t>PANAMERICANA OUTSOURCING S.A.</t>
  </si>
  <si>
    <t>IMPORTADORA COLOMBIANA DE ARTICULOSESPECIALES LTDA. IMCARE LTDA</t>
  </si>
  <si>
    <t xml:space="preserve">SUMINISTROSDEOFICINA.COM S.A.S </t>
  </si>
  <si>
    <t>CERTICAMARA S. A.</t>
  </si>
  <si>
    <t>PROCESOS DE SELECCIÓN ADJUDICADOS MAYO</t>
  </si>
  <si>
    <t>PROCESOS DE SELECCIÓN ADJUDICADOS JUNIO</t>
  </si>
  <si>
    <t>IDU-LP-SGI-032-2014</t>
  </si>
  <si>
    <t>IDU-LP-SGGC-001-2015</t>
  </si>
  <si>
    <t>IDU-MC10%-SGGC-007-2015</t>
  </si>
  <si>
    <t>IDU-LP-SGGC-003-2015</t>
  </si>
  <si>
    <t>IDU-MC10%-SGGC-009-2015</t>
  </si>
  <si>
    <t>ESTUDIOS DISEÑOS Y CONSTRUCCIÓN DE OBRA CIVIL, SUMINISTRO, MONTAJE Y PUESTA EN FUNCIONAMIENTO DEL COMPONENTE ELECTROMECÁNICO DE UN SISTEMA DE TRANSPORTE DE PASAJEROS POR CABLE AÉREO TIPO MONOCABLE DESENGANCHABLE, EN LA LOCALIDAD DE CIUDAD BOLÍVAR, EN BOGOTÁ D.C.</t>
  </si>
  <si>
    <t>CONTAR CON EL SERVICIO INTEGRAL DE VIGILANCIA Y SEGURIDAD PRIVADA PARA SAVAGUARDAR LOS BIENES DEL IDU Y/O AQUELLOS QUE SE ENCUENTREN A SU CARGO Y DEBA CUSTODIAR EN BOGOTA D.C.</t>
  </si>
  <si>
    <t>CAPACITAR Y REALIZAR EL ENTRENAMIENTO DE VOCEROS Y MANEJO DE CRISIS PARA LA DIVULGACIÓN DE LOS PLANES, PROGRAMAS, PROCESOS Y PROYECTOS ENCAMINADOS AL MEJORAMIENTO Y SOSTENIBILIDAD DEL INSTITUTO DE DESARROLLO URBANO-IDU</t>
  </si>
  <si>
    <t>CONTRATAR EL PROGRAMA DE SEGUROS QUE AMPARE LOS INTERESES PATRIMONIALES ACTUALES Y FUTUROS, ASI COMO LOS BIENES DE PROPIEDAD DEL INSTITUTO DE DESARROLLO URBANO - IDU Y/O TRANSMILENIO, QUE ESTEN BAJO SU RESPONSABILIDAD Y CUSTODIA Y AQUELLOS QUE SEAN ADQUIRIDOS PARA DESARROLLAR LAS FUNCIONES INHERENTES A SU ACTIVIDAD Y CUALQUIER OTRA PÓLIZA DE SEGUROS QUE SE REQUIERA EN EL DESARROLLO DE SU ACTIVIDAD.</t>
  </si>
  <si>
    <t>SERVICIO DE ALQUILER DE LOS EQUIPOS DE VIDEO PARA LA DIVULGACIÓN DE LA GESTIÓN DE LA ENTIDAD COMO APOYO AL FORTALECIMIENTO INSTITUCIONAL, SEGÚN LOS REQUERIMIENTOS DE LA ENTIDAD</t>
  </si>
  <si>
    <r>
      <rPr>
        <b/>
        <sz val="11"/>
        <color theme="1"/>
        <rFont val="Calibri"/>
        <family val="2"/>
        <scheme val="minor"/>
      </rPr>
      <t>UNIÓN TEMPORAL CABLE BOGOTÁ</t>
    </r>
    <r>
      <rPr>
        <sz val="11"/>
        <color theme="1"/>
        <rFont val="Calibri"/>
        <family val="2"/>
        <scheme val="minor"/>
      </rPr>
      <t xml:space="preserve">
DOPPELMAYR COLOMBIA S.A.S.  50%
CONSTRUCTORA COLPATRIA S.A.  25%
ICEIN INGENIEROS COSNTRUCTORES S.A.S. 25%</t>
    </r>
  </si>
  <si>
    <t>COOPERATIVA DE VIGILANTES STARCOOP CTA</t>
  </si>
  <si>
    <t>RAFAEL POVEDA TELEVISIÓN S.A.S</t>
  </si>
  <si>
    <t>Propuesta No. 1: UNION TEMPORAL QBE SEGUROS S.A. - AIG SEGUROS COLOMBIA S.A - GENERALI COLOMBIA SEGUROS S.A.
Propuesta No. 2: QBE SEGUROS S.A</t>
  </si>
  <si>
    <t xml:space="preserve">JESÚS DAVID BOLAÑO MADARIAGA </t>
  </si>
  <si>
    <t>IDU-MC10%-SGGC-010-2015</t>
  </si>
  <si>
    <t>CONTRATAR A PRECIOS UNITARIOS FIJOS, LA ADQUISICIÓN DE LAS BANDERAS DE COLOMBIA, BOGOTÁ D.C., E INSTITUTO DE DESARROLLO URBANO, PARA USO EXTERIOR E INTERIOR EN LAS SEDES ADMINISTRATIVAS DE LA ENTIDAD.</t>
  </si>
  <si>
    <t>MARKET GROUP S.A.S.</t>
  </si>
  <si>
    <t>IDU-CMA-SGI-001-2015</t>
  </si>
  <si>
    <t>IDU-SAMC-SGGC-002-2015</t>
  </si>
  <si>
    <t>IDU-CMA-DTD-002-2015</t>
  </si>
  <si>
    <t>IDU-MC10%-SGGC-011-2015</t>
  </si>
  <si>
    <t>INTERVENTORíA TÉCNICA, ADMINISTRATIVA, LEGAL, FINANCIERA, SOCIAL, AMBIENTAL Y DE SEGURIDAD Y SALUD EN EL TRABAJO PARA ESTUDIOS, DISEÑOS Y CONSTRUCCION DE OBRA CIVIL, SUMINISTRO, MONTAJE Y PUESTA EN FUNCIONAMIENTO Y MANTENIMIENTO DEL COMPONENTE ELECTROMECÁNICO, DE UN SISTEMA DE TRANSPORTE DE PASAJEROS POR CABLE AÉREO TIPO MONOCABLE DESENGANCHABLE, EN LA LOCALIDAD DE CIUDAD BoLíVAR, EN BOGOTÁ D.C.</t>
  </si>
  <si>
    <t>CONTRATAR A PRECIOS UNITARIOS Y A MONTO AGOTABLE EL SERVICIO DE MENSAJERÍA INTERNA, ESPECIALIZADA Y/O EXPRESA DEL INSTITUTO DE DESARROLLO URBANO IDU.</t>
  </si>
  <si>
    <t>CONSULTORÍA PARA REALIZAR EL PLAN DE MANEJO, RECUPERACIÓN Y RESTAURACIÓN AMBIENTAL PARA EL PREDIO DENOMINADO CANTERA LAS TOLVAS, Y EL ANÁLISIS HIDROGEOLÓGICO MEDIANTE SONDEO ELÉCTRICO, DE LA ZONA DE MANEJO Y PROTECCIÓN AMBIENTAL DEL RÍO TUNJUELO Y QUE SE ENCUENTRAN EN LA ZONA DE INFLUENCIA DE LAS PILONAS DEL CABLE AÉREO EN LA LOCALIDAD DE CIUDAD BOLÍVAR, EN BOGOTÁ D.C</t>
  </si>
  <si>
    <t>CONTRATAR A MONTO AGOTABLE EL MANTENIMIENTO, RECARGA DE EXTINTORES, SUMINISTRO DE EXTINTORES Y DEMÁS ELEMENTOS COMPLEMENTARIOS, SEGÚN REQUERIMIENTOS DE LA ENTIDAD, PARA LAS SEDES Y VEHÍCULOS DEL IDU</t>
  </si>
  <si>
    <t>CONSORCIO INTERCABLE CIUDAD BOLÍVAR 
INTERPRO S.A.S. 50% - ETA S.A.S. 50%</t>
  </si>
  <si>
    <t>DELIVERY COLOMBIA S.A.S COLDELIVERY</t>
  </si>
  <si>
    <t>CONSORCIO HIDROJAM 2015
HIDROCONSULTA SAS 50%
JAM INGENIERIA Y MEDIO AMBIENTE EU 50%</t>
  </si>
  <si>
    <t>PROCOLDEXT LTDA</t>
  </si>
  <si>
    <t>IDU-SASI-SGGC-002-2015</t>
  </si>
  <si>
    <t>CONTRATAR APRECIOS FIJOS Y A MONTO AGOTABLE EL SERVICIO INTEGRAL DE FOTOCOPIADO INCLUIDO MANTENIMIENTO, REPUESTOS, INSUMOS Y OPERARIOS CALIFICADOS EN LA MODALIDAD DE PROVEEDURÍA INTEGRAL OUTSOURCING, Y LOS SERVICIOS DE FOTO PLANOS Y EMPASTE.</t>
  </si>
  <si>
    <t>DESIERTO</t>
  </si>
  <si>
    <t>PROCESOS DE SELECCIÓN ADJUDICADOS JULIO</t>
  </si>
  <si>
    <t>IDU-LP-SGI-002-2015</t>
  </si>
  <si>
    <t>IDU-SAMC-SGGC-004-2015</t>
  </si>
  <si>
    <t>IDU-CMA-SGI-005-2015</t>
  </si>
  <si>
    <t>IDU-SASI-SGGC-006-2015</t>
  </si>
  <si>
    <t>IDU-MC10%-SGGC-014-2015</t>
  </si>
  <si>
    <t xml:space="preserve">ESTUDIOS, DISEÑOS Y CONSTRUCCIÓN DE OBRAS DE MANTENIMIENTO Y CONSERVACIÓN EN PUENTES VEHICULARES AÑO 2015, EN BOGOTÁ D.C., INCLUYE SUPERESTRUCTURA, SUBESTRUCTURA Y ACCESOS. APERTURA PROCESO LICITATORIO. </t>
  </si>
  <si>
    <t>RENOVACIÓN Y ACTUALIZACIÓN DEL FRAMEWORK DE LOS SISTEMAS DE INFORMACIÓN INHOUSE CON LOS QUE CUENTA ACTUALMENTE EL INSTITUTO</t>
  </si>
  <si>
    <t>INTERVENTORÍA TÉCNICA, ADMINISTRATIVA, LEGAL, FINANCIERA, SOCIAL, AMBIENTAL Y SST PARA LOS ESTUDIOS, DISEÑOS Y CONSTRUCCIÓN DE OBRAS DE MANTENIMIENTO Y CONSERVACIÓN EN PUENTES VEHÍCULARES AÑO 2015 DE BOGOTÁ D.C. INCLUYE SUPER ESTRUCTURA, SUBESTRUCTURA Y ACCESOS</t>
  </si>
  <si>
    <t>ADQUIRIR POR MEDIO DE COMPRA, LICENCIAS NUEVAS Y SUM (SUPPORT / UPGRADES / MAINTENANCE) DE SOFTWARE DE SEGURIDAD ANTIVIRUS TIPO EPP EN VERSIÓN EMPRESARIAL</t>
  </si>
  <si>
    <t>ADQUISICIÓN DE BALOTERA ELECTRICA PARA LAS AUDIENCIAS DE SORTEO DE LOS PROCESOS DE SELECCIÓN QUE ADELANTA LA ENTIDAD</t>
  </si>
  <si>
    <t>YAMILL MONTENEGRO CALDERÓN</t>
  </si>
  <si>
    <t xml:space="preserve">CONSORCIO SOAIN DATATOOLS - IDU FRAMEWORK BPM
DATA TOOLS S.A. 55%
SOAINSOFTWARE ASSOCIATES S.A.S. 45%
</t>
  </si>
  <si>
    <t>CONSORCIO URBANO 05 BATEMAN( INGENIERIA S.A. 50%
ALPHA GRUPO CONSULTOR E INTERVENTOR S.A.S. 25%
IAR PROYECTOS S.A.S. 25%)</t>
  </si>
  <si>
    <t>IDU-MC10%-SGGC-008-2015</t>
  </si>
  <si>
    <t>CONTRATAR A PRECIO GLOBAL EL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No 6-27</t>
  </si>
  <si>
    <t>CRUZ O.MANTENIMIENTOS ECOLOGICOS Y PRODUCTIVOS S.A.S.</t>
  </si>
  <si>
    <t>PROCESOS DE SELECCIÓN ADJUDICADOS AGOSTO</t>
  </si>
  <si>
    <t>IDU-SASI-SGGC-003-2015</t>
  </si>
  <si>
    <t>IDU-SASI-SGGC-004-2015</t>
  </si>
  <si>
    <t>IDU-SASI-SGGC-005-2015</t>
  </si>
  <si>
    <t>IDU-LP-SGI-008-2015</t>
  </si>
  <si>
    <t>IDU-MC10%-SGGC-012-2015</t>
  </si>
  <si>
    <t>IDU-SASI-SGGC-007-2015</t>
  </si>
  <si>
    <t>IDU-SASI-SGGC-009-2015</t>
  </si>
  <si>
    <t>IDU-MC10%-SGGC-013-2015</t>
  </si>
  <si>
    <t>IDU-SASI-SGGC-012-2015</t>
  </si>
  <si>
    <t>IDU-MC10%-SGGC-015-2015</t>
  </si>
  <si>
    <t>ADQUISICIÓN POR MEDIO DE COMPRA DE SUSCRIPCIONES DEL SOFTWARE LIFERAY, INSTALACIÓN MANTENIMIENTO Y SOPORTE</t>
  </si>
  <si>
    <t>ADQUIRIR POR MEDIO DE COMPRA, SOLUCIÓN DE SEGURIDAD PERIMETRAL FIREWALL TIPO NGCW "NEXT GENERATION FIREWALL" EN ALTA DISPONIBILIDAD CON SUM (SUPORT/ UPGRADES/ MANTENANCE)</t>
  </si>
  <si>
    <t>ADQUIRIR POR MEDIO DE COMPRA HARDWARE PARA LLEVAR A CABO  AMPLIACIÓN DE ALMACENACIENTO EXISTENTE  EN EL IDU</t>
  </si>
  <si>
    <t>CONCESIÓN PARA EL MANTENIMIENTO, LA ADMINISTRACIÓN Y LA OPERACIÓN DE LOS PARQUEADEROS PÚBLICOS HÁBILITADOS POR EL IDU EN LA CARRERA 12 # 84-42, CALLE 109 # 17-46, CARRERA 11 # 88-49, CARRERA 11 # 93-A-72 Y AC 72 # 5-67, EN BOGOTÁ</t>
  </si>
  <si>
    <t xml:space="preserve">CONTRATAR A PRECIOS UNITARIOS LA PRESTACIONES DEL SERVICIO DE MANTENIMIENTO PREVENTIVO Y CORRECTIVO DE LAS PLANTAS ELECTRICAS DE PROPIEDAD DEL INSTITUTO DE DESARROLLO URBANO IDU, INCLUIDO EL SUMINISTRO DE INSUMOS Y REPUESTOS </t>
  </si>
  <si>
    <t>ADQUIRIR POR MEDIO DE COMPRA UNA SOLUCIÓN DE BALANCEADORES DE CARGA</t>
  </si>
  <si>
    <t>ALMACENAMIENTO Y CUSTODIA DE ARCHIVOS Y MEDIOS MAGNETICOS DEL IDU  EN EL MARCO DEL FORTALECIMIENTO DE LA GESTIÓN</t>
  </si>
  <si>
    <t>PRESENTACIÓN DEL SERVICIO DE MUDANZA CONSISTENTE EN EL EMBALAJE, CARGUE, TRASLADO Y DESCARGUE DE BIENES MUEBLES, MONTAJE Y DESMONTAJE DE ESTANTERÍAS Y ARCHIVOS Y SUMINISTRO DE ELEMENTOS REQUERIDOS ENTRE LAS OFICINAS Y SEDES DEL IDU UBICADAS EN LA CIUDAD DE BOGOTÁ, DISTRITO CAPITAL</t>
  </si>
  <si>
    <t>CONTRATAR A PRECIOS UNITARIOS FIJOS Y A MONTO AGOTABLE EL SERVICIO INTEGRAL DE FOTOCOPIADO INCLUIDO MANTENIMIENTO, REPUESTOS, INSUMOS Y OPERARIOS CALIFICADOS EN LA MODALIDAD DE PROVEEDURÍA INTEGRAL OUTSOURCING, Y LOS SERVICIOS DE FOTO PLANOS</t>
  </si>
  <si>
    <t>PRESTAR EL SERVICIO DE MANTENIMIENTO CORRECTIVO CON BOLSA  DE REPUESTOS PARA LOS EQUIPOS DE USUARIO FINAL DEL INSTITUTO DE DESARROLLO URBANO</t>
  </si>
  <si>
    <t>PROCESOS DE SELECCIÓN ADJUDICADOS SEPTIEMBRE</t>
  </si>
  <si>
    <t>OPENLINK SISTEMA DE REDES DE DATOS S.A.S.</t>
  </si>
  <si>
    <t>GLOBAL TECHNOLOGY SERVICES GTS S.A.</t>
  </si>
  <si>
    <t>UNION TEMPORAL CITY PARKING</t>
  </si>
  <si>
    <t>GPS ELECTRONICS LTDA</t>
  </si>
  <si>
    <t>GLOBAL TECHNOLOGY SERVICES GTS. S.A.</t>
  </si>
  <si>
    <t>TANDEM S.A.</t>
  </si>
  <si>
    <t>USA POSTAL S.A.</t>
  </si>
  <si>
    <t>SYRTECT LTDA.</t>
  </si>
  <si>
    <t>BIGSONS S.A.S.</t>
  </si>
  <si>
    <t>IDU-SASI-SGGC-010-2015</t>
  </si>
  <si>
    <t>IDU-SASI-SGGC-011-2015</t>
  </si>
  <si>
    <t>IDU-SASI-SGGC-013-2015</t>
  </si>
  <si>
    <t>ADQUIRIR POR MEDIO DE COMPRA UN SISTEMA INTEGRAL DE BACKUP QUE INCLUYE ALMACENAMIENTO, LIBRERÍAS, ACTUALIZACIÓN DEL HARDWARE Y SOFWARE DEL SERVIDOR PARA TOMA DE BACKUP PARA EL INSTITUTO DE DESARROLLO URBANO.</t>
  </si>
  <si>
    <t>CONTRATAR EL SERVICIO DE TRANSPORTE PÚBLICO DE PASAJEROS PARA ATENDER LOS REQUERIMIENTOS DEL PROYECTO PRIMERA LINEA DEL METRO DE BOGOTÁ Y LOS DEMÁS PROGRAMAS Y PROYECTOS EJECUTADOS POR  EL IDU</t>
  </si>
  <si>
    <t>PRESTACIÓN DEL SERVICIO DE TRANSPORTE EN TAXI PARA FUNCIONARIOS/AS Y/O CONTRATISTAS DE ACUERDO A LAS NECESIDADES INSTITUCIONALES Y LOS PROGRAMAS QUE ADELANTA EL INSTITUTO DE DESARROLLO URBANO</t>
  </si>
  <si>
    <t>PROCIBERNÉTICA S.A</t>
  </si>
  <si>
    <t>SERVICIOS ESPECIAL DE TRANSPORTE ESCOLAR Y DE TURISMO SAS / SETCOLTUR SAS</t>
  </si>
  <si>
    <t xml:space="preserve">TAXIS YA S.A. </t>
  </si>
  <si>
    <t>PROCESOS DE SELECCIÓN ADJUDICADOS OCTUBRE</t>
  </si>
  <si>
    <t>PROCESOS DE SELECCIÓN ADJUDICADOS NOVIEMBRE</t>
  </si>
  <si>
    <t>IDU-SASI-SGGC-008-2015</t>
  </si>
  <si>
    <t>SERVICIO DE MANTENIMIENTO PREVENTIVO Y CORRECTIVO, SUMINISTRO DE REPUESTOS Y MANO DE OBRA ESPECIALIZADA PARA LAS PLATAFORMAS DE PROCESAMIENTO, ALMACENAMIENTO Y COMUNICACIONES DEL IDU.</t>
  </si>
  <si>
    <t>EQUIPOS  PROGRAMAS  MANTENIMIENTO   MICRODATA  LTDA</t>
  </si>
  <si>
    <t>IDU-LP-SGI-009-2015</t>
  </si>
  <si>
    <t>EJECUCIÓN A MONTO AGOTABLE DE ESTUDIOS, DISEÑOS Y OBRAS DE MANTENIMIENTO, MEJORAMIENTO, ADECUACIÓN Y REHABILITACIÓN PARA LA REVEGETALIZACIÓN CENTRO - CALLE 19 EN BOGOTÁ D,.C</t>
  </si>
  <si>
    <t>IDU-MC10%-SGGC-017-2015</t>
  </si>
  <si>
    <t>SERVICIO DE MONITOREO DE LA INFORMACIÓN QUE SE PUBLICA EN LOS DIFERENTES MEDIOS DE COMUNICACIÓN, RELACIONADA CON LA ENTIDAD Y EN GENERAL DEL SECTOR, CON EL FIN DE HACER EL SEGUIMIENTO CONTINUO PARA LA RETROALIMENTACIÓN QUE GENERA UNIDAD DE CRITERIO PARA EL MANEJO DE LA COMUNICACIÓN DEL IDU.</t>
  </si>
  <si>
    <t>IDU-LP-SGI-007-2015</t>
  </si>
  <si>
    <t>IDU-CMA-DTM-008-2015</t>
  </si>
  <si>
    <t>EJECUCIÓN A MONTO AGOTABLE DE DIAGNOSTICO, OBRAS DE MANTENIMIENTO, MEJORAMIENTO, ADECUACIÓN Y REHABILITACIÓN PARA LA REVITALIZACIÓN DEL EJE AMBIENTAL EN  BOGOTA D.C., 2015</t>
  </si>
  <si>
    <t>INTERVENTORÍA TÉCNICA, ADMINISTRATIVA, FINANCIERA, LEGAL, SOCIAL, AMBIENTAL, FORESTAL Y SST PARA LA EJECUCIÓN DE ESTUDIOS, DISEÑOS Y OBRAS DE MANTENIMIENTO, MEJORAMIENTO, ADECUACIÓN Y REHABILITACIÓN PARA LA REVEGETALIZACIÓN DEL CENTRO - CALLE 19 EN BOGOTÁ D.C.</t>
  </si>
  <si>
    <t>FSC INGENIEROS S.A.S.</t>
  </si>
  <si>
    <t>CARLOS HERNAN RIVERA RAMIREZ</t>
  </si>
  <si>
    <t>IDU-CMA-SGI-007-2015</t>
  </si>
  <si>
    <t>IDU-SAMC-DTDP-006-2015</t>
  </si>
  <si>
    <t>IDU-LP-SGI-011-2015</t>
  </si>
  <si>
    <t>IDU-SAMC-DTD-007-2015</t>
  </si>
  <si>
    <t>IDU-SASI-SGGC-014-2015</t>
  </si>
  <si>
    <t>IDU-CMA-SGDU-012-2015</t>
  </si>
  <si>
    <t>IDU-SASI-SGGC-006-2015 2° VEZ</t>
  </si>
  <si>
    <t>EQUIPOS Y SOLUCIONES LOGISTICAS SAS</t>
  </si>
  <si>
    <t>COLDETECC SAS</t>
  </si>
  <si>
    <t>ELÉCTRICOS UNIDOS LTDA.</t>
  </si>
  <si>
    <t>REDCOMPUTO LIMITADA</t>
  </si>
  <si>
    <r>
      <rPr>
        <b/>
        <sz val="11"/>
        <color theme="1"/>
        <rFont val="Calibri"/>
        <family val="2"/>
        <scheme val="minor"/>
      </rPr>
      <t xml:space="preserve">CONSORCIO GAMA –  SAMUDIO
</t>
    </r>
    <r>
      <rPr>
        <sz val="11"/>
        <color theme="1"/>
        <rFont val="Calibri"/>
        <family val="2"/>
        <scheme val="minor"/>
      </rPr>
      <t>(GAMA INGENIEROS ARQUITECTOS SAS 80%
ALBERTO SAMUDIO TRALLERO EU 20%)</t>
    </r>
  </si>
  <si>
    <r>
      <rPr>
        <b/>
        <sz val="11"/>
        <color theme="1"/>
        <rFont val="Calibri"/>
        <family val="2"/>
        <scheme val="minor"/>
      </rPr>
      <t xml:space="preserve">CONSORCIO API AMBIENTAL 
</t>
    </r>
    <r>
      <rPr>
        <sz val="11"/>
        <color theme="1"/>
        <rFont val="Calibri"/>
        <family val="2"/>
        <scheme val="minor"/>
      </rPr>
      <t>(PROYECTOS E INTERVENTORÍAS PI LTDA. 50%; INGENIERÍA DE ESTUDIOS Y ASESORÍAS SAS INESAS 30% y CONSTRUCTORA A &amp; C  S.A. 20%)</t>
    </r>
  </si>
  <si>
    <r>
      <rPr>
        <b/>
        <sz val="11"/>
        <color theme="1"/>
        <rFont val="Calibri"/>
        <family val="2"/>
        <scheme val="minor"/>
      </rPr>
      <t>CONSORCIO VIAL FASE 2</t>
    </r>
    <r>
      <rPr>
        <sz val="11"/>
        <color theme="1"/>
        <rFont val="Calibri"/>
        <family val="2"/>
        <scheme val="minor"/>
      </rPr>
      <t xml:space="preserve">
(INGENIERIA CONSTRUCCIONES Y SERVICIOS SAS 49%
MILTON EDUARDO RIVERA RINCON 51%)</t>
    </r>
  </si>
  <si>
    <r>
      <t xml:space="preserve">CONSORCIO AMBIENTAL DMS-008 
</t>
    </r>
    <r>
      <rPr>
        <sz val="11"/>
        <color theme="1"/>
        <rFont val="Calibri"/>
        <family val="2"/>
        <scheme val="minor"/>
      </rPr>
      <t>(MISING SAS, DPC INGENIEROS SAS, SIGT INGENIEROS Y CONSULTORES SAS)</t>
    </r>
  </si>
  <si>
    <t>IDU-MC10%-SGGC-016-2015</t>
  </si>
  <si>
    <t>PRESTACIÓN DEL SERVICIO DE DIAGNOSTICO, MANTENIMIENTO CORRECTIVO Y PREVENTIVO MULTIMARCA PARA VEHÍCULOS INCLUYENDO MANO DE OBRA Y/O SUMINISTRO DE REPUESTOS ORIGINALES, DE ELEMENTOS Y LUBRICANTES PARA VEHÍCULOS DEL IDU</t>
  </si>
  <si>
    <t>INTERVENTORÍA TÉCNICA, ADMINISTRATIVA, FINANCIERA, LEGAL, SOCIAL, AMBIENTAL Y SST PARA EL DIAGNOSTICO, OBRAS DE MANTENIMIENTO, MEJORAMIENTO  Y REVITALIZACIÓN DEL EJE AMBIENTAL EN BOGOTÁ D.C.</t>
  </si>
  <si>
    <t>PRESTAR EL SERVICIO DE ARRENDAMIENTO INTEGRAL DE ESTRUCTURAS DESPLEGABLES MODULARES TEMPORALES DE OFICINA TIPO CONTAINER MARITIMO PARA LA ATENCIÓN DE LA POBLACIÓN INVOLUCRADA EN LOS PROCESOS DE ADQUISICIÓN PREDIAL POR LA COMPRA DE PREDIOS PARA LOS DIFERENTES PROYECTOS DE INFRAESTRUCTURA VIAL DENOMINADOS PUNTOS DE ANTECIÓN IDU (PAI); QUE INCLUYA EL SERVICIO EL SERVICIO DE DISEÑO Y PRODUCCIÓN DE LOS ESPACIOS DE OFICINAS, ASI COMO EL MONTAJE, MANTENIMIENTO, REUBICACIÓN Y REACONDICIONAMIENTO DE LAS MISMAS; ADEMÁS DEL MOBILIARIO, TRANSPORTE Y DESPLAZAMIENTOS TEMPORALES REQUERIDOS POR LA ENTIDAD.</t>
  </si>
  <si>
    <t>BRIGADA DE REACCIÓN VIAL PARA EJECUTAR A MONTO AGOTABLE LAS ACTIVIDADES NECCESARIAS DE MANTENIMIENTO Y CONSERVACIÓN FASE 2, EN BOGOTA D.C.</t>
  </si>
  <si>
    <t>SUMINISTRO DE MATERIALES DE CONSTRUCCIÓN PARA EL MANTENIMIENTO LOCATIVO E INSUMOS PARA EL CABLEADO ESTRUCTURADO DE LAS SEDES DONDE FUNCIONA EL INSTITUTO DE DESARROLLO URBANO IDU</t>
  </si>
  <si>
    <t>LEVANTAMIENTO, PROCESAMIENTO Y ANÁLISIS DE LA INFORMACIÓN PARA EL DIAGNÓSTICO DE PAVIMENTOS DE LA MALLA VIAL DE BOGOTÁ.</t>
  </si>
  <si>
    <r>
      <rPr>
        <b/>
        <sz val="11"/>
        <color theme="1"/>
        <rFont val="Calibri"/>
        <family val="2"/>
        <scheme val="minor"/>
      </rPr>
      <t>GRUPO1:CONSORCIO MALLA VIAL 2015</t>
    </r>
    <r>
      <rPr>
        <sz val="11"/>
        <color theme="1"/>
        <rFont val="Calibri"/>
        <family val="2"/>
        <scheme val="minor"/>
      </rPr>
      <t xml:space="preserve">  (ARREDONDO MADRID INGENIEROS CIVILES (AIM) LIMITADA 50%, PROJEKTA LTDA INGENIEROS CONSULTORES 30% y GESTIÓN INTEGRAL DE PAVIMENTOS SAS 20%)
 </t>
    </r>
    <r>
      <rPr>
        <b/>
        <sz val="11"/>
        <color theme="1"/>
        <rFont val="Calibri"/>
        <family val="2"/>
        <scheme val="minor"/>
      </rPr>
      <t xml:space="preserve">GRUPO2:CONSORCIO ALIANZA </t>
    </r>
    <r>
      <rPr>
        <sz val="11"/>
        <color theme="1"/>
        <rFont val="Calibri"/>
        <family val="2"/>
        <scheme val="minor"/>
      </rPr>
      <t xml:space="preserve">(TECNUMEC S.A.S  (50%) y PRODEINCOL S.A.S (50%))
 </t>
    </r>
    <r>
      <rPr>
        <b/>
        <sz val="11"/>
        <color theme="1"/>
        <rFont val="Calibri"/>
        <family val="2"/>
        <scheme val="minor"/>
      </rPr>
      <t>GRUPO3: CONSORCIO ALIANZA</t>
    </r>
    <r>
      <rPr>
        <sz val="11"/>
        <color theme="1"/>
        <rFont val="Calibri"/>
        <family val="2"/>
        <scheme val="minor"/>
      </rPr>
      <t xml:space="preserve">  (TECNUMEC S.A.S  (50%) y PRODEINCOL S.A.S (50%))</t>
    </r>
  </si>
  <si>
    <t>PROCESOS DE SELECCIÓN ADJUDICADOS DICIEMBRE</t>
  </si>
  <si>
    <t>IDU-LP-SGI-004-2015</t>
  </si>
  <si>
    <t>IDU-LP-SGI-006-2015</t>
  </si>
  <si>
    <t>IDU-CMA-SGI-003-2015</t>
  </si>
  <si>
    <t>IDU-CMA-SGI-010-2015</t>
  </si>
  <si>
    <t>IDU-LP-SGI-013-2015</t>
  </si>
  <si>
    <t>IDU-LP-SGI-014-2015</t>
  </si>
  <si>
    <t>IDU-CMA-DTC-013-2015</t>
  </si>
  <si>
    <t>IDU-SASI-SGGC-015-2015</t>
  </si>
  <si>
    <t>IDU-SASI-SGGC-016-2015</t>
  </si>
  <si>
    <t>IDU-LP-SGI-017-2015</t>
  </si>
  <si>
    <t>IDU-SAMC-DTDP-010-2015</t>
  </si>
  <si>
    <t>IDU-MC10%-SGGC-023-2015</t>
  </si>
  <si>
    <t xml:space="preserve"> COMPLEMETACIÓN O ACTUALIZACIÓN O AJUSTES DE ESTUDIOS Y DISEÑOS Y LA CONSTRUCCIÓN DEL PUENTE VEHICULAR DE AVENIDA SAN ANTONIO  (CALLE 183), CON AUTOPISTA NORTE, COSTADO SUR EN BOGOTÁ D.C.</t>
  </si>
  <si>
    <t>BRIGADA DE REACCIÓN VIAL PARA EJECUTAR A MONTO AGOTABLE LAS ACTIVIDADES DE MANTENIMIENTO Y CONSERVACIÓN FASE 1, EN BOGOTA D.C.</t>
  </si>
  <si>
    <t>INTERVENTORIA TECNICA, ADMINISTRATIVA, FINANCIERA, LEGAL, AMBIENTAL, SST Y SOCIAL DEL CONTRATO DE  BRIGADA DE REACCION VIAL PARA EJECUTAR A MONTO AGOTABLE  LAS ACTIVIDADES NECESARIAS DE MANTENIMIENTO Y CONSERVACIÓN – FASE 1, EN BOGOTA D.C.</t>
  </si>
  <si>
    <t>CONTRATAR EL SERVICIO DE LA DETECCIÓN DE REDES HÚMEDAS (RED MATRIZ TIBITOC Y OTRAS) CON GEORRADAR Y COMPROBACIÓN PUNTUAL CON TOMOGRAFÍA PARA DERIVACIONES Y CRUCES, DE LA TRONCAL TRANSMILENIO DE LA AV. BOYACÁ.</t>
  </si>
  <si>
    <t>INTERVENTORÍA TÉCNICA, ADMINISTRATIVA, FINANCIERA, LEGAL, AMBIENTAL, SST, Y SOCIAL DEL CONTRATO DE BRIGADA DE REACCIÓN VIAL PARA EJECUTAR A MONTO AGOTABLE LAS ACTIVIDADES DE MANTENIMIENTO Y CONSERVACIÓN - FASE 2, EN BOGOTÁ D.C.</t>
  </si>
  <si>
    <t>ESTUDIOS, DISEÑOS Y CONSTRUCCIÓN PARA LA IMPLEMENTACIÓN DE CICLORRUTA EN LA AV. CALLE 116 ENTRE CARRERA 11  Y CARRERA 50 EN BOGOTÁ D.C.</t>
  </si>
  <si>
    <t>ESTUDIOS, DISEÑOS Y CONSTRUCCIÓN PARA LA CONEXIÓN DE LA CICLORRUTA DE LA AVENIDA CALLE 26 CON PUENTES PEATONALES DE ESTACIONES DE TRANSMILENIO EN BOGOTÁ D.C.</t>
  </si>
  <si>
    <t>INTERVENTORÍA TÉCNICA, ADMINISTRATIVA, FINANCIERA, LEGAL, SOCIAL, AMBIENTAL Y SST PARA LOS ESTUDIOS, DISEÑOS Y CONSTRUCCIÓN PARA LA CONEXIÓN DE LA CICLORUTA DE LA AV. CALLE 26 CON PUENTES PEATONALES DE ESTACIONES DE TRANSMILENIO EN BOGOTA</t>
  </si>
  <si>
    <t>ADQUIRIR POR MEDIO DE COMPRA EQUIPOS DE TECNOLOGIA PARA USUARIO FINAL DEL INSTITUTO DE DESARROLLO URBANO</t>
  </si>
  <si>
    <t>CONTRATAR BAJO LA MODALIDAD DE PRECIOS UNITARIOS FIJOS SIN FORMULA DE REAJUSTE EL SUMINISTRO E INSTALACIÓN DE SILLAS Y ELEMENTOS PARA AUDITORIO, CAFETERÍA: DIVISIONES Y ELEMENTOS PARA OFICINA, REQUERIDOS EN LAS SEDES DEL IDU UBICADOS EN LA CIUDAD DE BOGOTA</t>
  </si>
  <si>
    <t>DEMOLICIÓN, LIMPIEZA, CERRAMIENTO Y MANTENIMIENTO DE PREDIOS ADQUIRIDOS POR EL INSTITUTO DE DESARROLLO URBANO - IDU PARA LA EJECUCIÓN DE PROYECTOS VIALES Y DE ESPACIÓ PUBLICO QUE SE ENCUENTRAN EN ADMINISTRACIÓN A CARGO DE LA DIRECCIÓN TÉCNICA DE PREDIOS - PROYECTOS VARIOS, EN BOGOTÁ D.C.</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</si>
  <si>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</si>
  <si>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ADQUIRIR A PRECIOS UNITARIOS FIJOS TAPETES TIPO ATRAPAMUGRE PARA LAS DIFERENTES SEDES DEL IDU</t>
  </si>
  <si>
    <t>JOYCO SAS</t>
  </si>
  <si>
    <t>ITEM 1: GESCOM LTDA
ITEM 2: SITEC SUMINISTROS SAS
ITEM 3: SITEC SUMINISTROS SAS</t>
  </si>
  <si>
    <t>HIMHER Y COMPAÑÍA S.A. SOCIEDAD DE FAMILIA.</t>
  </si>
  <si>
    <t>DECORANDES LTDA</t>
  </si>
  <si>
    <t>IDU-MC10%-SGGC-019-2015</t>
  </si>
  <si>
    <t>IDU-MC10%-SGGC-020-2015</t>
  </si>
  <si>
    <t>IDU-MC10%-SGGC-024-2015</t>
  </si>
  <si>
    <t>COMPRA VENTA DE URNAS DE ACRILICO-CRISTAL PARA UTILIZACIÓN DE LOS CIERRES, AUDIENCIAS PÚBLICAS Y SORTEOS, SEGÚN REQUERIMIENTOS DE LA ENTIDAD</t>
  </si>
  <si>
    <r>
      <rPr>
        <b/>
        <sz val="11"/>
        <color theme="1"/>
        <rFont val="Calibri"/>
        <family val="2"/>
        <scheme val="minor"/>
      </rPr>
      <t xml:space="preserve">CONSORCIO INFRAESTRUCTURA PUENTE 183          </t>
    </r>
    <r>
      <rPr>
        <sz val="11"/>
        <color theme="1"/>
        <rFont val="Calibri"/>
        <family val="2"/>
        <scheme val="minor"/>
      </rPr>
      <t xml:space="preserve">                                                                                        (INFRAESTRUCTURA INTEGRAL S.A.S. 50%;                                     CONSTRUCCIONES BENAVIDES INGENIEROS CONTRATISTAS LTDA. 25%                                                                                                                          INFRAESTRUCTURA NACIONAL LTDA 25%)</t>
    </r>
  </si>
  <si>
    <r>
      <rPr>
        <b/>
        <sz val="11"/>
        <color theme="1"/>
        <rFont val="Calibri"/>
        <family val="2"/>
        <scheme val="minor"/>
      </rPr>
      <t>CONSORCIO IDU VIAS 2015</t>
    </r>
    <r>
      <rPr>
        <sz val="11"/>
        <color theme="1"/>
        <rFont val="Calibri"/>
        <family val="2"/>
        <scheme val="minor"/>
      </rPr>
      <t xml:space="preserve">
BALLEN BY CIA SAS (50%)
INGENIERIA PARA EL DESARROLLO SOCIAL SAS (50%) </t>
    </r>
  </si>
  <si>
    <r>
      <rPr>
        <b/>
        <sz val="11"/>
        <color theme="1"/>
        <rFont val="Calibri"/>
        <family val="2"/>
        <scheme val="minor"/>
      </rPr>
      <t xml:space="preserve">CONSORCIO  API  CAPITAL  </t>
    </r>
    <r>
      <rPr>
        <sz val="11"/>
        <color theme="1"/>
        <rFont val="Calibri"/>
        <family val="2"/>
        <scheme val="minor"/>
      </rPr>
      <t xml:space="preserve">
(PI LIMITADA 50%
INGENIERIA DE ESTUDIOS Y ASESORIAS SAS - INESAS 30% 
CONSTRUCTORA A&amp;C S.A. 20%)                     </t>
    </r>
  </si>
  <si>
    <r>
      <rPr>
        <b/>
        <sz val="11"/>
        <color theme="1"/>
        <rFont val="Calibri"/>
        <family val="2"/>
        <scheme val="minor"/>
      </rPr>
      <t>CONSORCIO CICLO 116MP</t>
    </r>
    <r>
      <rPr>
        <sz val="11"/>
        <color theme="1"/>
        <rFont val="Calibri"/>
        <family val="2"/>
        <scheme val="minor"/>
      </rPr>
      <t xml:space="preserve">
(MIGUEL AVILA REYES INGENIEROS SAS (50%) y  PAVIMENTOS Y CONSTRUCCIONES DE COLOMBIA LTDA (50%)</t>
    </r>
  </si>
  <si>
    <r>
      <rPr>
        <b/>
        <sz val="11"/>
        <color theme="1"/>
        <rFont val="Calibri"/>
        <family val="2"/>
        <scheme val="minor"/>
      </rPr>
      <t xml:space="preserve">CONSORCIO CICLOADMP      </t>
    </r>
    <r>
      <rPr>
        <sz val="11"/>
        <color theme="1"/>
        <rFont val="Calibri"/>
        <family val="2"/>
        <scheme val="minor"/>
      </rPr>
      <t xml:space="preserve">                                   
MIGUEL ÁVILA REYES INGENIEROS S.A.S. 50%; PAVIMENTOS Y CONSTRUCCIONES DE COLOMBIA LTDA. 50% </t>
    </r>
  </si>
  <si>
    <r>
      <rPr>
        <b/>
        <sz val="11"/>
        <color theme="1"/>
        <rFont val="Calibri"/>
        <family val="2"/>
        <scheme val="minor"/>
      </rPr>
      <t>CONSORCIO MARCAS 017</t>
    </r>
    <r>
      <rPr>
        <sz val="11"/>
        <color theme="1"/>
        <rFont val="Calibri"/>
        <family val="2"/>
        <scheme val="minor"/>
      </rPr>
      <t xml:space="preserve">
GESTION INTEGRAL DEL AGUA S.A.S. 60%
GESTION VIAL INTEGRAL S.A.S. 35%
P Y V INGENIERIA S.A.S. 5%
</t>
    </r>
  </si>
  <si>
    <r>
      <rPr>
        <b/>
        <sz val="11"/>
        <color theme="1"/>
        <rFont val="Calibri"/>
        <family val="2"/>
        <scheme val="minor"/>
      </rPr>
      <t>UNION TEMPORAL COOVIAM CUIDAR 2015</t>
    </r>
    <r>
      <rPr>
        <sz val="11"/>
        <color theme="1"/>
        <rFont val="Calibri"/>
        <family val="2"/>
        <scheme val="minor"/>
      </rPr>
      <t xml:space="preserve"> 
(COOPERATIVA DE VIGILANCIA Y SERVICIOS DE BUCARAMANGA C.T.A - COOVIAM C.T.A 50% Y CUIDAR LTDA 50%)</t>
    </r>
  </si>
  <si>
    <r>
      <rPr>
        <b/>
        <sz val="11"/>
        <color theme="1"/>
        <rFont val="Calibri"/>
        <family val="2"/>
        <scheme val="minor"/>
      </rPr>
      <t>CONSORCIO MARCAS 017</t>
    </r>
    <r>
      <rPr>
        <sz val="11"/>
        <color theme="1"/>
        <rFont val="Calibri"/>
        <family val="2"/>
        <scheme val="minor"/>
      </rPr>
      <t xml:space="preserve">
GESTION INTEGRAL DEL AGUA S.A.S. 60%
GESTION VIAL INTEGRAL S.A.S. 35%
P Y V INGENIERIA S.A.S. 5%</t>
    </r>
  </si>
  <si>
    <t>IDU-CMA-SGI-015-2015</t>
  </si>
  <si>
    <t>INTERVENTORÍA TÉCNICA, ADMINISTRATIVA, FINANCIERA, LEGAL, SOCIAL, AMBIENTAL, FORESTAL Y SST DE LA COMPLEMENTACIÓN O ACTUALIZACIÓN O AJUSTES O  ESTUDIOS Y DISEÑOS DE LA CICLORRUTA DE LA CALLE 116 ENTRE CARRERA 11 Y LA CARRERA 50 Y DE LAS OBRAS COMPLEMENTARIAS DE CONECTIVIDAD  EN LA INTERSECCIÓN DE LA AUTOPISTA NORTE CON CALLE 116   2. CONSTRUCCIÓN DE LOS TRAMOS ENTRE LA CARRERA 11 HASTA LA CARRERA 15 Y DE LA CARRERA 19 HASTA LA CARRERA 50 Y DEMÁS OBRAS COMPLEMENTARIAS TANTO EN EL TRAMO DE LA CARRERA 15 HASTA LA CARRERA 19 COMO EN EL SECTOR DE LA INTERSECCIÓN DE LA AUTOPISTA NORTE CON CALLE 116, EN BOGOTÁ.</t>
  </si>
  <si>
    <t>IDU-CMA-SGI-006-2015</t>
  </si>
  <si>
    <t>IDU-LP-SGI-012-2015</t>
  </si>
  <si>
    <t>IDU-CMA-SGI-011-2015</t>
  </si>
  <si>
    <t>IDU-CMA-DTDP-016-2015</t>
  </si>
  <si>
    <t>INTERVENTORÍA TÉCNICA, ADMINISTRATIVA, LEGAL, FINANCIERA, SOCIAL AMBIENTAL Y S&amp;ST PARA LA COMPLEMETACIÓN O ACTUALIZACIÓN O AJUSTES DE ESTUDIOS Y DISEÑOS Y LA CONSTRUCCIÓN DEL PUENTE VEHICULAR DE AVENIDA SAN ANTONIO  (CALLE 183), CON AUTOPISTA NORTE, COSTADO SUR EN BOGOTÁ D.C.</t>
  </si>
  <si>
    <t>COMPLEMENTACIÓN O ACTUALIZACIÓN O AJUSTES O DISEÑOS Y CONSTRUCCIÓN DE LA AVENIDA JOSE CELESTINO MUTIS (CALLE 63), DESDE LA AVENIDA CONSTITUCIÓN (AK 70) HASTA LA AVENIDA BOYACÁ (AK 72), CÓDIGO DE LA OBRA 116 Y LA INTERSECCIÓN DE LA AVENIDA JOSÉ CELESTINO MUTIS (CALLE 63) POR LA AVENIDA BOYACÁ (AK 72), CÓDIGO DE OBRA 115, SEGÚN EL ACUERDO 523 DE 2013, EN BOGOTÁ D.C.</t>
  </si>
  <si>
    <t>INTERVENTORÍA, TÉCNICA, ADMINISTRATIVA, LEGAL, FINANCIERA, SOCIAL, AMBIENTAL Y DE SEGURIDAD Y SALUD EN EL TRABAJO PARA LA COMPLEMENTACIÓN O ACTUALIZACIÓN O AJUSTES O DISEÑOS Y CONSTRUCCIÓN DE LA AVENIDA JOSÉ CELESTINO MUTIS (CALLE 63), DESDE LA AVENIDA CONSTITUCIÓN (AK  70) HASTA LA AVENIDA BOYACÁ (AK 72)  CÓDIGO DE LA OBRA 116 Y LA INTERSECCIÓN DE LA OBRA 115, SEGÚN ACUERDO 523 DE 2013, EN BOGOTA D.C.</t>
  </si>
  <si>
    <t>INTERVENTORÍA TÉCNICA, ADMINISTRATIVA, FINANCIERA, LEGAL, SOCIAL Y S&amp;SOMA, PARA LA DEMOLICIÓN, LIMPIEZA, CERRAMIENTO Y MANTENIMIENTO DE PREDIOS ADQUIRIDOS POR EL INSTITUTO DE DESARROLLO URBANO - IDU PARA LA EJECUCIÓN DE PROYECTOS VIALES Y DE ESPACIÓ PUBLICO QUE SE ENCUENTRAN EN ADMINISTRACIÓN A CARGO DE LA DIRECCIÓN TÉCNICA DE PREDIOS - PROYECTOS VARIOS, EN BOGOTÁ D.C.</t>
  </si>
  <si>
    <t>INTERSA SA</t>
  </si>
  <si>
    <t>IDU-SAMC-SGGC-009-2015</t>
  </si>
  <si>
    <t>IDU-CMA-SGI-018-2015</t>
  </si>
  <si>
    <t>IDU-SASI-SGGC-017-2015</t>
  </si>
  <si>
    <t xml:space="preserve"> CONTRATAR LOS PROGRAMAS DE FORMACIÓN, IDENTIFICADOS EN LOS PROYECTOS DE APRENDIZAJE EN EQUIPOS DEFINIDOS EN EL PLAN INSTITUCIONAL DE CAPACITACIÓN 2015, CON EL ANIMO DE FORTALECER LAS COMPETENCIAS DE LOS FUNCIONARIOS DEL INSTITUTO DE DESARROLLO URBANO </t>
  </si>
  <si>
    <t>INTERVENTORÍA TÉCNICA, LEGAL, FINANCIERA, SOCIAL, AMBIENTAL Y DE SEGURIDAD  Y SALUD EN EL TRABAJO - SST, PARA LA CONSTRUCCIÓN DE LAS OBRAS PENDIENTES POR EJECUTAR DURANTE LA ETAPA DE MANTENIMIENTO DE LOS CONTRATOS DE LA FASE III DE TRANSMILENIO, EN BOGOTA D.C.</t>
  </si>
  <si>
    <t>ADQUISICIÓN DE SOPORTE, ACTUALIZACIÓN  Y MANTENIMIENTO DE SOFTWARE ESPECIALIZADO DEL INSTITUTO DE DESARROLLO URBANO</t>
  </si>
  <si>
    <t>CENTRO DE RECURSOS EDUCATIVOS PARA LA COMPETITIVIDAD EMPRESARIAL LTDA. - CRECE LTDA.</t>
  </si>
  <si>
    <t>COMPUTADORES Y SOLUCIONES CAD DE COLOMBIA LTDA</t>
  </si>
  <si>
    <t>IDU-SAMC-SGGC-008-2015</t>
  </si>
  <si>
    <t>IDU-MC10%-SGGC-021-2015</t>
  </si>
  <si>
    <t>IDU-MC10%-SGGC-022-2015</t>
  </si>
  <si>
    <t>IDU-MC10%-SGGC-027-2015</t>
  </si>
  <si>
    <t>REMODELACIÓN DE BAÑOS NIVEL DIRECTIVO Y CUARTOS DE ASEO DE LA SEDE PRINCIPAL DEL IDU, UBICADA EN LA CALLE 22 6-27 PISOS 2, 3, 4, 5, 6, 7, 8, 9  Y 10</t>
  </si>
  <si>
    <t>SUMINISTRO, INSTALACIÓN Y CERTIFICACIÓN DE TREINTA Y CINCO (35) PUNTOS DE ANCLAJE A CONCRETO EN EL EDIFICIO SEDE IDU, UBICADA EN LA CALLE 22 No 6 - 27</t>
  </si>
  <si>
    <t>CONTRATAR  BAJO EL SISTEMA DE PROVEEDURÍA INTEGRAL (OUTSOURCING) A PRECIOS UNITARIOS Y A MONTO AGOTABLE EL SUMINISTRO DE INSUMOS PARA IMPRESIÓN Y DISPOSITIVOS DE ALMACENAMIENTO INFORMATICO, REQUERIDOS PARA EL DESARROLLO DE LAS FUNCIONES DE LAS DIFERENTES DEPENDENCIAS DEL IDU</t>
  </si>
  <si>
    <t>DIARQCO CONSTRUCTORES LTDA</t>
  </si>
  <si>
    <t>GRANADA S.A.</t>
  </si>
  <si>
    <t>UNIPLES S.A.</t>
  </si>
  <si>
    <t>CONSERAUTO JR S.A.S.</t>
  </si>
  <si>
    <r>
      <t xml:space="preserve">CONSORCIO ESPACIO PÚBLICO CGR-DIN, </t>
    </r>
    <r>
      <rPr>
        <sz val="11"/>
        <color theme="1"/>
        <rFont val="Calibri"/>
        <family val="2"/>
        <scheme val="minor"/>
      </rPr>
      <t>integrado por CGR SAS  N.I.T 830076603-9  50%  y DESARROLLO EN INGENIERÍA SOCIEDAD ANÓNIMA  N.I.T 800214601-8  50%</t>
    </r>
  </si>
  <si>
    <r>
      <rPr>
        <b/>
        <sz val="11"/>
        <color theme="1"/>
        <rFont val="Calibri"/>
        <family val="2"/>
        <scheme val="minor"/>
      </rPr>
      <t>CONSORCIO VIAL TECPRO</t>
    </r>
    <r>
      <rPr>
        <sz val="11"/>
        <color theme="1"/>
        <rFont val="Calibri"/>
        <family val="2"/>
        <scheme val="minor"/>
      </rPr>
      <t xml:space="preserve"> conformado por PRODEINCOL SAS” N.I.T 900578931-8  50%  y “TECNUMEC SAS" y N.I.T 830018821-0 50%</t>
    </r>
  </si>
  <si>
    <r>
      <rPr>
        <b/>
        <sz val="11"/>
        <color theme="1"/>
        <rFont val="Calibri"/>
        <family val="2"/>
        <scheme val="minor"/>
      </rPr>
      <t>UNION TEMPORAL PUENTE MUTIS</t>
    </r>
    <r>
      <rPr>
        <sz val="11"/>
        <color theme="1"/>
        <rFont val="Calibri"/>
        <family val="2"/>
        <scheme val="minor"/>
      </rPr>
      <t xml:space="preserve">, integrado por JORGE FANDIÑO S.A.S.,  N.I.T 900319286-5  10% y  CASS CONSTRUCTORES &amp; CIA  S C A,  N.I.T 900018975-1  80%, representado el Consorcio por PAOLA FERNANDA SOLARTE ENRIQUEZ identificada con Cédula de Ciudadanía No. 52.866.917 de Bogotá, </t>
    </r>
  </si>
  <si>
    <r>
      <rPr>
        <b/>
        <sz val="11"/>
        <color theme="1"/>
        <rFont val="Calibri"/>
        <family val="2"/>
        <scheme val="minor"/>
      </rPr>
      <t>CONSORCIO MAB</t>
    </r>
    <r>
      <rPr>
        <sz val="11"/>
        <color theme="1"/>
        <rFont val="Calibri"/>
        <family val="2"/>
        <scheme val="minor"/>
      </rPr>
      <t xml:space="preserve">
(MAB INGENIERIA DE VALOR S.A., MAB SERVICIOS S.A.S.)</t>
    </r>
  </si>
  <si>
    <r>
      <rPr>
        <b/>
        <sz val="11"/>
        <color theme="1"/>
        <rFont val="Calibri"/>
        <family val="2"/>
        <scheme val="minor"/>
      </rPr>
      <t>CONSORCIO INTER AVENIDAS</t>
    </r>
    <r>
      <rPr>
        <sz val="11"/>
        <color theme="1"/>
        <rFont val="Calibri"/>
        <family val="2"/>
        <scheme val="minor"/>
      </rPr>
      <t xml:space="preserve">
GERMAN ANTONIO BALLESTAS 25% - GAB INGENIERIA SAS 25% - GARPER INGENIERIA CIA SAS 50%</t>
    </r>
  </si>
  <si>
    <t xml:space="preserve">CONSORCIO INTERPUENTES 075
PROJEKTA LTDA - JULIO LOPEZ DE MESA &amp; CIA LTDA </t>
  </si>
  <si>
    <t>CONSORCIO PEATONES GO
Grouping sas 50% - Orlando Sepulveda Cely 50%)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</si>
</sst>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 numFmtId="169" formatCode="&quot;$&quot;\ #,##0"/>
  </numFmts>
  <fonts count="14"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5"/>
      <name val="Arial"/>
      <family val="2"/>
    </font>
    <font>
      <sz val="15"/>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theme="0" tint="-0.14999847407452621"/>
      </patternFill>
    </fill>
    <fill>
      <patternFill patternType="solid">
        <fgColor theme="0" tint="-0.14999847407452621"/>
        <bgColor theme="0" tint="-0.14999847407452621"/>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172">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0" fillId="3"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3" xfId="0" applyBorder="1"/>
    <xf numFmtId="0" fontId="0" fillId="0" borderId="3" xfId="0" applyBorder="1" applyAlignment="1">
      <alignment wrapText="1"/>
    </xf>
    <xf numFmtId="0" fontId="0" fillId="0" borderId="3" xfId="0" applyBorder="1" applyAlignment="1">
      <alignment horizontal="justify" wrapText="1"/>
    </xf>
    <xf numFmtId="0" fontId="7" fillId="0" borderId="3" xfId="0" applyFont="1" applyBorder="1" applyAlignment="1">
      <alignment horizontal="center" wrapText="1"/>
    </xf>
    <xf numFmtId="0" fontId="7" fillId="0" borderId="3" xfId="0" applyFont="1" applyBorder="1" applyAlignment="1">
      <alignment horizontal="center" vertical="center" wrapText="1"/>
    </xf>
    <xf numFmtId="0" fontId="0" fillId="0" borderId="3" xfId="0" applyBorder="1" applyAlignment="1">
      <alignment horizontal="center" wrapText="1"/>
    </xf>
    <xf numFmtId="0" fontId="7" fillId="0" borderId="3" xfId="0" applyFont="1" applyBorder="1" applyAlignment="1">
      <alignment horizontal="center"/>
    </xf>
    <xf numFmtId="14" fontId="0" fillId="0" borderId="3" xfId="0" applyNumberForma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7" fontId="1" fillId="2" borderId="5"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166" fontId="2" fillId="0" borderId="3" xfId="0" applyNumberFormat="1" applyFont="1" applyFill="1" applyBorder="1" applyAlignment="1">
      <alignment horizontal="right" vertical="center" wrapText="1"/>
    </xf>
    <xf numFmtId="168" fontId="0" fillId="0" borderId="8" xfId="1" applyNumberFormat="1" applyFont="1" applyBorder="1"/>
    <xf numFmtId="0" fontId="0" fillId="0" borderId="8" xfId="0" applyBorder="1"/>
    <xf numFmtId="166" fontId="5"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0" fillId="0" borderId="3" xfId="0" applyFont="1" applyBorder="1" applyAlignment="1">
      <alignment wrapText="1"/>
    </xf>
    <xf numFmtId="166" fontId="2" fillId="0" borderId="8" xfId="0" applyNumberFormat="1" applyFont="1" applyFill="1" applyBorder="1" applyAlignment="1">
      <alignment horizontal="right" vertical="center" wrapText="1"/>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lignment horizontal="right" vertical="center" wrapText="1"/>
    </xf>
    <xf numFmtId="14" fontId="0" fillId="4" borderId="3" xfId="0" applyNumberFormat="1" applyFill="1" applyBorder="1"/>
    <xf numFmtId="166" fontId="5" fillId="4" borderId="3" xfId="0" applyNumberFormat="1" applyFont="1" applyFill="1" applyBorder="1" applyAlignment="1" applyProtection="1">
      <alignment horizontal="center" vertical="center" wrapText="1"/>
      <protection locked="0"/>
    </xf>
    <xf numFmtId="168" fontId="0" fillId="4" borderId="8" xfId="1" applyNumberFormat="1" applyFont="1" applyFill="1" applyBorder="1"/>
    <xf numFmtId="0" fontId="10" fillId="0" borderId="0" xfId="0" applyFont="1" applyAlignment="1">
      <alignment horizontal="centerContinuous" vertical="center"/>
    </xf>
    <xf numFmtId="167" fontId="10" fillId="0" borderId="0" xfId="0" applyNumberFormat="1" applyFont="1" applyAlignment="1">
      <alignment horizontal="centerContinuous" vertical="center"/>
    </xf>
    <xf numFmtId="0" fontId="11" fillId="0" borderId="0" xfId="0" applyFont="1"/>
    <xf numFmtId="164" fontId="10" fillId="0" borderId="0" xfId="0" applyNumberFormat="1" applyFont="1" applyAlignment="1">
      <alignment horizontal="centerContinuous" vertical="center"/>
    </xf>
    <xf numFmtId="0" fontId="7" fillId="4" borderId="3" xfId="0" applyFont="1" applyFill="1" applyBorder="1" applyAlignment="1">
      <alignment horizontal="center" wrapText="1"/>
    </xf>
    <xf numFmtId="168" fontId="0" fillId="4" borderId="3" xfId="1" applyNumberFormat="1" applyFont="1" applyFill="1" applyBorder="1"/>
    <xf numFmtId="0" fontId="0" fillId="4" borderId="0" xfId="0" applyFont="1" applyFill="1" applyAlignment="1">
      <alignment horizontal="justify" vertical="center"/>
    </xf>
    <xf numFmtId="0" fontId="7" fillId="4" borderId="3" xfId="0" applyFont="1" applyFill="1" applyBorder="1" applyAlignment="1">
      <alignment horizontal="center"/>
    </xf>
    <xf numFmtId="0" fontId="0" fillId="4" borderId="0" xfId="0" applyFont="1" applyFill="1"/>
    <xf numFmtId="0" fontId="7" fillId="4" borderId="10" xfId="0" applyFont="1" applyFill="1" applyBorder="1" applyAlignment="1">
      <alignment horizontal="center"/>
    </xf>
    <xf numFmtId="44" fontId="0" fillId="4" borderId="11" xfId="1" applyFont="1" applyFill="1" applyBorder="1"/>
    <xf numFmtId="0" fontId="13" fillId="4" borderId="7" xfId="0" applyFont="1" applyFill="1" applyBorder="1" applyAlignment="1">
      <alignment horizontal="center" vertical="center"/>
    </xf>
    <xf numFmtId="0" fontId="0" fillId="4" borderId="3" xfId="0" applyFont="1" applyFill="1" applyBorder="1"/>
    <xf numFmtId="0" fontId="0" fillId="4" borderId="3" xfId="0" applyFont="1" applyFill="1" applyBorder="1" applyAlignment="1">
      <alignment horizontal="justify" wrapText="1"/>
    </xf>
    <xf numFmtId="14" fontId="0" fillId="4" borderId="3" xfId="0" applyNumberFormat="1" applyFont="1" applyFill="1" applyBorder="1"/>
    <xf numFmtId="0" fontId="0" fillId="4" borderId="3" xfId="0" applyFont="1" applyFill="1" applyBorder="1" applyAlignment="1">
      <alignment wrapText="1"/>
    </xf>
    <xf numFmtId="0" fontId="13" fillId="4" borderId="9" xfId="0" applyFont="1" applyFill="1" applyBorder="1" applyAlignment="1">
      <alignment horizontal="center" vertical="center"/>
    </xf>
    <xf numFmtId="0" fontId="0" fillId="4" borderId="10" xfId="0" applyFont="1" applyFill="1" applyBorder="1"/>
    <xf numFmtId="0" fontId="0" fillId="4" borderId="10" xfId="0" applyFont="1" applyFill="1" applyBorder="1" applyAlignment="1">
      <alignment wrapText="1"/>
    </xf>
    <xf numFmtId="14" fontId="0" fillId="4" borderId="10" xfId="0" applyNumberFormat="1" applyFont="1" applyFill="1" applyBorder="1"/>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167" fontId="12" fillId="6" borderId="5" xfId="0" applyNumberFormat="1" applyFont="1" applyFill="1" applyBorder="1" applyAlignment="1">
      <alignment horizontal="center" vertical="center" wrapText="1"/>
    </xf>
    <xf numFmtId="164" fontId="12" fillId="6" borderId="6" xfId="0" applyNumberFormat="1" applyFont="1" applyFill="1" applyBorder="1" applyAlignment="1">
      <alignment horizontal="center" vertical="center" wrapText="1"/>
    </xf>
    <xf numFmtId="0" fontId="0" fillId="4" borderId="3" xfId="0" applyFill="1" applyBorder="1" applyAlignment="1">
      <alignment wrapText="1"/>
    </xf>
    <xf numFmtId="0" fontId="0" fillId="4" borderId="0" xfId="0" applyFill="1" applyBorder="1" applyAlignment="1">
      <alignment wrapText="1"/>
    </xf>
    <xf numFmtId="0" fontId="7" fillId="4" borderId="0" xfId="0" applyFont="1" applyFill="1" applyBorder="1" applyAlignment="1">
      <alignment horizontal="center"/>
    </xf>
    <xf numFmtId="44" fontId="0" fillId="0" borderId="8" xfId="1" applyFont="1" applyBorder="1"/>
    <xf numFmtId="0" fontId="0" fillId="0" borderId="7" xfId="0" applyFont="1" applyBorder="1" applyAlignment="1">
      <alignment horizontal="center" vertical="top"/>
    </xf>
    <xf numFmtId="0" fontId="0" fillId="0" borderId="3" xfId="0" applyFont="1" applyBorder="1" applyAlignment="1">
      <alignment vertical="top"/>
    </xf>
    <xf numFmtId="0" fontId="0" fillId="0" borderId="9" xfId="0" applyFont="1" applyBorder="1" applyAlignment="1">
      <alignment horizontal="center" vertical="top"/>
    </xf>
    <xf numFmtId="0" fontId="0" fillId="0" borderId="10" xfId="0" applyFont="1" applyBorder="1" applyAlignment="1">
      <alignment vertical="top"/>
    </xf>
    <xf numFmtId="0" fontId="0" fillId="0" borderId="10" xfId="0" applyBorder="1" applyAlignment="1">
      <alignment wrapText="1"/>
    </xf>
    <xf numFmtId="164" fontId="0" fillId="0" borderId="11" xfId="0" applyNumberFormat="1" applyFont="1" applyBorder="1" applyAlignment="1">
      <alignment horizontal="center"/>
    </xf>
    <xf numFmtId="44" fontId="0" fillId="4" borderId="3" xfId="1" applyFont="1" applyFill="1" applyBorder="1"/>
    <xf numFmtId="44" fontId="0" fillId="4" borderId="8" xfId="1" applyFont="1" applyFill="1" applyBorder="1"/>
    <xf numFmtId="0" fontId="0" fillId="0" borderId="3" xfId="0" applyFill="1" applyBorder="1" applyAlignment="1">
      <alignment wrapText="1"/>
    </xf>
    <xf numFmtId="0" fontId="0" fillId="0" borderId="10" xfId="0" applyBorder="1"/>
    <xf numFmtId="14" fontId="0" fillId="0" borderId="10" xfId="0" applyNumberFormat="1" applyBorder="1"/>
    <xf numFmtId="168" fontId="0" fillId="0" borderId="11" xfId="1" applyNumberFormat="1" applyFont="1" applyBorder="1"/>
    <xf numFmtId="164" fontId="7" fillId="0" borderId="8" xfId="0" applyNumberFormat="1" applyFont="1" applyBorder="1" applyAlignment="1">
      <alignment horizontal="center"/>
    </xf>
    <xf numFmtId="0" fontId="7" fillId="0" borderId="10" xfId="0" applyFont="1" applyBorder="1" applyAlignment="1">
      <alignment horizontal="center" wrapText="1"/>
    </xf>
    <xf numFmtId="0" fontId="0" fillId="4" borderId="3" xfId="0" applyFill="1" applyBorder="1"/>
    <xf numFmtId="168" fontId="0" fillId="0" borderId="8" xfId="1" applyNumberFormat="1" applyFont="1" applyBorder="1" applyAlignment="1">
      <alignment horizontal="center"/>
    </xf>
    <xf numFmtId="0" fontId="0" fillId="0" borderId="8" xfId="0" applyBorder="1" applyAlignment="1">
      <alignment horizontal="center"/>
    </xf>
    <xf numFmtId="0" fontId="0" fillId="4" borderId="3" xfId="0" applyFill="1" applyBorder="1" applyAlignment="1">
      <alignment horizontal="justify" wrapText="1"/>
    </xf>
    <xf numFmtId="0" fontId="7" fillId="0" borderId="8" xfId="0" applyFont="1" applyBorder="1" applyAlignment="1">
      <alignment horizontal="center"/>
    </xf>
    <xf numFmtId="0" fontId="0" fillId="4" borderId="3" xfId="0" applyFill="1" applyBorder="1" applyAlignment="1">
      <alignment horizontal="left" wrapText="1"/>
    </xf>
    <xf numFmtId="0" fontId="2" fillId="4" borderId="7" xfId="0" applyFont="1" applyFill="1" applyBorder="1" applyAlignment="1">
      <alignment horizontal="center" vertical="center"/>
    </xf>
    <xf numFmtId="166" fontId="2" fillId="4" borderId="3" xfId="0" applyNumberFormat="1" applyFont="1" applyFill="1" applyBorder="1" applyAlignment="1">
      <alignment horizontal="right" vertical="center" wrapText="1"/>
    </xf>
    <xf numFmtId="169" fontId="0" fillId="4" borderId="8" xfId="0" applyNumberFormat="1" applyFill="1" applyBorder="1"/>
    <xf numFmtId="0" fontId="0" fillId="4" borderId="3" xfId="0" applyFill="1" applyBorder="1" applyAlignment="1">
      <alignment horizontal="center" wrapText="1"/>
    </xf>
    <xf numFmtId="0" fontId="7" fillId="4" borderId="3" xfId="0" applyFont="1" applyFill="1" applyBorder="1" applyAlignment="1">
      <alignment horizontal="center" vertical="center" wrapText="1"/>
    </xf>
    <xf numFmtId="0" fontId="0" fillId="4" borderId="8" xfId="0" applyFill="1" applyBorder="1"/>
    <xf numFmtId="0" fontId="7" fillId="4" borderId="3" xfId="0" applyFont="1" applyFill="1" applyBorder="1" applyAlignment="1">
      <alignment horizontal="center" vertical="center"/>
    </xf>
    <xf numFmtId="0" fontId="0" fillId="4" borderId="3" xfId="0" applyFont="1" applyFill="1" applyBorder="1" applyAlignment="1">
      <alignment vertical="top"/>
    </xf>
    <xf numFmtId="164" fontId="0" fillId="4" borderId="8" xfId="0" applyNumberFormat="1" applyFont="1" applyFill="1" applyBorder="1" applyAlignment="1">
      <alignment horizontal="center"/>
    </xf>
    <xf numFmtId="0" fontId="7" fillId="4" borderId="8" xfId="0" applyFont="1" applyFill="1" applyBorder="1" applyAlignment="1">
      <alignment horizontal="center"/>
    </xf>
    <xf numFmtId="0" fontId="0" fillId="4" borderId="3" xfId="0" applyFont="1" applyFill="1" applyBorder="1" applyAlignment="1">
      <alignment vertical="center"/>
    </xf>
    <xf numFmtId="164" fontId="7" fillId="4" borderId="8" xfId="0" applyNumberFormat="1" applyFont="1" applyFill="1" applyBorder="1" applyAlignment="1">
      <alignment horizontal="center"/>
    </xf>
    <xf numFmtId="168" fontId="7" fillId="4" borderId="8" xfId="1" applyNumberFormat="1" applyFont="1" applyFill="1" applyBorder="1" applyAlignment="1">
      <alignment horizontal="center"/>
    </xf>
    <xf numFmtId="0" fontId="0" fillId="4" borderId="10" xfId="0" applyFill="1" applyBorder="1"/>
    <xf numFmtId="0" fontId="0" fillId="4" borderId="10" xfId="0" applyFill="1" applyBorder="1" applyAlignment="1">
      <alignment wrapText="1"/>
    </xf>
    <xf numFmtId="14" fontId="0" fillId="4" borderId="10" xfId="0" applyNumberFormat="1" applyFill="1" applyBorder="1"/>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167" fontId="1" fillId="6" borderId="5" xfId="0" applyNumberFormat="1" applyFont="1" applyFill="1" applyBorder="1" applyAlignment="1">
      <alignment horizontal="center" vertical="center" wrapText="1"/>
    </xf>
    <xf numFmtId="164" fontId="1" fillId="6" borderId="5" xfId="0" applyNumberFormat="1" applyFont="1" applyFill="1" applyBorder="1" applyAlignment="1">
      <alignment horizontal="center" vertical="center" wrapText="1"/>
    </xf>
    <xf numFmtId="164" fontId="1" fillId="6" borderId="6" xfId="0" applyNumberFormat="1" applyFont="1" applyFill="1" applyBorder="1" applyAlignment="1">
      <alignment horizontal="center" vertical="center" wrapText="1"/>
    </xf>
    <xf numFmtId="0" fontId="7" fillId="4" borderId="10" xfId="0" applyFont="1" applyFill="1" applyBorder="1" applyAlignment="1">
      <alignment horizontal="center" wrapText="1"/>
    </xf>
    <xf numFmtId="0" fontId="0" fillId="0" borderId="3" xfId="0" applyFont="1" applyFill="1" applyBorder="1"/>
    <xf numFmtId="0" fontId="13" fillId="4" borderId="12" xfId="0" applyFont="1" applyFill="1" applyBorder="1" applyAlignment="1">
      <alignment horizontal="center" vertical="center"/>
    </xf>
    <xf numFmtId="0" fontId="7" fillId="7" borderId="3" xfId="0" applyFont="1" applyFill="1" applyBorder="1"/>
    <xf numFmtId="14" fontId="0" fillId="7" borderId="3" xfId="0" applyNumberFormat="1" applyFill="1" applyBorder="1"/>
    <xf numFmtId="168" fontId="0" fillId="7" borderId="8" xfId="0" applyNumberFormat="1" applyFill="1" applyBorder="1"/>
    <xf numFmtId="0" fontId="7" fillId="4" borderId="3" xfId="0" applyFont="1" applyFill="1" applyBorder="1"/>
    <xf numFmtId="168" fontId="0" fillId="4" borderId="8" xfId="0" applyNumberFormat="1" applyFill="1" applyBorder="1"/>
    <xf numFmtId="168" fontId="0" fillId="4" borderId="11" xfId="1" applyNumberFormat="1" applyFont="1" applyFill="1" applyBorder="1"/>
    <xf numFmtId="0" fontId="0" fillId="7" borderId="3" xfId="0" applyFill="1" applyBorder="1" applyAlignment="1">
      <alignment horizontal="center" wrapText="1"/>
    </xf>
    <xf numFmtId="0" fontId="0" fillId="7" borderId="3" xfId="0" applyFont="1" applyFill="1" applyBorder="1" applyAlignment="1">
      <alignment wrapText="1"/>
    </xf>
    <xf numFmtId="0" fontId="0" fillId="7" borderId="3" xfId="0" applyFont="1" applyFill="1" applyBorder="1" applyAlignment="1">
      <alignment horizontal="justify" wrapText="1"/>
    </xf>
    <xf numFmtId="0" fontId="0" fillId="4" borderId="10" xfId="0" applyFill="1" applyBorder="1" applyAlignment="1">
      <alignment horizontal="justify" wrapText="1"/>
    </xf>
    <xf numFmtId="0" fontId="7" fillId="4" borderId="0" xfId="0" applyFont="1" applyFill="1" applyBorder="1" applyAlignment="1">
      <alignment horizontal="center" wrapText="1"/>
    </xf>
    <xf numFmtId="168" fontId="0" fillId="4" borderId="0" xfId="1" applyNumberFormat="1" applyFont="1" applyFill="1" applyBorder="1"/>
    <xf numFmtId="0" fontId="13" fillId="4" borderId="0" xfId="0" applyFont="1" applyFill="1" applyBorder="1" applyAlignment="1">
      <alignment horizontal="center" vertical="center"/>
    </xf>
    <xf numFmtId="0" fontId="7" fillId="4" borderId="10" xfId="0" applyFont="1" applyFill="1" applyBorder="1"/>
    <xf numFmtId="0" fontId="7" fillId="4" borderId="0" xfId="0" applyFont="1" applyFill="1" applyBorder="1"/>
    <xf numFmtId="0" fontId="7" fillId="4" borderId="0" xfId="0" applyFont="1" applyFill="1"/>
    <xf numFmtId="14" fontId="0" fillId="4" borderId="0" xfId="0" applyNumberFormat="1" applyFill="1"/>
    <xf numFmtId="0" fontId="7" fillId="8" borderId="0" xfId="0" applyFont="1" applyFill="1" applyBorder="1"/>
    <xf numFmtId="0" fontId="0" fillId="4" borderId="0" xfId="0" applyFont="1" applyFill="1" applyBorder="1" applyAlignment="1">
      <alignment wrapText="1"/>
    </xf>
    <xf numFmtId="14" fontId="0" fillId="4" borderId="0" xfId="0" applyNumberFormat="1" applyFill="1" applyBorder="1"/>
    <xf numFmtId="14" fontId="7" fillId="7" borderId="3" xfId="0" applyNumberFormat="1" applyFont="1" applyFill="1" applyBorder="1"/>
    <xf numFmtId="14" fontId="7" fillId="4" borderId="3" xfId="0" applyNumberFormat="1" applyFont="1" applyFill="1" applyBorder="1"/>
    <xf numFmtId="14" fontId="7" fillId="4" borderId="10" xfId="0" applyNumberFormat="1" applyFont="1" applyFill="1" applyBorder="1"/>
    <xf numFmtId="168" fontId="0" fillId="4" borderId="11" xfId="0" applyNumberFormat="1" applyFill="1" applyBorder="1"/>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167" fontId="12" fillId="9" borderId="5" xfId="0" applyNumberFormat="1" applyFont="1" applyFill="1" applyBorder="1" applyAlignment="1">
      <alignment horizontal="center" vertical="center" wrapText="1"/>
    </xf>
    <xf numFmtId="164" fontId="12" fillId="9" borderId="6" xfId="0" applyNumberFormat="1" applyFont="1" applyFill="1" applyBorder="1" applyAlignment="1">
      <alignment horizontal="center" vertical="center" wrapText="1"/>
    </xf>
    <xf numFmtId="0" fontId="0" fillId="4" borderId="10" xfId="0" applyFill="1" applyBorder="1" applyAlignment="1">
      <alignment horizontal="center" wrapText="1"/>
    </xf>
    <xf numFmtId="0" fontId="7" fillId="0" borderId="3" xfId="0" applyFont="1" applyBorder="1" applyAlignment="1">
      <alignment horizontal="center" vertical="center"/>
    </xf>
    <xf numFmtId="168" fontId="0" fillId="0" borderId="3" xfId="1" applyNumberFormat="1" applyFont="1" applyBorder="1"/>
    <xf numFmtId="166" fontId="2" fillId="4" borderId="11" xfId="0" applyNumberFormat="1" applyFont="1" applyFill="1" applyBorder="1" applyAlignment="1">
      <alignment horizontal="right" vertical="center" wrapText="1"/>
    </xf>
    <xf numFmtId="14" fontId="0" fillId="0" borderId="0" xfId="0" applyNumberFormat="1" applyFont="1" applyFill="1"/>
    <xf numFmtId="0" fontId="0" fillId="0" borderId="12" xfId="0" applyFont="1" applyBorder="1" applyAlignment="1">
      <alignment horizontal="center" vertical="top"/>
    </xf>
    <xf numFmtId="0" fontId="0" fillId="0" borderId="13" xfId="0" applyFont="1" applyBorder="1" applyAlignment="1">
      <alignment vertical="top"/>
    </xf>
    <xf numFmtId="0" fontId="0" fillId="4" borderId="13" xfId="0" applyFill="1" applyBorder="1" applyAlignment="1">
      <alignment wrapText="1"/>
    </xf>
    <xf numFmtId="0" fontId="0" fillId="0" borderId="13" xfId="0" applyBorder="1"/>
    <xf numFmtId="0" fontId="0" fillId="0" borderId="13" xfId="0" applyBorder="1" applyAlignment="1">
      <alignment horizontal="justify" wrapText="1"/>
    </xf>
    <xf numFmtId="0" fontId="7" fillId="0" borderId="10" xfId="0" applyFont="1" applyBorder="1" applyAlignment="1"/>
    <xf numFmtId="0" fontId="2" fillId="4" borderId="9" xfId="0" applyFont="1" applyFill="1" applyBorder="1" applyAlignment="1">
      <alignment horizontal="center" vertical="center"/>
    </xf>
    <xf numFmtId="168" fontId="0" fillId="4" borderId="10" xfId="0" applyNumberFormat="1" applyFill="1" applyBorder="1"/>
    <xf numFmtId="0" fontId="1" fillId="0" borderId="0" xfId="0" applyFont="1" applyAlignment="1">
      <alignment horizontal="center" vertical="center"/>
    </xf>
    <xf numFmtId="164" fontId="1" fillId="0" borderId="0" xfId="0" applyNumberFormat="1" applyFont="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257856</xdr:colOff>
      <xdr:row>0</xdr:row>
      <xdr:rowOff>34698</xdr:rowOff>
    </xdr:from>
    <xdr:to>
      <xdr:col>1</xdr:col>
      <xdr:colOff>911678</xdr:colOff>
      <xdr:row>4</xdr:row>
      <xdr:rowOff>44223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257856" y="34698"/>
          <a:ext cx="1102858" cy="934811"/>
        </a:xfrm>
        <a:prstGeom prst="rect">
          <a:avLst/>
        </a:prstGeom>
        <a:noFill/>
        <a:ln w="9525">
          <a:noFill/>
          <a:miter lim="800000"/>
          <a:headEnd/>
          <a:tailEnd/>
        </a:ln>
      </xdr:spPr>
    </xdr:pic>
    <xdr:clientData/>
  </xdr:twoCellAnchor>
  <xdr:twoCellAnchor>
    <xdr:from>
      <xdr:col>7</xdr:col>
      <xdr:colOff>0</xdr:colOff>
      <xdr:row>7</xdr:row>
      <xdr:rowOff>0</xdr:rowOff>
    </xdr:from>
    <xdr:to>
      <xdr:col>7</xdr:col>
      <xdr:colOff>0</xdr:colOff>
      <xdr:row>7</xdr:row>
      <xdr:rowOff>0</xdr:rowOff>
    </xdr:to>
    <xdr:sp macro="" textlink="">
      <xdr:nvSpPr>
        <xdr:cNvPr id="3" name="AutoShape 155"/>
        <xdr:cNvSpPr>
          <a:spLocks noChangeArrowheads="1"/>
        </xdr:cNvSpPr>
      </xdr:nvSpPr>
      <xdr:spPr bwMode="auto">
        <a:xfrm>
          <a:off x="16011525" y="35814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1</xdr:col>
      <xdr:colOff>374876</xdr:colOff>
      <xdr:row>5</xdr:row>
      <xdr:rowOff>48306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90500" y="95250"/>
          <a:ext cx="946376" cy="90555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85044</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962025"/>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168049</xdr:colOff>
      <xdr:row>0</xdr:row>
      <xdr:rowOff>56470</xdr:rowOff>
    </xdr:from>
    <xdr:to>
      <xdr:col>0</xdr:col>
      <xdr:colOff>1171575</xdr:colOff>
      <xdr:row>5</xdr:row>
      <xdr:rowOff>9526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68049" y="56470"/>
          <a:ext cx="1003526" cy="90555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168049</xdr:colOff>
      <xdr:row>0</xdr:row>
      <xdr:rowOff>56470</xdr:rowOff>
    </xdr:from>
    <xdr:to>
      <xdr:col>1</xdr:col>
      <xdr:colOff>352425</xdr:colOff>
      <xdr:row>5</xdr:row>
      <xdr:rowOff>9526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68049" y="56470"/>
          <a:ext cx="927326" cy="90555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168049</xdr:colOff>
      <xdr:row>0</xdr:row>
      <xdr:rowOff>56470</xdr:rowOff>
    </xdr:from>
    <xdr:to>
      <xdr:col>1</xdr:col>
      <xdr:colOff>352425</xdr:colOff>
      <xdr:row>5</xdr:row>
      <xdr:rowOff>9526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68049" y="56470"/>
          <a:ext cx="927326" cy="90555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168049</xdr:colOff>
      <xdr:row>1</xdr:row>
      <xdr:rowOff>56470</xdr:rowOff>
    </xdr:from>
    <xdr:to>
      <xdr:col>1</xdr:col>
      <xdr:colOff>352425</xdr:colOff>
      <xdr:row>6</xdr:row>
      <xdr:rowOff>9526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68049" y="56470"/>
          <a:ext cx="927326" cy="90555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1</xdr:col>
      <xdr:colOff>374876</xdr:colOff>
      <xdr:row>5</xdr:row>
      <xdr:rowOff>48306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90500" y="95250"/>
          <a:ext cx="946376" cy="90555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1</xdr:col>
      <xdr:colOff>374876</xdr:colOff>
      <xdr:row>5</xdr:row>
      <xdr:rowOff>48306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90500" y="95250"/>
          <a:ext cx="813026" cy="90555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1</xdr:col>
      <xdr:colOff>374876</xdr:colOff>
      <xdr:row>5</xdr:row>
      <xdr:rowOff>48306</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190500" y="95250"/>
          <a:ext cx="946376" cy="9055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CROTEL%20S.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5"/>
  <sheetViews>
    <sheetView tabSelected="1" view="pageBreakPreview" zoomScale="60" zoomScaleNormal="55" workbookViewId="0">
      <pane ySplit="6" topLeftCell="A7" activePane="bottomLeft" state="frozen"/>
      <selection pane="bottomLeft" activeCell="D14" sqref="D14"/>
    </sheetView>
  </sheetViews>
  <sheetFormatPr baseColWidth="10" defaultRowHeight="15" x14ac:dyDescent="0.25"/>
  <cols>
    <col min="1" max="1" width="6.7109375" style="4" customWidth="1"/>
    <col min="2" max="2" width="42" style="5" customWidth="1"/>
    <col min="3" max="3" width="106.5703125" style="20" customWidth="1"/>
    <col min="4" max="4" width="92.42578125" style="2" customWidth="1"/>
    <col min="5" max="5" width="25.5703125" style="23" customWidth="1"/>
    <col min="6" max="6" width="0.140625" style="8" customWidth="1"/>
    <col min="7" max="7" width="33.425781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s="59" customFormat="1" ht="19.5" x14ac:dyDescent="0.3">
      <c r="A2" s="57" t="s">
        <v>13</v>
      </c>
      <c r="B2" s="57"/>
      <c r="C2" s="57"/>
      <c r="D2" s="57"/>
      <c r="E2" s="58"/>
      <c r="F2" s="57"/>
      <c r="G2" s="57"/>
    </row>
    <row r="3" spans="1:8" s="59" customFormat="1" ht="19.5" x14ac:dyDescent="0.3">
      <c r="A3" s="60" t="s">
        <v>1</v>
      </c>
      <c r="B3" s="60"/>
      <c r="C3" s="60"/>
      <c r="D3" s="60"/>
      <c r="E3" s="58"/>
      <c r="F3" s="60"/>
      <c r="G3" s="60"/>
    </row>
    <row r="4" spans="1:8" s="59" customFormat="1" ht="19.5" x14ac:dyDescent="0.3">
      <c r="A4" s="60" t="s">
        <v>15</v>
      </c>
      <c r="B4" s="60"/>
      <c r="C4" s="60"/>
      <c r="D4" s="60"/>
      <c r="E4" s="58"/>
      <c r="F4" s="60"/>
      <c r="G4" s="60"/>
    </row>
    <row r="5" spans="1:8" s="13" customFormat="1" ht="10.5" customHeight="1" thickBot="1" x14ac:dyDescent="0.3">
      <c r="A5" s="10"/>
      <c r="B5" s="10"/>
      <c r="C5" s="10"/>
      <c r="D5" s="10"/>
      <c r="E5" s="24"/>
      <c r="F5" s="10"/>
      <c r="G5" s="11"/>
      <c r="H5" s="12"/>
    </row>
    <row r="6" spans="1:8" s="14" customFormat="1" ht="68.25" customHeight="1" thickTop="1" x14ac:dyDescent="0.25">
      <c r="A6" s="121" t="s">
        <v>2</v>
      </c>
      <c r="B6" s="122" t="s">
        <v>3</v>
      </c>
      <c r="C6" s="122" t="s">
        <v>4</v>
      </c>
      <c r="D6" s="122" t="s">
        <v>5</v>
      </c>
      <c r="E6" s="123" t="s">
        <v>6</v>
      </c>
      <c r="F6" s="124" t="s">
        <v>7</v>
      </c>
      <c r="G6" s="125" t="s">
        <v>8</v>
      </c>
      <c r="H6" s="25" t="s">
        <v>9</v>
      </c>
    </row>
    <row r="7" spans="1:8" s="16" customFormat="1" ht="48.75" customHeight="1" x14ac:dyDescent="0.25">
      <c r="A7" s="105">
        <v>1</v>
      </c>
      <c r="B7" s="99" t="s">
        <v>16</v>
      </c>
      <c r="C7" s="81" t="s">
        <v>23</v>
      </c>
      <c r="D7" s="61" t="s">
        <v>14</v>
      </c>
      <c r="E7" s="54">
        <v>42030</v>
      </c>
      <c r="F7" s="106"/>
      <c r="G7" s="56">
        <v>219818457</v>
      </c>
      <c r="H7" s="15" t="s">
        <v>10</v>
      </c>
    </row>
    <row r="8" spans="1:8" s="16" customFormat="1" ht="51.75" customHeight="1" x14ac:dyDescent="0.25">
      <c r="A8" s="105">
        <v>2</v>
      </c>
      <c r="B8" s="99" t="s">
        <v>18</v>
      </c>
      <c r="C8" s="81" t="s">
        <v>25</v>
      </c>
      <c r="D8" s="61" t="s">
        <v>31</v>
      </c>
      <c r="E8" s="54">
        <v>42030</v>
      </c>
      <c r="F8" s="106"/>
      <c r="G8" s="107">
        <v>519338443</v>
      </c>
      <c r="H8" s="15" t="s">
        <v>10</v>
      </c>
    </row>
    <row r="9" spans="1:8" s="16" customFormat="1" ht="52.5" customHeight="1" x14ac:dyDescent="0.25">
      <c r="A9" s="105">
        <v>3</v>
      </c>
      <c r="B9" s="99" t="s">
        <v>19</v>
      </c>
      <c r="C9" s="81" t="s">
        <v>26</v>
      </c>
      <c r="D9" s="108" t="s">
        <v>32</v>
      </c>
      <c r="E9" s="54">
        <v>42045</v>
      </c>
      <c r="F9" s="106"/>
      <c r="G9" s="56">
        <v>4228200754</v>
      </c>
      <c r="H9" s="15" t="s">
        <v>10</v>
      </c>
    </row>
    <row r="10" spans="1:8" s="16" customFormat="1" ht="48.75" customHeight="1" x14ac:dyDescent="0.25">
      <c r="A10" s="105">
        <v>4</v>
      </c>
      <c r="B10" s="99" t="s">
        <v>21</v>
      </c>
      <c r="C10" s="102" t="s">
        <v>28</v>
      </c>
      <c r="D10" s="61" t="s">
        <v>35</v>
      </c>
      <c r="E10" s="54">
        <v>42047</v>
      </c>
      <c r="F10" s="55"/>
      <c r="G10" s="56">
        <v>34382083965</v>
      </c>
      <c r="H10" s="15" t="s">
        <v>10</v>
      </c>
    </row>
    <row r="11" spans="1:8" s="16" customFormat="1" ht="78.75" customHeight="1" x14ac:dyDescent="0.25">
      <c r="A11" s="105">
        <v>5</v>
      </c>
      <c r="B11" s="99" t="s">
        <v>17</v>
      </c>
      <c r="C11" s="81" t="s">
        <v>24</v>
      </c>
      <c r="D11" s="109" t="s">
        <v>30</v>
      </c>
      <c r="E11" s="54">
        <v>42052</v>
      </c>
      <c r="F11" s="106"/>
      <c r="G11" s="110">
        <v>389675473</v>
      </c>
      <c r="H11" s="15"/>
    </row>
    <row r="12" spans="1:8" s="16" customFormat="1" ht="114.75" customHeight="1" x14ac:dyDescent="0.25">
      <c r="A12" s="105">
        <v>6</v>
      </c>
      <c r="B12" s="99" t="s">
        <v>20</v>
      </c>
      <c r="C12" s="102" t="s">
        <v>27</v>
      </c>
      <c r="D12" s="111" t="s">
        <v>33</v>
      </c>
      <c r="E12" s="54">
        <v>42053</v>
      </c>
      <c r="F12" s="106"/>
      <c r="G12" s="56">
        <v>2937645160</v>
      </c>
      <c r="H12" s="17"/>
    </row>
    <row r="13" spans="1:8" s="16" customFormat="1" ht="48" customHeight="1" x14ac:dyDescent="0.25">
      <c r="A13" s="105">
        <v>7</v>
      </c>
      <c r="B13" s="99" t="s">
        <v>22</v>
      </c>
      <c r="C13" s="102" t="s">
        <v>29</v>
      </c>
      <c r="D13" s="64" t="s">
        <v>34</v>
      </c>
      <c r="E13" s="54">
        <v>42075</v>
      </c>
      <c r="F13" s="55"/>
      <c r="G13" s="56">
        <v>64432758</v>
      </c>
      <c r="H13" s="17"/>
    </row>
    <row r="14" spans="1:8" s="16" customFormat="1" ht="71.25" customHeight="1" x14ac:dyDescent="0.25">
      <c r="A14" s="105">
        <v>8</v>
      </c>
      <c r="B14" s="99" t="s">
        <v>36</v>
      </c>
      <c r="C14" s="102" t="s">
        <v>37</v>
      </c>
      <c r="D14" s="64" t="s">
        <v>38</v>
      </c>
      <c r="E14" s="54">
        <v>42093</v>
      </c>
      <c r="F14" s="55"/>
      <c r="G14" s="56">
        <v>43442000</v>
      </c>
      <c r="H14" s="17"/>
    </row>
    <row r="15" spans="1:8" s="16" customFormat="1" ht="60.75" customHeight="1" x14ac:dyDescent="0.25">
      <c r="A15" s="105">
        <v>9</v>
      </c>
      <c r="B15" s="99" t="s">
        <v>41</v>
      </c>
      <c r="C15" s="102" t="s">
        <v>42</v>
      </c>
      <c r="D15" s="64" t="s">
        <v>43</v>
      </c>
      <c r="E15" s="54">
        <v>42114</v>
      </c>
      <c r="F15" s="55"/>
      <c r="G15" s="56">
        <v>7969960</v>
      </c>
      <c r="H15" s="17"/>
    </row>
    <row r="16" spans="1:8" s="16" customFormat="1" ht="60.75" customHeight="1" x14ac:dyDescent="0.25">
      <c r="A16" s="105">
        <v>10</v>
      </c>
      <c r="B16" s="69" t="s">
        <v>45</v>
      </c>
      <c r="C16" s="70" t="s">
        <v>50</v>
      </c>
      <c r="D16" s="64" t="s">
        <v>55</v>
      </c>
      <c r="E16" s="71">
        <v>42132</v>
      </c>
      <c r="F16" s="62">
        <v>496117883</v>
      </c>
      <c r="G16" s="56">
        <v>490680000</v>
      </c>
      <c r="H16" s="17"/>
    </row>
    <row r="17" spans="1:8" s="16" customFormat="1" ht="60.75" customHeight="1" x14ac:dyDescent="0.25">
      <c r="A17" s="105">
        <v>11</v>
      </c>
      <c r="B17" s="69" t="s">
        <v>46</v>
      </c>
      <c r="C17" s="72" t="s">
        <v>51</v>
      </c>
      <c r="D17" s="64" t="s">
        <v>56</v>
      </c>
      <c r="E17" s="71">
        <v>42145</v>
      </c>
      <c r="F17" s="62">
        <v>157917033</v>
      </c>
      <c r="G17" s="56">
        <v>157917033</v>
      </c>
      <c r="H17" s="17"/>
    </row>
    <row r="18" spans="1:8" s="16" customFormat="1" ht="60.75" customHeight="1" x14ac:dyDescent="0.25">
      <c r="A18" s="105">
        <v>12</v>
      </c>
      <c r="B18" s="69" t="s">
        <v>47</v>
      </c>
      <c r="C18" s="72" t="s">
        <v>52</v>
      </c>
      <c r="D18" s="61" t="s">
        <v>57</v>
      </c>
      <c r="E18" s="71">
        <v>42145</v>
      </c>
      <c r="F18" s="69"/>
      <c r="G18" s="56">
        <v>9998708</v>
      </c>
      <c r="H18" s="17"/>
    </row>
    <row r="19" spans="1:8" s="16" customFormat="1" ht="60.75" customHeight="1" x14ac:dyDescent="0.25">
      <c r="A19" s="105">
        <v>13</v>
      </c>
      <c r="B19" s="69" t="s">
        <v>48</v>
      </c>
      <c r="C19" s="72" t="s">
        <v>53</v>
      </c>
      <c r="D19" s="61" t="s">
        <v>58</v>
      </c>
      <c r="E19" s="71">
        <v>42153</v>
      </c>
      <c r="F19" s="69"/>
      <c r="G19" s="56">
        <v>64000000</v>
      </c>
      <c r="H19" s="17"/>
    </row>
    <row r="20" spans="1:8" s="16" customFormat="1" ht="36" customHeight="1" x14ac:dyDescent="0.25">
      <c r="A20" s="105">
        <v>14</v>
      </c>
      <c r="B20" s="69" t="s">
        <v>49</v>
      </c>
      <c r="C20" s="72" t="s">
        <v>54</v>
      </c>
      <c r="D20" s="64" t="s">
        <v>59</v>
      </c>
      <c r="E20" s="71">
        <v>42159</v>
      </c>
      <c r="F20" s="91">
        <v>5727359</v>
      </c>
      <c r="G20" s="92">
        <v>5684000</v>
      </c>
      <c r="H20" s="17"/>
    </row>
    <row r="21" spans="1:8" s="16" customFormat="1" ht="60.75" customHeight="1" x14ac:dyDescent="0.25">
      <c r="A21" s="105">
        <v>15</v>
      </c>
      <c r="B21" s="69" t="s">
        <v>109</v>
      </c>
      <c r="C21" s="72" t="s">
        <v>110</v>
      </c>
      <c r="D21" s="61" t="s">
        <v>111</v>
      </c>
      <c r="E21" s="71">
        <v>42165</v>
      </c>
      <c r="F21" s="91"/>
      <c r="G21" s="92">
        <v>13456000</v>
      </c>
      <c r="H21" s="17"/>
    </row>
    <row r="22" spans="1:8" s="16" customFormat="1" ht="60.75" customHeight="1" x14ac:dyDescent="0.25">
      <c r="A22" s="105">
        <v>16</v>
      </c>
      <c r="B22" s="69" t="s">
        <v>64</v>
      </c>
      <c r="C22" s="81" t="s">
        <v>69</v>
      </c>
      <c r="D22" s="64" t="s">
        <v>74</v>
      </c>
      <c r="E22" s="54">
        <v>42171</v>
      </c>
      <c r="F22" s="91"/>
      <c r="G22" s="56">
        <v>11819750</v>
      </c>
      <c r="H22" s="17"/>
    </row>
    <row r="23" spans="1:8" s="16" customFormat="1" ht="60.75" customHeight="1" x14ac:dyDescent="0.25">
      <c r="A23" s="105">
        <v>17</v>
      </c>
      <c r="B23" s="112" t="s">
        <v>66</v>
      </c>
      <c r="C23" s="81" t="s">
        <v>71</v>
      </c>
      <c r="D23" s="64" t="s">
        <v>76</v>
      </c>
      <c r="E23" s="54">
        <v>42172</v>
      </c>
      <c r="F23" s="91"/>
      <c r="G23" s="56">
        <v>62000000</v>
      </c>
      <c r="H23" s="17"/>
    </row>
    <row r="24" spans="1:8" s="16" customFormat="1" ht="60.75" customHeight="1" x14ac:dyDescent="0.25">
      <c r="A24" s="105">
        <v>18</v>
      </c>
      <c r="B24" s="69" t="s">
        <v>65</v>
      </c>
      <c r="C24" s="81" t="s">
        <v>70</v>
      </c>
      <c r="D24" s="61" t="s">
        <v>75</v>
      </c>
      <c r="E24" s="54">
        <v>42177</v>
      </c>
      <c r="F24" s="91"/>
      <c r="G24" s="92">
        <v>9973070590</v>
      </c>
      <c r="H24" s="17"/>
    </row>
    <row r="25" spans="1:8" s="16" customFormat="1" ht="60.75" customHeight="1" x14ac:dyDescent="0.25">
      <c r="A25" s="105">
        <v>19</v>
      </c>
      <c r="B25" s="69" t="s">
        <v>62</v>
      </c>
      <c r="C25" s="81" t="s">
        <v>67</v>
      </c>
      <c r="D25" s="108" t="s">
        <v>72</v>
      </c>
      <c r="E25" s="54">
        <v>42181</v>
      </c>
      <c r="F25" s="91"/>
      <c r="G25" s="56">
        <v>164300000000</v>
      </c>
      <c r="H25" s="17"/>
    </row>
    <row r="26" spans="1:8" s="16" customFormat="1" ht="60.75" customHeight="1" x14ac:dyDescent="0.25">
      <c r="A26" s="105">
        <v>20</v>
      </c>
      <c r="B26" s="69" t="s">
        <v>63</v>
      </c>
      <c r="C26" s="102" t="s">
        <v>68</v>
      </c>
      <c r="D26" s="109" t="s">
        <v>73</v>
      </c>
      <c r="E26" s="54">
        <v>42185</v>
      </c>
      <c r="F26" s="91"/>
      <c r="G26" s="56">
        <v>1089543343</v>
      </c>
      <c r="H26" s="17"/>
    </row>
    <row r="27" spans="1:8" s="16" customFormat="1" ht="45" x14ac:dyDescent="0.25">
      <c r="A27" s="105">
        <v>21</v>
      </c>
      <c r="B27" s="112" t="s">
        <v>77</v>
      </c>
      <c r="C27" s="81" t="s">
        <v>78</v>
      </c>
      <c r="D27" s="64" t="s">
        <v>79</v>
      </c>
      <c r="E27" s="54">
        <v>42185</v>
      </c>
      <c r="F27" s="69"/>
      <c r="G27" s="113">
        <v>2974530</v>
      </c>
      <c r="H27" s="17"/>
    </row>
    <row r="28" spans="1:8" s="16" customFormat="1" ht="45" x14ac:dyDescent="0.25">
      <c r="A28" s="105">
        <v>22</v>
      </c>
      <c r="B28" s="99" t="s">
        <v>83</v>
      </c>
      <c r="C28" s="81" t="s">
        <v>87</v>
      </c>
      <c r="D28" s="64" t="s">
        <v>91</v>
      </c>
      <c r="E28" s="54">
        <v>42187</v>
      </c>
      <c r="F28" s="69"/>
      <c r="G28" s="92">
        <v>19973064</v>
      </c>
      <c r="H28" s="17"/>
    </row>
    <row r="29" spans="1:8" s="16" customFormat="1" ht="30" x14ac:dyDescent="0.25">
      <c r="A29" s="105">
        <v>23</v>
      </c>
      <c r="B29" s="99" t="s">
        <v>81</v>
      </c>
      <c r="C29" s="102" t="s">
        <v>85</v>
      </c>
      <c r="D29" s="61" t="s">
        <v>89</v>
      </c>
      <c r="E29" s="54">
        <v>42191</v>
      </c>
      <c r="F29" s="69"/>
      <c r="G29" s="92">
        <v>560744809</v>
      </c>
      <c r="H29" s="17"/>
    </row>
    <row r="30" spans="1:8" s="16" customFormat="1" ht="45" x14ac:dyDescent="0.25">
      <c r="A30" s="105">
        <v>24</v>
      </c>
      <c r="B30" s="115" t="s">
        <v>92</v>
      </c>
      <c r="C30" s="81" t="s">
        <v>93</v>
      </c>
      <c r="D30" s="64" t="s">
        <v>94</v>
      </c>
      <c r="E30" s="54">
        <v>42195</v>
      </c>
      <c r="F30" s="69"/>
      <c r="G30" s="116" t="s">
        <v>94</v>
      </c>
      <c r="H30" s="17"/>
    </row>
    <row r="31" spans="1:8" s="16" customFormat="1" ht="75" x14ac:dyDescent="0.25">
      <c r="A31" s="105">
        <v>25</v>
      </c>
      <c r="B31" s="99" t="s">
        <v>80</v>
      </c>
      <c r="C31" s="102" t="s">
        <v>84</v>
      </c>
      <c r="D31" s="61" t="s">
        <v>88</v>
      </c>
      <c r="E31" s="54">
        <v>42202</v>
      </c>
      <c r="F31" s="69"/>
      <c r="G31" s="56">
        <v>5286356868</v>
      </c>
      <c r="H31" s="17"/>
    </row>
    <row r="32" spans="1:8" s="16" customFormat="1" ht="47.25" customHeight="1" x14ac:dyDescent="0.25">
      <c r="A32" s="105">
        <v>26</v>
      </c>
      <c r="B32" s="99" t="s">
        <v>99</v>
      </c>
      <c r="C32" s="81" t="s">
        <v>104</v>
      </c>
      <c r="D32" s="61" t="s">
        <v>94</v>
      </c>
      <c r="E32" s="54">
        <v>42202</v>
      </c>
      <c r="F32" s="69"/>
      <c r="G32" s="117" t="s">
        <v>94</v>
      </c>
      <c r="H32" s="17"/>
    </row>
    <row r="33" spans="1:8" s="16" customFormat="1" ht="63" customHeight="1" x14ac:dyDescent="0.25">
      <c r="A33" s="105">
        <v>27</v>
      </c>
      <c r="B33" s="99" t="s">
        <v>82</v>
      </c>
      <c r="C33" s="81" t="s">
        <v>86</v>
      </c>
      <c r="D33" s="61" t="s">
        <v>90</v>
      </c>
      <c r="E33" s="54">
        <v>42209</v>
      </c>
      <c r="F33" s="69"/>
      <c r="G33" s="56">
        <v>579540405</v>
      </c>
      <c r="H33" s="17"/>
    </row>
    <row r="34" spans="1:8" s="16" customFormat="1" ht="45" x14ac:dyDescent="0.25">
      <c r="A34" s="105">
        <v>28</v>
      </c>
      <c r="B34" s="99" t="s">
        <v>96</v>
      </c>
      <c r="C34" s="81" t="s">
        <v>101</v>
      </c>
      <c r="D34" s="61" t="s">
        <v>106</v>
      </c>
      <c r="E34" s="54">
        <v>42228</v>
      </c>
      <c r="F34" s="69"/>
      <c r="G34" s="56">
        <v>6100647758</v>
      </c>
      <c r="H34" s="17"/>
    </row>
    <row r="35" spans="1:8" s="16" customFormat="1" ht="75" customHeight="1" x14ac:dyDescent="0.25">
      <c r="A35" s="105">
        <v>29</v>
      </c>
      <c r="B35" s="99" t="s">
        <v>98</v>
      </c>
      <c r="C35" s="81" t="s">
        <v>103</v>
      </c>
      <c r="D35" s="61" t="s">
        <v>108</v>
      </c>
      <c r="E35" s="54">
        <v>42230</v>
      </c>
      <c r="F35" s="69"/>
      <c r="G35" s="56">
        <v>699492417</v>
      </c>
      <c r="H35" s="17"/>
    </row>
    <row r="36" spans="1:8" s="16" customFormat="1" ht="47.25" customHeight="1" x14ac:dyDescent="0.25">
      <c r="A36" s="105">
        <v>30</v>
      </c>
      <c r="B36" s="99" t="s">
        <v>100</v>
      </c>
      <c r="C36" s="81" t="s">
        <v>105</v>
      </c>
      <c r="D36" s="64" t="s">
        <v>94</v>
      </c>
      <c r="E36" s="54">
        <v>42242</v>
      </c>
      <c r="F36" s="69"/>
      <c r="G36" s="117" t="s">
        <v>94</v>
      </c>
      <c r="H36" s="17"/>
    </row>
    <row r="37" spans="1:8" s="16" customFormat="1" ht="46.5" customHeight="1" x14ac:dyDescent="0.25">
      <c r="A37" s="105">
        <v>31</v>
      </c>
      <c r="B37" s="99" t="s">
        <v>97</v>
      </c>
      <c r="C37" s="81" t="s">
        <v>102</v>
      </c>
      <c r="D37" s="61" t="s">
        <v>107</v>
      </c>
      <c r="E37" s="54">
        <v>42244</v>
      </c>
      <c r="F37" s="69"/>
      <c r="G37" s="56">
        <v>399914130</v>
      </c>
      <c r="H37" s="17"/>
    </row>
    <row r="38" spans="1:8" s="16" customFormat="1" ht="51" customHeight="1" x14ac:dyDescent="0.25">
      <c r="A38" s="105">
        <v>32</v>
      </c>
      <c r="B38" s="99" t="s">
        <v>113</v>
      </c>
      <c r="C38" s="102" t="s">
        <v>123</v>
      </c>
      <c r="D38" s="64" t="s">
        <v>94</v>
      </c>
      <c r="E38" s="54">
        <v>42248</v>
      </c>
      <c r="F38" s="69"/>
      <c r="G38" s="114" t="s">
        <v>94</v>
      </c>
      <c r="H38" s="17"/>
    </row>
    <row r="39" spans="1:8" s="16" customFormat="1" ht="51" customHeight="1" x14ac:dyDescent="0.25">
      <c r="A39" s="105">
        <v>33</v>
      </c>
      <c r="B39" s="99" t="s">
        <v>119</v>
      </c>
      <c r="C39" s="102" t="s">
        <v>129</v>
      </c>
      <c r="D39" s="64" t="s">
        <v>139</v>
      </c>
      <c r="E39" s="54">
        <v>42249</v>
      </c>
      <c r="F39" s="69"/>
      <c r="G39" s="56">
        <v>497255155</v>
      </c>
      <c r="H39" s="17"/>
    </row>
    <row r="40" spans="1:8" s="16" customFormat="1" ht="51" customHeight="1" x14ac:dyDescent="0.25">
      <c r="A40" s="105">
        <v>34</v>
      </c>
      <c r="B40" s="99" t="s">
        <v>115</v>
      </c>
      <c r="C40" s="102" t="s">
        <v>125</v>
      </c>
      <c r="D40" s="64" t="s">
        <v>135</v>
      </c>
      <c r="E40" s="54">
        <v>42251</v>
      </c>
      <c r="F40" s="69"/>
      <c r="G40" s="56">
        <v>322860306</v>
      </c>
      <c r="H40" s="17"/>
    </row>
    <row r="41" spans="1:8" s="16" customFormat="1" ht="51" customHeight="1" x14ac:dyDescent="0.25">
      <c r="A41" s="105">
        <v>35</v>
      </c>
      <c r="B41" s="99" t="s">
        <v>120</v>
      </c>
      <c r="C41" s="102" t="s">
        <v>130</v>
      </c>
      <c r="D41" s="64" t="s">
        <v>140</v>
      </c>
      <c r="E41" s="54">
        <v>42251</v>
      </c>
      <c r="F41" s="69"/>
      <c r="G41" s="56">
        <v>14989068</v>
      </c>
      <c r="H41" s="17"/>
    </row>
    <row r="42" spans="1:8" s="16" customFormat="1" ht="51" customHeight="1" x14ac:dyDescent="0.25">
      <c r="A42" s="105">
        <v>36</v>
      </c>
      <c r="B42" s="99" t="s">
        <v>116</v>
      </c>
      <c r="C42" s="102" t="s">
        <v>126</v>
      </c>
      <c r="D42" s="64" t="s">
        <v>136</v>
      </c>
      <c r="E42" s="54">
        <v>42254</v>
      </c>
      <c r="F42" s="69"/>
      <c r="G42" s="56">
        <v>2468104440</v>
      </c>
      <c r="H42" s="17"/>
    </row>
    <row r="43" spans="1:8" s="16" customFormat="1" ht="51" customHeight="1" x14ac:dyDescent="0.25">
      <c r="A43" s="105">
        <v>37</v>
      </c>
      <c r="B43" s="99" t="s">
        <v>114</v>
      </c>
      <c r="C43" s="102" t="s">
        <v>124</v>
      </c>
      <c r="D43" s="64" t="s">
        <v>134</v>
      </c>
      <c r="E43" s="54">
        <v>42258</v>
      </c>
      <c r="F43" s="69"/>
      <c r="G43" s="56">
        <v>917397600</v>
      </c>
      <c r="H43" s="17"/>
    </row>
    <row r="44" spans="1:8" s="16" customFormat="1" ht="51" customHeight="1" x14ac:dyDescent="0.25">
      <c r="A44" s="105">
        <v>38</v>
      </c>
      <c r="B44" s="99" t="s">
        <v>117</v>
      </c>
      <c r="C44" s="102" t="s">
        <v>127</v>
      </c>
      <c r="D44" s="64" t="s">
        <v>137</v>
      </c>
      <c r="E44" s="54">
        <v>42258</v>
      </c>
      <c r="F44" s="69"/>
      <c r="G44" s="56">
        <v>19942948</v>
      </c>
      <c r="H44" s="17"/>
    </row>
    <row r="45" spans="1:8" s="16" customFormat="1" ht="30" customHeight="1" x14ac:dyDescent="0.25">
      <c r="A45" s="105">
        <v>39</v>
      </c>
      <c r="B45" s="99" t="s">
        <v>118</v>
      </c>
      <c r="C45" s="102" t="s">
        <v>128</v>
      </c>
      <c r="D45" s="64" t="s">
        <v>138</v>
      </c>
      <c r="E45" s="54">
        <v>42269</v>
      </c>
      <c r="F45" s="69"/>
      <c r="G45" s="56">
        <v>651503791</v>
      </c>
      <c r="H45" s="17"/>
    </row>
    <row r="46" spans="1:8" s="16" customFormat="1" ht="75.75" customHeight="1" x14ac:dyDescent="0.25">
      <c r="A46" s="105">
        <v>40</v>
      </c>
      <c r="B46" s="99" t="s">
        <v>121</v>
      </c>
      <c r="C46" s="102" t="s">
        <v>131</v>
      </c>
      <c r="D46" s="64" t="s">
        <v>141</v>
      </c>
      <c r="E46" s="54">
        <v>42269</v>
      </c>
      <c r="F46" s="69"/>
      <c r="G46" s="56">
        <v>125437331</v>
      </c>
      <c r="H46" s="17"/>
    </row>
    <row r="47" spans="1:8" s="16" customFormat="1" ht="51" customHeight="1" x14ac:dyDescent="0.25">
      <c r="A47" s="105">
        <v>41</v>
      </c>
      <c r="B47" s="99" t="s">
        <v>122</v>
      </c>
      <c r="C47" s="102" t="s">
        <v>132</v>
      </c>
      <c r="D47" s="64" t="s">
        <v>142</v>
      </c>
      <c r="E47" s="54">
        <v>42269</v>
      </c>
      <c r="F47" s="69"/>
      <c r="G47" s="56">
        <v>63987926</v>
      </c>
      <c r="H47" s="17"/>
    </row>
    <row r="48" spans="1:8" s="16" customFormat="1" ht="51" customHeight="1" x14ac:dyDescent="0.25">
      <c r="A48" s="105">
        <v>42</v>
      </c>
      <c r="B48" s="99" t="s">
        <v>145</v>
      </c>
      <c r="C48" s="81" t="s">
        <v>148</v>
      </c>
      <c r="D48" s="64" t="s">
        <v>151</v>
      </c>
      <c r="E48" s="54">
        <v>42284</v>
      </c>
      <c r="F48" s="69"/>
      <c r="G48" s="56">
        <v>95966208</v>
      </c>
      <c r="H48" s="17"/>
    </row>
    <row r="49" spans="1:8" s="16" customFormat="1" ht="51" customHeight="1" x14ac:dyDescent="0.25">
      <c r="A49" s="105">
        <v>43</v>
      </c>
      <c r="B49" s="99" t="s">
        <v>143</v>
      </c>
      <c r="C49" s="104" t="s">
        <v>146</v>
      </c>
      <c r="D49" s="64" t="s">
        <v>149</v>
      </c>
      <c r="E49" s="54">
        <v>42285</v>
      </c>
      <c r="F49" s="69"/>
      <c r="G49" s="56">
        <v>428919187</v>
      </c>
      <c r="H49" s="17"/>
    </row>
    <row r="50" spans="1:8" s="16" customFormat="1" ht="51" customHeight="1" x14ac:dyDescent="0.25">
      <c r="A50" s="105">
        <v>44</v>
      </c>
      <c r="B50" s="99" t="s">
        <v>144</v>
      </c>
      <c r="C50" s="81" t="s">
        <v>147</v>
      </c>
      <c r="D50" s="61" t="s">
        <v>150</v>
      </c>
      <c r="E50" s="54">
        <v>42285</v>
      </c>
      <c r="F50" s="69"/>
      <c r="G50" s="56">
        <v>200000000</v>
      </c>
      <c r="H50" s="17"/>
    </row>
    <row r="51" spans="1:8" s="16" customFormat="1" ht="51" customHeight="1" x14ac:dyDescent="0.25">
      <c r="A51" s="105">
        <v>45</v>
      </c>
      <c r="B51" s="99" t="str">
        <f>+'ADJ OCTUBRE'!B12</f>
        <v>IDU-SASI-SGGC-008-2015</v>
      </c>
      <c r="C51" s="102" t="str">
        <f>+'ADJ OCTUBRE'!C12</f>
        <v>SERVICIO DE MANTENIMIENTO PREVENTIVO Y CORRECTIVO, SUMINISTRO DE REPUESTOS Y MANO DE OBRA ESPECIALIZADA PARA LAS PLATAFORMAS DE PROCESAMIENTO, ALMACENAMIENTO Y COMUNICACIONES DEL IDU.</v>
      </c>
      <c r="D51" s="61" t="str">
        <f>+'ADJ OCTUBRE'!D12</f>
        <v>EQUIPOS  PROGRAMAS  MANTENIMIENTO   MICRODATA  LTDA</v>
      </c>
      <c r="E51" s="54">
        <v>42298</v>
      </c>
      <c r="F51" s="69"/>
      <c r="G51" s="56">
        <f>+'ADJ OCTUBRE'!F12</f>
        <v>295005620</v>
      </c>
      <c r="H51" s="17"/>
    </row>
    <row r="52" spans="1:8" s="16" customFormat="1" ht="79.5" customHeight="1" x14ac:dyDescent="0.25">
      <c r="A52" s="105">
        <v>46</v>
      </c>
      <c r="B52" s="99" t="str">
        <f>+'ADJ OCTUBRE'!B13</f>
        <v>IDU-MC10%-SGGC-017-2015</v>
      </c>
      <c r="C52" s="102" t="str">
        <f>+'ADJ OCTUBRE'!C13</f>
        <v>SERVICIO DE MONITOREO DE LA INFORMACIÓN QUE SE PUBLICA EN LOS DIFERENTES MEDIOS DE COMUNICACIÓN, RELACIONADA CON LA ENTIDAD Y EN GENERAL DEL SECTOR, CON EL FIN DE HACER EL SEGUIMIENTO CONTINUO PARA LA RETROALIMENTACIÓN QUE GENERA UNIDAD DE CRITERIO PARA EL MANEJO DE LA COMUNICACIÓN DEL IDU.</v>
      </c>
      <c r="D52" s="61" t="str">
        <f>+'ADJ OCTUBRE'!D13</f>
        <v>CARLOS HERNAN RIVERA RAMIREZ</v>
      </c>
      <c r="E52" s="54">
        <v>42306</v>
      </c>
      <c r="F52" s="69"/>
      <c r="G52" s="56">
        <f>+'ADJ OCTUBRE'!F13</f>
        <v>19054275</v>
      </c>
      <c r="H52" s="17"/>
    </row>
    <row r="53" spans="1:8" s="16" customFormat="1" ht="68.25" customHeight="1" x14ac:dyDescent="0.25">
      <c r="A53" s="105">
        <v>47</v>
      </c>
      <c r="B53" s="129" t="s">
        <v>157</v>
      </c>
      <c r="C53" s="137" t="s">
        <v>158</v>
      </c>
      <c r="D53" s="135" t="s">
        <v>178</v>
      </c>
      <c r="E53" s="130">
        <v>42311</v>
      </c>
      <c r="F53" s="127"/>
      <c r="G53" s="131">
        <v>1106902736</v>
      </c>
      <c r="H53" s="17"/>
    </row>
    <row r="54" spans="1:8" s="16" customFormat="1" ht="51" customHeight="1" x14ac:dyDescent="0.25">
      <c r="A54" s="105">
        <v>48</v>
      </c>
      <c r="B54" s="132" t="s">
        <v>162</v>
      </c>
      <c r="C54" s="70" t="s">
        <v>164</v>
      </c>
      <c r="D54" s="61" t="s">
        <v>181</v>
      </c>
      <c r="E54" s="54">
        <v>42312</v>
      </c>
      <c r="F54" s="127"/>
      <c r="G54" s="133">
        <v>292861529</v>
      </c>
      <c r="H54" s="17"/>
    </row>
    <row r="55" spans="1:8" s="16" customFormat="1" ht="51" customHeight="1" x14ac:dyDescent="0.25">
      <c r="A55" s="105">
        <v>49</v>
      </c>
      <c r="B55" s="132" t="s">
        <v>182</v>
      </c>
      <c r="C55" s="102" t="s">
        <v>183</v>
      </c>
      <c r="D55" s="61" t="s">
        <v>94</v>
      </c>
      <c r="E55" s="54">
        <v>42313</v>
      </c>
      <c r="F55" s="127"/>
      <c r="G55" s="56" t="s">
        <v>94</v>
      </c>
      <c r="H55" s="17"/>
    </row>
    <row r="56" spans="1:8" s="16" customFormat="1" ht="44.25" customHeight="1" x14ac:dyDescent="0.25">
      <c r="A56" s="105">
        <v>50</v>
      </c>
      <c r="B56" s="99" t="str">
        <f>+'ADJ NOVIEMBRE'!B9</f>
        <v>IDU-LP-SGI-007-2015</v>
      </c>
      <c r="C56" s="102" t="str">
        <f>+'ADJ NOVIEMBRE'!C9</f>
        <v>EJECUCIÓN A MONTO AGOTABLE DE DIAGNOSTICO, OBRAS DE MANTENIMIENTO, MEJORAMIENTO, ADECUACIÓN Y REHABILITACIÓN PARA LA REVITALIZACIÓN DEL EJE AMBIENTAL EN  BOGOTA D.C., 2015</v>
      </c>
      <c r="D56" s="61" t="str">
        <f>+'ADJ NOVIEMBRE'!D9</f>
        <v>FSC INGENIEROS S.A.S.</v>
      </c>
      <c r="E56" s="54">
        <f>+'ADJ NOVIEMBRE'!E9</f>
        <v>42314</v>
      </c>
      <c r="F56" s="99">
        <f>+'ADJ NOVIEMBRE'!F9</f>
        <v>5334878065</v>
      </c>
      <c r="G56" s="56">
        <f>+'ADJ NOVIEMBRE'!F9</f>
        <v>5334878065</v>
      </c>
      <c r="H56" s="17"/>
    </row>
    <row r="57" spans="1:8" s="16" customFormat="1" ht="65.25" customHeight="1" x14ac:dyDescent="0.25">
      <c r="A57" s="105">
        <v>51</v>
      </c>
      <c r="B57" s="132" t="s">
        <v>167</v>
      </c>
      <c r="C57" s="70" t="s">
        <v>184</v>
      </c>
      <c r="D57" s="108" t="s">
        <v>179</v>
      </c>
      <c r="E57" s="54">
        <v>42326</v>
      </c>
      <c r="F57" s="127"/>
      <c r="G57" s="133">
        <v>690213569</v>
      </c>
      <c r="H57" s="17"/>
    </row>
    <row r="58" spans="1:8" s="16" customFormat="1" ht="51" customHeight="1" x14ac:dyDescent="0.25">
      <c r="A58" s="105">
        <v>52</v>
      </c>
      <c r="B58" s="132" t="s">
        <v>173</v>
      </c>
      <c r="C58" s="70" t="s">
        <v>104</v>
      </c>
      <c r="D58" s="108" t="s">
        <v>177</v>
      </c>
      <c r="E58" s="54">
        <v>42327</v>
      </c>
      <c r="F58" s="127"/>
      <c r="G58" s="133">
        <v>152922686</v>
      </c>
      <c r="H58" s="17"/>
    </row>
    <row r="59" spans="1:8" s="16" customFormat="1" ht="51" customHeight="1" x14ac:dyDescent="0.25">
      <c r="A59" s="105">
        <v>53</v>
      </c>
      <c r="B59" s="129" t="s">
        <v>169</v>
      </c>
      <c r="C59" s="137" t="s">
        <v>186</v>
      </c>
      <c r="D59" s="135" t="s">
        <v>180</v>
      </c>
      <c r="E59" s="130">
        <v>42331</v>
      </c>
      <c r="F59" s="127"/>
      <c r="G59" s="131">
        <v>6106075557</v>
      </c>
      <c r="H59" s="17"/>
    </row>
    <row r="60" spans="1:8" s="16" customFormat="1" ht="54" customHeight="1" x14ac:dyDescent="0.25">
      <c r="A60" s="105">
        <v>54</v>
      </c>
      <c r="B60" s="129" t="s">
        <v>172</v>
      </c>
      <c r="C60" s="137" t="s">
        <v>188</v>
      </c>
      <c r="D60" s="135" t="s">
        <v>189</v>
      </c>
      <c r="E60" s="130">
        <v>42332</v>
      </c>
      <c r="F60" s="127"/>
      <c r="G60" s="131">
        <v>3975027353</v>
      </c>
      <c r="H60" s="17"/>
    </row>
    <row r="61" spans="1:8" s="16" customFormat="1" ht="90.75" customHeight="1" x14ac:dyDescent="0.25">
      <c r="A61" s="105">
        <v>55</v>
      </c>
      <c r="B61" s="132" t="s">
        <v>168</v>
      </c>
      <c r="C61" s="70" t="s">
        <v>185</v>
      </c>
      <c r="D61" s="61" t="s">
        <v>174</v>
      </c>
      <c r="E61" s="54">
        <v>42333</v>
      </c>
      <c r="F61" s="127"/>
      <c r="G61" s="133">
        <v>302000000</v>
      </c>
      <c r="H61" s="17"/>
    </row>
    <row r="62" spans="1:8" s="16" customFormat="1" ht="51" customHeight="1" x14ac:dyDescent="0.25">
      <c r="A62" s="105">
        <v>56</v>
      </c>
      <c r="B62" s="132" t="s">
        <v>171</v>
      </c>
      <c r="C62" s="70" t="s">
        <v>187</v>
      </c>
      <c r="D62" s="108" t="s">
        <v>176</v>
      </c>
      <c r="E62" s="54">
        <v>42335</v>
      </c>
      <c r="F62" s="127"/>
      <c r="G62" s="133">
        <v>120000000</v>
      </c>
      <c r="H62" s="17"/>
    </row>
    <row r="63" spans="1:8" s="16" customFormat="1" ht="66.75" customHeight="1" x14ac:dyDescent="0.25">
      <c r="A63" s="105">
        <v>57</v>
      </c>
      <c r="B63" s="129" t="s">
        <v>194</v>
      </c>
      <c r="C63" s="136" t="s">
        <v>207</v>
      </c>
      <c r="D63" s="135" t="s">
        <v>226</v>
      </c>
      <c r="E63" s="130">
        <v>42339</v>
      </c>
      <c r="F63" s="127"/>
      <c r="G63" s="131">
        <v>672342343</v>
      </c>
      <c r="H63" s="17"/>
    </row>
    <row r="64" spans="1:8" s="16" customFormat="1" ht="51" customHeight="1" x14ac:dyDescent="0.25">
      <c r="A64" s="105">
        <v>58</v>
      </c>
      <c r="B64" s="132" t="s">
        <v>170</v>
      </c>
      <c r="C64" s="72" t="s">
        <v>206</v>
      </c>
      <c r="D64" s="108" t="s">
        <v>175</v>
      </c>
      <c r="E64" s="54">
        <v>42340</v>
      </c>
      <c r="F64" s="127"/>
      <c r="G64" s="133">
        <v>117439416</v>
      </c>
      <c r="H64" s="17"/>
    </row>
    <row r="65" spans="1:8" s="16" customFormat="1" ht="73.5" customHeight="1" x14ac:dyDescent="0.25">
      <c r="A65" s="105">
        <v>59</v>
      </c>
      <c r="B65" s="132" t="s">
        <v>192</v>
      </c>
      <c r="C65" s="72" t="s">
        <v>204</v>
      </c>
      <c r="D65" s="108" t="s">
        <v>225</v>
      </c>
      <c r="E65" s="54">
        <v>42345</v>
      </c>
      <c r="F65" s="127"/>
      <c r="G65" s="133">
        <v>6731924753</v>
      </c>
      <c r="H65" s="17"/>
    </row>
    <row r="66" spans="1:8" s="16" customFormat="1" ht="51" customHeight="1" x14ac:dyDescent="0.25">
      <c r="A66" s="105">
        <v>60</v>
      </c>
      <c r="B66" s="129" t="s">
        <v>193</v>
      </c>
      <c r="C66" s="136" t="s">
        <v>205</v>
      </c>
      <c r="D66" s="135" t="s">
        <v>216</v>
      </c>
      <c r="E66" s="130">
        <v>42345</v>
      </c>
      <c r="F66" s="127"/>
      <c r="G66" s="131">
        <v>786638699</v>
      </c>
      <c r="H66" s="17"/>
    </row>
    <row r="67" spans="1:8" s="16" customFormat="1" ht="51" customHeight="1" x14ac:dyDescent="0.25">
      <c r="A67" s="105">
        <v>61</v>
      </c>
      <c r="B67" s="129" t="s">
        <v>198</v>
      </c>
      <c r="C67" s="136" t="s">
        <v>211</v>
      </c>
      <c r="D67" s="135" t="s">
        <v>217</v>
      </c>
      <c r="E67" s="130">
        <v>42348</v>
      </c>
      <c r="F67" s="127"/>
      <c r="G67" s="131">
        <v>575898295</v>
      </c>
      <c r="H67" s="17"/>
    </row>
    <row r="68" spans="1:8" s="16" customFormat="1" ht="72.75" customHeight="1" x14ac:dyDescent="0.25">
      <c r="A68" s="105">
        <v>62</v>
      </c>
      <c r="B68" s="132" t="s">
        <v>199</v>
      </c>
      <c r="C68" s="72" t="s">
        <v>212</v>
      </c>
      <c r="D68" s="108" t="s">
        <v>218</v>
      </c>
      <c r="E68" s="54">
        <v>42349</v>
      </c>
      <c r="F68" s="127"/>
      <c r="G68" s="133">
        <v>616903782</v>
      </c>
      <c r="H68" s="17"/>
    </row>
    <row r="69" spans="1:8" s="16" customFormat="1" ht="51" customHeight="1" x14ac:dyDescent="0.25">
      <c r="A69" s="105">
        <v>63</v>
      </c>
      <c r="B69" s="132" t="s">
        <v>221</v>
      </c>
      <c r="C69" s="72" t="s">
        <v>183</v>
      </c>
      <c r="D69" s="61" t="s">
        <v>94</v>
      </c>
      <c r="E69" s="54">
        <v>42353</v>
      </c>
      <c r="F69" s="127"/>
      <c r="G69" s="56" t="s">
        <v>94</v>
      </c>
      <c r="H69" s="17"/>
    </row>
    <row r="70" spans="1:8" s="16" customFormat="1" ht="51" customHeight="1" x14ac:dyDescent="0.25">
      <c r="A70" s="105">
        <v>64</v>
      </c>
      <c r="B70" s="132" t="s">
        <v>222</v>
      </c>
      <c r="C70" s="72" t="s">
        <v>223</v>
      </c>
      <c r="D70" s="61" t="s">
        <v>94</v>
      </c>
      <c r="E70" s="54">
        <v>42354</v>
      </c>
      <c r="F70" s="127"/>
      <c r="G70" s="56" t="s">
        <v>94</v>
      </c>
      <c r="H70" s="17"/>
    </row>
    <row r="71" spans="1:8" s="16" customFormat="1" ht="51" customHeight="1" x14ac:dyDescent="0.25">
      <c r="A71" s="105">
        <v>65</v>
      </c>
      <c r="B71" s="132" t="s">
        <v>220</v>
      </c>
      <c r="C71" s="72" t="s">
        <v>105</v>
      </c>
      <c r="D71" s="61" t="s">
        <v>94</v>
      </c>
      <c r="E71" s="54">
        <v>42355</v>
      </c>
      <c r="F71" s="127"/>
      <c r="G71" s="56" t="s">
        <v>94</v>
      </c>
      <c r="H71" s="17"/>
    </row>
    <row r="72" spans="1:8" s="16" customFormat="1" ht="53.25" customHeight="1" x14ac:dyDescent="0.25">
      <c r="A72" s="105">
        <v>66</v>
      </c>
      <c r="B72" s="129" t="s">
        <v>196</v>
      </c>
      <c r="C72" s="136" t="s">
        <v>209</v>
      </c>
      <c r="D72" s="135" t="s">
        <v>228</v>
      </c>
      <c r="E72" s="130">
        <v>42356</v>
      </c>
      <c r="F72" s="127"/>
      <c r="G72" s="131">
        <v>1550937898</v>
      </c>
      <c r="H72" s="17"/>
    </row>
    <row r="73" spans="1:8" s="16" customFormat="1" ht="81" customHeight="1" x14ac:dyDescent="0.25">
      <c r="A73" s="105">
        <v>67</v>
      </c>
      <c r="B73" s="132" t="s">
        <v>201</v>
      </c>
      <c r="C73" s="72" t="s">
        <v>214</v>
      </c>
      <c r="D73" s="108" t="s">
        <v>230</v>
      </c>
      <c r="E73" s="54">
        <v>42356</v>
      </c>
      <c r="F73" s="127"/>
      <c r="G73" s="133">
        <v>518015600</v>
      </c>
      <c r="H73" s="17"/>
    </row>
    <row r="74" spans="1:8" s="16" customFormat="1" ht="56.25" customHeight="1" x14ac:dyDescent="0.25">
      <c r="A74" s="105">
        <v>68</v>
      </c>
      <c r="B74" s="129" t="s">
        <v>202</v>
      </c>
      <c r="C74" s="136" t="s">
        <v>215</v>
      </c>
      <c r="D74" s="135" t="s">
        <v>219</v>
      </c>
      <c r="E74" s="130">
        <v>42359</v>
      </c>
      <c r="F74" s="127"/>
      <c r="G74" s="131">
        <v>8671223</v>
      </c>
      <c r="H74" s="17"/>
    </row>
    <row r="75" spans="1:8" s="16" customFormat="1" ht="60" customHeight="1" x14ac:dyDescent="0.25">
      <c r="A75" s="105">
        <v>69</v>
      </c>
      <c r="B75" s="129" t="s">
        <v>191</v>
      </c>
      <c r="C75" s="136" t="s">
        <v>203</v>
      </c>
      <c r="D75" s="135" t="s">
        <v>224</v>
      </c>
      <c r="E75" s="130">
        <v>42360</v>
      </c>
      <c r="F75" s="127"/>
      <c r="G75" s="131">
        <v>18425000000</v>
      </c>
      <c r="H75" s="17"/>
    </row>
    <row r="76" spans="1:8" s="16" customFormat="1" ht="51" customHeight="1" x14ac:dyDescent="0.25">
      <c r="A76" s="105">
        <v>70</v>
      </c>
      <c r="B76" s="132" t="s">
        <v>195</v>
      </c>
      <c r="C76" s="72" t="s">
        <v>208</v>
      </c>
      <c r="D76" s="108" t="s">
        <v>227</v>
      </c>
      <c r="E76" s="54">
        <v>42360</v>
      </c>
      <c r="F76" s="127"/>
      <c r="G76" s="133">
        <v>6459128576</v>
      </c>
      <c r="H76" s="17"/>
    </row>
    <row r="77" spans="1:8" s="16" customFormat="1" ht="54" customHeight="1" x14ac:dyDescent="0.25">
      <c r="A77" s="105">
        <v>71</v>
      </c>
      <c r="B77" s="132" t="s">
        <v>197</v>
      </c>
      <c r="C77" s="72" t="s">
        <v>210</v>
      </c>
      <c r="D77" s="108" t="s">
        <v>14</v>
      </c>
      <c r="E77" s="54">
        <v>42360</v>
      </c>
      <c r="F77" s="127"/>
      <c r="G77" s="133">
        <v>377274928</v>
      </c>
      <c r="H77" s="17"/>
    </row>
    <row r="78" spans="1:8" s="16" customFormat="1" ht="81" customHeight="1" x14ac:dyDescent="0.25">
      <c r="A78" s="105">
        <v>72</v>
      </c>
      <c r="B78" s="129" t="s">
        <v>200</v>
      </c>
      <c r="C78" s="136" t="s">
        <v>213</v>
      </c>
      <c r="D78" s="135" t="s">
        <v>231</v>
      </c>
      <c r="E78" s="130">
        <v>42360</v>
      </c>
      <c r="F78" s="127"/>
      <c r="G78" s="131">
        <v>5280014760</v>
      </c>
      <c r="H78" s="17"/>
    </row>
    <row r="79" spans="1:8" s="16" customFormat="1" ht="142.5" customHeight="1" x14ac:dyDescent="0.25">
      <c r="A79" s="105">
        <v>73</v>
      </c>
      <c r="B79" s="132" t="s">
        <v>232</v>
      </c>
      <c r="C79" s="72" t="s">
        <v>233</v>
      </c>
      <c r="D79" s="61" t="s">
        <v>262</v>
      </c>
      <c r="E79" s="130">
        <v>42360</v>
      </c>
      <c r="F79" s="56">
        <v>1222023848</v>
      </c>
      <c r="G79" s="56">
        <v>1222023848</v>
      </c>
      <c r="H79" s="17"/>
    </row>
    <row r="80" spans="1:8" s="16" customFormat="1" ht="81" customHeight="1" x14ac:dyDescent="0.25">
      <c r="A80" s="105">
        <v>74</v>
      </c>
      <c r="B80" s="129" t="s">
        <v>234</v>
      </c>
      <c r="C80" s="72" t="s">
        <v>238</v>
      </c>
      <c r="D80" s="135" t="s">
        <v>263</v>
      </c>
      <c r="E80" s="149">
        <v>42361</v>
      </c>
      <c r="F80" s="131">
        <v>1387037593</v>
      </c>
      <c r="G80" s="131">
        <v>1387037593</v>
      </c>
      <c r="H80" s="17"/>
    </row>
    <row r="81" spans="1:8" s="16" customFormat="1" ht="99.75" customHeight="1" x14ac:dyDescent="0.25">
      <c r="A81" s="105">
        <v>75</v>
      </c>
      <c r="B81" s="132" t="s">
        <v>235</v>
      </c>
      <c r="C81" s="72" t="s">
        <v>239</v>
      </c>
      <c r="D81" s="108" t="s">
        <v>264</v>
      </c>
      <c r="E81" s="150">
        <v>42361</v>
      </c>
      <c r="F81" s="133">
        <v>89332977962</v>
      </c>
      <c r="G81" s="133">
        <v>89332977962</v>
      </c>
      <c r="H81" s="17"/>
    </row>
    <row r="82" spans="1:8" s="16" customFormat="1" ht="81" customHeight="1" x14ac:dyDescent="0.25">
      <c r="A82" s="105">
        <v>76</v>
      </c>
      <c r="B82" s="129" t="s">
        <v>236</v>
      </c>
      <c r="C82" s="72" t="s">
        <v>240</v>
      </c>
      <c r="D82" s="135" t="s">
        <v>266</v>
      </c>
      <c r="E82" s="149">
        <v>42361</v>
      </c>
      <c r="F82" s="131">
        <v>3289324160</v>
      </c>
      <c r="G82" s="131">
        <v>3289324160</v>
      </c>
      <c r="H82" s="17"/>
    </row>
    <row r="83" spans="1:8" s="16" customFormat="1" ht="81" customHeight="1" x14ac:dyDescent="0.25">
      <c r="A83" s="105">
        <v>77</v>
      </c>
      <c r="B83" s="132" t="s">
        <v>237</v>
      </c>
      <c r="C83" s="72" t="s">
        <v>241</v>
      </c>
      <c r="D83" s="108" t="s">
        <v>242</v>
      </c>
      <c r="E83" s="150">
        <v>42361</v>
      </c>
      <c r="F83" s="133">
        <v>562203341</v>
      </c>
      <c r="G83" s="133">
        <v>562203341</v>
      </c>
      <c r="H83" s="17"/>
    </row>
    <row r="84" spans="1:8" s="16" customFormat="1" ht="81" customHeight="1" x14ac:dyDescent="0.25">
      <c r="A84" s="105">
        <v>78</v>
      </c>
      <c r="B84" s="129" t="s">
        <v>243</v>
      </c>
      <c r="C84" s="72" t="s">
        <v>246</v>
      </c>
      <c r="D84" s="135" t="s">
        <v>249</v>
      </c>
      <c r="E84" s="149">
        <v>42362</v>
      </c>
      <c r="F84" s="131">
        <v>212860000</v>
      </c>
      <c r="G84" s="131">
        <v>212860000</v>
      </c>
      <c r="H84" s="17"/>
    </row>
    <row r="85" spans="1:8" s="16" customFormat="1" ht="81" customHeight="1" x14ac:dyDescent="0.25">
      <c r="A85" s="105">
        <v>79</v>
      </c>
      <c r="B85" s="132" t="s">
        <v>244</v>
      </c>
      <c r="C85" s="72" t="s">
        <v>247</v>
      </c>
      <c r="D85" s="108" t="s">
        <v>265</v>
      </c>
      <c r="E85" s="150">
        <v>42362</v>
      </c>
      <c r="F85" s="133">
        <v>843257310</v>
      </c>
      <c r="G85" s="133">
        <v>843257310</v>
      </c>
      <c r="H85" s="17"/>
    </row>
    <row r="86" spans="1:8" s="16" customFormat="1" ht="42.75" customHeight="1" x14ac:dyDescent="0.25">
      <c r="A86" s="105">
        <v>80</v>
      </c>
      <c r="B86" s="129" t="s">
        <v>245</v>
      </c>
      <c r="C86" s="72" t="s">
        <v>248</v>
      </c>
      <c r="D86" s="135" t="s">
        <v>250</v>
      </c>
      <c r="E86" s="149">
        <v>42362</v>
      </c>
      <c r="F86" s="131">
        <v>282190300</v>
      </c>
      <c r="G86" s="131">
        <v>282190300</v>
      </c>
      <c r="H86" s="17"/>
    </row>
    <row r="87" spans="1:8" s="16" customFormat="1" ht="40.5" customHeight="1" x14ac:dyDescent="0.25">
      <c r="A87" s="105">
        <v>81</v>
      </c>
      <c r="B87" s="132" t="s">
        <v>252</v>
      </c>
      <c r="C87" s="72" t="s">
        <v>256</v>
      </c>
      <c r="D87" s="108" t="s">
        <v>259</v>
      </c>
      <c r="E87" s="150">
        <v>42366</v>
      </c>
      <c r="F87" s="133">
        <v>13440000</v>
      </c>
      <c r="G87" s="133">
        <v>13440000</v>
      </c>
      <c r="H87" s="17"/>
    </row>
    <row r="88" spans="1:8" s="16" customFormat="1" ht="30" x14ac:dyDescent="0.25">
      <c r="A88" s="105">
        <v>82</v>
      </c>
      <c r="B88" s="129" t="s">
        <v>251</v>
      </c>
      <c r="C88" s="72" t="s">
        <v>255</v>
      </c>
      <c r="D88" s="135" t="s">
        <v>258</v>
      </c>
      <c r="E88" s="149">
        <v>42367</v>
      </c>
      <c r="F88" s="131">
        <v>122624063</v>
      </c>
      <c r="G88" s="131">
        <v>122624063</v>
      </c>
      <c r="H88" s="17"/>
    </row>
    <row r="89" spans="1:8" s="16" customFormat="1" ht="45" x14ac:dyDescent="0.25">
      <c r="A89" s="105">
        <v>83</v>
      </c>
      <c r="B89" s="129" t="s">
        <v>253</v>
      </c>
      <c r="C89" s="72" t="s">
        <v>257</v>
      </c>
      <c r="D89" s="135" t="s">
        <v>260</v>
      </c>
      <c r="E89" s="149">
        <v>42367</v>
      </c>
      <c r="F89" s="131">
        <v>64000000</v>
      </c>
      <c r="G89" s="131">
        <v>64000000</v>
      </c>
      <c r="H89" s="17"/>
    </row>
    <row r="90" spans="1:8" ht="45.75" thickBot="1" x14ac:dyDescent="0.3">
      <c r="A90" s="168">
        <v>84</v>
      </c>
      <c r="B90" s="167" t="s">
        <v>254</v>
      </c>
      <c r="C90" s="49" t="s">
        <v>183</v>
      </c>
      <c r="D90" s="157" t="s">
        <v>261</v>
      </c>
      <c r="E90" s="151">
        <v>42367</v>
      </c>
      <c r="F90" s="169">
        <v>64435000</v>
      </c>
      <c r="G90" s="152">
        <v>64435000</v>
      </c>
    </row>
    <row r="91" spans="1:8" ht="15.75" thickTop="1" x14ac:dyDescent="0.25"/>
    <row r="92" spans="1:8" x14ac:dyDescent="0.25">
      <c r="C92" s="18" t="s">
        <v>44</v>
      </c>
      <c r="D92" s="19">
        <f>COUNTIF(G:G,"=DESIERTO")</f>
        <v>8</v>
      </c>
    </row>
    <row r="93" spans="1:8" x14ac:dyDescent="0.25">
      <c r="C93" s="18" t="s">
        <v>11</v>
      </c>
      <c r="D93" s="19">
        <f>COUNT(G:G)</f>
        <v>76</v>
      </c>
    </row>
    <row r="95" spans="1:8" x14ac:dyDescent="0.25">
      <c r="C95" s="18" t="s">
        <v>12</v>
      </c>
      <c r="D95" s="21">
        <f>SUM(G7:G27)</f>
        <v>218973750924</v>
      </c>
    </row>
  </sheetData>
  <autoFilter ref="A6:G89">
    <sortState ref="A7:G110">
      <sortCondition ref="E6:E47"/>
    </sortState>
  </autoFilter>
  <sortState ref="A8:G29">
    <sortCondition ref="E8:E29"/>
  </sortState>
  <conditionalFormatting sqref="B38:B47">
    <cfRule type="iconSet" priority="6">
      <iconSet>
        <cfvo type="percent" val="0"/>
        <cfvo type="percent" val="33"/>
        <cfvo type="percent" val="67"/>
      </iconSet>
    </cfRule>
  </conditionalFormatting>
  <conditionalFormatting sqref="B62">
    <cfRule type="iconSet" priority="3">
      <iconSet>
        <cfvo type="percent" val="0"/>
        <cfvo type="percent" val="33"/>
        <cfvo type="percent" val="67"/>
      </iconSet>
    </cfRule>
  </conditionalFormatting>
  <conditionalFormatting sqref="B55:B61">
    <cfRule type="iconSet" priority="10">
      <iconSet>
        <cfvo type="percent" val="0"/>
        <cfvo type="percent" val="33"/>
        <cfvo type="percent" val="67"/>
      </iconSet>
    </cfRule>
  </conditionalFormatting>
  <conditionalFormatting sqref="F50 B48:B54">
    <cfRule type="iconSet" priority="11">
      <iconSet>
        <cfvo type="percent" val="0"/>
        <cfvo type="percent" val="33"/>
        <cfvo type="percent" val="67"/>
      </iconSet>
    </cfRule>
  </conditionalFormatting>
  <conditionalFormatting sqref="B63:B67">
    <cfRule type="iconSet" priority="16">
      <iconSet>
        <cfvo type="percent" val="0"/>
        <cfvo type="percent" val="33"/>
        <cfvo type="percent" val="67"/>
      </iconSet>
    </cfRule>
  </conditionalFormatting>
  <conditionalFormatting sqref="B71:B75">
    <cfRule type="iconSet" priority="20">
      <iconSet>
        <cfvo type="percent" val="0"/>
        <cfvo type="percent" val="33"/>
        <cfvo type="percent" val="67"/>
      </iconSet>
    </cfRule>
  </conditionalFormatting>
  <hyperlinks>
    <hyperlink ref="D14" r:id="rId1"/>
  </hyperlinks>
  <pageMargins left="0.7" right="0.7" top="0.75" bottom="0.75" header="0.3" footer="0.3"/>
  <pageSetup scale="10" orientation="landscape" r:id="rId2"/>
  <colBreaks count="1" manualBreakCount="1">
    <brk id="7" max="1048575" man="1"/>
  </col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3"/>
  <sheetViews>
    <sheetView topLeftCell="A13" zoomScale="80" zoomScaleNormal="80" workbookViewId="0">
      <selection activeCell="A19" sqref="A19"/>
    </sheetView>
  </sheetViews>
  <sheetFormatPr baseColWidth="10" defaultRowHeight="15" x14ac:dyDescent="0.25"/>
  <cols>
    <col min="2" max="2" width="34.28515625" customWidth="1"/>
    <col min="3" max="3" width="55.28515625" customWidth="1"/>
    <col min="4" max="4" width="66.85546875" customWidth="1"/>
    <col min="6" max="6" width="30.28515625" customWidth="1"/>
  </cols>
  <sheetData>
    <row r="2" spans="1:6" x14ac:dyDescent="0.25">
      <c r="A2" s="170" t="s">
        <v>13</v>
      </c>
      <c r="B2" s="170"/>
      <c r="C2" s="170"/>
      <c r="D2" s="170"/>
      <c r="E2" s="170"/>
      <c r="F2" s="170"/>
    </row>
    <row r="3" spans="1:6" x14ac:dyDescent="0.25">
      <c r="A3" s="171" t="s">
        <v>153</v>
      </c>
      <c r="B3" s="171"/>
      <c r="C3" s="171"/>
      <c r="D3" s="171"/>
      <c r="E3" s="171"/>
      <c r="F3" s="171"/>
    </row>
    <row r="4" spans="1:6" x14ac:dyDescent="0.25">
      <c r="A4" s="171" t="s">
        <v>15</v>
      </c>
      <c r="B4" s="171"/>
      <c r="C4" s="171"/>
      <c r="D4" s="171"/>
      <c r="E4" s="171"/>
      <c r="F4" s="171"/>
    </row>
    <row r="7" spans="1:6" ht="15.75" thickBot="1" x14ac:dyDescent="0.3"/>
    <row r="8" spans="1:6" ht="30.75" thickTop="1" x14ac:dyDescent="0.25">
      <c r="A8" s="77" t="s">
        <v>2</v>
      </c>
      <c r="B8" s="78" t="s">
        <v>3</v>
      </c>
      <c r="C8" s="78" t="s">
        <v>4</v>
      </c>
      <c r="D8" s="78" t="s">
        <v>5</v>
      </c>
      <c r="E8" s="79" t="s">
        <v>6</v>
      </c>
      <c r="F8" s="80" t="s">
        <v>8</v>
      </c>
    </row>
    <row r="9" spans="1:6" ht="60" x14ac:dyDescent="0.25">
      <c r="A9" s="68">
        <v>1</v>
      </c>
      <c r="B9" s="129" t="s">
        <v>161</v>
      </c>
      <c r="C9" s="137" t="s">
        <v>163</v>
      </c>
      <c r="D9" s="135" t="s">
        <v>165</v>
      </c>
      <c r="E9" s="130">
        <v>42314</v>
      </c>
      <c r="F9" s="131">
        <v>5334878065</v>
      </c>
    </row>
    <row r="10" spans="1:6" ht="60" x14ac:dyDescent="0.25">
      <c r="A10" s="68">
        <v>2</v>
      </c>
      <c r="B10" s="132" t="s">
        <v>167</v>
      </c>
      <c r="C10" s="70" t="s">
        <v>184</v>
      </c>
      <c r="D10" s="108" t="s">
        <v>179</v>
      </c>
      <c r="E10" s="54">
        <v>42326</v>
      </c>
      <c r="F10" s="133">
        <v>690213569</v>
      </c>
    </row>
    <row r="11" spans="1:6" ht="60" x14ac:dyDescent="0.25">
      <c r="A11" s="68">
        <v>3</v>
      </c>
      <c r="B11" s="129" t="s">
        <v>157</v>
      </c>
      <c r="C11" s="137" t="s">
        <v>158</v>
      </c>
      <c r="D11" s="135" t="s">
        <v>178</v>
      </c>
      <c r="E11" s="130">
        <v>42311</v>
      </c>
      <c r="F11" s="131">
        <v>1106902736</v>
      </c>
    </row>
    <row r="12" spans="1:6" ht="195" x14ac:dyDescent="0.25">
      <c r="A12" s="68">
        <v>4</v>
      </c>
      <c r="B12" s="132" t="s">
        <v>168</v>
      </c>
      <c r="C12" s="70" t="s">
        <v>185</v>
      </c>
      <c r="D12" s="61" t="s">
        <v>174</v>
      </c>
      <c r="E12" s="54">
        <v>42333</v>
      </c>
      <c r="F12" s="133">
        <v>302000000</v>
      </c>
    </row>
    <row r="13" spans="1:6" ht="60" x14ac:dyDescent="0.25">
      <c r="A13" s="68">
        <v>5</v>
      </c>
      <c r="B13" s="129" t="s">
        <v>169</v>
      </c>
      <c r="C13" s="137" t="s">
        <v>186</v>
      </c>
      <c r="D13" s="135" t="s">
        <v>180</v>
      </c>
      <c r="E13" s="130">
        <v>42331</v>
      </c>
      <c r="F13" s="131">
        <v>6106075557</v>
      </c>
    </row>
    <row r="14" spans="1:6" ht="90" x14ac:dyDescent="0.25">
      <c r="A14" s="68">
        <v>6</v>
      </c>
      <c r="B14" s="132" t="s">
        <v>162</v>
      </c>
      <c r="C14" s="70" t="s">
        <v>164</v>
      </c>
      <c r="D14" s="61" t="s">
        <v>181</v>
      </c>
      <c r="E14" s="54">
        <v>42312</v>
      </c>
      <c r="F14" s="133">
        <v>292861529</v>
      </c>
    </row>
    <row r="15" spans="1:6" ht="60" x14ac:dyDescent="0.25">
      <c r="A15" s="68">
        <v>7</v>
      </c>
      <c r="B15" s="132" t="s">
        <v>171</v>
      </c>
      <c r="C15" s="70" t="s">
        <v>187</v>
      </c>
      <c r="D15" s="108" t="s">
        <v>176</v>
      </c>
      <c r="E15" s="54">
        <v>42335</v>
      </c>
      <c r="F15" s="133">
        <v>120000000</v>
      </c>
    </row>
    <row r="16" spans="1:6" ht="105" x14ac:dyDescent="0.25">
      <c r="A16" s="68">
        <v>8</v>
      </c>
      <c r="B16" s="129" t="s">
        <v>172</v>
      </c>
      <c r="C16" s="137" t="s">
        <v>188</v>
      </c>
      <c r="D16" s="135" t="s">
        <v>189</v>
      </c>
      <c r="E16" s="130">
        <v>42332</v>
      </c>
      <c r="F16" s="131">
        <v>3975027353</v>
      </c>
    </row>
    <row r="17" spans="1:6" ht="60" x14ac:dyDescent="0.25">
      <c r="A17" s="68">
        <v>9</v>
      </c>
      <c r="B17" s="132" t="s">
        <v>173</v>
      </c>
      <c r="C17" s="70" t="s">
        <v>104</v>
      </c>
      <c r="D17" s="108" t="s">
        <v>177</v>
      </c>
      <c r="E17" s="54">
        <v>42327</v>
      </c>
      <c r="F17" s="133">
        <v>152922686</v>
      </c>
    </row>
    <row r="18" spans="1:6" ht="75.75" thickBot="1" x14ac:dyDescent="0.3">
      <c r="A18" s="73">
        <v>10</v>
      </c>
      <c r="B18" s="118" t="s">
        <v>182</v>
      </c>
      <c r="C18" s="138" t="s">
        <v>183</v>
      </c>
      <c r="D18" s="126" t="s">
        <v>94</v>
      </c>
      <c r="E18" s="120">
        <v>42313</v>
      </c>
      <c r="F18" s="134" t="s">
        <v>94</v>
      </c>
    </row>
    <row r="19" spans="1:6" ht="15.75" thickTop="1" x14ac:dyDescent="0.25">
      <c r="A19" s="4"/>
      <c r="B19" s="5"/>
      <c r="C19" s="82"/>
      <c r="D19" s="83"/>
      <c r="E19" s="23"/>
      <c r="F19" s="9"/>
    </row>
    <row r="20" spans="1:6" ht="30" x14ac:dyDescent="0.25">
      <c r="A20" s="4"/>
      <c r="B20" s="5"/>
      <c r="C20" s="18" t="s">
        <v>44</v>
      </c>
      <c r="D20" s="19">
        <f>COUNTIF(F:F,"=DESIERTO")</f>
        <v>1</v>
      </c>
      <c r="E20" s="23"/>
      <c r="F20" s="9"/>
    </row>
    <row r="21" spans="1:6" x14ac:dyDescent="0.25">
      <c r="A21" s="4"/>
      <c r="B21" s="5"/>
      <c r="C21" s="18" t="s">
        <v>11</v>
      </c>
      <c r="D21" s="19">
        <f>COUNT(F:F)</f>
        <v>9</v>
      </c>
      <c r="E21" s="23"/>
      <c r="F21" s="9"/>
    </row>
    <row r="22" spans="1:6" x14ac:dyDescent="0.25">
      <c r="A22" s="4"/>
      <c r="B22" s="5"/>
      <c r="C22" s="20"/>
      <c r="D22" s="2"/>
      <c r="E22" s="23"/>
      <c r="F22" s="9"/>
    </row>
    <row r="23" spans="1:6" x14ac:dyDescent="0.25">
      <c r="A23" s="4"/>
      <c r="B23" s="5"/>
      <c r="C23" s="18" t="s">
        <v>12</v>
      </c>
      <c r="D23" s="21">
        <f>SUM(F9:F18)</f>
        <v>18080881495</v>
      </c>
      <c r="E23" s="23"/>
      <c r="F23" s="9"/>
    </row>
  </sheetData>
  <mergeCells count="3">
    <mergeCell ref="A2:F2"/>
    <mergeCell ref="A3:F3"/>
    <mergeCell ref="A4:F4"/>
  </mergeCells>
  <conditionalFormatting sqref="B9:B17">
    <cfRule type="iconSet" priority="12">
      <iconSet>
        <cfvo type="percent" val="0"/>
        <cfvo type="percent" val="33"/>
        <cfvo type="percent" val="67"/>
      </iconSet>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topLeftCell="A31" zoomScale="70" zoomScaleNormal="70" workbookViewId="0">
      <selection activeCell="C36" sqref="C36"/>
    </sheetView>
  </sheetViews>
  <sheetFormatPr baseColWidth="10" defaultRowHeight="15" x14ac:dyDescent="0.25"/>
  <cols>
    <col min="2" max="2" width="37" customWidth="1"/>
    <col min="3" max="3" width="73.140625" customWidth="1"/>
    <col min="4" max="4" width="64.140625" customWidth="1"/>
    <col min="5" max="5" width="15.85546875" customWidth="1"/>
    <col min="6" max="6" width="30.28515625" customWidth="1"/>
  </cols>
  <sheetData>
    <row r="2" spans="1:6" x14ac:dyDescent="0.25">
      <c r="A2" s="170" t="s">
        <v>13</v>
      </c>
      <c r="B2" s="170"/>
      <c r="C2" s="170"/>
      <c r="D2" s="170"/>
      <c r="E2" s="170"/>
      <c r="F2" s="170"/>
    </row>
    <row r="3" spans="1:6" x14ac:dyDescent="0.25">
      <c r="A3" s="171" t="s">
        <v>190</v>
      </c>
      <c r="B3" s="171"/>
      <c r="C3" s="171"/>
      <c r="D3" s="171"/>
      <c r="E3" s="171"/>
      <c r="F3" s="171"/>
    </row>
    <row r="4" spans="1:6" x14ac:dyDescent="0.25">
      <c r="A4" s="171" t="s">
        <v>15</v>
      </c>
      <c r="B4" s="171"/>
      <c r="C4" s="171"/>
      <c r="D4" s="171"/>
      <c r="E4" s="171"/>
      <c r="F4" s="171"/>
    </row>
    <row r="7" spans="1:6" ht="15.75" thickBot="1" x14ac:dyDescent="0.3"/>
    <row r="8" spans="1:6" ht="30.75" thickTop="1" x14ac:dyDescent="0.25">
      <c r="A8" s="153" t="s">
        <v>2</v>
      </c>
      <c r="B8" s="154" t="s">
        <v>3</v>
      </c>
      <c r="C8" s="154" t="s">
        <v>4</v>
      </c>
      <c r="D8" s="154" t="s">
        <v>5</v>
      </c>
      <c r="E8" s="155" t="s">
        <v>6</v>
      </c>
      <c r="F8" s="156" t="s">
        <v>8</v>
      </c>
    </row>
    <row r="9" spans="1:6" ht="60" x14ac:dyDescent="0.25">
      <c r="A9" s="68">
        <v>1</v>
      </c>
      <c r="B9" s="129" t="s">
        <v>194</v>
      </c>
      <c r="C9" s="136" t="s">
        <v>207</v>
      </c>
      <c r="D9" s="135" t="s">
        <v>226</v>
      </c>
      <c r="E9" s="130">
        <v>42339</v>
      </c>
      <c r="F9" s="131">
        <v>672342343</v>
      </c>
    </row>
    <row r="10" spans="1:6" ht="60" x14ac:dyDescent="0.25">
      <c r="A10" s="68">
        <v>2</v>
      </c>
      <c r="B10" s="132" t="s">
        <v>170</v>
      </c>
      <c r="C10" s="72" t="s">
        <v>206</v>
      </c>
      <c r="D10" s="108" t="s">
        <v>175</v>
      </c>
      <c r="E10" s="54">
        <v>42340</v>
      </c>
      <c r="F10" s="133">
        <v>117439416</v>
      </c>
    </row>
    <row r="11" spans="1:6" ht="45" x14ac:dyDescent="0.25">
      <c r="A11" s="68">
        <v>3</v>
      </c>
      <c r="B11" s="132" t="s">
        <v>192</v>
      </c>
      <c r="C11" s="72" t="s">
        <v>204</v>
      </c>
      <c r="D11" s="108" t="s">
        <v>225</v>
      </c>
      <c r="E11" s="54">
        <v>42345</v>
      </c>
      <c r="F11" s="133">
        <v>6731924753</v>
      </c>
    </row>
    <row r="12" spans="1:6" ht="60" x14ac:dyDescent="0.25">
      <c r="A12" s="68">
        <v>4</v>
      </c>
      <c r="B12" s="129" t="s">
        <v>193</v>
      </c>
      <c r="C12" s="136" t="s">
        <v>205</v>
      </c>
      <c r="D12" s="135" t="s">
        <v>216</v>
      </c>
      <c r="E12" s="130">
        <v>42345</v>
      </c>
      <c r="F12" s="131">
        <v>786638699</v>
      </c>
    </row>
    <row r="13" spans="1:6" ht="45" x14ac:dyDescent="0.25">
      <c r="A13" s="68">
        <v>5</v>
      </c>
      <c r="B13" s="129" t="s">
        <v>198</v>
      </c>
      <c r="C13" s="136" t="s">
        <v>211</v>
      </c>
      <c r="D13" s="135" t="s">
        <v>217</v>
      </c>
      <c r="E13" s="130">
        <v>42348</v>
      </c>
      <c r="F13" s="131">
        <v>575898295</v>
      </c>
    </row>
    <row r="14" spans="1:6" ht="60" x14ac:dyDescent="0.25">
      <c r="A14" s="68">
        <v>6</v>
      </c>
      <c r="B14" s="132" t="s">
        <v>199</v>
      </c>
      <c r="C14" s="72" t="s">
        <v>212</v>
      </c>
      <c r="D14" s="108" t="s">
        <v>218</v>
      </c>
      <c r="E14" s="54">
        <v>42349</v>
      </c>
      <c r="F14" s="133">
        <v>616903782</v>
      </c>
    </row>
    <row r="15" spans="1:6" ht="60" x14ac:dyDescent="0.25">
      <c r="A15" s="68">
        <v>7</v>
      </c>
      <c r="B15" s="132" t="s">
        <v>221</v>
      </c>
      <c r="C15" s="72" t="s">
        <v>183</v>
      </c>
      <c r="D15" s="61" t="s">
        <v>94</v>
      </c>
      <c r="E15" s="54">
        <v>42353</v>
      </c>
      <c r="F15" s="56" t="s">
        <v>94</v>
      </c>
    </row>
    <row r="16" spans="1:6" ht="45" x14ac:dyDescent="0.25">
      <c r="A16" s="68">
        <v>8</v>
      </c>
      <c r="B16" s="132" t="s">
        <v>222</v>
      </c>
      <c r="C16" s="72" t="s">
        <v>223</v>
      </c>
      <c r="D16" s="61" t="s">
        <v>94</v>
      </c>
      <c r="E16" s="54">
        <v>42354</v>
      </c>
      <c r="F16" s="56" t="s">
        <v>94</v>
      </c>
    </row>
    <row r="17" spans="1:6" ht="30" x14ac:dyDescent="0.25">
      <c r="A17" s="68">
        <v>9</v>
      </c>
      <c r="B17" s="132" t="s">
        <v>220</v>
      </c>
      <c r="C17" s="72" t="s">
        <v>105</v>
      </c>
      <c r="D17" s="61" t="s">
        <v>94</v>
      </c>
      <c r="E17" s="54">
        <v>42355</v>
      </c>
      <c r="F17" s="56" t="s">
        <v>94</v>
      </c>
    </row>
    <row r="18" spans="1:6" ht="45" x14ac:dyDescent="0.25">
      <c r="A18" s="68">
        <v>10</v>
      </c>
      <c r="B18" s="129" t="s">
        <v>196</v>
      </c>
      <c r="C18" s="136" t="s">
        <v>209</v>
      </c>
      <c r="D18" s="135" t="s">
        <v>228</v>
      </c>
      <c r="E18" s="130">
        <v>42356</v>
      </c>
      <c r="F18" s="131">
        <v>1550937898</v>
      </c>
    </row>
    <row r="19" spans="1:6" ht="90" x14ac:dyDescent="0.25">
      <c r="A19" s="68">
        <v>11</v>
      </c>
      <c r="B19" s="132" t="s">
        <v>201</v>
      </c>
      <c r="C19" s="72" t="s">
        <v>214</v>
      </c>
      <c r="D19" s="108" t="s">
        <v>230</v>
      </c>
      <c r="E19" s="54">
        <v>42356</v>
      </c>
      <c r="F19" s="133">
        <v>518015600</v>
      </c>
    </row>
    <row r="20" spans="1:6" ht="30" x14ac:dyDescent="0.25">
      <c r="A20" s="68">
        <v>12</v>
      </c>
      <c r="B20" s="129" t="s">
        <v>202</v>
      </c>
      <c r="C20" s="136" t="s">
        <v>215</v>
      </c>
      <c r="D20" s="135" t="s">
        <v>219</v>
      </c>
      <c r="E20" s="130">
        <v>42359</v>
      </c>
      <c r="F20" s="131">
        <v>8671223</v>
      </c>
    </row>
    <row r="21" spans="1:6" ht="60" x14ac:dyDescent="0.25">
      <c r="A21" s="68">
        <v>13</v>
      </c>
      <c r="B21" s="129" t="s">
        <v>191</v>
      </c>
      <c r="C21" s="136" t="s">
        <v>203</v>
      </c>
      <c r="D21" s="135" t="s">
        <v>224</v>
      </c>
      <c r="E21" s="130">
        <v>42360</v>
      </c>
      <c r="F21" s="131">
        <v>18425000000</v>
      </c>
    </row>
    <row r="22" spans="1:6" ht="45" x14ac:dyDescent="0.25">
      <c r="A22" s="68">
        <v>14</v>
      </c>
      <c r="B22" s="132" t="s">
        <v>195</v>
      </c>
      <c r="C22" s="72" t="s">
        <v>208</v>
      </c>
      <c r="D22" s="108" t="s">
        <v>227</v>
      </c>
      <c r="E22" s="54">
        <v>42360</v>
      </c>
      <c r="F22" s="133">
        <v>6459128576</v>
      </c>
    </row>
    <row r="23" spans="1:6" ht="60" x14ac:dyDescent="0.25">
      <c r="A23" s="68">
        <v>15</v>
      </c>
      <c r="B23" s="132" t="s">
        <v>197</v>
      </c>
      <c r="C23" s="72" t="s">
        <v>210</v>
      </c>
      <c r="D23" s="108" t="s">
        <v>14</v>
      </c>
      <c r="E23" s="54">
        <v>42360</v>
      </c>
      <c r="F23" s="133">
        <v>377274928</v>
      </c>
    </row>
    <row r="24" spans="1:6" ht="75" x14ac:dyDescent="0.25">
      <c r="A24" s="68">
        <v>16</v>
      </c>
      <c r="B24" s="129" t="s">
        <v>200</v>
      </c>
      <c r="C24" s="136" t="s">
        <v>213</v>
      </c>
      <c r="D24" s="135" t="s">
        <v>229</v>
      </c>
      <c r="E24" s="130">
        <v>42360</v>
      </c>
      <c r="F24" s="131">
        <v>5280014760</v>
      </c>
    </row>
    <row r="25" spans="1:6" ht="150" x14ac:dyDescent="0.25">
      <c r="A25" s="68">
        <v>17</v>
      </c>
      <c r="B25" s="132" t="s">
        <v>232</v>
      </c>
      <c r="C25" s="72" t="s">
        <v>233</v>
      </c>
      <c r="D25" s="61" t="s">
        <v>262</v>
      </c>
      <c r="E25" s="130">
        <v>42360</v>
      </c>
      <c r="F25" s="56">
        <v>1222023848</v>
      </c>
    </row>
    <row r="26" spans="1:6" ht="91.5" customHeight="1" x14ac:dyDescent="0.25">
      <c r="A26" s="68">
        <v>18</v>
      </c>
      <c r="B26" s="129" t="s">
        <v>234</v>
      </c>
      <c r="C26" s="136" t="s">
        <v>238</v>
      </c>
      <c r="D26" s="135" t="s">
        <v>263</v>
      </c>
      <c r="E26" s="149">
        <v>42361</v>
      </c>
      <c r="F26" s="131">
        <v>1387037593</v>
      </c>
    </row>
    <row r="27" spans="1:6" ht="116.25" customHeight="1" x14ac:dyDescent="0.25">
      <c r="A27" s="68">
        <v>19</v>
      </c>
      <c r="B27" s="132" t="s">
        <v>235</v>
      </c>
      <c r="C27" s="72" t="s">
        <v>239</v>
      </c>
      <c r="D27" s="108" t="s">
        <v>264</v>
      </c>
      <c r="E27" s="150">
        <v>42361</v>
      </c>
      <c r="F27" s="133">
        <v>89332977962</v>
      </c>
    </row>
    <row r="28" spans="1:6" ht="118.5" customHeight="1" x14ac:dyDescent="0.25">
      <c r="A28" s="68">
        <v>20</v>
      </c>
      <c r="B28" s="129" t="s">
        <v>236</v>
      </c>
      <c r="C28" s="136" t="s">
        <v>240</v>
      </c>
      <c r="D28" s="135" t="s">
        <v>266</v>
      </c>
      <c r="E28" s="149">
        <v>42361</v>
      </c>
      <c r="F28" s="131">
        <v>3289324160</v>
      </c>
    </row>
    <row r="29" spans="1:6" ht="124.5" customHeight="1" x14ac:dyDescent="0.25">
      <c r="A29" s="68">
        <v>21</v>
      </c>
      <c r="B29" s="132" t="s">
        <v>237</v>
      </c>
      <c r="C29" s="72" t="s">
        <v>241</v>
      </c>
      <c r="D29" s="108" t="s">
        <v>242</v>
      </c>
      <c r="E29" s="150">
        <v>42361</v>
      </c>
      <c r="F29" s="133">
        <v>562203341</v>
      </c>
    </row>
    <row r="30" spans="1:6" ht="83.25" customHeight="1" x14ac:dyDescent="0.25">
      <c r="A30" s="68">
        <v>22</v>
      </c>
      <c r="B30" s="129" t="s">
        <v>243</v>
      </c>
      <c r="C30" s="136" t="s">
        <v>246</v>
      </c>
      <c r="D30" s="135" t="s">
        <v>249</v>
      </c>
      <c r="E30" s="149">
        <v>42362</v>
      </c>
      <c r="F30" s="131">
        <v>212860000</v>
      </c>
    </row>
    <row r="31" spans="1:6" ht="84.75" customHeight="1" x14ac:dyDescent="0.25">
      <c r="A31" s="68">
        <v>23</v>
      </c>
      <c r="B31" s="132" t="s">
        <v>244</v>
      </c>
      <c r="C31" s="72" t="s">
        <v>247</v>
      </c>
      <c r="D31" s="108" t="s">
        <v>265</v>
      </c>
      <c r="E31" s="150">
        <v>42362</v>
      </c>
      <c r="F31" s="133">
        <v>843257310</v>
      </c>
    </row>
    <row r="32" spans="1:6" ht="53.25" customHeight="1" x14ac:dyDescent="0.25">
      <c r="A32" s="68">
        <v>24</v>
      </c>
      <c r="B32" s="129" t="s">
        <v>245</v>
      </c>
      <c r="C32" s="136" t="s">
        <v>248</v>
      </c>
      <c r="D32" s="135" t="s">
        <v>250</v>
      </c>
      <c r="E32" s="149">
        <v>42362</v>
      </c>
      <c r="F32" s="131">
        <v>282190300</v>
      </c>
    </row>
    <row r="33" spans="1:6" ht="49.5" customHeight="1" x14ac:dyDescent="0.25">
      <c r="A33" s="68">
        <v>25</v>
      </c>
      <c r="B33" s="129" t="s">
        <v>251</v>
      </c>
      <c r="C33" s="136" t="s">
        <v>255</v>
      </c>
      <c r="D33" s="135" t="s">
        <v>258</v>
      </c>
      <c r="E33" s="149">
        <v>42367</v>
      </c>
      <c r="F33" s="131">
        <v>122624063</v>
      </c>
    </row>
    <row r="34" spans="1:6" ht="55.5" customHeight="1" x14ac:dyDescent="0.25">
      <c r="A34" s="68">
        <v>26</v>
      </c>
      <c r="B34" s="132" t="s">
        <v>252</v>
      </c>
      <c r="C34" s="72" t="s">
        <v>256</v>
      </c>
      <c r="D34" s="108" t="s">
        <v>259</v>
      </c>
      <c r="E34" s="150">
        <v>42366</v>
      </c>
      <c r="F34" s="133">
        <v>13440000</v>
      </c>
    </row>
    <row r="35" spans="1:6" ht="92.25" customHeight="1" x14ac:dyDescent="0.25">
      <c r="A35" s="68">
        <v>27</v>
      </c>
      <c r="B35" s="129" t="s">
        <v>253</v>
      </c>
      <c r="C35" s="136" t="s">
        <v>257</v>
      </c>
      <c r="D35" s="135" t="s">
        <v>260</v>
      </c>
      <c r="E35" s="149">
        <v>42367</v>
      </c>
      <c r="F35" s="131">
        <v>64000000</v>
      </c>
    </row>
    <row r="36" spans="1:6" ht="93" customHeight="1" thickBot="1" x14ac:dyDescent="0.3">
      <c r="A36" s="68">
        <v>28</v>
      </c>
      <c r="B36" s="142" t="s">
        <v>254</v>
      </c>
      <c r="C36" s="75" t="s">
        <v>183</v>
      </c>
      <c r="D36" s="157" t="s">
        <v>261</v>
      </c>
      <c r="E36" s="151">
        <v>42367</v>
      </c>
      <c r="F36" s="152">
        <v>64435000</v>
      </c>
    </row>
    <row r="37" spans="1:6" ht="15.75" thickTop="1" x14ac:dyDescent="0.25">
      <c r="A37" s="141"/>
      <c r="B37" s="146"/>
      <c r="C37" s="147"/>
      <c r="D37" s="139"/>
      <c r="E37" s="148"/>
      <c r="F37" s="140"/>
    </row>
    <row r="38" spans="1:6" x14ac:dyDescent="0.25">
      <c r="A38" s="141"/>
      <c r="B38" s="143"/>
      <c r="C38" s="144"/>
      <c r="D38" s="139"/>
      <c r="E38" s="145"/>
      <c r="F38" s="140"/>
    </row>
    <row r="39" spans="1:6" x14ac:dyDescent="0.25">
      <c r="A39" s="4"/>
      <c r="B39" s="5"/>
      <c r="C39" s="82"/>
      <c r="D39" s="83"/>
      <c r="E39" s="23"/>
      <c r="F39" s="9"/>
    </row>
    <row r="40" spans="1:6" ht="30" x14ac:dyDescent="0.25">
      <c r="A40" s="4"/>
      <c r="B40" s="5"/>
      <c r="C40" s="18" t="s">
        <v>44</v>
      </c>
      <c r="D40" s="19">
        <f>COUNTIF(F:F,"=DESIERTO")</f>
        <v>3</v>
      </c>
      <c r="E40" s="23"/>
      <c r="F40" s="9"/>
    </row>
    <row r="41" spans="1:6" x14ac:dyDescent="0.25">
      <c r="A41" s="4"/>
      <c r="B41" s="5"/>
      <c r="C41" s="18" t="s">
        <v>11</v>
      </c>
      <c r="D41" s="19">
        <f>COUNT(F:F)</f>
        <v>25</v>
      </c>
      <c r="E41" s="23"/>
      <c r="F41" s="9"/>
    </row>
    <row r="42" spans="1:6" x14ac:dyDescent="0.25">
      <c r="A42" s="4"/>
      <c r="B42" s="5"/>
      <c r="C42" s="20"/>
      <c r="D42" s="2"/>
      <c r="E42" s="23"/>
      <c r="F42" s="9"/>
    </row>
    <row r="43" spans="1:6" x14ac:dyDescent="0.25">
      <c r="A43" s="4"/>
      <c r="B43" s="5"/>
      <c r="C43" s="18" t="s">
        <v>12</v>
      </c>
      <c r="D43" s="21">
        <f>SUM(F9:F18)</f>
        <v>11052085186</v>
      </c>
      <c r="E43" s="23"/>
      <c r="F43" s="9"/>
    </row>
  </sheetData>
  <autoFilter ref="A8:F8">
    <sortState ref="A9:F31">
      <sortCondition ref="E8"/>
    </sortState>
  </autoFilter>
  <mergeCells count="3">
    <mergeCell ref="A2:F2"/>
    <mergeCell ref="A3:F3"/>
    <mergeCell ref="A4:F4"/>
  </mergeCells>
  <conditionalFormatting sqref="B9:B17">
    <cfRule type="iconSet" priority="1">
      <iconSet>
        <cfvo type="percent" val="0"/>
        <cfvo type="percent" val="33"/>
        <cfvo type="percent" val="67"/>
      </iconSet>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13" zoomScale="70" zoomScaleNormal="70" workbookViewId="0">
      <selection activeCell="D13" sqref="D13"/>
    </sheetView>
  </sheetViews>
  <sheetFormatPr baseColWidth="10" defaultRowHeight="15" x14ac:dyDescent="0.25"/>
  <cols>
    <col min="1" max="1" width="6.7109375" style="4" customWidth="1"/>
    <col min="2" max="2" width="28.42578125" style="5" customWidth="1"/>
    <col min="3" max="3" width="104.28515625" style="20" customWidth="1"/>
    <col min="4" max="4" width="55.42578125" style="2" customWidth="1"/>
    <col min="5" max="5" width="17.140625" style="23" customWidth="1"/>
    <col min="6" max="6" width="27.5703125" style="8" hidden="1" customWidth="1"/>
    <col min="7" max="7" width="41"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39</v>
      </c>
      <c r="B3" s="3"/>
      <c r="C3" s="3"/>
      <c r="D3" s="3"/>
      <c r="E3" s="22"/>
      <c r="F3" s="3"/>
      <c r="G3" s="3"/>
    </row>
    <row r="4" spans="1:8" x14ac:dyDescent="0.25">
      <c r="A4" s="3" t="s">
        <v>15</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4" customFormat="1" ht="30.75" thickTop="1" x14ac:dyDescent="0.25">
      <c r="A7" s="34" t="s">
        <v>2</v>
      </c>
      <c r="B7" s="35" t="s">
        <v>3</v>
      </c>
      <c r="C7" s="35" t="s">
        <v>4</v>
      </c>
      <c r="D7" s="35" t="s">
        <v>5</v>
      </c>
      <c r="E7" s="36" t="s">
        <v>6</v>
      </c>
      <c r="F7" s="37" t="s">
        <v>7</v>
      </c>
      <c r="G7" s="38" t="s">
        <v>8</v>
      </c>
      <c r="H7" s="25" t="s">
        <v>9</v>
      </c>
    </row>
    <row r="8" spans="1:8" s="16" customFormat="1" ht="60" x14ac:dyDescent="0.25">
      <c r="A8" s="39">
        <v>1</v>
      </c>
      <c r="B8" s="26" t="s">
        <v>16</v>
      </c>
      <c r="C8" s="27" t="s">
        <v>23</v>
      </c>
      <c r="D8" s="29" t="s">
        <v>14</v>
      </c>
      <c r="E8" s="33">
        <v>42030</v>
      </c>
      <c r="F8" s="40"/>
      <c r="G8" s="41">
        <v>219818457</v>
      </c>
      <c r="H8" s="15" t="s">
        <v>10</v>
      </c>
    </row>
    <row r="9" spans="1:8" s="16" customFormat="1" ht="45" x14ac:dyDescent="0.25">
      <c r="A9" s="39">
        <v>2</v>
      </c>
      <c r="B9" s="26" t="s">
        <v>18</v>
      </c>
      <c r="C9" s="27" t="s">
        <v>25</v>
      </c>
      <c r="D9" s="29" t="s">
        <v>267</v>
      </c>
      <c r="E9" s="33">
        <v>42030</v>
      </c>
      <c r="F9" s="40"/>
      <c r="G9" s="41">
        <v>519338443</v>
      </c>
      <c r="H9" s="15"/>
    </row>
    <row r="10" spans="1:8" s="16" customFormat="1" ht="96.75" customHeight="1" x14ac:dyDescent="0.25">
      <c r="A10" s="39">
        <v>3</v>
      </c>
      <c r="B10" s="26" t="s">
        <v>17</v>
      </c>
      <c r="C10" s="27" t="s">
        <v>24</v>
      </c>
      <c r="D10" s="29" t="s">
        <v>30</v>
      </c>
      <c r="E10" s="33">
        <v>42052</v>
      </c>
      <c r="F10" s="40"/>
      <c r="G10" s="42">
        <v>389675473</v>
      </c>
      <c r="H10" s="15" t="s">
        <v>10</v>
      </c>
    </row>
    <row r="11" spans="1:8" s="16" customFormat="1" ht="96.75" customHeight="1" x14ac:dyDescent="0.25">
      <c r="A11" s="39">
        <v>4</v>
      </c>
      <c r="B11" s="99" t="s">
        <v>19</v>
      </c>
      <c r="C11" s="27" t="s">
        <v>26</v>
      </c>
      <c r="D11" s="31" t="s">
        <v>32</v>
      </c>
      <c r="E11" s="54">
        <v>42045</v>
      </c>
      <c r="F11" s="40"/>
      <c r="G11" s="159">
        <v>4228200754</v>
      </c>
      <c r="H11" s="17"/>
    </row>
    <row r="12" spans="1:8" s="16" customFormat="1" ht="114.75" customHeight="1" x14ac:dyDescent="0.25">
      <c r="A12" s="39">
        <v>5</v>
      </c>
      <c r="B12" s="99" t="s">
        <v>20</v>
      </c>
      <c r="C12" s="28" t="s">
        <v>27</v>
      </c>
      <c r="D12" s="158" t="s">
        <v>33</v>
      </c>
      <c r="E12" s="54">
        <v>42053</v>
      </c>
      <c r="F12" s="40"/>
      <c r="G12" s="159">
        <v>2937645160</v>
      </c>
      <c r="H12" s="17"/>
    </row>
    <row r="13" spans="1:8" s="16" customFormat="1" ht="96.75" customHeight="1" x14ac:dyDescent="0.25">
      <c r="A13" s="39">
        <v>6</v>
      </c>
      <c r="B13" s="99" t="s">
        <v>21</v>
      </c>
      <c r="C13" s="28" t="s">
        <v>28</v>
      </c>
      <c r="D13" s="29" t="s">
        <v>268</v>
      </c>
      <c r="E13" s="54">
        <v>42047</v>
      </c>
      <c r="F13" s="40"/>
      <c r="G13" s="159">
        <v>34382083965</v>
      </c>
      <c r="H13" s="17"/>
    </row>
    <row r="14" spans="1:8" s="16" customFormat="1" ht="45" x14ac:dyDescent="0.25">
      <c r="A14" s="39">
        <v>4</v>
      </c>
      <c r="B14" s="26" t="s">
        <v>36</v>
      </c>
      <c r="C14" s="45" t="s">
        <v>37</v>
      </c>
      <c r="D14" s="29" t="s">
        <v>38</v>
      </c>
      <c r="E14" s="33">
        <v>42094</v>
      </c>
      <c r="F14" s="43"/>
      <c r="G14" s="46">
        <v>43442000</v>
      </c>
      <c r="H14" s="17"/>
    </row>
    <row r="15" spans="1:8" s="16" customFormat="1" ht="30" x14ac:dyDescent="0.25">
      <c r="A15" s="39">
        <v>5</v>
      </c>
      <c r="B15" s="44" t="s">
        <v>22</v>
      </c>
      <c r="C15" s="45" t="s">
        <v>29</v>
      </c>
      <c r="D15" s="32" t="s">
        <v>34</v>
      </c>
      <c r="E15" s="161">
        <v>42075</v>
      </c>
      <c r="F15" s="43"/>
      <c r="G15" s="159">
        <v>64432758</v>
      </c>
      <c r="H15" s="17"/>
    </row>
    <row r="16" spans="1:8" s="16" customFormat="1" ht="15.75" thickBot="1" x14ac:dyDescent="0.3">
      <c r="A16" s="47">
        <v>12</v>
      </c>
      <c r="B16" s="48"/>
      <c r="C16" s="49"/>
      <c r="D16" s="50"/>
      <c r="E16" s="51"/>
      <c r="F16" s="52"/>
      <c r="G16" s="160"/>
      <c r="H16" s="17"/>
    </row>
    <row r="17" spans="3:4" ht="15.75" thickTop="1" x14ac:dyDescent="0.25"/>
    <row r="19" spans="3:4" x14ac:dyDescent="0.25">
      <c r="C19" s="18" t="s">
        <v>11</v>
      </c>
      <c r="D19" s="19">
        <f>COUNT(E:E)</f>
        <v>8</v>
      </c>
    </row>
    <row r="21" spans="3:4" x14ac:dyDescent="0.25">
      <c r="C21" s="18" t="s">
        <v>12</v>
      </c>
      <c r="D21" s="21">
        <f>SUM(G8:G16)</f>
        <v>42784637010</v>
      </c>
    </row>
  </sheetData>
  <sortState ref="D2:D36">
    <sortCondition ref="D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70" zoomScaleNormal="70" workbookViewId="0">
      <selection activeCell="G16" sqref="G16"/>
    </sheetView>
  </sheetViews>
  <sheetFormatPr baseColWidth="10" defaultRowHeight="15" x14ac:dyDescent="0.25"/>
  <cols>
    <col min="1" max="1" width="6.7109375" style="4" customWidth="1"/>
    <col min="2" max="2" width="28.42578125" style="5" customWidth="1"/>
    <col min="3" max="3" width="95.7109375" style="20" customWidth="1"/>
    <col min="4" max="4" width="55.42578125" style="2" customWidth="1"/>
    <col min="5" max="5" width="17.140625" style="23" customWidth="1"/>
    <col min="6" max="6" width="27.5703125" style="8" hidden="1" customWidth="1"/>
    <col min="7" max="7" width="41"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40</v>
      </c>
      <c r="B3" s="3"/>
      <c r="C3" s="3"/>
      <c r="D3" s="3"/>
      <c r="E3" s="22"/>
      <c r="F3" s="3"/>
      <c r="G3" s="3"/>
    </row>
    <row r="4" spans="1:8" x14ac:dyDescent="0.25">
      <c r="A4" s="3" t="s">
        <v>15</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4" customFormat="1" ht="30.75" thickTop="1" x14ac:dyDescent="0.25">
      <c r="A7" s="34" t="s">
        <v>2</v>
      </c>
      <c r="B7" s="35" t="s">
        <v>3</v>
      </c>
      <c r="C7" s="35" t="s">
        <v>4</v>
      </c>
      <c r="D7" s="35" t="s">
        <v>5</v>
      </c>
      <c r="E7" s="36" t="s">
        <v>6</v>
      </c>
      <c r="F7" s="37" t="s">
        <v>7</v>
      </c>
      <c r="G7" s="38" t="s">
        <v>8</v>
      </c>
      <c r="H7" s="25" t="s">
        <v>9</v>
      </c>
    </row>
    <row r="8" spans="1:8" s="16" customFormat="1" ht="45" x14ac:dyDescent="0.25">
      <c r="A8" s="39">
        <v>1</v>
      </c>
      <c r="B8" s="26" t="s">
        <v>41</v>
      </c>
      <c r="C8" s="28" t="s">
        <v>42</v>
      </c>
      <c r="D8" s="32" t="s">
        <v>43</v>
      </c>
      <c r="E8" s="54">
        <v>42114</v>
      </c>
      <c r="F8" s="55"/>
      <c r="G8" s="56">
        <v>7969960</v>
      </c>
      <c r="H8" s="15" t="s">
        <v>10</v>
      </c>
    </row>
    <row r="9" spans="1:8" s="16" customFormat="1" ht="15.75" thickBot="1" x14ac:dyDescent="0.3">
      <c r="A9" s="47">
        <v>12</v>
      </c>
      <c r="B9" s="48"/>
      <c r="C9" s="49"/>
      <c r="D9" s="50"/>
      <c r="E9" s="51"/>
      <c r="F9" s="52"/>
      <c r="G9" s="53"/>
      <c r="H9" s="17"/>
    </row>
    <row r="10" spans="1:8" ht="15.75" thickTop="1" x14ac:dyDescent="0.25"/>
    <row r="12" spans="1:8" x14ac:dyDescent="0.25">
      <c r="C12" s="18" t="s">
        <v>11</v>
      </c>
      <c r="D12" s="19">
        <f>COUNT(E:E)</f>
        <v>1</v>
      </c>
    </row>
    <row r="14" spans="1:8" s="23" customFormat="1" x14ac:dyDescent="0.25">
      <c r="A14" s="4"/>
      <c r="B14" s="5"/>
      <c r="C14" s="18" t="s">
        <v>12</v>
      </c>
      <c r="D14" s="21">
        <f>SUM(G8:G9)</f>
        <v>7969960</v>
      </c>
      <c r="F14" s="8"/>
      <c r="G14" s="9"/>
      <c r="H14"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zoomScale="80" zoomScaleNormal="80" workbookViewId="0">
      <selection activeCell="D17" sqref="D17"/>
    </sheetView>
  </sheetViews>
  <sheetFormatPr baseColWidth="10" defaultRowHeight="15" x14ac:dyDescent="0.25"/>
  <cols>
    <col min="1" max="1" width="24" customWidth="1"/>
    <col min="2" max="2" width="29.7109375" customWidth="1"/>
    <col min="3" max="3" width="64.7109375" customWidth="1"/>
    <col min="4" max="4" width="41.140625" customWidth="1"/>
    <col min="5" max="6" width="26.140625" customWidth="1"/>
  </cols>
  <sheetData>
    <row r="1" spans="1:7" x14ac:dyDescent="0.25">
      <c r="A1" s="1" t="s">
        <v>0</v>
      </c>
      <c r="B1" s="1"/>
      <c r="C1" s="1"/>
      <c r="D1" s="1"/>
      <c r="E1" s="22"/>
      <c r="F1" s="1"/>
      <c r="G1" s="2"/>
    </row>
    <row r="2" spans="1:7" x14ac:dyDescent="0.25">
      <c r="A2" s="1" t="s">
        <v>13</v>
      </c>
      <c r="B2" s="1"/>
      <c r="C2" s="1"/>
      <c r="D2" s="1"/>
      <c r="E2" s="22"/>
      <c r="F2" s="1"/>
      <c r="G2" s="2"/>
    </row>
    <row r="3" spans="1:7" x14ac:dyDescent="0.25">
      <c r="A3" s="3" t="s">
        <v>60</v>
      </c>
      <c r="B3" s="3"/>
      <c r="C3" s="3"/>
      <c r="D3" s="3"/>
      <c r="E3" s="22"/>
      <c r="F3" s="3"/>
      <c r="G3" s="2"/>
    </row>
    <row r="4" spans="1:7" x14ac:dyDescent="0.25">
      <c r="A4" s="3" t="s">
        <v>15</v>
      </c>
      <c r="B4" s="3"/>
      <c r="C4" s="3"/>
      <c r="D4" s="3"/>
      <c r="E4" s="22"/>
      <c r="F4" s="3"/>
      <c r="G4" s="2"/>
    </row>
    <row r="5" spans="1:7" x14ac:dyDescent="0.25">
      <c r="A5" s="4"/>
      <c r="B5" s="5"/>
      <c r="C5" s="6"/>
      <c r="D5" s="7"/>
      <c r="E5" s="23"/>
      <c r="F5" s="9"/>
      <c r="G5" s="2"/>
    </row>
    <row r="6" spans="1:7" ht="15.75" thickBot="1" x14ac:dyDescent="0.3">
      <c r="A6" s="10"/>
      <c r="B6" s="10"/>
      <c r="C6" s="10"/>
      <c r="D6" s="10"/>
      <c r="E6" s="24"/>
      <c r="F6" s="11"/>
      <c r="G6" s="13"/>
    </row>
    <row r="7" spans="1:7" ht="15.75" thickTop="1" x14ac:dyDescent="0.25">
      <c r="A7" s="77" t="s">
        <v>2</v>
      </c>
      <c r="B7" s="78" t="s">
        <v>3</v>
      </c>
      <c r="C7" s="78" t="s">
        <v>4</v>
      </c>
      <c r="D7" s="78" t="s">
        <v>5</v>
      </c>
      <c r="E7" s="79" t="s">
        <v>6</v>
      </c>
      <c r="F7" s="80" t="s">
        <v>8</v>
      </c>
      <c r="G7" s="63"/>
    </row>
    <row r="8" spans="1:7" ht="75" x14ac:dyDescent="0.25">
      <c r="A8" s="68">
        <v>1</v>
      </c>
      <c r="B8" s="69" t="s">
        <v>45</v>
      </c>
      <c r="C8" s="70" t="s">
        <v>50</v>
      </c>
      <c r="D8" s="64" t="s">
        <v>55</v>
      </c>
      <c r="E8" s="71">
        <v>42132</v>
      </c>
      <c r="F8" s="56">
        <v>490680000</v>
      </c>
      <c r="G8" s="65"/>
    </row>
    <row r="9" spans="1:7" ht="75" x14ac:dyDescent="0.25">
      <c r="A9" s="68">
        <v>2</v>
      </c>
      <c r="B9" s="69" t="s">
        <v>46</v>
      </c>
      <c r="C9" s="72" t="s">
        <v>51</v>
      </c>
      <c r="D9" s="64" t="s">
        <v>56</v>
      </c>
      <c r="E9" s="71">
        <v>42145</v>
      </c>
      <c r="F9" s="56">
        <v>157917033</v>
      </c>
      <c r="G9" s="65"/>
    </row>
    <row r="10" spans="1:7" ht="60" x14ac:dyDescent="0.25">
      <c r="A10" s="68">
        <v>3</v>
      </c>
      <c r="B10" s="69" t="s">
        <v>47</v>
      </c>
      <c r="C10" s="72" t="s">
        <v>52</v>
      </c>
      <c r="D10" s="61" t="s">
        <v>57</v>
      </c>
      <c r="E10" s="71">
        <v>42145</v>
      </c>
      <c r="F10" s="56">
        <v>9998708</v>
      </c>
      <c r="G10" s="65"/>
    </row>
    <row r="11" spans="1:7" ht="105" x14ac:dyDescent="0.25">
      <c r="A11" s="68">
        <v>4</v>
      </c>
      <c r="B11" s="69" t="s">
        <v>48</v>
      </c>
      <c r="C11" s="72" t="s">
        <v>53</v>
      </c>
      <c r="D11" s="61" t="s">
        <v>58</v>
      </c>
      <c r="E11" s="71">
        <v>42153</v>
      </c>
      <c r="F11" s="56">
        <v>64000000</v>
      </c>
      <c r="G11" s="65"/>
    </row>
    <row r="12" spans="1:7" ht="15.75" thickBot="1" x14ac:dyDescent="0.3">
      <c r="A12" s="73"/>
      <c r="B12" s="74"/>
      <c r="C12" s="75"/>
      <c r="D12" s="66"/>
      <c r="E12" s="76"/>
      <c r="F12" s="67"/>
      <c r="G12" s="65"/>
    </row>
    <row r="13" spans="1:7" ht="15.75" thickTop="1" x14ac:dyDescent="0.25">
      <c r="A13" s="4"/>
      <c r="B13" s="5"/>
      <c r="C13" s="20"/>
      <c r="D13" s="2"/>
      <c r="E13" s="23"/>
      <c r="F13" s="9"/>
      <c r="G13" s="2"/>
    </row>
    <row r="14" spans="1:7" x14ac:dyDescent="0.25">
      <c r="A14" s="4"/>
      <c r="B14" s="5"/>
      <c r="C14" s="18" t="s">
        <v>11</v>
      </c>
      <c r="D14" s="19">
        <f>COUNT(E:E)</f>
        <v>4</v>
      </c>
      <c r="E14" s="23"/>
      <c r="F14" s="9"/>
      <c r="G14" s="2"/>
    </row>
    <row r="15" spans="1:7" x14ac:dyDescent="0.25">
      <c r="A15" s="4"/>
      <c r="B15" s="5"/>
      <c r="C15" s="20"/>
      <c r="D15" s="2"/>
      <c r="E15" s="23"/>
      <c r="F15" s="9"/>
      <c r="G15" s="2"/>
    </row>
    <row r="16" spans="1:7" x14ac:dyDescent="0.25">
      <c r="A16" s="4"/>
      <c r="B16" s="5"/>
      <c r="C16" s="18" t="s">
        <v>12</v>
      </c>
      <c r="D16" s="21">
        <f>SUM(F8:F12)</f>
        <v>722595741</v>
      </c>
      <c r="E16" s="23"/>
      <c r="F16" s="9"/>
      <c r="G16" s="23"/>
    </row>
    <row r="17" spans="1:7" x14ac:dyDescent="0.25">
      <c r="A17" s="4"/>
      <c r="B17" s="5"/>
      <c r="C17" s="20"/>
      <c r="D17" s="2"/>
      <c r="E17" s="23"/>
      <c r="F17" s="9"/>
      <c r="G17" s="2"/>
    </row>
    <row r="18" spans="1:7" x14ac:dyDescent="0.25">
      <c r="A18" s="4"/>
      <c r="B18" s="5"/>
      <c r="C18" s="20"/>
      <c r="D18" s="2"/>
      <c r="E18" s="23"/>
      <c r="F18" s="9"/>
      <c r="G18" s="2"/>
    </row>
    <row r="19" spans="1:7" x14ac:dyDescent="0.25">
      <c r="A19" s="4"/>
      <c r="B19" s="5"/>
      <c r="C19" s="20"/>
      <c r="D19" s="2"/>
      <c r="E19" s="23"/>
      <c r="F19" s="9"/>
      <c r="G19" s="2"/>
    </row>
    <row r="20" spans="1:7" x14ac:dyDescent="0.25">
      <c r="A20" s="4"/>
      <c r="B20" s="5"/>
      <c r="C20" s="20"/>
      <c r="D20" s="2"/>
      <c r="E20" s="23"/>
      <c r="F20" s="9"/>
      <c r="G20" s="2"/>
    </row>
    <row r="21" spans="1:7" x14ac:dyDescent="0.25">
      <c r="A21" s="4"/>
      <c r="B21" s="5"/>
      <c r="C21" s="20"/>
      <c r="D21" s="2"/>
      <c r="E21" s="23"/>
      <c r="F21" s="9"/>
      <c r="G21" s="2"/>
    </row>
    <row r="22" spans="1:7" x14ac:dyDescent="0.25">
      <c r="A22" s="4"/>
      <c r="B22" s="5"/>
      <c r="C22" s="20"/>
      <c r="D22" s="2"/>
      <c r="E22" s="23"/>
      <c r="F22" s="9"/>
      <c r="G22" s="2"/>
    </row>
    <row r="23" spans="1:7" x14ac:dyDescent="0.25">
      <c r="A23" s="4"/>
      <c r="B23" s="5"/>
      <c r="C23" s="20"/>
      <c r="D23" s="2"/>
      <c r="E23" s="23"/>
      <c r="F23" s="9"/>
      <c r="G23" s="2"/>
    </row>
    <row r="24" spans="1:7" x14ac:dyDescent="0.25">
      <c r="A24" s="4"/>
      <c r="B24" s="5"/>
      <c r="C24" s="20"/>
      <c r="D24" s="2"/>
      <c r="E24" s="23"/>
      <c r="F24" s="9"/>
      <c r="G24" s="2"/>
    </row>
    <row r="25" spans="1:7" x14ac:dyDescent="0.25">
      <c r="A25" s="4"/>
      <c r="B25" s="5"/>
      <c r="C25" s="20"/>
      <c r="D25" s="2"/>
      <c r="E25" s="23"/>
      <c r="F25" s="9"/>
      <c r="G25" s="2"/>
    </row>
  </sheetData>
  <sortState ref="B1:B123">
    <sortCondition ref="B1:B123"/>
  </sortState>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0" zoomScale="80" zoomScaleNormal="80" workbookViewId="0">
      <selection activeCell="D17" sqref="D17"/>
    </sheetView>
  </sheetViews>
  <sheetFormatPr baseColWidth="10" defaultRowHeight="15" x14ac:dyDescent="0.25"/>
  <cols>
    <col min="1" max="1" width="11.140625" customWidth="1"/>
    <col min="2" max="2" width="28.42578125" customWidth="1"/>
    <col min="3" max="3" width="70.28515625" customWidth="1"/>
    <col min="4" max="4" width="37.28515625" customWidth="1"/>
    <col min="5" max="5" width="25" customWidth="1"/>
    <col min="6" max="6" width="28.5703125" customWidth="1"/>
  </cols>
  <sheetData>
    <row r="1" spans="1:6" x14ac:dyDescent="0.25">
      <c r="A1" s="1" t="s">
        <v>0</v>
      </c>
      <c r="B1" s="1"/>
      <c r="C1" s="1"/>
      <c r="D1" s="1"/>
      <c r="E1" s="22"/>
      <c r="F1" s="1"/>
    </row>
    <row r="2" spans="1:6" x14ac:dyDescent="0.25">
      <c r="A2" s="1" t="s">
        <v>13</v>
      </c>
      <c r="B2" s="1"/>
      <c r="C2" s="1"/>
      <c r="D2" s="1"/>
      <c r="E2" s="22"/>
      <c r="F2" s="1"/>
    </row>
    <row r="3" spans="1:6" x14ac:dyDescent="0.25">
      <c r="A3" s="3" t="s">
        <v>61</v>
      </c>
      <c r="B3" s="3"/>
      <c r="C3" s="3"/>
      <c r="D3" s="3"/>
      <c r="E3" s="22"/>
      <c r="F3" s="3"/>
    </row>
    <row r="4" spans="1:6" x14ac:dyDescent="0.25">
      <c r="A4" s="3" t="s">
        <v>15</v>
      </c>
      <c r="B4" s="3"/>
      <c r="C4" s="3"/>
      <c r="D4" s="3"/>
      <c r="E4" s="22"/>
      <c r="F4" s="3"/>
    </row>
    <row r="5" spans="1:6" x14ac:dyDescent="0.25">
      <c r="A5" s="4"/>
      <c r="B5" s="5"/>
      <c r="C5" s="6"/>
      <c r="D5" s="7"/>
      <c r="E5" s="23"/>
      <c r="F5" s="9"/>
    </row>
    <row r="6" spans="1:6" ht="15.75" thickBot="1" x14ac:dyDescent="0.3">
      <c r="A6" s="10"/>
      <c r="B6" s="10"/>
      <c r="C6" s="10"/>
      <c r="D6" s="10"/>
      <c r="E6" s="24"/>
      <c r="F6" s="11"/>
    </row>
    <row r="7" spans="1:6" ht="33" customHeight="1" thickTop="1" x14ac:dyDescent="0.25">
      <c r="A7" s="77" t="s">
        <v>2</v>
      </c>
      <c r="B7" s="78" t="s">
        <v>3</v>
      </c>
      <c r="C7" s="78" t="s">
        <v>4</v>
      </c>
      <c r="D7" s="78" t="s">
        <v>5</v>
      </c>
      <c r="E7" s="79" t="s">
        <v>6</v>
      </c>
      <c r="F7" s="80" t="s">
        <v>8</v>
      </c>
    </row>
    <row r="8" spans="1:6" ht="75" x14ac:dyDescent="0.25">
      <c r="A8" s="68">
        <v>1</v>
      </c>
      <c r="B8" s="69" t="s">
        <v>62</v>
      </c>
      <c r="C8" s="27" t="s">
        <v>67</v>
      </c>
      <c r="D8" s="31" t="s">
        <v>72</v>
      </c>
      <c r="E8" s="33">
        <v>42181</v>
      </c>
      <c r="F8" s="41">
        <v>164300000000</v>
      </c>
    </row>
    <row r="9" spans="1:6" ht="45" x14ac:dyDescent="0.25">
      <c r="A9" s="68">
        <v>2</v>
      </c>
      <c r="B9" s="69" t="s">
        <v>63</v>
      </c>
      <c r="C9" s="28" t="s">
        <v>68</v>
      </c>
      <c r="D9" s="30" t="s">
        <v>73</v>
      </c>
      <c r="E9" s="33">
        <v>42185</v>
      </c>
      <c r="F9" s="41">
        <v>1089543343</v>
      </c>
    </row>
    <row r="10" spans="1:6" x14ac:dyDescent="0.25">
      <c r="A10" s="68">
        <v>3</v>
      </c>
      <c r="B10" s="69" t="s">
        <v>49</v>
      </c>
      <c r="C10" s="27" t="s">
        <v>54</v>
      </c>
      <c r="D10" s="32" t="s">
        <v>59</v>
      </c>
      <c r="E10" s="33">
        <v>42159</v>
      </c>
      <c r="F10" s="84">
        <v>5684000</v>
      </c>
    </row>
    <row r="11" spans="1:6" ht="60" x14ac:dyDescent="0.25">
      <c r="A11" s="68">
        <v>4</v>
      </c>
      <c r="B11" s="69" t="s">
        <v>64</v>
      </c>
      <c r="C11" s="81" t="s">
        <v>69</v>
      </c>
      <c r="D11" s="64" t="s">
        <v>74</v>
      </c>
      <c r="E11" s="54">
        <v>42171</v>
      </c>
      <c r="F11" s="56">
        <v>11819750</v>
      </c>
    </row>
    <row r="12" spans="1:6" ht="105" x14ac:dyDescent="0.25">
      <c r="A12" s="68">
        <v>5</v>
      </c>
      <c r="B12" s="69" t="s">
        <v>65</v>
      </c>
      <c r="C12" s="27" t="s">
        <v>70</v>
      </c>
      <c r="D12" s="29" t="s">
        <v>75</v>
      </c>
      <c r="E12" s="33">
        <v>42177</v>
      </c>
      <c r="F12" s="84">
        <v>9973070590</v>
      </c>
    </row>
    <row r="13" spans="1:6" ht="45" x14ac:dyDescent="0.25">
      <c r="A13" s="85">
        <v>6</v>
      </c>
      <c r="B13" s="86" t="s">
        <v>66</v>
      </c>
      <c r="C13" s="81" t="s">
        <v>71</v>
      </c>
      <c r="D13" s="64" t="s">
        <v>76</v>
      </c>
      <c r="E13" s="54">
        <v>42172</v>
      </c>
      <c r="F13" s="56">
        <v>62000000</v>
      </c>
    </row>
    <row r="14" spans="1:6" ht="90" x14ac:dyDescent="0.25">
      <c r="A14" s="162">
        <v>7</v>
      </c>
      <c r="B14" s="163" t="s">
        <v>109</v>
      </c>
      <c r="C14" s="164" t="s">
        <v>110</v>
      </c>
      <c r="D14" s="29" t="s">
        <v>111</v>
      </c>
      <c r="E14" s="54">
        <v>42165</v>
      </c>
      <c r="F14" s="159">
        <v>13456000</v>
      </c>
    </row>
    <row r="15" spans="1:6" ht="45.75" thickBot="1" x14ac:dyDescent="0.3">
      <c r="A15" s="87">
        <v>8</v>
      </c>
      <c r="B15" s="88" t="s">
        <v>77</v>
      </c>
      <c r="C15" s="89" t="s">
        <v>78</v>
      </c>
      <c r="D15" s="66" t="s">
        <v>79</v>
      </c>
      <c r="E15" s="54">
        <v>42185</v>
      </c>
      <c r="F15" s="90">
        <v>2974530</v>
      </c>
    </row>
    <row r="16" spans="1:6" ht="15.75" thickTop="1" x14ac:dyDescent="0.25">
      <c r="A16" s="4"/>
      <c r="B16" s="5"/>
      <c r="C16" s="82"/>
      <c r="D16" s="83"/>
      <c r="E16" s="23"/>
      <c r="F16" s="9"/>
    </row>
    <row r="17" spans="1:6" x14ac:dyDescent="0.25">
      <c r="A17" s="4"/>
      <c r="B17" s="5"/>
      <c r="C17" s="20"/>
      <c r="D17" s="2"/>
      <c r="E17" s="23"/>
      <c r="F17" s="9"/>
    </row>
    <row r="18" spans="1:6" x14ac:dyDescent="0.25">
      <c r="A18" s="4"/>
      <c r="B18" s="5"/>
      <c r="C18" s="18" t="s">
        <v>11</v>
      </c>
      <c r="D18" s="19">
        <f>COUNT(E:E)</f>
        <v>8</v>
      </c>
      <c r="E18" s="23"/>
      <c r="F18" s="9"/>
    </row>
    <row r="19" spans="1:6" x14ac:dyDescent="0.25">
      <c r="A19" s="4"/>
      <c r="B19" s="5"/>
      <c r="C19" s="20"/>
      <c r="D19" s="2"/>
      <c r="E19" s="23"/>
      <c r="F19" s="9"/>
    </row>
    <row r="20" spans="1:6" x14ac:dyDescent="0.25">
      <c r="A20" s="4"/>
      <c r="B20" s="5"/>
      <c r="C20" s="18" t="s">
        <v>12</v>
      </c>
      <c r="D20" s="21">
        <f>SUM(F8:F15)</f>
        <v>175458548213</v>
      </c>
      <c r="E20" s="23"/>
      <c r="F20" s="9"/>
    </row>
    <row r="21" spans="1:6" x14ac:dyDescent="0.25">
      <c r="A21" s="4"/>
      <c r="B21" s="5"/>
      <c r="C21" s="20"/>
      <c r="D21" s="2"/>
      <c r="E21" s="23"/>
      <c r="F21" s="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10" workbookViewId="0">
      <selection activeCell="E13" sqref="E13"/>
    </sheetView>
  </sheetViews>
  <sheetFormatPr baseColWidth="10" defaultRowHeight="15" x14ac:dyDescent="0.25"/>
  <cols>
    <col min="1" max="1" width="11.140625" customWidth="1"/>
    <col min="2" max="2" width="28.42578125" customWidth="1"/>
    <col min="3" max="3" width="70.28515625" customWidth="1"/>
    <col min="4" max="4" width="37.28515625" customWidth="1"/>
    <col min="5" max="5" width="25" customWidth="1"/>
    <col min="6" max="6" width="28.5703125" customWidth="1"/>
  </cols>
  <sheetData>
    <row r="1" spans="1:6" x14ac:dyDescent="0.25">
      <c r="A1" s="1" t="s">
        <v>0</v>
      </c>
      <c r="B1" s="1"/>
      <c r="C1" s="1"/>
      <c r="D1" s="1"/>
      <c r="E1" s="22"/>
      <c r="F1" s="1"/>
    </row>
    <row r="2" spans="1:6" x14ac:dyDescent="0.25">
      <c r="A2" s="1" t="s">
        <v>13</v>
      </c>
      <c r="B2" s="1"/>
      <c r="C2" s="1"/>
      <c r="D2" s="1"/>
      <c r="E2" s="22"/>
      <c r="F2" s="1"/>
    </row>
    <row r="3" spans="1:6" x14ac:dyDescent="0.25">
      <c r="A3" s="3" t="s">
        <v>95</v>
      </c>
      <c r="B3" s="3"/>
      <c r="C3" s="3"/>
      <c r="D3" s="3"/>
      <c r="E3" s="22"/>
      <c r="F3" s="3"/>
    </row>
    <row r="4" spans="1:6" x14ac:dyDescent="0.25">
      <c r="A4" s="3" t="s">
        <v>15</v>
      </c>
      <c r="B4" s="3"/>
      <c r="C4" s="3"/>
      <c r="D4" s="3"/>
      <c r="E4" s="22"/>
      <c r="F4" s="3"/>
    </row>
    <row r="5" spans="1:6" x14ac:dyDescent="0.25">
      <c r="A5" s="4"/>
      <c r="B5" s="5"/>
      <c r="C5" s="6"/>
      <c r="D5" s="7"/>
      <c r="E5" s="23"/>
      <c r="F5" s="9"/>
    </row>
    <row r="6" spans="1:6" ht="15.75" thickBot="1" x14ac:dyDescent="0.3">
      <c r="A6" s="10"/>
      <c r="B6" s="10"/>
      <c r="C6" s="10"/>
      <c r="D6" s="10"/>
      <c r="E6" s="24"/>
      <c r="F6" s="11"/>
    </row>
    <row r="7" spans="1:6" ht="15.75" thickTop="1" x14ac:dyDescent="0.25">
      <c r="A7" s="77" t="s">
        <v>2</v>
      </c>
      <c r="B7" s="78" t="s">
        <v>3</v>
      </c>
      <c r="C7" s="78" t="s">
        <v>4</v>
      </c>
      <c r="D7" s="78" t="s">
        <v>5</v>
      </c>
      <c r="E7" s="79" t="s">
        <v>6</v>
      </c>
      <c r="F7" s="80" t="s">
        <v>8</v>
      </c>
    </row>
    <row r="8" spans="1:6" ht="60" x14ac:dyDescent="0.25">
      <c r="A8" s="68">
        <v>1</v>
      </c>
      <c r="B8" s="26" t="s">
        <v>83</v>
      </c>
      <c r="C8" s="93" t="s">
        <v>87</v>
      </c>
      <c r="D8" s="32" t="s">
        <v>91</v>
      </c>
      <c r="E8" s="33">
        <v>42187</v>
      </c>
      <c r="F8" s="84">
        <v>19973064</v>
      </c>
    </row>
    <row r="9" spans="1:6" ht="45" x14ac:dyDescent="0.25">
      <c r="A9" s="68">
        <v>2</v>
      </c>
      <c r="B9" s="26" t="s">
        <v>81</v>
      </c>
      <c r="C9" s="28" t="s">
        <v>85</v>
      </c>
      <c r="D9" s="29" t="s">
        <v>89</v>
      </c>
      <c r="E9" s="33">
        <v>42191</v>
      </c>
      <c r="F9" s="84">
        <v>560744809</v>
      </c>
    </row>
    <row r="10" spans="1:6" ht="60" x14ac:dyDescent="0.25">
      <c r="A10" s="68">
        <v>3</v>
      </c>
      <c r="B10" s="86" t="s">
        <v>92</v>
      </c>
      <c r="C10" s="27" t="s">
        <v>93</v>
      </c>
      <c r="D10" s="64" t="s">
        <v>94</v>
      </c>
      <c r="E10" s="54">
        <v>42195</v>
      </c>
      <c r="F10" s="97" t="s">
        <v>94</v>
      </c>
    </row>
    <row r="11" spans="1:6" ht="105" x14ac:dyDescent="0.25">
      <c r="A11" s="68">
        <v>4</v>
      </c>
      <c r="B11" s="26" t="s">
        <v>80</v>
      </c>
      <c r="C11" s="28" t="s">
        <v>84</v>
      </c>
      <c r="D11" s="29" t="s">
        <v>88</v>
      </c>
      <c r="E11" s="33">
        <v>42202</v>
      </c>
      <c r="F11" s="41">
        <v>5286356868</v>
      </c>
    </row>
    <row r="12" spans="1:6" ht="45" x14ac:dyDescent="0.25">
      <c r="A12" s="128">
        <v>5</v>
      </c>
      <c r="B12" s="165" t="s">
        <v>99</v>
      </c>
      <c r="C12" s="166" t="s">
        <v>104</v>
      </c>
      <c r="D12" s="64" t="s">
        <v>94</v>
      </c>
      <c r="E12" s="33">
        <v>42202</v>
      </c>
      <c r="F12" s="97" t="s">
        <v>94</v>
      </c>
    </row>
    <row r="13" spans="1:6" ht="90.75" thickBot="1" x14ac:dyDescent="0.3">
      <c r="A13" s="73">
        <v>6</v>
      </c>
      <c r="B13" s="94" t="s">
        <v>82</v>
      </c>
      <c r="C13" s="89" t="s">
        <v>86</v>
      </c>
      <c r="D13" s="98" t="s">
        <v>90</v>
      </c>
      <c r="E13" s="95">
        <v>42209</v>
      </c>
      <c r="F13" s="96">
        <v>579540405</v>
      </c>
    </row>
    <row r="14" spans="1:6" ht="15.75" thickTop="1" x14ac:dyDescent="0.25">
      <c r="A14" s="4"/>
      <c r="B14" s="5"/>
      <c r="C14" s="82"/>
      <c r="D14" s="83"/>
      <c r="E14" s="23"/>
      <c r="F14" s="9"/>
    </row>
    <row r="15" spans="1:6" x14ac:dyDescent="0.25">
      <c r="A15" s="4"/>
      <c r="B15" s="5"/>
      <c r="C15" s="20"/>
      <c r="D15" s="2"/>
      <c r="E15" s="23"/>
      <c r="F15" s="9"/>
    </row>
    <row r="16" spans="1:6" x14ac:dyDescent="0.25">
      <c r="A16" s="4"/>
      <c r="B16" s="5"/>
      <c r="C16" s="18" t="s">
        <v>11</v>
      </c>
      <c r="D16" s="19">
        <f>COUNT(E:E)</f>
        <v>6</v>
      </c>
      <c r="E16" s="23"/>
      <c r="F16" s="9"/>
    </row>
    <row r="17" spans="1:6" x14ac:dyDescent="0.25">
      <c r="A17" s="4"/>
      <c r="B17" s="5"/>
      <c r="C17" s="20"/>
      <c r="D17" s="2"/>
      <c r="E17" s="23"/>
      <c r="F17" s="9"/>
    </row>
    <row r="18" spans="1:6" x14ac:dyDescent="0.25">
      <c r="A18" s="4"/>
      <c r="B18" s="5"/>
      <c r="C18" s="18" t="s">
        <v>12</v>
      </c>
      <c r="D18" s="21">
        <f>SUM(F8:F13)</f>
        <v>6446615146</v>
      </c>
      <c r="E18" s="23"/>
      <c r="F18" s="9"/>
    </row>
    <row r="19" spans="1:6" x14ac:dyDescent="0.25">
      <c r="A19" s="4"/>
      <c r="B19" s="5"/>
      <c r="C19" s="20"/>
      <c r="D19" s="2"/>
      <c r="E19" s="23"/>
      <c r="F19" s="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topLeftCell="A4" workbookViewId="0">
      <selection activeCell="E13" sqref="E13"/>
    </sheetView>
  </sheetViews>
  <sheetFormatPr baseColWidth="10" defaultRowHeight="15" x14ac:dyDescent="0.25"/>
  <cols>
    <col min="2" max="2" width="30.5703125" customWidth="1"/>
    <col min="3" max="3" width="79.7109375" customWidth="1"/>
    <col min="4" max="4" width="45.42578125" customWidth="1"/>
    <col min="6" max="6" width="28.42578125" customWidth="1"/>
  </cols>
  <sheetData>
    <row r="2" spans="1:6" x14ac:dyDescent="0.25">
      <c r="A2" s="1" t="s">
        <v>0</v>
      </c>
      <c r="B2" s="1"/>
      <c r="C2" s="1"/>
      <c r="D2" s="1"/>
      <c r="E2" s="22"/>
      <c r="F2" s="1"/>
    </row>
    <row r="3" spans="1:6" x14ac:dyDescent="0.25">
      <c r="A3" s="1" t="s">
        <v>13</v>
      </c>
      <c r="B3" s="1"/>
      <c r="C3" s="1"/>
      <c r="D3" s="1"/>
      <c r="E3" s="22"/>
      <c r="F3" s="1"/>
    </row>
    <row r="4" spans="1:6" x14ac:dyDescent="0.25">
      <c r="A4" s="3" t="s">
        <v>112</v>
      </c>
      <c r="B4" s="3"/>
      <c r="C4" s="3"/>
      <c r="D4" s="3"/>
      <c r="E4" s="22"/>
      <c r="F4" s="3"/>
    </row>
    <row r="5" spans="1:6" x14ac:dyDescent="0.25">
      <c r="A5" s="3" t="s">
        <v>15</v>
      </c>
      <c r="B5" s="3"/>
      <c r="C5" s="3"/>
      <c r="D5" s="3"/>
      <c r="E5" s="22"/>
      <c r="F5" s="3"/>
    </row>
    <row r="6" spans="1:6" x14ac:dyDescent="0.25">
      <c r="A6" s="4"/>
      <c r="B6" s="5"/>
      <c r="C6" s="6"/>
      <c r="D6" s="7"/>
      <c r="E6" s="23"/>
      <c r="F6" s="9"/>
    </row>
    <row r="7" spans="1:6" ht="15.75" thickBot="1" x14ac:dyDescent="0.3">
      <c r="A7" s="10"/>
      <c r="B7" s="10"/>
      <c r="C7" s="10"/>
      <c r="D7" s="10"/>
      <c r="E7" s="24"/>
      <c r="F7" s="11"/>
    </row>
    <row r="8" spans="1:6" ht="30.75" thickTop="1" x14ac:dyDescent="0.25">
      <c r="A8" s="77" t="s">
        <v>2</v>
      </c>
      <c r="B8" s="78" t="s">
        <v>3</v>
      </c>
      <c r="C8" s="78" t="s">
        <v>4</v>
      </c>
      <c r="D8" s="78" t="s">
        <v>5</v>
      </c>
      <c r="E8" s="79" t="s">
        <v>6</v>
      </c>
      <c r="F8" s="80" t="s">
        <v>8</v>
      </c>
    </row>
    <row r="9" spans="1:6" ht="45" x14ac:dyDescent="0.25">
      <c r="A9" s="68">
        <v>1</v>
      </c>
      <c r="B9" s="99" t="s">
        <v>96</v>
      </c>
      <c r="C9" s="27" t="s">
        <v>101</v>
      </c>
      <c r="D9" s="32" t="s">
        <v>106</v>
      </c>
      <c r="E9" s="33">
        <v>42228</v>
      </c>
      <c r="F9" s="100">
        <v>6100647758</v>
      </c>
    </row>
    <row r="10" spans="1:6" ht="75" x14ac:dyDescent="0.25">
      <c r="A10" s="68">
        <v>2</v>
      </c>
      <c r="B10" s="99" t="s">
        <v>97</v>
      </c>
      <c r="C10" s="27" t="s">
        <v>102</v>
      </c>
      <c r="D10" s="29" t="s">
        <v>107</v>
      </c>
      <c r="E10" s="33">
        <v>42244</v>
      </c>
      <c r="F10" s="100">
        <v>399914130</v>
      </c>
    </row>
    <row r="11" spans="1:6" ht="75" x14ac:dyDescent="0.25">
      <c r="A11" s="68">
        <v>3</v>
      </c>
      <c r="B11" s="99" t="s">
        <v>98</v>
      </c>
      <c r="C11" s="27" t="s">
        <v>103</v>
      </c>
      <c r="D11" s="29" t="s">
        <v>108</v>
      </c>
      <c r="E11" s="33">
        <v>42230</v>
      </c>
      <c r="F11" s="100">
        <v>699492417</v>
      </c>
    </row>
    <row r="12" spans="1:6" ht="30" x14ac:dyDescent="0.25">
      <c r="A12" s="68">
        <v>4</v>
      </c>
      <c r="B12" s="99" t="s">
        <v>100</v>
      </c>
      <c r="C12" s="27" t="s">
        <v>105</v>
      </c>
      <c r="D12" s="32" t="s">
        <v>94</v>
      </c>
      <c r="E12" s="33">
        <v>42240</v>
      </c>
      <c r="F12" s="101" t="s">
        <v>94</v>
      </c>
    </row>
    <row r="13" spans="1:6" ht="15.75" thickBot="1" x14ac:dyDescent="0.3">
      <c r="A13" s="73"/>
      <c r="B13" s="94"/>
      <c r="C13" s="89"/>
      <c r="D13" s="98"/>
      <c r="E13" s="95"/>
      <c r="F13" s="96"/>
    </row>
    <row r="14" spans="1:6" ht="15.75" thickTop="1" x14ac:dyDescent="0.25">
      <c r="A14" s="4"/>
      <c r="B14" s="5"/>
      <c r="C14" s="82"/>
      <c r="D14" s="83"/>
      <c r="E14" s="23"/>
      <c r="F14" s="9"/>
    </row>
    <row r="15" spans="1:6" x14ac:dyDescent="0.25">
      <c r="A15" s="4"/>
      <c r="B15" s="5"/>
      <c r="C15" s="18" t="s">
        <v>44</v>
      </c>
      <c r="D15" s="19">
        <f>COUNTIF(F:F,"=DESIERTO")</f>
        <v>1</v>
      </c>
      <c r="E15" s="23"/>
      <c r="F15" s="9"/>
    </row>
    <row r="16" spans="1:6" x14ac:dyDescent="0.25">
      <c r="A16" s="4"/>
      <c r="B16" s="5"/>
      <c r="C16" s="18" t="s">
        <v>11</v>
      </c>
      <c r="D16" s="19">
        <f>COUNT(F:F)</f>
        <v>3</v>
      </c>
      <c r="E16" s="23"/>
      <c r="F16" s="9"/>
    </row>
    <row r="17" spans="1:6" x14ac:dyDescent="0.25">
      <c r="A17" s="4"/>
      <c r="B17" s="5"/>
      <c r="C17" s="20"/>
      <c r="D17" s="2"/>
      <c r="E17" s="23"/>
      <c r="F17" s="9"/>
    </row>
    <row r="18" spans="1:6" x14ac:dyDescent="0.25">
      <c r="A18" s="4"/>
      <c r="B18" s="5"/>
      <c r="C18" s="18" t="s">
        <v>12</v>
      </c>
      <c r="D18" s="21">
        <f>SUM(F9:F13)</f>
        <v>7200054305</v>
      </c>
      <c r="E18" s="23"/>
      <c r="F18" s="9"/>
    </row>
    <row r="19" spans="1:6" x14ac:dyDescent="0.25">
      <c r="A19" s="4"/>
      <c r="B19" s="5"/>
      <c r="C19" s="20"/>
      <c r="D19" s="2"/>
      <c r="E19" s="23"/>
      <c r="F19" s="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topLeftCell="A10" zoomScale="80" zoomScaleNormal="80" workbookViewId="0">
      <selection activeCell="D19" sqref="D19"/>
    </sheetView>
  </sheetViews>
  <sheetFormatPr baseColWidth="10" defaultRowHeight="15" x14ac:dyDescent="0.25"/>
  <cols>
    <col min="1" max="1" width="9.42578125" customWidth="1"/>
    <col min="2" max="2" width="29" customWidth="1"/>
    <col min="3" max="3" width="74.5703125" customWidth="1"/>
    <col min="4" max="4" width="53.85546875" customWidth="1"/>
    <col min="6" max="6" width="35.42578125" customWidth="1"/>
  </cols>
  <sheetData>
    <row r="2" spans="1:6" x14ac:dyDescent="0.25">
      <c r="A2" s="170" t="s">
        <v>13</v>
      </c>
      <c r="B2" s="170"/>
      <c r="C2" s="170"/>
      <c r="D2" s="170"/>
      <c r="E2" s="170"/>
      <c r="F2" s="170"/>
    </row>
    <row r="3" spans="1:6" x14ac:dyDescent="0.25">
      <c r="A3" s="171" t="s">
        <v>133</v>
      </c>
      <c r="B3" s="171"/>
      <c r="C3" s="171"/>
      <c r="D3" s="171"/>
      <c r="E3" s="171"/>
      <c r="F3" s="171"/>
    </row>
    <row r="4" spans="1:6" x14ac:dyDescent="0.25">
      <c r="A4" s="171" t="s">
        <v>15</v>
      </c>
      <c r="B4" s="171"/>
      <c r="C4" s="171"/>
      <c r="D4" s="171"/>
      <c r="E4" s="171"/>
      <c r="F4" s="171"/>
    </row>
    <row r="7" spans="1:6" ht="15.75" thickBot="1" x14ac:dyDescent="0.3"/>
    <row r="8" spans="1:6" ht="30.75" thickTop="1" x14ac:dyDescent="0.25">
      <c r="A8" s="77" t="s">
        <v>2</v>
      </c>
      <c r="B8" s="78" t="s">
        <v>3</v>
      </c>
      <c r="C8" s="78" t="s">
        <v>4</v>
      </c>
      <c r="D8" s="78" t="s">
        <v>5</v>
      </c>
      <c r="E8" s="79" t="s">
        <v>6</v>
      </c>
      <c r="F8" s="80" t="s">
        <v>8</v>
      </c>
    </row>
    <row r="9" spans="1:6" ht="30" x14ac:dyDescent="0.25">
      <c r="A9" s="68">
        <v>1</v>
      </c>
      <c r="B9" s="99" t="s">
        <v>113</v>
      </c>
      <c r="C9" s="28" t="s">
        <v>123</v>
      </c>
      <c r="D9" s="32" t="s">
        <v>94</v>
      </c>
      <c r="E9" s="54">
        <v>42248</v>
      </c>
      <c r="F9" s="103" t="s">
        <v>94</v>
      </c>
    </row>
    <row r="10" spans="1:6" ht="45" x14ac:dyDescent="0.25">
      <c r="A10" s="68">
        <v>2</v>
      </c>
      <c r="B10" s="99" t="s">
        <v>114</v>
      </c>
      <c r="C10" s="28" t="s">
        <v>124</v>
      </c>
      <c r="D10" s="32" t="s">
        <v>134</v>
      </c>
      <c r="E10" s="54">
        <v>42258</v>
      </c>
      <c r="F10" s="41">
        <v>917397600</v>
      </c>
    </row>
    <row r="11" spans="1:6" ht="30" x14ac:dyDescent="0.25">
      <c r="A11" s="68">
        <v>3</v>
      </c>
      <c r="B11" s="99" t="s">
        <v>115</v>
      </c>
      <c r="C11" s="102" t="s">
        <v>125</v>
      </c>
      <c r="D11" s="64" t="s">
        <v>135</v>
      </c>
      <c r="E11" s="54">
        <v>42251</v>
      </c>
      <c r="F11" s="56">
        <v>322860306</v>
      </c>
    </row>
    <row r="12" spans="1:6" ht="60" x14ac:dyDescent="0.25">
      <c r="A12" s="68">
        <v>4</v>
      </c>
      <c r="B12" s="99" t="s">
        <v>116</v>
      </c>
      <c r="C12" s="28" t="s">
        <v>126</v>
      </c>
      <c r="D12" s="32" t="s">
        <v>136</v>
      </c>
      <c r="E12" s="54">
        <v>42254</v>
      </c>
      <c r="F12" s="41">
        <v>2468104440</v>
      </c>
    </row>
    <row r="13" spans="1:6" ht="60" x14ac:dyDescent="0.25">
      <c r="A13" s="68">
        <v>5</v>
      </c>
      <c r="B13" s="99" t="s">
        <v>117</v>
      </c>
      <c r="C13" s="102" t="s">
        <v>127</v>
      </c>
      <c r="D13" s="64" t="s">
        <v>137</v>
      </c>
      <c r="E13" s="54">
        <v>42258</v>
      </c>
      <c r="F13" s="56">
        <v>19942948</v>
      </c>
    </row>
    <row r="14" spans="1:6" ht="30" x14ac:dyDescent="0.25">
      <c r="A14" s="68">
        <v>6</v>
      </c>
      <c r="B14" s="99" t="s">
        <v>118</v>
      </c>
      <c r="C14" s="28" t="s">
        <v>128</v>
      </c>
      <c r="D14" s="32" t="s">
        <v>138</v>
      </c>
      <c r="E14" s="54">
        <v>42269</v>
      </c>
      <c r="F14" s="41">
        <v>651503791</v>
      </c>
    </row>
    <row r="15" spans="1:6" ht="30" x14ac:dyDescent="0.25">
      <c r="A15" s="68">
        <v>7</v>
      </c>
      <c r="B15" s="99" t="s">
        <v>119</v>
      </c>
      <c r="C15" s="28" t="s">
        <v>129</v>
      </c>
      <c r="D15" s="32" t="s">
        <v>139</v>
      </c>
      <c r="E15" s="54">
        <v>42249</v>
      </c>
      <c r="F15" s="41">
        <v>497255155</v>
      </c>
    </row>
    <row r="16" spans="1:6" ht="75" x14ac:dyDescent="0.25">
      <c r="A16" s="68">
        <v>8</v>
      </c>
      <c r="B16" s="99" t="s">
        <v>120</v>
      </c>
      <c r="C16" s="28" t="s">
        <v>130</v>
      </c>
      <c r="D16" s="32" t="s">
        <v>140</v>
      </c>
      <c r="E16" s="54">
        <v>42251</v>
      </c>
      <c r="F16" s="41">
        <v>14989068</v>
      </c>
    </row>
    <row r="17" spans="1:6" ht="60" x14ac:dyDescent="0.25">
      <c r="A17" s="68">
        <v>9</v>
      </c>
      <c r="B17" s="99" t="s">
        <v>121</v>
      </c>
      <c r="C17" s="28" t="s">
        <v>131</v>
      </c>
      <c r="D17" s="32" t="s">
        <v>141</v>
      </c>
      <c r="E17" s="54">
        <v>42269</v>
      </c>
      <c r="F17" s="41">
        <v>125437331</v>
      </c>
    </row>
    <row r="18" spans="1:6" ht="45" x14ac:dyDescent="0.25">
      <c r="A18" s="68">
        <v>10</v>
      </c>
      <c r="B18" s="99" t="s">
        <v>122</v>
      </c>
      <c r="C18" s="28" t="s">
        <v>132</v>
      </c>
      <c r="D18" s="32" t="s">
        <v>142</v>
      </c>
      <c r="E18" s="33">
        <v>42269</v>
      </c>
      <c r="F18" s="41">
        <v>63987926</v>
      </c>
    </row>
    <row r="19" spans="1:6" ht="15.75" thickBot="1" x14ac:dyDescent="0.3">
      <c r="A19" s="73"/>
      <c r="B19" s="94"/>
      <c r="C19" s="89"/>
      <c r="D19" s="98"/>
      <c r="E19" s="95"/>
      <c r="F19" s="96"/>
    </row>
    <row r="20" spans="1:6" ht="15.75" thickTop="1" x14ac:dyDescent="0.25">
      <c r="A20" s="4"/>
      <c r="B20" s="5"/>
      <c r="C20" s="82"/>
      <c r="D20" s="83"/>
      <c r="E20" s="23"/>
      <c r="F20" s="9"/>
    </row>
    <row r="21" spans="1:6" x14ac:dyDescent="0.25">
      <c r="A21" s="4"/>
      <c r="B21" s="5"/>
      <c r="C21" s="18" t="s">
        <v>44</v>
      </c>
      <c r="D21" s="19">
        <f>COUNTIF(F:F,"=DESIERTO")</f>
        <v>1</v>
      </c>
      <c r="E21" s="23"/>
      <c r="F21" s="9"/>
    </row>
    <row r="22" spans="1:6" x14ac:dyDescent="0.25">
      <c r="A22" s="4"/>
      <c r="B22" s="5"/>
      <c r="C22" s="18" t="s">
        <v>11</v>
      </c>
      <c r="D22" s="19">
        <f>COUNT(F:F)</f>
        <v>9</v>
      </c>
      <c r="E22" s="23"/>
      <c r="F22" s="9"/>
    </row>
    <row r="23" spans="1:6" x14ac:dyDescent="0.25">
      <c r="A23" s="4"/>
      <c r="B23" s="5"/>
      <c r="C23" s="20"/>
      <c r="D23" s="2"/>
      <c r="E23" s="23"/>
      <c r="F23" s="9"/>
    </row>
    <row r="24" spans="1:6" x14ac:dyDescent="0.25">
      <c r="A24" s="4"/>
      <c r="B24" s="5"/>
      <c r="C24" s="18" t="s">
        <v>12</v>
      </c>
      <c r="D24" s="21">
        <f>SUM(F9:F19)</f>
        <v>5081478565</v>
      </c>
      <c r="E24" s="23"/>
      <c r="F24" s="9"/>
    </row>
  </sheetData>
  <mergeCells count="3">
    <mergeCell ref="A2:F2"/>
    <mergeCell ref="A3:F3"/>
    <mergeCell ref="A4:F4"/>
  </mergeCells>
  <conditionalFormatting sqref="B9:B18">
    <cfRule type="iconSet" priority="1">
      <iconSet>
        <cfvo type="percent" val="0"/>
        <cfvo type="percent" val="33"/>
        <cfvo type="percent" val="67"/>
      </iconSet>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zoomScale="80" zoomScaleNormal="80" workbookViewId="0">
      <selection activeCell="D13" sqref="D13"/>
    </sheetView>
  </sheetViews>
  <sheetFormatPr baseColWidth="10" defaultRowHeight="15" x14ac:dyDescent="0.25"/>
  <cols>
    <col min="2" max="2" width="27.7109375" customWidth="1"/>
    <col min="3" max="3" width="55.28515625" customWidth="1"/>
    <col min="4" max="4" width="44.42578125" customWidth="1"/>
    <col min="6" max="6" width="30.28515625" customWidth="1"/>
  </cols>
  <sheetData>
    <row r="2" spans="1:6" x14ac:dyDescent="0.25">
      <c r="A2" s="170" t="s">
        <v>13</v>
      </c>
      <c r="B2" s="170"/>
      <c r="C2" s="170"/>
      <c r="D2" s="170"/>
      <c r="E2" s="170"/>
      <c r="F2" s="170"/>
    </row>
    <row r="3" spans="1:6" x14ac:dyDescent="0.25">
      <c r="A3" s="171" t="s">
        <v>152</v>
      </c>
      <c r="B3" s="171"/>
      <c r="C3" s="171"/>
      <c r="D3" s="171"/>
      <c r="E3" s="171"/>
      <c r="F3" s="171"/>
    </row>
    <row r="4" spans="1:6" x14ac:dyDescent="0.25">
      <c r="A4" s="171" t="s">
        <v>15</v>
      </c>
      <c r="B4" s="171"/>
      <c r="C4" s="171"/>
      <c r="D4" s="171"/>
      <c r="E4" s="171"/>
      <c r="F4" s="171"/>
    </row>
    <row r="7" spans="1:6" ht="15.75" thickBot="1" x14ac:dyDescent="0.3"/>
    <row r="8" spans="1:6" ht="30.75" thickTop="1" x14ac:dyDescent="0.25">
      <c r="A8" s="77" t="s">
        <v>2</v>
      </c>
      <c r="B8" s="78" t="s">
        <v>3</v>
      </c>
      <c r="C8" s="78" t="s">
        <v>4</v>
      </c>
      <c r="D8" s="78" t="s">
        <v>5</v>
      </c>
      <c r="E8" s="79" t="s">
        <v>6</v>
      </c>
      <c r="F8" s="80" t="s">
        <v>8</v>
      </c>
    </row>
    <row r="9" spans="1:6" ht="60" x14ac:dyDescent="0.25">
      <c r="A9" s="68">
        <v>1</v>
      </c>
      <c r="B9" s="99" t="s">
        <v>145</v>
      </c>
      <c r="C9" s="81" t="s">
        <v>148</v>
      </c>
      <c r="D9" s="64" t="s">
        <v>151</v>
      </c>
      <c r="E9" s="54">
        <v>42284</v>
      </c>
      <c r="F9" s="56">
        <v>95966208</v>
      </c>
    </row>
    <row r="10" spans="1:6" ht="75" x14ac:dyDescent="0.25">
      <c r="A10" s="68">
        <v>2</v>
      </c>
      <c r="B10" s="99" t="s">
        <v>143</v>
      </c>
      <c r="C10" s="104" t="s">
        <v>146</v>
      </c>
      <c r="D10" s="64" t="s">
        <v>149</v>
      </c>
      <c r="E10" s="54">
        <v>42285</v>
      </c>
      <c r="F10" s="56">
        <v>428919187</v>
      </c>
    </row>
    <row r="11" spans="1:6" ht="60" x14ac:dyDescent="0.25">
      <c r="A11" s="68">
        <v>3</v>
      </c>
      <c r="B11" s="99" t="s">
        <v>144</v>
      </c>
      <c r="C11" s="81" t="s">
        <v>147</v>
      </c>
      <c r="D11" s="61" t="s">
        <v>150</v>
      </c>
      <c r="E11" s="54">
        <v>42285</v>
      </c>
      <c r="F11" s="92">
        <v>200000000</v>
      </c>
    </row>
    <row r="12" spans="1:6" ht="75" x14ac:dyDescent="0.25">
      <c r="A12" s="68">
        <v>4</v>
      </c>
      <c r="B12" s="99" t="s">
        <v>154</v>
      </c>
      <c r="C12" s="81" t="s">
        <v>155</v>
      </c>
      <c r="D12" s="61" t="s">
        <v>156</v>
      </c>
      <c r="E12" s="54">
        <v>42298</v>
      </c>
      <c r="F12" s="92">
        <v>295005620</v>
      </c>
    </row>
    <row r="13" spans="1:6" ht="90.75" thickBot="1" x14ac:dyDescent="0.3">
      <c r="A13" s="73">
        <v>5</v>
      </c>
      <c r="B13" s="118" t="s">
        <v>159</v>
      </c>
      <c r="C13" s="119" t="s">
        <v>160</v>
      </c>
      <c r="D13" s="126" t="s">
        <v>166</v>
      </c>
      <c r="E13" s="120">
        <v>42306</v>
      </c>
      <c r="F13" s="67">
        <v>19054275</v>
      </c>
    </row>
    <row r="14" spans="1:6" ht="15.75" thickTop="1" x14ac:dyDescent="0.25">
      <c r="A14" s="4"/>
      <c r="B14" s="5"/>
      <c r="C14" s="82"/>
      <c r="D14" s="83"/>
      <c r="E14" s="23"/>
      <c r="F14" s="9"/>
    </row>
    <row r="15" spans="1:6" ht="30" x14ac:dyDescent="0.25">
      <c r="A15" s="4"/>
      <c r="B15" s="5"/>
      <c r="C15" s="18" t="s">
        <v>44</v>
      </c>
      <c r="D15" s="19">
        <f>COUNTIF(F:F,"=DESIERTO")</f>
        <v>0</v>
      </c>
      <c r="E15" s="23"/>
      <c r="F15" s="9"/>
    </row>
    <row r="16" spans="1:6" x14ac:dyDescent="0.25">
      <c r="A16" s="4"/>
      <c r="B16" s="5"/>
      <c r="C16" s="18" t="s">
        <v>11</v>
      </c>
      <c r="D16" s="19">
        <f>COUNT(F:F)</f>
        <v>5</v>
      </c>
      <c r="E16" s="23"/>
      <c r="F16" s="9"/>
    </row>
    <row r="17" spans="1:6" x14ac:dyDescent="0.25">
      <c r="A17" s="4"/>
      <c r="B17" s="5"/>
      <c r="C17" s="20"/>
      <c r="D17" s="2"/>
      <c r="E17" s="23"/>
      <c r="F17" s="9"/>
    </row>
    <row r="18" spans="1:6" x14ac:dyDescent="0.25">
      <c r="A18" s="4"/>
      <c r="B18" s="5"/>
      <c r="C18" s="18" t="s">
        <v>12</v>
      </c>
      <c r="D18" s="21">
        <f>SUM(F9:F13)</f>
        <v>1038945290</v>
      </c>
      <c r="E18" s="23"/>
      <c r="F18" s="9"/>
    </row>
  </sheetData>
  <mergeCells count="3">
    <mergeCell ref="A2:F2"/>
    <mergeCell ref="A3:F3"/>
    <mergeCell ref="A4:F4"/>
  </mergeCells>
  <conditionalFormatting sqref="B9:B13">
    <cfRule type="iconSet" priority="1">
      <iconSet>
        <cfvo type="percent" val="0"/>
        <cfvo type="percent" val="33"/>
        <cfvo type="percent" val="67"/>
      </iconSet>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ADJUDICADOS CONS</vt:lpstr>
      <vt:lpstr>ADJ MARZO</vt:lpstr>
      <vt:lpstr>ADJ ABRIL</vt:lpstr>
      <vt:lpstr>ADJ MAYO</vt:lpstr>
      <vt:lpstr>ADJ JUNIO</vt:lpstr>
      <vt:lpstr>ADJ JULIO</vt:lpstr>
      <vt:lpstr>ADJ AGOST</vt:lpstr>
      <vt:lpstr>ADJ SEPT</vt:lpstr>
      <vt:lpstr>ADJ OCTUBRE</vt:lpstr>
      <vt:lpstr>ADJ NOVIEMBRE</vt:lpstr>
      <vt:lpstr>DICIEMBRE</vt:lpstr>
      <vt:lpstr>'ADJUDICADOS CONS'!Área_de_impresión</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Arley Martinez Rodriguez</cp:lastModifiedBy>
  <cp:lastPrinted>2015-05-22T16:45:21Z</cp:lastPrinted>
  <dcterms:created xsi:type="dcterms:W3CDTF">2013-01-14T13:53:18Z</dcterms:created>
  <dcterms:modified xsi:type="dcterms:W3CDTF">2016-01-25T16:32:36Z</dcterms:modified>
</cp:coreProperties>
</file>