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480" yWindow="1815" windowWidth="14115" windowHeight="2535" activeTab="1"/>
  </bookViews>
  <sheets>
    <sheet name="Hoja1" sheetId="1" r:id="rId1"/>
    <sheet name="Hoja2" sheetId="2" r:id="rId2"/>
  </sheets>
  <definedNames>
    <definedName name="_xlnm._FilterDatabase" localSheetId="0" hidden="1">Hoja1!$A$1:$H$136</definedName>
    <definedName name="_xlnm.Print_Area" localSheetId="0">Hoja1!$A$1:$G$136</definedName>
    <definedName name="_xlnm.Print_Titles" localSheetId="0">Hoja1!$1:$1</definedName>
  </definedNames>
  <calcPr calcId="145621" fullCalcOnLoad="1"/>
  <oleSize ref="A1:D28"/>
  <pivotCaches>
    <pivotCache cacheId="92" r:id="rId3"/>
  </pivotCaches>
</workbook>
</file>

<file path=xl/sharedStrings.xml><?xml version="1.0" encoding="utf-8"?>
<sst xmlns="http://schemas.openxmlformats.org/spreadsheetml/2006/main" count="709" uniqueCount="189">
  <si>
    <t>Desarrollar el proceso de pre auditoria y auditoria al sistema de gestión de calidad bajo la norma NTCGP 1000 : 2009.</t>
  </si>
  <si>
    <t>Contratar la adquisición de la póliza de responsabilidad civil extracontractual que ampare los perjuicios patrimoniales y extrapatrimoniales que cause el Instituto de Desarrollo Urbano - IDU y / o Transmilenio S.A. a terceros.</t>
  </si>
  <si>
    <t>Contratar a precios unitarios fijos y monto agotable el servicio de digitalización y conversión de archivos digitales en diferentes formatos a formato PDF, indexación y cargue de documentos misionales que administra el Centro de Documentación, en el repositorio institucional DSpace del IDU.</t>
  </si>
  <si>
    <t>Contratar el servicio de mantenimiento preventivo y correctivo mensual, con suministro de repuestos mínimos y con asistencia técnica de emergencia de los sistemas de bombeo de agua potable y residual de la sede IDU, ubicada en la calle 22 N° 6-27, así como la adecuación de los sistemas para asegurar su correcto funcionamiento, suministro, instalación y puesta en funcionamiento de los componentes requeridos.</t>
  </si>
  <si>
    <t>Contratar el programa de seguros que amparen los interés patrimoniales actuales y futuros, así cómo los bienes de propiedad del instituto de desarrollo urbano - IDU y/o Transmilenio que estén bajo su responsabilidad y custodia y aquellos que sean adquiridos para desarrollar sus funciones inherentes a su actividad y cualquier otra póliza de seguros que requiera la entidad en el desarrollo de su actividad.</t>
  </si>
  <si>
    <t>Estudios y diseños de la  Av. Laureano Gómez (Av. Cra. 9) desde la Av. San Antonio (Av. Calle 183) hasta la Calle 193, en Bogotá, D.C.</t>
  </si>
  <si>
    <t>Interventoría técnica, administrativa, legal, financiera, social, ambiental y de seguridad y salud en el trabajo para los estudios y diseños de la Av. Laureano  Gómez (Av. Cra. 9) desde la Av.  San Antonio (Av. Calle 183) hasta la Calle 193 en Bogotá, D.C.</t>
  </si>
  <si>
    <t>A precios unitarios y a monto agotable la prestación del servicio de aseo y cafeteria, en la modalidad de outsourcing, para cada una de las dependencias que tiene la entidad</t>
  </si>
  <si>
    <t>Prestar el servicio de traducción oficial de inglés a español y el diseño editorial del libro “Urban Planning for City Leaders (Un-Habitat)”.</t>
  </si>
  <si>
    <t xml:space="preserve">Contratar el servicio de almacenamiento y custodia de archivos y medios magnéticos del IDU en el marco del fortalecimiento de la Gestión Documental bajo el esquema de outsourcing.  </t>
  </si>
  <si>
    <t>Implementación de una (1) solución WEB (Micrositio: Módulo de Eventos).</t>
  </si>
  <si>
    <t>Estudios, diseños y construcción de la avenida San Antonio (Ac 183) desde avenida Paseo de los Libertadores (autopista norte)  hasta avenida Alberto Lleras Camargo (Ak 7) antes acuerdo 180 de 2005 modificado por  acuerdo 527 de 2013, en Bogotá, D.C.</t>
  </si>
  <si>
    <t>Interventoría técnica, administrativa, legal, financiera, social, ambiental y de seguridad y salud en el trabajo para estudios, diseños y construcción de la avenida San Antonio (Ac 183) desde avenida paseo de los libertadores (autopista norte)  hasta avenida Alberto Lleras Camargo (Ak 7) antes acuerdo 180 de 2005 modificado por  acuerdo 527 de 2013, en Bogotá, D.C.</t>
  </si>
  <si>
    <t>Contratar el mantenimiento, recarga de extintores y suministro de equipos unicados en las sedes y vehículos del IDU, de acuerdo con los requerimientos de la entidad.</t>
  </si>
  <si>
    <t xml:space="preserve">Contratar a  precios unitarios y a monto agotable el suministro de libros para actualizar las colecciones del Centro de Documentación del IDU. </t>
  </si>
  <si>
    <t>Suministro de gasolina corriente oxigenada para los vehículos y diesel corriente ACPM para las plantas eléctricas del IDU.</t>
  </si>
  <si>
    <t>Estudios y diseños de la Av. Boyacá (Av. Cra. 72) desde la Av. San José (Calle 170) hasta la Avenida San Antonio (Calle 183) en Bogotá, D.C. Acuerdo 523 de 2013.</t>
  </si>
  <si>
    <t>Interventoría técnica, administrativa, financiera, legal, social y ambiental, Estudios y diseños de la Av. Boyacá (Av. Cra. 72) desde la Av. San José (Calle 170) hasta la Avenida San Antonio (Calle 183) en Bogotá, D.C. Acuerdo 523 de 2013.</t>
  </si>
  <si>
    <t>Contratar el suministro, instalación de muebles de oficina,  puestos de trabajo con su respectiva silla, según requerimientos del IDU para apoyar, la gestión misional y administrativa de la entidad.</t>
  </si>
  <si>
    <t xml:space="preserve">Contratar a precios unitarios  y a monto agotable el suministro de películas y videos culturales para actualizar las colecciones del Centro de Documentación del IDU. </t>
  </si>
  <si>
    <t>A precios fijos y a monto agotable la prestación del servicio de mensajería interna y especializada y/o expresa del Instituto de Desarrollo Urbano IDU.</t>
  </si>
  <si>
    <t>Prestar el servicio de distribución por mensajería especializada y/o expresa certificada con prueba de entrega de documentos de valorización para la notificación, cobro y recaudo de la contribución de valorizaciones anteriores al acuerdo 180-05</t>
  </si>
  <si>
    <t>Complementación y/o actualización y/o ajustes de diseños y construcción y/o rehabilitación de accesos a barrios y pavimentos locales grupo 6, en Bogotá D.C.</t>
  </si>
  <si>
    <t>46181507</t>
  </si>
  <si>
    <t>42171917</t>
  </si>
  <si>
    <t>Interventoría técnica, administrativa, legal, financiera, social, ambiental y de seguridad y salud en el trabajo para la complementación y/o actualización y/o ajustes de diseños y construcción y/o rehabilitación de accesos a barrios y pavimentos locales grupo 6, en Bogotá, D.C.</t>
  </si>
  <si>
    <t>Obras y actividades para la conservación de la malla vial rural, Fase 2 - 2014, en la ciudad de Bogotá D. C.</t>
  </si>
  <si>
    <t>Interventoría técnica, administrativa, financiera, legal, social, ambiental y siso para la ejecución de diagnóstico, obras de mantenimiento, adecuación y rehabilitación de ciclorrutas y espacio público asociado en Bogotá, D.C., etapa 1-2014 - grupos 1 y 2.</t>
  </si>
  <si>
    <t>Interventoría técnica, administrativa, financiera, legal, social, ambiental y siso para la ejecución de diagnóstico y obras no estructurales de mantenimiento, mejoramiento y adecuación de pasos a desnivel y puentes peatonales en Bogotá, D.C.</t>
  </si>
  <si>
    <t>Ejecución a monto agotable de diagnóstico, obras de mantenimiento, mejoramiento, adecuación y rehabilitación de ciclorrutas y espacio público asociado en Bogotá D.C., etapa 1-2014. - Grupos 1 y 2</t>
  </si>
  <si>
    <t>Ejecución a monto agotable, de diagnóstico y obras no estructurales de mantenimiento, mejoramiento y adecuación de pasos a desnivel y puentes peatonales en Bogotá, D.C.</t>
  </si>
  <si>
    <t>Ejecución a monto agotable de diagnóstico, obras de mantenimiento, mejoramiento, adecuación y rehabilitación de espacio público en Bogotá D.C., etapa 1-2014. – grupos 1, 2 y 3</t>
  </si>
  <si>
    <t xml:space="preserve">Interventoría técnica, administrativa, financiera, legal, social, ambiental y siso para la ejecución de diagnostico, obras de mantenimiento, mejoramiento, adecuación y rehabilitación de espacio publico en Bogotá D.C., etapa 1-2014. – grupos 1, 2 y 3. </t>
  </si>
  <si>
    <t>Contratar a precios fijos y a monto agotable el suministro de elementos de protección personal para los funcionarios del IDU, de acuerdo con las características descritas en el  anexo técnico para apoyar la gestión misional de la entidad.</t>
  </si>
  <si>
    <t>Complementación y/o actualización y/o ajustes y/o diseños y construcción de la Avenida Colombia (Carrera 24), entre la calle 76 y la Avenida Calle 80 en Bogotá  D.C. del Acuerdo 523 de 2013.</t>
  </si>
  <si>
    <t>Interventoría técnica, administrativa, financiera, legal, social, ambiental y S&amp;SO para la complementación y/o actualización y/o ajustes y/o diseños y construcción de la Avenida Colombia (carrera 24), entre la calle 76 y la avenida calle 80, en Bogotá, D.C., del acuerdo 523 de 2013.</t>
  </si>
  <si>
    <t>Estudios y diseños y la construcción y/o operación y/o conservación de las redes ambientales peatonales seguras, RAPS Carvajal, Restrepo y Kennedy en la ciudad de Bogotá D.C.</t>
  </si>
  <si>
    <t>Interventoría técnica, administrativa, legal, financiera, social, ambiental y s&amp;so para adelantar los estudios y diseños y la construcción y/o operación y/o conservación de las redes ambientales peatonales seguras, RAPS Carvajal, Restrepo y Kennedy en la ciudad de Bogotá D.C.</t>
  </si>
  <si>
    <t>Estudios y diseños de la Avenida San Antonio (Ac 183) desde la Avenida Boyacá (Ak 72) hasta la Cra. 54D, en Bogotá, D.C”.  Acuerdo 523 de 2013.</t>
  </si>
  <si>
    <t>Interventoría técnica, administrativa, legal, financiera, social, ambiental y de seguridad y salud en el trabajo para  estudios y diseños de la Avenida San Antonio (AC 183) desde la Avenida Boyacá (Ak 72) hasta la Cra. 54D, en Bogotá, D.C”.  Acuerdo 523 de 2013</t>
  </si>
  <si>
    <t>Adquirir a precios unitarios y a monto agotable elementos para consultorio médico, sala de estabilización y botiquines para las sedes del Instituto de Desarrollo Urbano - IDU.</t>
  </si>
  <si>
    <t>Contratar a precios fijos y a monto agotable el suministro de descansa pies como aditamento de confort para funcionarios del IDU, de acuerdo con las características descritas, para respaldar la gestión misional y de apoyo de la entidad.</t>
  </si>
  <si>
    <t>Contratar a todo costo el programa de formación de auditores internos descritos en el anexo técnico.</t>
  </si>
  <si>
    <t>Interventoría técnica, administrativa, financiera, legal, social, ambiental y de seguridad y salud en el trabajo para las obras y actividades para la conservación de la malla vial rural, fase 2 – 2014, en la ciudad de Bogotá D.C.</t>
  </si>
  <si>
    <t>Complementación y/o actualización y/o ajustes y/o diseños y construcción de la Avenida La Sirena (Ac 153) desde Avenida Laureano Gómez (Ak 9) hasta la Avenida Alberto Lleras Camargo (Ak 7) en Bogotá D.C., acuerdo 523 de 2013.</t>
  </si>
  <si>
    <t xml:space="preserve">Contratar el servicio integral de vigilancia y seguridad privada para salvaguardar los bienes del IDU y/o aquellos que se encuentren a su cargo y deba custodiar. </t>
  </si>
  <si>
    <t xml:space="preserve">Obras y actividades para la conservación de la malla vial arterial troncal y malla vial intermedia que soporta las rutas del sistema integrado de transporte –SITP- grupos 1, 2, 3, 4, 5, 6, 7, 8, 9 y 10 en la ciudad de Bogotá D.C. </t>
  </si>
  <si>
    <t>Interventoría técnica, administrativa, financiera, legal, social y seguridad industrial, salud en el trabajo y medio ambiente para obras y actividades para la conservación de la malla vial arterial troncal y malla vial intermedia que soporta las rutas del sistema integrado de transporte - SITP- grupos 1, 2, 3, 4, 5, 6, 7, 8, 9 y 10 en la ciudad de Bogotá D.C.</t>
  </si>
  <si>
    <t>Servicio integral de vigilancia móvil y seguridad privada para predios en administración  y  los recibidos en desarrollo de los procesos de adquisición por enajenación voluntaria o expropiación administrativa o judicial a cargo de  la  Dirección Técnica de Predios  para la ejecución de proyectos viales o de espacio público, en Bogotá, D.C.</t>
  </si>
  <si>
    <t>Complementación y/o actualización y/o ajustes y/o estudios y diseños y la construcción  de los proyectos de espacio público redes ambientales peatonales seguras – RAPS Suba Rincón, Nieves y Teusaquillo.</t>
  </si>
  <si>
    <t>Interventoría técnica, administrativa, legal, financiera, social, ambiental y S&amp;SO para adelantar la complementación y/o actualización y/o ajustes y/o estudios y diseños y la construcción de los proyectos de espacio público redes ambientales peatonales seguras – RAPS Suba Rincón, Nieves y Teusaquillo.</t>
  </si>
  <si>
    <t>Construcción de la Avenida el Rincón (Kr 91 y Ac 131A) desde Carrera 91 hasta Avenida la Conejera (Tv. 97) y la Avenida Tabor desde Avenida La Conejera hasta Av. Ciudad de Cali en la ciudad Bogotá D.C del acuerdo 527 de 2013</t>
  </si>
  <si>
    <t>Interventoria a la construcción de la Avenida el Rincón (Kr 91 y Ac 131A) desde Carrera 91 hasta avenida la conejera (Tv. 97) y la Avenida Tabor desde Avenida la Conejera hasta Av. Ciudad de Cali en la ciudad Bogotá D.C del acuerdo 527 de 2013</t>
  </si>
  <si>
    <t>Contratar a precios unitarios fijos y a monto agotable exámenes de ingreso y retiro incluyendo (visiometría, audiometría, espirometría),valoraciones médicas con énfasis osteo-muscular, valoraciones de optometría, valoraciones de nutrición, vacuna de influenza AH1N1, exámenes de laboratorio de glicemia, perfil lipídico que incluya (colesterol total, triglicéridos, colesterol HDL, LDL), antígeno prostático y electrocardiograma.</t>
  </si>
  <si>
    <t>Contratar a monto agotable el suministro de materiales de construcción e insumos para el mantenimiento locativo de las instalaciones físicas de las sedes donde funciona el Instituto de Desarrollo Urbano IDU.</t>
  </si>
  <si>
    <t>Contratar a todo costo los programas de capacitación en los temas financieros que se relacionan en el anexo técnico.</t>
  </si>
  <si>
    <t>Suministro de papelería, elementos de oficina - Outsourcing insumos equipos de cómputo.</t>
  </si>
  <si>
    <t>Se requiere contratar el servicio de logística, para el acompañamiento y ejecución de las diferentes actividades que realiza la entidad con la comunidad, relacionadas con el AC. 523/13 .</t>
  </si>
  <si>
    <t>Evaluación del riesgo sismico de los puentes vehiculares y peatonales de la ciudad de Bogotá y definición de estratégias de gestión del riesgo fase I.</t>
  </si>
  <si>
    <t>Se requiere contratar el servicio de monitoreo de la información que se publica en los diferentes medios de comunicación, respecto al AC.523/13</t>
  </si>
  <si>
    <t>Prestar el servicio de impresión de piezas de divulgación y elaboración y suministro de material POP para la divulgación de la gestión de la entidad, en lo relacionado con las actividades de la Oficina de Atención al Ciudadano, el AC. 523/2013, AC. 527/2013 y demás proyectos de conformidad con los requerimientos del IDU.</t>
  </si>
  <si>
    <t>Adquisición de elementos para la toma de registros fotográficos y de medición, básicos para la realización de visitas a campo, necesarios dentro de los procesos de seguimiento a contratos y así suplir las necesidades institucionales, en Bogotá D.C. - Grupo 2 y 3: Elementos de toma de registros fotográficos y de medición.</t>
  </si>
  <si>
    <t>Adquisición de elementos básicos para la realización de visitas a campo, necesarias dentro de los procesos de seguimiento a contratos, en cumplimiento con las funciones asignadas a la Dirección Técnica de Administración de Infraestructura., en Bogotá D.C. “Grupo 1 – Elementos de señalización”</t>
  </si>
  <si>
    <t>Prestar el servicio de arrendamiento integral de estructuras modulares temporales de oficina para la atención a la comunidad afectada por la compra de predios para los diferentes proyectos de infraestructura vial, que incluye organización, montaje y desmontaje de estructura, así como el mobiliario, transporte y desplazamientos temporales requeridos por la entidad.</t>
  </si>
  <si>
    <t>Contratar un periódico de amplia difusión del lugar de ubicación de los inmuebles requeridos para desarrollar proyectos de infraestructura vial o de infraestructura del transporte, con el fin de publicar los oficios en los que se manifieste la intención del Instituto de Desarrollo Urbano de aplicar la figura de saneamiento automático contenida en el Decreto Nacional 737 de 2014.</t>
  </si>
  <si>
    <t>Servicio integral de vigilancia móvil y seguridad privada para predios en administración a cargo de la Dirección Técnica de Predios y/o recibidos durante los procesos de adquisición o expropiación para la ejecución de proyectos viales o de espacio público, en Bogotá, D.C.</t>
  </si>
  <si>
    <t>Ejecutar un programa de fortalecimiento de clima y cultura organizacional a partir de los resultados obtenidos en el diagnóstico e intervención realizada en el año 2013</t>
  </si>
  <si>
    <t>Contratar el servicio público de pasajeros para atender los requerimientos de los proyectos denominados “In house” (RAPS, troncal Boyacá, compra de predios para el proyecto primera línea metro), y los que se requiera ser ejecutados por el IDU.</t>
  </si>
  <si>
    <t>14/07/2014</t>
  </si>
  <si>
    <t xml:space="preserve">
Contratar a monto agotable  el diagnóstico, mantenimiento correctivo y preventivo  multimarca para vehículos incluyendo mano de obra y/o suministro de repuestos originales, de elementos, lubricantes y despinches para los vehículos del IDU.
</t>
  </si>
  <si>
    <t>Adquirir por medio de compra, licencias nuevas y renovación sum (support / upgrades / maintenance) de software especializado para infraestructura vial, proyecto Transmilenio - Troncal Boyacá.</t>
  </si>
  <si>
    <t>Prestar el servicio para la gestión integral de mesa de servicios y soporte informático – Service Desk - para el Instituto de Desarrollo Urbano.</t>
  </si>
  <si>
    <t>25/07/2014</t>
  </si>
  <si>
    <t>Contratar el servicio de detección de redes húmedas (red matriz tibitoc y otras) con  georradar y comprobación puntual con tomografía para derivaciones y cruces, de la Troncal de Transmilenio de la Avenida Boyacá.</t>
  </si>
  <si>
    <t>Contratar el servicio de monitoreo de calidad del agua, aire, ruido e inventario de avifauna para la Troncal de Transmilenio de  la Avenida Boyacá.</t>
  </si>
  <si>
    <t>Contratar el servicio de exploración del subsuelo mediante la ejecución de sondeos y apiques para detección de redes, cimentación de estructuras,   y pavimentos del proyecto de la Troncal de Transmilenio de la Avenida Boyacá.</t>
  </si>
  <si>
    <t>Contratar el servicio de medición de campos electromagnéticos, radio interferencia, ruido acústico, distancias de seguridad y resistividad del terreno para la troncal de Transmilenio de la Avenida Boyacá.</t>
  </si>
  <si>
    <t>Interventoría Técnica, Administrativa, Legal, Financiera, Social, Ambiental y S&amp;SO, para la Complementación o actualización o ajustes o diseños y construcción de la Avenida Los Cerros (Avenida Circunvalar), desde la calle 9 hasta avenida Los Comuneros, del acuerdo 527 de 2013 de Cupo de Endeudamiento en Bogotá, D.C.</t>
  </si>
  <si>
    <t>22/08/2014</t>
  </si>
  <si>
    <t>Complementación o actualización o ajustes o diseños y construcción de la Avenida Los Cerros (Avenida Circunvalar), desde la calle 9 hasta avenida Los Comuneros, del acuerdo 527 de 2013 de Cupo de Endeudamiento en Bogotá, D.C.</t>
  </si>
  <si>
    <t>Complementación o actualización o ajuste a los estudios y diseños y  la construcción de la avenida bosa desde Avenida Agoberto Mejía (Ak. 80) hasta Avenida Ciudad de Cali, en la ciudad de Bogotá D.C., del acuerdo 527 de 2013.</t>
  </si>
  <si>
    <t>Interventoría técnica, administrativa, legal, financiera, social, ambiental y de seguridad y salud en el trabajo para la complementación o actualización o ajuste a los estudios y diseños y  la construcción de la Avenida Bosa desde Avenida Agoberto Mejía (Ak. 80) hasta Avenida Ciudad de Cali, en la ciudad de Bogotá D.C., del acuerdo 527 de 2013.</t>
  </si>
  <si>
    <t>86121700
86101600</t>
  </si>
  <si>
    <t>Contratar las herramientas teóricas, técnicas, prácticas y metodológicas, así como el apoyo logístico necesario (instalaciones físicas e insumos) a monto agotable, para desarrollar los procesos y programas enmarcados en los ejes temáticos del Plan Institucional de Capacitación 2014, para fortalecer las competencias de los funcionarios del Instituto de Desarrollo Urbano</t>
  </si>
  <si>
    <t>Adquirir por medio de compra, Hardware y Software para renovar y fortalecer  la infraestructura tecnológica en lo relacionado con las actividades del acuerdo 527/2013, proyectos Transmilenio, primera línea del Metro de Bogotá y demás proyectos de conformidad con los requerimientos del Instituto de Desarrollo Urbano.</t>
  </si>
  <si>
    <t>Contratar los cursos de gerencia de proyectos con estándares del Project Management Institute PMI, gestión de proyectos y arquitectura TOGAF.</t>
  </si>
  <si>
    <t>Actividades para la conservación malla vial arterial no troncal y malla vial intermedia con material de pavimento asfáltico fresado estabilizado,  actividades de manejo y clasificación del material de fresado, entre otros.</t>
  </si>
  <si>
    <t>Interventoría  a actividades para conservación  malla vial arterial no troncal y malla vial intermedia con material de pavimento asfáltico fresado estabilizado, entre otros.</t>
  </si>
  <si>
    <t>Estudios, diseños y construcción de las redes ambientales peatonales seguras, RAPS Suba-Rincón, ubicadas en Bogotá, D.C.</t>
  </si>
  <si>
    <t>Contratar el suministro de chaquetas institucionales  con destino al personal  del IDU.</t>
  </si>
  <si>
    <t xml:space="preserve">Interventoría de los diseños y construcción de las obras de mantenimiento y conservación en puentes vehiculares de Bogotá, D.C. </t>
  </si>
  <si>
    <t>Complementación  y/o actualización y/o ajustes y/o diseños y construcción de la Avenida Ciudad de Cali, desde la Avenida Bosa hasta Avenida San Bernardino antes Acuerdo 180 de 2005 modificado por Acuerdo 527 de 2013, en Bogotá, D.C</t>
  </si>
  <si>
    <t>Interventoría técnica, administrativa, legal, financiera, social, ambiental y de seguridad y salud en el trabajo para la complementación  y/o actualización y/o ajustes y/o diseños y construcción de la Avenida Ciudad de Cali, desde la Avenida Bosa hasta Avenida San Bernardino antes Acuerdo 180 de 2005 modificado por Acuerdo 527 de 2013, en Bogotá, D.C</t>
  </si>
  <si>
    <t>Se requiere contratar el servicio de realización video multimedia y 3D, que permitan aproximar a la comunidad a la visualización de las obras terminadas relacionadas con el AC. 523/13, facilitando así la comunicación, mostrando los beneficios  y generando sentido de pertenencia por las obras que realiza la entidad.</t>
  </si>
  <si>
    <t>Interventoría técnica, administrativa, legal, financiera, social, ambiental y S&amp;SO para la complementación y/o actualización y/o ajustes y/o diseños y construcción de la Avenida La Sirena (Ac 153) desde avenida Laureano Gómez (Ak 9) hasta la avenida Alberto lleras Camargo (Ak 7) en Bogotá, D.C, acuerdo 523 de 2013.</t>
  </si>
  <si>
    <t>Grupo A: Interventoría técnica, administrativa, legal, financiera, social, ambiental y de seguridad y salud en el trabajo para los estudios, diseños y construcción de la Avenida Alsacia, desde la Avenida Tintal hasta Avenida Boyacá, en la ciudad de Bogotá, D.C., del Acuerdo 527 de 2013, y Grupo B: Interventoría técnica, administrativa, legal, financiera, social, ambiental y de seguridad y salud en el trabajo para los estudios, diseños y construcción de la Avenida Alsacia, desde la Avenida Boyacá hasta Avenida Constitución, y de la Avenida Constitución, desde la Avenida Alsacia hasta Avenida Centenario, en la ciudad de Bogotá, D.C., del Acuerdo 527 de 2013.</t>
  </si>
  <si>
    <t>Mantenimiento de enlaces de antenas.</t>
  </si>
  <si>
    <t>Se requiere el arrendamiento de equipos de audio y video,  con el fin de realizar el registro fílmico y la divulgación respectiva dentro y fuera de la entidad,  de la información relacionada con las obras y demás actividades que se requieren para informar a la ciudadanía sobre el avance de las obras y actividades relacionadas con el AC.523/13.</t>
  </si>
  <si>
    <t>Adquisición de un equipo de sonido profesional de fácil transporte para atender las diferentes actividades que realiza el instituto de desarrollo urbano en las localidades de la ciudad dentro de los programas de participación y gestión social en proyectos de infraestructura.</t>
  </si>
  <si>
    <t>Interventoría técnica, administrativa, financiera, legal, s&amp;soma y social a  la etapa de mantenimiento de las obras realizadas para la adecuación de la carrera 10 (Avenida Fernando Mazuera) y la adecuación de la calle 26 (Avenida Jorge Eliécer Gaitán) al Sistema Transmilenio fase III , excluyendo el patio (garaje) y las zonas pagas del Sistema Transmilenio (Estaciones sencillas, estaciones intermedias, estaciones de cabecera o portal y túneles peatonales) en Bogotá D.C.</t>
  </si>
  <si>
    <t>Estudios, diseños y construcción de obras de mantenimiento y conservación en puentes vehiculares de Bogotá D.C. incluye superestructura, subestructura y accesos.</t>
  </si>
  <si>
    <t>Ejecución a monto agotable de complementación de estudios, diseños, y obras de conservación, adecuación y mejoramientos geométricos de la infraestructura vial en Bogotá, D.C</t>
  </si>
  <si>
    <t>72103300
81101500
81102200</t>
  </si>
  <si>
    <t>Interventoría técnica, administrativa, financiera, legal, social, ambiental y siso para la complementación de estudios, diseños y obras de conservación, adecuación y mejoramientos geométricos de la infraestructura vial en Bogotá, D.C.</t>
  </si>
  <si>
    <t>81101500
81102200</t>
  </si>
  <si>
    <t>19/09/2014</t>
  </si>
  <si>
    <t>Grupo A: Estudios, diseños y construcción de la Avenida Alsacia, desde la Avenida Tintal hasta Avenida Boyacá, en la ciudad de Bogotá, D.C., del Acuerdo 527 de 2013, y Grupo B: Estudios, diseños y construcción de la Avenida Alsacia, desde la Avenida Boyacá hasta Avenida Constitución, y de la Avenida Constitución, desde la Avenida Alsacia hasta Avenida Centenario, en la ciudad de Bogotá, D.C.</t>
  </si>
  <si>
    <t>Contratar a precios unitarios fijos y a monto agotable el servicio integral de fotocopiado incluido mantenimiento, repuestos, insumos, presentación de informes y operarios calificados en la modalidad de proveeduría integral outsourcing y servicio de foto planos.</t>
  </si>
  <si>
    <t>72141510 72153505 72102905</t>
  </si>
  <si>
    <t>Demolición, limpieza, cerramiento y mantenimiento de predios adquiridos por el Instituto de Desarrollo Urbano – IDU- para la ejecución de proyectos viales y de espacio publico que se encuentran en administración a cargo de la Dirección Técnica de Predios – proyectos varios en Bogotá, D.C.</t>
  </si>
  <si>
    <t>Interventoría técnica, administrativa, financiera, legal, social y s&amp;soma, para la demolición, limpieza, cerramiento y mantenimiento de predios adquiridos por el Instituto de Desarrollo Urbano –IDU- para la ejecución de proyectos viales y de espacio publico que se encuentran en administración a cargo de la Dirección Técnica de Predios – proyectos varios, en Bogotá, D.C.</t>
  </si>
  <si>
    <t>Construcción de los tramos faltantes de la Avenida Ferrocarril de Occidente, por la calzada norte correspondiente al tramo comprendido entre la carrera 100 y la carrera 96 I y por la calzada sur correspondiente al tramo comprendido entre la carrera 96 c y la carrera 93, que hacen parte del proyecto con código de obra 190 del acuerdo 180 de 2005 de valorización en Bogotá D.C.</t>
  </si>
  <si>
    <t>Interventoría técnica, administrativa, financiera, legal, social, ambiental y siso, para la construcción de los tramos faltantes de la Avenida Ferrocarril de Occidente, por la calzada norte correspondiente al tramo comprendido entre la carrera 100 y la carrera 96 i y por la calzada sur correspondiente al tramo comprendido entre la carrera 96 c y la carrera 93, que hacen parte del proyecto con código de obra 190 del acuerdo 180 de 2005 de valorización en Bogotá D.C.</t>
  </si>
  <si>
    <t>81101500 80101600</t>
  </si>
  <si>
    <t>Factibilidad, ajuste o complementación, estudios y diseños y la construcción, del proyecto de espacio público y bicicarriles Red Tintal en la localidad de Kennedy Bogotá, D.C.</t>
  </si>
  <si>
    <t>Interventoría técnica, administrativa, legal, financiera, social, ambiental y S&amp;SO para adelantar la factibilidad, ajuste o complementación, estudios y diseños y la construcción , del proyecto de espacio público y bicicarriles Red Tintal en la localidad de Kennedy Bogotá, D.C</t>
  </si>
  <si>
    <t>81101500
81102200
72141100</t>
  </si>
  <si>
    <t>Grupo A: Interventoría técnica, administrativa, legal, financiera, social, ambiental y de seguridad y salud en el trabajo para los estudios, diseños y construcción de Avenida Tintal desde la Avenida Villavicencio hasta la Avenida Manuel Cepeda Vargas en la ciudad de Bogotá D.C del acuerdo 527 de 2013, y Grupo B: Interventoría técnica, administrativa, legal, financiera, social, ambiental y de seguridad y salud en el trabajo para los estudios, diseños y construcción de Avenida Tintal desde la Avenida Manuel Cepeda Vargas hasta la Avenida Alsacia en la ciudad de Bogotá D.C. del acuerdo 527 de 2013.</t>
  </si>
  <si>
    <t>Grupo A: Estudios, diseños y construcción de Avenida Tintal desde la Avenida Villavicencio hasta la Avenida Manuel Cepeda Vargas en la ciudad de Bogotá D.C. del acuerdo 527 de 2013, y Grupo B: Estudios, diseños y construcción de Avenida Tintal desde la Avenida Manuel Cepeda Vargas hasta la Avenida Alsacia en la ciudad de Bogotá D.C del acuerdo 527 de 2013.</t>
  </si>
  <si>
    <t xml:space="preserve">Ejecución a monto agotable de estudios, diseños y actividades de conservación, adecuación, y mantenimiento de la infraestructura vial existente para la implementación de los bicicarriles en Bogotá D.C. Grupos 1 y 2 </t>
  </si>
  <si>
    <t xml:space="preserve">Interventoría técnica, administrativa, financiera, legal, social, ambiental y siso para ejecución de estudios, diseños y obras de conservación, adecuación y mantenimiento de la infraestructura vial existente para la implementación de bicicarriles en Bogotá D.C.– Grupos 1 y 2 </t>
  </si>
  <si>
    <t>Remodelación de las baterías sanitarias del edificio IDU, ubicado en la  Calle 22 N° 6-27.</t>
  </si>
  <si>
    <t>Interventoría técnica, administrativa, legal, financiera, social, ambiental y de seguridad y salud ocupacional - S&amp;SO, para la construcción de las edificaciones convencionales del patio garaje de occidente ubicado a la altura de la Avenida Ciudad de Cali, avenida Luis Carlos Galán (La Esperanza), transversal 94 y calle 26 (Avenida Jorge Eliécer Gaitán), y demás obras complementarias requeridas, asociadas a la entrega definitiva y correcta operación del patio garaje por parte de Transmilenio s.a. del contrato IDU 138 de 2007.</t>
  </si>
  <si>
    <t>Estudios y Diseños de la Avenida la Sirena (AC 153) desde la Avenida Laureano Gómez (AK 9) hasta la Avenida Santa Bárbara (AK 19). Acuerdo 523 de 2013 de Valorización en Bogotá, D.C.</t>
  </si>
  <si>
    <t>Interventoría técnica, administrativa, legal, financiera, social, ambiental y de seguridad y salud en el trabajo para los estudios y diseños de la Avenida La Sirena (Ac 153) desde la Avenida Laureano Gómez (Ak 9) hasta la Avenida Santa Bárbara (Ak 19). Acuerdo 523 de 2013 de valorización en Bogotá, D.C.</t>
  </si>
  <si>
    <t>Ajustes y/o actualización y/o complementación a los diseños existentes , diseño estructural y  construcción de la estación intermedia Avenida Primero de Mayo del sistema Transmilenio, en Bogotá, D.C.</t>
  </si>
  <si>
    <t>Interventoría técnica, administrativa, financiera, legal, social, ambiental y S&amp;SO, para los ajustes y/o actualización y/o complementación a los diseños existentes, diseño estructural y  construcción de la estación intermedia avenida primero de mayo del sistema Transmilenio, en Bogotá, D.C.</t>
  </si>
  <si>
    <t>Interventoría técnica, administrativa, legal, financiera, social, ambiental y S&amp;SO para adelantar los estudios y diseños y la construcción de las  redes ambientales peatonales seguras, RAPS Suba-Rincón, ubicadas en Bogotá, D.C.</t>
  </si>
  <si>
    <t>Grupo A: Estudios de diagnóstico estructural, funcional y de diseño para el reforzamiento de  diez (10) puentes vehiculares y once (11) box coulverts.  Adicionalmente, actualización sísmica, diseño de rampas y del reforzamiento estructural, para la adecuación de diez (10) puentes peatonales que hacen parte del proyecto troncal Boyacá en Bogotá. Grupo B: Estudios y diseños para la ampliación y/o adecuación, análisis de vulnerabilidad sísmica y diseño de rehabilitación de box coulverts existentes en la Avenida Boyacá. Y  Grupo C:  Diseño estructural de cuatro (4) puentes vehiculares sobre el rio Tunjuelo, para el paso de los buses biarticulados de Transmilenio, en Bogotá D.C.</t>
  </si>
  <si>
    <t>Contratar el diseño, implementación, parametrización e integración de los servicios y contenidos digitales de la entidad</t>
  </si>
  <si>
    <t>Contratar la prestación del servicio de implementación del diseño, suministro, impresión, alistamiento, empaque y distribución por mensajería especializada y/o expresa de documentos de valorización para la notificación y comunicación de los actos y/o decisiones e instructivos en las fases de asignación, reclamación, cobro y devoluciones, ordenadas por el acuerdo 523 de 2013</t>
  </si>
  <si>
    <t>82121507
78102205</t>
  </si>
  <si>
    <t>Contratar  el mantenimiento preventivo y correctivo de los servidores de comunicaciones OXE instalados en las sedes  del IDU de la  Calle 22 N° 6-27, Calle 20 N° 9-20 incluido el IPMG de la Carrera 7 N° 21-97 (La Casita).</t>
  </si>
  <si>
    <t>Contratar el mantenimiento e impermeabilización con suministro de insumos de la plazoleta del IDU incluida la pileta de agua ubicada en la Calle 22 N° 6-27 de Bogotá</t>
  </si>
  <si>
    <t>Adquisición de licencias nuevas y renovación sum (Support / Upgrades / Maintenance) de software Autodesk y CSI Morrison.</t>
  </si>
  <si>
    <t>Prestar los servicios de formación para el trabajo y el desarrollo humano, impulsando las herramientas teóricas, técnicas, prácticas y metodológicas, en los siguientes ejes temáticos: derechos humanos, gestión social, participación ciudadana, control social, servicio a la ciudadanía, cultura ciudadana y responsabilidad social, en el marco del desarrollo urbano sustentable; dirigido a la ciudadanía, con el fin de fortalecer los procesos de cultura democrática y a los contratistas e interventores que desarrollan la gestión social con la ciudadanía en nombre de la Entidad.</t>
  </si>
  <si>
    <t>Contratar la clasificación y recolección de los residuos sólidos reciclables de carácter no peligroso generados en las sedes de la Calle 22  N° 6-27 Calle 20 N° 9-20  y Cra. 7 Calle 22.</t>
  </si>
  <si>
    <t>Revisión y ajustes de estudios y diseños, y construcción de las obras necesarias para la instalación de un paso peatonal provisional, utilizando tramos de estructura metálica de un puente peatonal prototipo, sobre la Quebrada La Trompeta en la Calle 76 Sur con carrera 15C, en la localidad de Ciudad Bolívar, en Bogotá, D.C.</t>
  </si>
  <si>
    <t>Interventoría técnica, administrativa, legal, financiera, social, seguridad industrial, salud en el trabajo y medio ambiente para la revisión y ajustes de estudios y diseños, y construcción de las obras necesarias para la instalación de un paso peatonal provisional, utilizando tramos de estructura metálica de un puente peatonal prototipo, sobre la Quebrada La Trompeta en la Calle 76 Sur con Carrera 15c, en la localidad de Ciudad Bolívar, en Bogotá, D.C.</t>
  </si>
  <si>
    <t>Interventoría para la Construcción de la Vía paralela al Canal Boyacá y del espacio público, entre la Av. de La Esperanza y la Calle 25C Bis, Bogotá, D.C.</t>
  </si>
  <si>
    <t xml:space="preserve">Construcción de la Vía paralela al Canal Boyacá y del espacio público, entre la Av. de La Esperanza y la Calle 25C Bis, Bogotá, D.C. </t>
  </si>
  <si>
    <t>Factibilidad, estudios y diseños para la construcción de un (1) puente vehicular en la Calle 129C entre Carreras 99 A y 100 A, sobre el brazo del humedal Juan Amarillo, en la localidad de Suba, en Bogotá, D.C.</t>
  </si>
  <si>
    <t>Interventoría técnica, administrativa, legal, financiera, ambiental, social, y de seguridad industrial y salud en el trabajo  a la factibilidad, estudios y diseños para la construcción de un (1) puente vehicular en la Calle 129C entre Carreras 99 A y 100 A, sobre el brazo del humedal Juan Amarillo, en la localidad de Suba, en Bogotá, D.C.</t>
  </si>
  <si>
    <t>Adquisición balotera paras las audiencias de sorteo de los procesos de selección que adelanta la entidad.</t>
  </si>
  <si>
    <t>Contratar la compra e instalación de dos (2) ascensores eléctricos nuevos y desmonte de los existentes de acuerdo con las especificaciones contenidas en el anexo técnico y demás documentos inherentes para este contrato para sede principal del IDU ubicada en la Calle 22 N° 6-27 de Bogotá.</t>
  </si>
  <si>
    <t>Interventoría técnica, administrativa, legal, financiera, social, ambiental y de seguridad y salud en el trabajo para estudios y diseños y construcción de obra civil, suministro, montaje y  puesta en funcionamiento y mantenimiento, del componente electromecánico, de un sistema de transporte  de pasajeros por cable aéreo tipo monocable desenganchable, en la localidad de Ciudad Bolívar, en Bogotá D.C.</t>
  </si>
  <si>
    <t>Estudios, diseños y construcción de obra civil,  suministro, montaje y  puesta en funcionamiento y mantenimiento, del componente electromecánico, de un sistema de transporte  de pasajeros por cable aéreo tipo monocable desenganchable, en la localidad de Ciudad Bolívar, en Bogotá D.C.</t>
  </si>
  <si>
    <t>UNSPSC</t>
  </si>
  <si>
    <t>OBJETO</t>
  </si>
  <si>
    <t>FECHA DE INICIO PROYECTADA EN PAA</t>
  </si>
  <si>
    <t>MES INICIO PROYECTADO PAA</t>
  </si>
  <si>
    <t>FEBRERO</t>
  </si>
  <si>
    <t>ÁREA</t>
  </si>
  <si>
    <t>PRESUPUESTO OFICIAL</t>
  </si>
  <si>
    <t>MARZO</t>
  </si>
  <si>
    <t>ABRIL</t>
  </si>
  <si>
    <t>MAYO</t>
  </si>
  <si>
    <t>JUNIO</t>
  </si>
  <si>
    <t>JULIO</t>
  </si>
  <si>
    <t>AGOSTO</t>
  </si>
  <si>
    <t>SEPTIEMBRE</t>
  </si>
  <si>
    <t>OCTUBRE</t>
  </si>
  <si>
    <t>DICIEMBRE</t>
  </si>
  <si>
    <t>RADICADO</t>
  </si>
  <si>
    <t>MES DE RADICADO</t>
  </si>
  <si>
    <t>DTAF</t>
  </si>
  <si>
    <t>DTAI</t>
  </si>
  <si>
    <t>DTAV</t>
  </si>
  <si>
    <t>DTC</t>
  </si>
  <si>
    <t>DTD</t>
  </si>
  <si>
    <t>DTM</t>
  </si>
  <si>
    <t>DTE</t>
  </si>
  <si>
    <t>DTRF</t>
  </si>
  <si>
    <t>OAC</t>
  </si>
  <si>
    <t>DGGC</t>
  </si>
  <si>
    <t>STRH</t>
  </si>
  <si>
    <t>STRT</t>
  </si>
  <si>
    <t>SGI</t>
  </si>
  <si>
    <t>STEST</t>
  </si>
  <si>
    <t>STOP</t>
  </si>
  <si>
    <t>DTP</t>
  </si>
  <si>
    <t>OTC</t>
  </si>
  <si>
    <t>OAP</t>
  </si>
  <si>
    <t>SI</t>
  </si>
  <si>
    <t>STRF</t>
  </si>
  <si>
    <t>Total general</t>
  </si>
  <si>
    <t>Datos</t>
  </si>
  <si>
    <t>MES INICIO PROYECTADO PAA.</t>
  </si>
  <si>
    <t>MES DE RADICADO.</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</si>
</sst>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70" formatCode="dd/mm/yyyy;@"/>
    <numFmt numFmtId="172" formatCode="_(* #,##0_);_(* \(#,##0\);_(* &quot;-&quot;??_);_(@_)"/>
  </numFmts>
  <fonts count="6" x14ac:knownFonts="1">
    <font>
      <sz val="11"/>
      <color theme="1"/>
      <name val="Calibri"/>
      <family val="2"/>
      <scheme val="minor"/>
    </font>
    <font>
      <sz val="11"/>
      <color theme="1"/>
      <name val="Calibri"/>
      <family val="2"/>
      <scheme val="minor"/>
    </font>
    <font>
      <sz val="11"/>
      <color theme="0"/>
      <name val="Calibri"/>
      <family val="2"/>
      <scheme val="minor"/>
    </font>
    <font>
      <b/>
      <sz val="11"/>
      <color theme="0"/>
      <name val="Calibri"/>
      <family val="2"/>
      <scheme val="minor"/>
    </font>
    <font>
      <b/>
      <sz val="11"/>
      <color theme="1"/>
      <name val="Calibri"/>
      <family val="2"/>
      <scheme val="minor"/>
    </font>
    <font>
      <sz val="11"/>
      <name val="Calibri"/>
      <family val="2"/>
      <scheme val="minor"/>
    </font>
  </fonts>
  <fills count="4">
    <fill>
      <patternFill patternType="none"/>
    </fill>
    <fill>
      <patternFill patternType="gray125"/>
    </fill>
    <fill>
      <patternFill patternType="solid">
        <fgColor theme="4"/>
      </patternFill>
    </fill>
    <fill>
      <patternFill patternType="solid">
        <fgColor theme="0"/>
        <bgColor indexed="64"/>
      </patternFill>
    </fill>
  </fills>
  <borders count="20">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8"/>
      </left>
      <right/>
      <top style="thin">
        <color indexed="8"/>
      </top>
      <bottom/>
      <diagonal/>
    </border>
    <border>
      <left style="thin">
        <color indexed="65"/>
      </left>
      <right style="thin">
        <color indexed="8"/>
      </right>
      <top style="thin">
        <color indexed="8"/>
      </top>
      <bottom/>
      <diagonal/>
    </border>
    <border>
      <left style="thin">
        <color indexed="8"/>
      </left>
      <right/>
      <top/>
      <bottom/>
      <diagonal/>
    </border>
    <border>
      <left style="thin">
        <color indexed="8"/>
      </left>
      <right/>
      <top style="thin">
        <color indexed="8"/>
      </top>
      <bottom style="thin">
        <color indexed="8"/>
      </bottom>
      <diagonal/>
    </border>
    <border>
      <left/>
      <right style="thin">
        <color indexed="8"/>
      </right>
      <top style="thin">
        <color indexed="8"/>
      </top>
      <bottom/>
      <diagonal/>
    </border>
    <border>
      <left/>
      <right style="thin">
        <color indexed="8"/>
      </right>
      <top/>
      <bottom/>
      <diagonal/>
    </border>
    <border>
      <left/>
      <right style="thin">
        <color indexed="8"/>
      </right>
      <top style="thin">
        <color indexed="8"/>
      </top>
      <bottom style="thin">
        <color indexed="8"/>
      </bottom>
      <diagonal/>
    </border>
  </borders>
  <cellStyleXfs count="4">
    <xf numFmtId="0" fontId="0" fillId="0" borderId="0"/>
    <xf numFmtId="0" fontId="2" fillId="2" borderId="0" applyNumberFormat="0" applyBorder="0" applyAlignment="0" applyProtection="0"/>
    <xf numFmtId="43" fontId="1" fillId="0" borderId="0" applyFont="0" applyFill="0" applyBorder="0" applyAlignment="0" applyProtection="0"/>
    <xf numFmtId="0" fontId="1" fillId="0" borderId="0"/>
  </cellStyleXfs>
  <cellXfs count="67">
    <xf numFmtId="0" fontId="0" fillId="0" borderId="0" xfId="0"/>
    <xf numFmtId="0" fontId="0" fillId="0" borderId="0" xfId="0" applyAlignment="1">
      <alignment wrapText="1"/>
    </xf>
    <xf numFmtId="0" fontId="0" fillId="0" borderId="0" xfId="0" applyFill="1" applyAlignment="1">
      <alignment wrapText="1"/>
    </xf>
    <xf numFmtId="0" fontId="0" fillId="0" borderId="0" xfId="0" applyAlignment="1">
      <alignment horizontal="center" vertical="center" wrapText="1"/>
    </xf>
    <xf numFmtId="0" fontId="3" fillId="2" borderId="1" xfId="1" applyFont="1" applyBorder="1" applyAlignment="1">
      <alignment horizontal="center" vertical="center" wrapText="1"/>
    </xf>
    <xf numFmtId="0" fontId="3" fillId="2" borderId="2" xfId="1" applyFont="1" applyBorder="1" applyAlignment="1">
      <alignment horizontal="center" vertical="center" wrapText="1"/>
    </xf>
    <xf numFmtId="0" fontId="3" fillId="2" borderId="3" xfId="1" applyFont="1" applyBorder="1" applyAlignment="1">
      <alignment horizontal="center" vertical="center" wrapText="1"/>
    </xf>
    <xf numFmtId="0" fontId="4" fillId="0" borderId="0" xfId="0" applyFont="1" applyAlignment="1">
      <alignment horizontal="center" vertical="center" wrapText="1"/>
    </xf>
    <xf numFmtId="0" fontId="0" fillId="0" borderId="4" xfId="0" applyBorder="1" applyAlignment="1">
      <alignment vertical="center" wrapText="1"/>
    </xf>
    <xf numFmtId="0" fontId="0" fillId="0" borderId="0" xfId="0" applyAlignment="1">
      <alignment vertical="center" wrapText="1"/>
    </xf>
    <xf numFmtId="0" fontId="0" fillId="0" borderId="0" xfId="0" applyAlignment="1">
      <alignment horizontal="center" wrapText="1"/>
    </xf>
    <xf numFmtId="172" fontId="1" fillId="0" borderId="0" xfId="2" applyNumberFormat="1" applyFont="1" applyAlignment="1">
      <alignment wrapText="1"/>
    </xf>
    <xf numFmtId="172" fontId="3" fillId="2" borderId="2" xfId="2" applyNumberFormat="1" applyFont="1" applyFill="1" applyBorder="1" applyAlignment="1">
      <alignment horizontal="center" vertical="center" wrapText="1"/>
    </xf>
    <xf numFmtId="170" fontId="0" fillId="0" borderId="0" xfId="0" applyNumberFormat="1" applyFont="1" applyAlignment="1">
      <alignment horizontal="center" wrapText="1"/>
    </xf>
    <xf numFmtId="0" fontId="0" fillId="3" borderId="5" xfId="0" applyFill="1" applyBorder="1" applyAlignment="1">
      <alignment horizontal="center" vertical="center" wrapText="1"/>
    </xf>
    <xf numFmtId="170" fontId="0" fillId="3" borderId="6" xfId="0" applyNumberFormat="1" applyFont="1" applyFill="1" applyBorder="1" applyAlignment="1">
      <alignment horizontal="center" vertical="center" wrapText="1"/>
    </xf>
    <xf numFmtId="172" fontId="1" fillId="3" borderId="6" xfId="2" applyNumberFormat="1" applyFont="1" applyFill="1" applyBorder="1" applyAlignment="1">
      <alignment vertical="center" wrapText="1"/>
    </xf>
    <xf numFmtId="170" fontId="3" fillId="2" borderId="2" xfId="1" applyNumberFormat="1" applyFont="1" applyBorder="1" applyAlignment="1">
      <alignment horizontal="center" vertical="center" wrapText="1"/>
    </xf>
    <xf numFmtId="0" fontId="5" fillId="3" borderId="5" xfId="0" applyFont="1" applyFill="1" applyBorder="1" applyAlignment="1">
      <alignment horizontal="center" vertical="center" wrapText="1"/>
    </xf>
    <xf numFmtId="0" fontId="0" fillId="3" borderId="7" xfId="0" applyFill="1" applyBorder="1" applyAlignment="1">
      <alignment horizontal="center" vertical="center" wrapText="1"/>
    </xf>
    <xf numFmtId="0" fontId="5" fillId="3" borderId="6" xfId="0" applyFont="1" applyFill="1" applyBorder="1" applyAlignment="1">
      <alignment vertical="center" wrapText="1"/>
    </xf>
    <xf numFmtId="0" fontId="5" fillId="3" borderId="6" xfId="0" applyFont="1" applyFill="1" applyBorder="1" applyAlignment="1">
      <alignment horizontal="left" vertical="center" wrapText="1"/>
    </xf>
    <xf numFmtId="0" fontId="5" fillId="3" borderId="8" xfId="0" applyFont="1" applyFill="1" applyBorder="1" applyAlignment="1">
      <alignment vertical="center" wrapText="1"/>
    </xf>
    <xf numFmtId="0" fontId="0" fillId="3" borderId="9" xfId="0" applyFill="1" applyBorder="1" applyAlignment="1">
      <alignment horizontal="center" vertical="center" wrapText="1"/>
    </xf>
    <xf numFmtId="170" fontId="5" fillId="3" borderId="6" xfId="0" applyNumberFormat="1" applyFont="1" applyFill="1" applyBorder="1" applyAlignment="1">
      <alignment horizontal="center" vertical="center" wrapText="1"/>
    </xf>
    <xf numFmtId="0" fontId="0" fillId="3" borderId="0" xfId="0" applyFill="1" applyAlignment="1">
      <alignment vertical="center" wrapText="1"/>
    </xf>
    <xf numFmtId="172" fontId="5" fillId="3" borderId="6" xfId="2" applyNumberFormat="1" applyFont="1" applyFill="1" applyBorder="1" applyAlignment="1">
      <alignment vertical="center" wrapText="1"/>
    </xf>
    <xf numFmtId="0" fontId="0" fillId="3" borderId="10" xfId="0" applyFill="1" applyBorder="1" applyAlignment="1">
      <alignment horizontal="center" vertical="center" wrapText="1"/>
    </xf>
    <xf numFmtId="0" fontId="5" fillId="3" borderId="11" xfId="0" applyFont="1" applyFill="1" applyBorder="1" applyAlignment="1">
      <alignment vertical="center" wrapText="1"/>
    </xf>
    <xf numFmtId="172" fontId="1" fillId="3" borderId="12" xfId="2" applyNumberFormat="1" applyFont="1" applyFill="1" applyBorder="1" applyAlignment="1">
      <alignment vertical="center" wrapText="1"/>
    </xf>
    <xf numFmtId="170" fontId="0" fillId="3" borderId="11" xfId="0" applyNumberFormat="1" applyFont="1" applyFill="1" applyBorder="1" applyAlignment="1">
      <alignment horizontal="center" vertical="center" wrapText="1"/>
    </xf>
    <xf numFmtId="172" fontId="1" fillId="3" borderId="11" xfId="2" applyNumberFormat="1" applyFont="1" applyFill="1" applyBorder="1" applyAlignment="1">
      <alignment vertical="center" wrapText="1"/>
    </xf>
    <xf numFmtId="170" fontId="0" fillId="3" borderId="8" xfId="0" applyNumberFormat="1" applyFont="1" applyFill="1" applyBorder="1" applyAlignment="1">
      <alignment horizontal="center" vertical="center" wrapText="1"/>
    </xf>
    <xf numFmtId="0" fontId="0" fillId="3" borderId="0" xfId="0" applyFill="1" applyAlignment="1">
      <alignment horizontal="center" vertical="center" wrapText="1"/>
    </xf>
    <xf numFmtId="170" fontId="5" fillId="3" borderId="11" xfId="0" applyNumberFormat="1" applyFont="1" applyFill="1" applyBorder="1" applyAlignment="1">
      <alignment horizontal="center" vertical="center" wrapText="1"/>
    </xf>
    <xf numFmtId="172" fontId="1" fillId="3" borderId="6" xfId="2" applyNumberFormat="1" applyFont="1" applyFill="1" applyBorder="1" applyAlignment="1">
      <alignment vertical="center" wrapText="1"/>
    </xf>
    <xf numFmtId="172" fontId="1" fillId="3" borderId="6" xfId="2" applyNumberFormat="1" applyFont="1" applyFill="1" applyBorder="1" applyAlignment="1">
      <alignment vertical="center" wrapText="1"/>
    </xf>
    <xf numFmtId="170" fontId="5" fillId="3" borderId="12" xfId="0" applyNumberFormat="1" applyFont="1" applyFill="1" applyBorder="1" applyAlignment="1">
      <alignment horizontal="center" vertical="center" wrapText="1"/>
    </xf>
    <xf numFmtId="172" fontId="1" fillId="0" borderId="6" xfId="2" applyNumberFormat="1" applyFont="1" applyFill="1" applyBorder="1" applyAlignment="1">
      <alignment vertical="center" wrapText="1"/>
    </xf>
    <xf numFmtId="0" fontId="0" fillId="0" borderId="4" xfId="0" applyFill="1" applyBorder="1" applyAlignment="1">
      <alignment vertical="center" wrapText="1"/>
    </xf>
    <xf numFmtId="0" fontId="0" fillId="3" borderId="4" xfId="0" applyFill="1" applyBorder="1" applyAlignment="1">
      <alignment vertical="center" wrapText="1"/>
    </xf>
    <xf numFmtId="0" fontId="5" fillId="0" borderId="11" xfId="0" applyFont="1" applyFill="1" applyBorder="1" applyAlignment="1">
      <alignment vertical="center" wrapText="1"/>
    </xf>
    <xf numFmtId="0" fontId="0" fillId="0" borderId="0" xfId="0" applyFill="1" applyAlignment="1">
      <alignment vertical="center" wrapText="1"/>
    </xf>
    <xf numFmtId="0" fontId="0" fillId="0" borderId="0" xfId="0" applyFill="1" applyAlignment="1">
      <alignment horizontal="center" vertical="center" wrapText="1"/>
    </xf>
    <xf numFmtId="0" fontId="5" fillId="0" borderId="6" xfId="0" applyFont="1" applyFill="1" applyBorder="1" applyAlignment="1">
      <alignment vertical="center" wrapText="1"/>
    </xf>
    <xf numFmtId="172" fontId="1" fillId="3" borderId="11" xfId="2" applyNumberFormat="1" applyFont="1" applyFill="1" applyBorder="1" applyAlignment="1">
      <alignment vertical="center" wrapText="1"/>
    </xf>
    <xf numFmtId="172" fontId="1" fillId="3" borderId="6" xfId="2" applyNumberFormat="1" applyFont="1" applyFill="1" applyBorder="1" applyAlignment="1">
      <alignment horizontal="center" vertical="center" wrapText="1"/>
    </xf>
    <xf numFmtId="170" fontId="0" fillId="3" borderId="12" xfId="0" applyNumberFormat="1" applyFont="1" applyFill="1" applyBorder="1" applyAlignment="1">
      <alignment horizontal="center" vertical="center" wrapText="1"/>
    </xf>
    <xf numFmtId="0" fontId="0" fillId="0" borderId="5" xfId="0" applyFill="1" applyBorder="1" applyAlignment="1">
      <alignment horizontal="center" vertical="center" wrapText="1"/>
    </xf>
    <xf numFmtId="0" fontId="5" fillId="3" borderId="10" xfId="0" applyFont="1" applyFill="1" applyBorder="1" applyAlignment="1">
      <alignment horizontal="center" vertical="center" wrapText="1"/>
    </xf>
    <xf numFmtId="0" fontId="5" fillId="3" borderId="12" xfId="0" applyFont="1" applyFill="1" applyBorder="1" applyAlignment="1">
      <alignment vertical="center" wrapText="1"/>
    </xf>
    <xf numFmtId="170" fontId="0" fillId="0" borderId="6" xfId="0" applyNumberFormat="1" applyFont="1" applyFill="1" applyBorder="1" applyAlignment="1">
      <alignment horizontal="center" vertical="center" wrapText="1"/>
    </xf>
    <xf numFmtId="172" fontId="5" fillId="3" borderId="12" xfId="2" applyNumberFormat="1" applyFont="1" applyFill="1" applyBorder="1" applyAlignment="1">
      <alignment vertical="center" wrapText="1"/>
    </xf>
    <xf numFmtId="172" fontId="5" fillId="3" borderId="11" xfId="2" applyNumberFormat="1" applyFont="1" applyFill="1" applyBorder="1" applyAlignment="1">
      <alignment vertical="center" wrapText="1"/>
    </xf>
    <xf numFmtId="0" fontId="0" fillId="0" borderId="4" xfId="0" applyFill="1" applyBorder="1" applyAlignment="1">
      <alignment horizontal="center" vertical="center" wrapText="1"/>
    </xf>
    <xf numFmtId="0" fontId="0" fillId="0" borderId="13" xfId="0" applyBorder="1"/>
    <xf numFmtId="0" fontId="0" fillId="0" borderId="14" xfId="0" applyBorder="1"/>
    <xf numFmtId="0" fontId="0" fillId="0" borderId="13" xfId="0" pivotButton="1" applyBorder="1"/>
    <xf numFmtId="0" fontId="0" fillId="0" borderId="15" xfId="0" applyBorder="1"/>
    <xf numFmtId="0" fontId="0" fillId="0" borderId="16" xfId="0" applyBorder="1"/>
    <xf numFmtId="0" fontId="0" fillId="0" borderId="17" xfId="0" applyBorder="1"/>
    <xf numFmtId="0" fontId="0" fillId="0" borderId="13" xfId="0" applyNumberFormat="1" applyBorder="1"/>
    <xf numFmtId="0" fontId="0" fillId="0" borderId="17" xfId="0" applyNumberFormat="1" applyBorder="1"/>
    <xf numFmtId="0" fontId="0" fillId="0" borderId="15" xfId="0" applyNumberFormat="1" applyBorder="1"/>
    <xf numFmtId="0" fontId="0" fillId="0" borderId="18" xfId="0" applyNumberFormat="1" applyBorder="1"/>
    <xf numFmtId="0" fontId="0" fillId="0" borderId="16" xfId="0" applyNumberFormat="1" applyBorder="1"/>
    <xf numFmtId="0" fontId="0" fillId="0" borderId="19" xfId="0" applyNumberFormat="1" applyBorder="1"/>
  </cellXfs>
  <cellStyles count="4">
    <cellStyle name="Énfasis1" xfId="1" builtinId="29"/>
    <cellStyle name="Millares" xfId="2" builtinId="3"/>
    <cellStyle name="Normal" xfId="0" builtinId="0"/>
    <cellStyle name="Normal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CO"/>
  <c:roundedCorners val="0"/>
  <mc:AlternateContent xmlns:mc="http://schemas.openxmlformats.org/markup-compatibility/2006">
    <mc:Choice xmlns:c14="http://schemas.microsoft.com/office/drawing/2007/8/2/chart" Requires="c14">
      <c14:style val="102"/>
    </mc:Choice>
    <mc:Fallback>
      <c:style val="2"/>
    </mc:Fallback>
  </mc:AlternateContent>
  <c:pivotSource>
    <c:name>[Copia de PAA -  IDU Octubre 23 de 2014.xls]Hoja2!Tabla dinámica1</c:name>
    <c:fmtId val="0"/>
  </c:pivotSource>
  <c:chart>
    <c:autoTitleDeleted val="1"/>
    <c:pivotFmts>
      <c:pivotFmt>
        <c:idx val="0"/>
        <c:marker>
          <c:symbol val="none"/>
        </c:marker>
      </c:pivotFmt>
      <c:pivotFmt>
        <c:idx val="1"/>
        <c:marker>
          <c:symbol val="none"/>
        </c:marker>
        <c:dLbl>
          <c:idx val="0"/>
          <c:layout/>
          <c:spPr/>
          <c:txPr>
            <a:bodyPr/>
            <a:lstStyle/>
            <a:p>
              <a:pPr>
                <a:defRPr>
                  <a:latin typeface="Trebuchet MS" panose="020B0603020202020204" pitchFamily="34" charset="0"/>
                </a:defRPr>
              </a:pPr>
              <a:endParaRPr lang="es-CO"/>
            </a:p>
          </c:txPr>
          <c:showLegendKey val="0"/>
          <c:showVal val="1"/>
          <c:showCatName val="0"/>
          <c:showSerName val="0"/>
          <c:showPercent val="0"/>
          <c:showBubbleSize val="0"/>
        </c:dLbl>
      </c:pivotFmt>
      <c:pivotFmt>
        <c:idx val="2"/>
        <c:marker>
          <c:symbol val="none"/>
        </c:marker>
        <c:dLbl>
          <c:idx val="0"/>
          <c:layout/>
          <c:spPr/>
          <c:txPr>
            <a:bodyPr/>
            <a:lstStyle/>
            <a:p>
              <a:pPr>
                <a:defRPr>
                  <a:latin typeface="Trebuchet MS" panose="020B0603020202020204" pitchFamily="34" charset="0"/>
                </a:defRPr>
              </a:pPr>
              <a:endParaRPr lang="es-CO"/>
            </a:p>
          </c:txPr>
          <c:showLegendKey val="0"/>
          <c:showVal val="1"/>
          <c:showCatName val="0"/>
          <c:showSerName val="0"/>
          <c:showPercent val="0"/>
          <c:showBubbleSize val="0"/>
        </c:dLbl>
      </c:pivotFmt>
    </c:pivotFmts>
    <c:plotArea>
      <c:layout/>
      <c:barChart>
        <c:barDir val="col"/>
        <c:grouping val="clustered"/>
        <c:varyColors val="0"/>
        <c:ser>
          <c:idx val="0"/>
          <c:order val="0"/>
          <c:tx>
            <c:strRef>
              <c:f>Hoja2!$B$1:$B$2</c:f>
              <c:strCache>
                <c:ptCount val="1"/>
                <c:pt idx="0">
                  <c:v>MES INICIO PROYECTADO PAA.</c:v>
                </c:pt>
              </c:strCache>
            </c:strRef>
          </c:tx>
          <c:invertIfNegative val="0"/>
          <c:dLbls>
            <c:spPr/>
            <c:txPr>
              <a:bodyPr/>
              <a:lstStyle/>
              <a:p>
                <a:pPr>
                  <a:defRPr>
                    <a:latin typeface="Trebuchet MS" panose="020B0603020202020204" pitchFamily="34" charset="0"/>
                  </a:defRPr>
                </a:pPr>
                <a:endParaRPr lang="es-CO"/>
              </a:p>
            </c:txPr>
            <c:showLegendKey val="0"/>
            <c:showVal val="1"/>
            <c:showCatName val="0"/>
            <c:showSerName val="0"/>
            <c:showPercent val="0"/>
            <c:showBubbleSize val="0"/>
            <c:showLeaderLines val="0"/>
          </c:dLbls>
          <c:cat>
            <c:strRef>
              <c:f>Hoja2!$A$3:$A$12</c:f>
              <c:strCache>
                <c:ptCount val="9"/>
                <c:pt idx="0">
                  <c:v>FEBRERO</c:v>
                </c:pt>
                <c:pt idx="1">
                  <c:v>MARZO</c:v>
                </c:pt>
                <c:pt idx="2">
                  <c:v>ABRIL</c:v>
                </c:pt>
                <c:pt idx="3">
                  <c:v>MAYO</c:v>
                </c:pt>
                <c:pt idx="4">
                  <c:v>JUNIO</c:v>
                </c:pt>
                <c:pt idx="5">
                  <c:v>JULIO</c:v>
                </c:pt>
                <c:pt idx="6">
                  <c:v>AGOSTO</c:v>
                </c:pt>
                <c:pt idx="7">
                  <c:v>SEPTIEMBRE</c:v>
                </c:pt>
                <c:pt idx="8">
                  <c:v>OCTUBRE</c:v>
                </c:pt>
              </c:strCache>
            </c:strRef>
          </c:cat>
          <c:val>
            <c:numRef>
              <c:f>Hoja2!$B$3:$B$12</c:f>
              <c:numCache>
                <c:formatCode>General</c:formatCode>
                <c:ptCount val="9"/>
                <c:pt idx="0">
                  <c:v>7</c:v>
                </c:pt>
                <c:pt idx="1">
                  <c:v>14</c:v>
                </c:pt>
                <c:pt idx="2">
                  <c:v>11</c:v>
                </c:pt>
                <c:pt idx="3">
                  <c:v>26</c:v>
                </c:pt>
                <c:pt idx="4">
                  <c:v>15</c:v>
                </c:pt>
                <c:pt idx="5">
                  <c:v>8</c:v>
                </c:pt>
                <c:pt idx="6">
                  <c:v>20</c:v>
                </c:pt>
                <c:pt idx="7">
                  <c:v>20</c:v>
                </c:pt>
                <c:pt idx="8">
                  <c:v>13</c:v>
                </c:pt>
              </c:numCache>
            </c:numRef>
          </c:val>
        </c:ser>
        <c:ser>
          <c:idx val="1"/>
          <c:order val="1"/>
          <c:tx>
            <c:strRef>
              <c:f>Hoja2!$C$1:$C$2</c:f>
              <c:strCache>
                <c:ptCount val="1"/>
                <c:pt idx="0">
                  <c:v>MES DE RADICADO.</c:v>
                </c:pt>
              </c:strCache>
            </c:strRef>
          </c:tx>
          <c:invertIfNegative val="0"/>
          <c:dLbls>
            <c:spPr/>
            <c:txPr>
              <a:bodyPr/>
              <a:lstStyle/>
              <a:p>
                <a:pPr>
                  <a:defRPr>
                    <a:latin typeface="Trebuchet MS" panose="020B0603020202020204" pitchFamily="34" charset="0"/>
                  </a:defRPr>
                </a:pPr>
                <a:endParaRPr lang="es-CO"/>
              </a:p>
            </c:txPr>
            <c:showLegendKey val="0"/>
            <c:showVal val="1"/>
            <c:showCatName val="0"/>
            <c:showSerName val="0"/>
            <c:showPercent val="0"/>
            <c:showBubbleSize val="0"/>
            <c:showLeaderLines val="0"/>
          </c:dLbls>
          <c:cat>
            <c:strRef>
              <c:f>Hoja2!$A$3:$A$12</c:f>
              <c:strCache>
                <c:ptCount val="9"/>
                <c:pt idx="0">
                  <c:v>FEBRERO</c:v>
                </c:pt>
                <c:pt idx="1">
                  <c:v>MARZO</c:v>
                </c:pt>
                <c:pt idx="2">
                  <c:v>ABRIL</c:v>
                </c:pt>
                <c:pt idx="3">
                  <c:v>MAYO</c:v>
                </c:pt>
                <c:pt idx="4">
                  <c:v>JUNIO</c:v>
                </c:pt>
                <c:pt idx="5">
                  <c:v>JULIO</c:v>
                </c:pt>
                <c:pt idx="6">
                  <c:v>AGOSTO</c:v>
                </c:pt>
                <c:pt idx="7">
                  <c:v>SEPTIEMBRE</c:v>
                </c:pt>
                <c:pt idx="8">
                  <c:v>OCTUBRE</c:v>
                </c:pt>
              </c:strCache>
            </c:strRef>
          </c:cat>
          <c:val>
            <c:numRef>
              <c:f>Hoja2!$C$3:$C$12</c:f>
              <c:numCache>
                <c:formatCode>General</c:formatCode>
                <c:ptCount val="9"/>
                <c:pt idx="0">
                  <c:v>7</c:v>
                </c:pt>
                <c:pt idx="1">
                  <c:v>14</c:v>
                </c:pt>
                <c:pt idx="2">
                  <c:v>11</c:v>
                </c:pt>
                <c:pt idx="3">
                  <c:v>26</c:v>
                </c:pt>
                <c:pt idx="4">
                  <c:v>15</c:v>
                </c:pt>
                <c:pt idx="5">
                  <c:v>8</c:v>
                </c:pt>
                <c:pt idx="6">
                  <c:v>20</c:v>
                </c:pt>
                <c:pt idx="7">
                  <c:v>19</c:v>
                </c:pt>
                <c:pt idx="8">
                  <c:v>10</c:v>
                </c:pt>
              </c:numCache>
            </c:numRef>
          </c:val>
        </c:ser>
        <c:dLbls>
          <c:showLegendKey val="0"/>
          <c:showVal val="1"/>
          <c:showCatName val="0"/>
          <c:showSerName val="0"/>
          <c:showPercent val="0"/>
          <c:showBubbleSize val="0"/>
        </c:dLbls>
        <c:gapWidth val="150"/>
        <c:overlap val="-25"/>
        <c:axId val="155027712"/>
        <c:axId val="70553600"/>
      </c:barChart>
      <c:catAx>
        <c:axId val="155027712"/>
        <c:scaling>
          <c:orientation val="minMax"/>
        </c:scaling>
        <c:delete val="0"/>
        <c:axPos val="b"/>
        <c:majorTickMark val="none"/>
        <c:minorTickMark val="none"/>
        <c:tickLblPos val="nextTo"/>
        <c:txPr>
          <a:bodyPr/>
          <a:lstStyle/>
          <a:p>
            <a:pPr>
              <a:defRPr>
                <a:latin typeface="Trebuchet MS" panose="020B0603020202020204" pitchFamily="34" charset="0"/>
              </a:defRPr>
            </a:pPr>
            <a:endParaRPr lang="es-CO"/>
          </a:p>
        </c:txPr>
        <c:crossAx val="70553600"/>
        <c:crosses val="autoZero"/>
        <c:auto val="1"/>
        <c:lblAlgn val="ctr"/>
        <c:lblOffset val="100"/>
        <c:noMultiLvlLbl val="0"/>
      </c:catAx>
      <c:valAx>
        <c:axId val="70553600"/>
        <c:scaling>
          <c:orientation val="minMax"/>
        </c:scaling>
        <c:delete val="1"/>
        <c:axPos val="l"/>
        <c:numFmt formatCode="General" sourceLinked="1"/>
        <c:majorTickMark val="out"/>
        <c:minorTickMark val="none"/>
        <c:tickLblPos val="nextTo"/>
        <c:crossAx val="155027712"/>
        <c:crosses val="autoZero"/>
        <c:crossBetween val="between"/>
      </c:valAx>
    </c:plotArea>
    <c:legend>
      <c:legendPos val="t"/>
      <c:layout/>
      <c:overlay val="0"/>
    </c:legend>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Lst>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1704975</xdr:colOff>
      <xdr:row>12</xdr:row>
      <xdr:rowOff>166687</xdr:rowOff>
    </xdr:from>
    <xdr:to>
      <xdr:col>2</xdr:col>
      <xdr:colOff>1781175</xdr:colOff>
      <xdr:row>27</xdr:row>
      <xdr:rowOff>52387</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ckdurans1" refreshedDate="41936.422136458335" createdVersion="1" refreshedVersion="4" recordCount="134" upgradeOnRefresh="1">
  <cacheSource type="worksheet">
    <worksheetSource ref="B1:I135" sheet="Hoja1"/>
  </cacheSource>
  <cacheFields count="8">
    <cacheField name="UNSPSC" numFmtId="0">
      <sharedItems containsMixedTypes="1" containsNumber="1" containsInteger="1" minValue="15101506" maxValue="95111609"/>
    </cacheField>
    <cacheField name="OBJETO" numFmtId="0">
      <sharedItems/>
    </cacheField>
    <cacheField name="FECHA DE INICIO PROYECTADA EN PAA" numFmtId="170">
      <sharedItems containsDate="1" containsMixedTypes="1" minDate="2014-02-01T00:00:00" maxDate="2014-10-23T00:00:00"/>
    </cacheField>
    <cacheField name="MES INICIO PROYECTADO PAA" numFmtId="170">
      <sharedItems count="9">
        <s v="FEBRERO"/>
        <s v="MARZO"/>
        <s v="ABRIL"/>
        <s v="MAYO"/>
        <s v="JUNIO"/>
        <s v="JULIO"/>
        <s v="AGOSTO"/>
        <s v="SEPTIEMBRE"/>
        <s v="OCTUBRE"/>
      </sharedItems>
    </cacheField>
    <cacheField name="PRESUPUESTO OFICIAL" numFmtId="172">
      <sharedItems containsSemiMixedTypes="0" containsString="0" containsNumber="1" containsInteger="1" minValue="0" maxValue="164300000000"/>
    </cacheField>
    <cacheField name="ÁREA" numFmtId="0">
      <sharedItems/>
    </cacheField>
    <cacheField name="RADICADO" numFmtId="0">
      <sharedItems containsBlank="1"/>
    </cacheField>
    <cacheField name="MES DE RADICADO" numFmtId="0">
      <sharedItems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34">
  <r>
    <n v="80141902"/>
    <s v="Se requiere contratar el servicio de logística, para el acompañamiento y ejecución de las diferentes actividades que realiza la entidad con la comunidad, relacionadas con el AC. 523/13 ."/>
    <d v="2014-02-01T00:00:00"/>
    <x v="0"/>
    <n v="28187188"/>
    <s v="OAC"/>
    <s v="SI"/>
    <s v="FEBRERO"/>
  </r>
  <r>
    <n v="82131603"/>
    <s v="Se requiere contratar el servicio de realización video multimedia y 3D, que permitan aproximar a la comunidad a la visualización de las obras terminadas relacionadas con el AC. 523/13, facilitando así la comunicación, mostrando los beneficios  y generando"/>
    <d v="2014-02-03T00:00:00"/>
    <x v="0"/>
    <n v="51000000"/>
    <s v="OAC"/>
    <s v="SI"/>
    <s v="FEBRERO"/>
  </r>
  <r>
    <n v="84131607"/>
    <s v="Contratar la adquisición de la póliza de responsabilidad civil extracontractual que ampare los perjuicios patrimoniales y extrapatrimoniales que cause el Instituto de Desarrollo Urbano - IDU y / o Transmilenio S.A. a terceros."/>
    <d v="2014-02-10T00:00:00"/>
    <x v="0"/>
    <n v="61600000"/>
    <s v="DTRF"/>
    <s v="SI"/>
    <s v="FEBRERO"/>
  </r>
  <r>
    <n v="92121504"/>
    <s v="Contratar el servicio integral de vigilancia y seguridad privada para salvaguardar los bienes del IDU y/o aquellos que se encuentren a su cargo y deba custodiar. "/>
    <d v="2014-02-24T00:00:00"/>
    <x v="0"/>
    <n v="955571832"/>
    <s v="DTAF"/>
    <s v="SI"/>
    <s v="FEBRERO"/>
  </r>
  <r>
    <n v="78131804"/>
    <s v="Contratar el servicio de almacenamiento y custodia de archivos y medios magnéticos del IDU en el marco del fortalecimiento de la Gestión Documental bajo el esquema de outsourcing.  "/>
    <d v="2014-02-24T00:00:00"/>
    <x v="0"/>
    <n v="460912082"/>
    <s v="DTRF"/>
    <s v="SI"/>
    <s v="FEBRERO"/>
  </r>
  <r>
    <n v="81101510"/>
    <s v="Interventoría técnica, administrativa, financiera, legal, s&amp;soma y social a  la etapa de mantenimiento de las obras realizadas para la adecuación de la carrera 10 (Avenida Fernando Mazuera) y la adecuación de la calle 26 (Avenida Jorge Eliécer Gaitán) al "/>
    <d v="2014-02-25T00:00:00"/>
    <x v="0"/>
    <n v="2554062984"/>
    <s v="STEST"/>
    <s v="SI"/>
    <s v="FEBRERO"/>
  </r>
  <r>
    <n v="84131500"/>
    <s v="Contratar el programa de seguros que amparen los interés patrimoniales actuales y futuros, así cómo los bienes de propiedad del instituto de desarrollo urbano - IDU y/o Transmilenio que estén bajo su responsabilidad y custodia y aquellos que sean adquirid"/>
    <d v="2014-02-27T00:00:00"/>
    <x v="0"/>
    <n v="10956763503"/>
    <s v="DTRF"/>
    <s v="SI"/>
    <s v="MARZO"/>
  </r>
  <r>
    <n v="82111804"/>
    <s v="Prestar el servicio de traducción oficial de inglés a español y el diseño editorial del libro “Urban Planning for City Leaders (Un-Habitat)”."/>
    <d v="2014-03-05T00:00:00"/>
    <x v="1"/>
    <n v="16000000"/>
    <s v="OAC"/>
    <s v="SI"/>
    <s v="MARZO"/>
  </r>
  <r>
    <n v="72101509"/>
    <s v="Contratar el servicio de mantenimiento preventivo y correctivo mensual, con suministro de repuestos mínimos y con asistencia técnica de emergencia de los sistemas de bombeo de agua potable y residual de la sede IDU, ubicada en la calle 22 N° 6-27, así com"/>
    <d v="2014-03-07T00:00:00"/>
    <x v="1"/>
    <n v="24387015"/>
    <s v="DTRF"/>
    <s v="SI"/>
    <s v="MARZO"/>
  </r>
  <r>
    <n v="81101500"/>
    <s v="Estudios y diseños de la  Av. Laureano Gómez (Av. Cra. 9) desde la Av. San Antonio (Av. Calle 183) hasta la Calle 193, en Bogotá, D.C."/>
    <d v="2014-03-10T00:00:00"/>
    <x v="1"/>
    <n v="2200000000"/>
    <s v="DTD"/>
    <s v="SI"/>
    <s v="MARZO"/>
  </r>
  <r>
    <n v="81101500"/>
    <s v="Interventoría técnica, administrativa, legal, financiera, social, ambiental y de seguridad y salud en el trabajo para los estudios y diseños de la Av. Laureano  Gómez (Av. Cra. 9) desde la Av.  San Antonio (Av. Calle 183) hasta la Calle 193 en Bogotá, D.C"/>
    <d v="2014-03-10T00:00:00"/>
    <x v="1"/>
    <n v="550000000"/>
    <s v="DTD"/>
    <s v="SI"/>
    <s v="MARZO"/>
  </r>
  <r>
    <n v="72141100"/>
    <s v="Complementación y/o actualización y/o ajustes de diseños y construcción y/o rehabilitación de accesos a barrios y pavimentos locales grupo 6, en Bogotá D.C."/>
    <d v="2014-03-13T00:00:00"/>
    <x v="1"/>
    <n v="8900000000"/>
    <s v="DTD"/>
    <s v="SI"/>
    <s v="MARZO"/>
  </r>
  <r>
    <n v="81101500"/>
    <s v="Interventoría técnica, administrativa, legal, financiera, social, ambiental y de seguridad y salud en el trabajo para la complementación y/o actualización y/o ajustes de diseños y construcción y/o rehabilitación de accesos a barrios y pavimentos locales g"/>
    <d v="2014-03-13T00:00:00"/>
    <x v="1"/>
    <n v="1100000000"/>
    <s v="DTD"/>
    <s v="SI"/>
    <s v="MARZO"/>
  </r>
  <r>
    <n v="76111501"/>
    <s v="A precios unitarios y a monto agotable la prestación del servicio de aseo y cafeteria, en la modalidad de outsourcing, para cada una de las dependencias que tiene la entidad"/>
    <d v="2014-03-13T00:00:00"/>
    <x v="1"/>
    <n v="1093157318"/>
    <s v="DTRF"/>
    <s v="SI"/>
    <s v="MARZO"/>
  </r>
  <r>
    <n v="81101505"/>
    <s v="Evaluación del riesgo sismico de los puentes vehiculares y peatonales de la ciudad de Bogotá y definición de estratégias de gestión del riesgo fase I."/>
    <d v="2014-03-18T00:00:00"/>
    <x v="1"/>
    <n v="416000000"/>
    <s v="DTE"/>
    <s v="SI"/>
    <s v="MARZO"/>
  </r>
  <r>
    <n v="72103300"/>
    <s v="Obras y actividades para la conservación de la malla vial rural, Fase 2 - 2014, en la ciudad de Bogotá D. C."/>
    <d v="2014-03-18T00:00:00"/>
    <x v="1"/>
    <n v="4582958664"/>
    <s v="SGI"/>
    <s v="SI"/>
    <s v="MARZO"/>
  </r>
  <r>
    <n v="81101500"/>
    <s v="Interventoría técnica, administrativa, financiera, legal, social, ambiental y de seguridad y salud en el trabajo para las obras y actividades para la conservación de la malla vial rural, fase 2 – 2014, en la ciudad de Bogotá D.C."/>
    <d v="2014-03-18T00:00:00"/>
    <x v="1"/>
    <n v="517041336"/>
    <s v="DTM"/>
    <s v="SI"/>
    <s v="MARZO"/>
  </r>
  <r>
    <n v="83121703"/>
    <s v="Contratar a precios unitarios fijos y monto agotable el servicio de digitalización y conversión de archivos digitales en diferentes formatos a formato PDF, indexación y cargue de documentos misionales que administra el Centro de Documentación, en el repos"/>
    <d v="2014-03-25T00:00:00"/>
    <x v="1"/>
    <n v="359898150"/>
    <s v="DTRF"/>
    <s v="SI"/>
    <s v="MARZO"/>
  </r>
  <r>
    <n v="81101500"/>
    <s v="Interventoría técnica, administrativa, legal, financiera, social, ambiental y de seguridad y salud en el trabajo para estudios, diseños y construcción de la avenida San Antonio (Ac 183) desde avenida paseo de los libertadores (autopista norte)  hasta aven"/>
    <d v="2014-03-26T00:00:00"/>
    <x v="1"/>
    <n v="1750214084"/>
    <s v="DTD"/>
    <s v="SI"/>
    <s v="MARZO"/>
  </r>
  <r>
    <n v="72141000"/>
    <s v="Estudios, diseños y construcción de la avenida San Antonio (Ac 183) desde avenida Paseo de los Libertadores (autopista norte)  hasta avenida Alberto Lleras Camargo (Ak 7) antes acuerdo 180 de 2005 modificado por  acuerdo 527 de 2013, en Bogotá, D.C."/>
    <d v="2014-03-31T00:00:00"/>
    <x v="1"/>
    <n v="40902107916"/>
    <s v="DTD"/>
    <s v="SI"/>
    <s v="MARZO"/>
  </r>
  <r>
    <n v="46191601"/>
    <s v="Contratar el mantenimiento, recarga de extintores y suministro de equipos unicados en las sedes y vehículos del IDU, de acuerdo con los requerimientos de la entidad."/>
    <d v="2014-03-31T00:00:00"/>
    <x v="1"/>
    <n v="6000000"/>
    <s v="DTRF"/>
    <s v="SI"/>
    <s v="MARZO"/>
  </r>
  <r>
    <n v="84131607"/>
    <s v="Contratar la adquisición de la póliza de responsabilidad civil extracontractual que ampare los perjuicios patrimoniales y extrapatrimoniales que cause el Instituto de Desarrollo Urbano - IDU y / o Transmilenio S.A. a terceros."/>
    <d v="2014-04-03T00:00:00"/>
    <x v="2"/>
    <n v="46200000"/>
    <s v="DTRF"/>
    <s v="SI"/>
    <s v="MARZO"/>
  </r>
  <r>
    <n v="55101510"/>
    <s v="Contratar a  precios unitarios y a monto agotable el suministro de libros para actualizar las colecciones del Centro de Documentación del IDU. "/>
    <d v="2014-04-04T00:00:00"/>
    <x v="2"/>
    <n v="1484333"/>
    <s v="DTRF"/>
    <s v="SI"/>
    <s v="ABRIL"/>
  </r>
  <r>
    <n v="15101506"/>
    <s v="Suministro de gasolina corriente oxigenada para los vehículos y diesel corriente ACPM para las plantas eléctricas del IDU."/>
    <d v="2014-04-07T00:00:00"/>
    <x v="2"/>
    <n v="194440800"/>
    <s v="DTRF"/>
    <s v="SI"/>
    <s v="ABRIL"/>
  </r>
  <r>
    <n v="78181507"/>
    <s v="_x000a_Contratar a monto agotable  el diagnóstico, mantenimiento correctivo y preventivo  multimarca para vehículos incluyendo mano de obra y/o suministro de repuestos originales, de elementos, lubricantes y despinches para los vehículos del IDU._x000a_"/>
    <d v="2014-04-11T00:00:00"/>
    <x v="2"/>
    <n v="107923603"/>
    <s v="DTRF"/>
    <s v="SI"/>
    <s v="ABRIL"/>
  </r>
  <r>
    <n v="81101500"/>
    <s v="Estudios y diseños de la Av. Boyacá (Av. Cra. 72) desde la Av. San José (Calle 170) hasta la Avenida San Antonio (Calle 183) en Bogotá, D.C. Acuerdo 523 de 2013."/>
    <d v="2014-04-21T00:00:00"/>
    <x v="2"/>
    <n v="1827515176"/>
    <s v="DTD"/>
    <s v="SI"/>
    <s v="ABRIL"/>
  </r>
  <r>
    <n v="81101500"/>
    <s v="Interventoría técnica, administrativa, financiera, legal, social y ambiental, Estudios y diseños de la Av. Boyacá (Av. Cra. 72) desde la Av. San José (Calle 170) hasta la Avenida San Antonio (Calle 183) en Bogotá, D.C. Acuerdo 523 de 2013."/>
    <d v="2014-04-21T00:00:00"/>
    <x v="2"/>
    <n v="654569429"/>
    <s v="DTD"/>
    <s v="SI"/>
    <s v="ABRIL"/>
  </r>
  <r>
    <n v="78102203"/>
    <s v="A precios fijos y a monto agotable la prestación del servicio de mensajería interna y especializada y/o expresa del Instituto de Desarrollo Urbano IDU."/>
    <d v="2014-04-21T00:00:00"/>
    <x v="2"/>
    <n v="445773219"/>
    <s v="DTRF"/>
    <s v="SI"/>
    <s v="ABRIL"/>
  </r>
  <r>
    <n v="56111510"/>
    <s v="Contratar el suministro, instalación de muebles de oficina,  puestos de trabajo con su respectiva silla, según requerimientos del IDU para apoyar, la gestión misional y administrativa de la entidad."/>
    <d v="2014-04-28T00:00:00"/>
    <x v="2"/>
    <n v="61000000"/>
    <s v="DTRF"/>
    <s v="SI"/>
    <s v="ABRIL"/>
  </r>
  <r>
    <n v="81101500"/>
    <s v="Interventoría técnica, administrativa, legal, financiera, social, ambiental y S&amp;SO para la complementación y/o actualización y/o ajustes y/o diseños y construcción de la Avenida La Sirena (Ac 153) desde avenida Laureano Gómez (Ak 9) hasta la avenida Alber"/>
    <d v="2014-04-28T00:00:00"/>
    <x v="2"/>
    <n v="660000000"/>
    <s v="DTC"/>
    <s v="SI"/>
    <s v="MAYO"/>
  </r>
  <r>
    <n v="55111514"/>
    <s v="Contratar a precios unitarios  y a monto agotable el suministro de películas y videos culturales para actualizar las colecciones del Centro de Documentación del IDU. "/>
    <d v="2014-04-29T00:00:00"/>
    <x v="2"/>
    <n v="2826893"/>
    <s v="DTRF"/>
    <s v="SI"/>
    <s v="ABRIL"/>
  </r>
  <r>
    <n v="52161600"/>
    <s v="Adquisición de un equipo de sonido profesional de fácil transporte para atender las diferentes actividades que realiza el instituto de desarrollo urbano en las localidades de la ciudad dentro de los programas de participación y gestión social en proyectos"/>
    <d v="2014-04-30T00:00:00"/>
    <x v="2"/>
    <n v="14271294"/>
    <s v="OTC"/>
    <s v="SI"/>
    <s v="ABRIL"/>
  </r>
  <r>
    <n v="72141000"/>
    <s v="Complementación y/o actualización y/o ajustes y/o diseños y construcción de la Avenida La Sirena (Ac 153) desde Avenida Laureano Gómez (Ak 9) hasta la Avenida Alberto Lleras Camargo (Ak 7) en Bogotá D.C., acuerdo 523 de 2013."/>
    <d v="2014-05-02T00:00:00"/>
    <x v="3"/>
    <n v="9500000000"/>
    <s v="DTC"/>
    <s v="SI"/>
    <s v="MAYO"/>
  </r>
  <r>
    <n v="78111808"/>
    <s v="Contratar el servicio público de pasajeros para atender los requerimientos de los proyectos denominados “In house” (RAPS, troncal Boyacá, compra de predios para el proyecto primera línea metro), y los que se requiera ser ejecutados por el IDU."/>
    <d v="2014-05-02T00:00:00"/>
    <x v="3"/>
    <n v="595200000"/>
    <s v="DGGC"/>
    <s v="SI"/>
    <s v="MAYO"/>
  </r>
  <r>
    <n v="78102205"/>
    <s v="Prestar el servicio de distribución por mensajería especializada y/o expresa certificada con prueba de entrega de documentos de valorización para la notificación, cobro y recaudo de la contribución de valorizaciones anteriores al acuerdo 180-05"/>
    <d v="2014-05-05T00:00:00"/>
    <x v="3"/>
    <n v="14372227"/>
    <s v="DTAV"/>
    <s v="SI"/>
    <s v="MAYO"/>
  </r>
  <r>
    <n v="81111509"/>
    <s v="Implementación de una (1) solución WEB (Micrositio: Módulo de Eventos)."/>
    <d v="2014-05-09T00:00:00"/>
    <x v="3"/>
    <n v="30000000"/>
    <s v="OAC"/>
    <s v="SI"/>
    <s v="MAYO"/>
  </r>
  <r>
    <n v="44103103"/>
    <s v="Suministro de papelería, elementos de oficina - Outsourcing insumos equipos de cómputo."/>
    <d v="2014-05-09T00:00:00"/>
    <x v="3"/>
    <n v="502809013"/>
    <s v="DTRF"/>
    <s v="SI"/>
    <s v="MAYO"/>
  </r>
  <r>
    <n v="41111600"/>
    <s v="Adquisición de elementos básicos para la realización de visitas a campo, necesarias dentro de los procesos de seguimiento a contratos, en cumplimiento con las funciones asignadas a la Dirección Técnica de Administración de Infraestructura., en Bogotá D.C."/>
    <d v="2014-05-15T00:00:00"/>
    <x v="3"/>
    <n v="586762"/>
    <s v="DTAI"/>
    <s v="SI"/>
    <s v="ABRIL"/>
  </r>
  <r>
    <n v="72103300"/>
    <s v="Ejecución a monto agotable de diagnóstico, obras de mantenimiento, mejoramiento, adecuación y rehabilitación de espacio público en Bogotá D.C., etapa 1-2014. – grupos 1, 2 y 3"/>
    <d v="2014-05-15T00:00:00"/>
    <x v="3"/>
    <n v="18016415899"/>
    <s v="SGI"/>
    <s v="SI"/>
    <s v="MARZO"/>
  </r>
  <r>
    <n v="81101500"/>
    <s v="Interventoría técnica, administrativa, financiera, legal, social, ambiental y siso para la ejecución de diagnostico, obras de mantenimiento, mejoramiento, adecuación y rehabilitación de espacio publico en Bogotá D.C., etapa 1-2014. – grupos 1, 2 y 3. "/>
    <d v="2014-05-15T00:00:00"/>
    <x v="3"/>
    <n v="1933103295"/>
    <s v="SGI"/>
    <s v="SI"/>
    <s v="MARZO"/>
  </r>
  <r>
    <n v="72103300"/>
    <s v="Ejecución a monto agotable de diagnóstico, obras de mantenimiento, mejoramiento, adecuación y rehabilitación de ciclorrutas y espacio público asociado en Bogotá D.C., etapa 1-2014. - Grupos 1 y 2"/>
    <d v="2014-05-15T00:00:00"/>
    <x v="3"/>
    <n v="11146071528"/>
    <s v="SGI"/>
    <s v="SI"/>
    <s v="MARZO"/>
  </r>
  <r>
    <n v="81101500"/>
    <s v="Interventoría técnica, administrativa, financiera, legal, social, ambiental y siso para la ejecución de diagnóstico, obras de mantenimiento, adecuación y rehabilitación de ciclorrutas y espacio público asociado en Bogotá, D.C., etapa 1-2014 - grupos 1 y 2"/>
    <d v="2014-05-15T00:00:00"/>
    <x v="3"/>
    <n v="1338213984"/>
    <s v="SGI"/>
    <s v="SI"/>
    <s v="MARZO"/>
  </r>
  <r>
    <n v="72103300"/>
    <s v="Ejecución a monto agotable, de diagnóstico y obras no estructurales de mantenimiento, mejoramiento y adecuación de pasos a desnivel y puentes peatonales en Bogotá, D.C."/>
    <d v="2014-05-15T00:00:00"/>
    <x v="3"/>
    <n v="2143539528"/>
    <s v="SGI"/>
    <s v="SI"/>
    <s v="MARZO"/>
  </r>
  <r>
    <n v="81101500"/>
    <s v="Interventoría técnica, administrativa, financiera, legal, social, ambiental y siso para la ejecución de diagnóstico y obras no estructurales de mantenimiento, mejoramiento y adecuación de pasos a desnivel y puentes peatonales en Bogotá, D.C."/>
    <d v="2014-05-15T00:00:00"/>
    <x v="3"/>
    <n v="342819622"/>
    <s v="SGI"/>
    <s v="SI"/>
    <s v="MARZO"/>
  </r>
  <r>
    <s v="46181507"/>
    <s v="Contratar a precios fijos y a monto agotable el suministro de elementos de protección personal para los funcionarios del IDU, de acuerdo con las características descritas en el  anexo técnico para apoyar la gestión misional de la entidad."/>
    <d v="2014-05-15T00:00:00"/>
    <x v="3"/>
    <n v="20000000"/>
    <s v="STRH"/>
    <s v="SI"/>
    <s v="MAYO"/>
  </r>
  <r>
    <n v="72141000"/>
    <s v="Complementación y/o actualización y/o ajustes y/o diseños y construcción de la Avenida Colombia (Carrera 24), entre la calle 76 y la Avenida Calle 80 en Bogotá  D.C. del Acuerdo 523 de 2013."/>
    <d v="2014-05-19T00:00:00"/>
    <x v="3"/>
    <n v="5014575632"/>
    <s v="DTC"/>
    <s v="SI"/>
    <s v="MAYO"/>
  </r>
  <r>
    <n v="81101500"/>
    <s v="Interventoría técnica, administrativa, financiera, legal, social, ambiental y S&amp;SO para la complementación y/o actualización y/o ajustes y/o diseños y construcción de la Avenida Colombia (carrera 24), entre la calle 76 y la avenida calle 80, en Bogotá, D."/>
    <d v="2014-05-19T00:00:00"/>
    <x v="3"/>
    <n v="694916636"/>
    <s v="DTC"/>
    <s v="SI"/>
    <s v="MAYO"/>
  </r>
  <r>
    <n v="81101500"/>
    <s v="Estudios y diseños de la Avenida San Antonio (Ac 183) desde la Avenida Boyacá (Ak 72) hasta la Cra. 54D, en Bogotá, D.C”.  Acuerdo 523 de 2013."/>
    <d v="2014-05-23T00:00:00"/>
    <x v="3"/>
    <n v="2134156520"/>
    <s v="DTD"/>
    <s v="SI"/>
    <s v="JUNIO"/>
  </r>
  <r>
    <n v="81101500"/>
    <s v="Interventoría técnica, administrativa, legal, financiera, social, ambiental y de seguridad y salud en el trabajo para  estudios y diseños de la Avenida San Antonio (AC 183) desde la Avenida Boyacá (Ak 72) hasta la Cra. 54D, en Bogotá, D.C”.  Acuerdo 523 d"/>
    <d v="2014-05-23T00:00:00"/>
    <x v="3"/>
    <n v="749891199"/>
    <s v="DTD"/>
    <s v="SI"/>
    <s v="JUNIO"/>
  </r>
  <r>
    <n v="30191803"/>
    <s v="Contratar a monto agotable el suministro de materiales de construcción e insumos para el mantenimiento locativo de las instalaciones físicas de las sedes donde funciona el Instituto de Desarrollo Urbano IDU."/>
    <d v="2014-05-23T00:00:00"/>
    <x v="3"/>
    <n v="213000000"/>
    <s v="DTRF"/>
    <s v="SI"/>
    <s v="MAYO"/>
  </r>
  <r>
    <s v="42171917"/>
    <s v="Adquirir a precios unitarios y a monto agotable elementos para consultorio médico, sala de estabilización y botiquines para las sedes del Instituto de Desarrollo Urbano - IDU."/>
    <d v="2014-05-26T00:00:00"/>
    <x v="3"/>
    <n v="21408584"/>
    <s v="STRH"/>
    <s v="SI"/>
    <s v="MAYO"/>
  </r>
  <r>
    <n v="86121700"/>
    <s v="Contratar a todo costo el programa de formación de auditores internos descritos en el anexo técnico."/>
    <d v="2014-05-30T00:00:00"/>
    <x v="3"/>
    <n v="31000000"/>
    <s v="STRH"/>
    <s v="SI"/>
    <s v="MAYO"/>
  </r>
  <r>
    <n v="72141100"/>
    <s v="Complementación y/o actualización y/o ajustes y/o estudios y diseños y la construcción  de los proyectos de espacio público redes ambientales peatonales seguras – RAPS Suba Rincón, Nieves y Teusaquillo."/>
    <d v="2014-05-30T00:00:00"/>
    <x v="3"/>
    <n v="35883836285"/>
    <s v="DTD"/>
    <s v="SI"/>
    <s v="MARZO"/>
  </r>
  <r>
    <n v="81101500"/>
    <s v="Interventoría técnica, administrativa, legal, financiera, social, ambiental y S&amp;SO para adelantar la complementación y/o actualización y/o ajustes y/o estudios y diseños y la construcción de los proyectos de espacio público redes ambientales peatonales se"/>
    <d v="2014-05-30T00:00:00"/>
    <x v="3"/>
    <n v="2876404204"/>
    <s v="DTD"/>
    <s v="SI"/>
    <s v="MARZO"/>
  </r>
  <r>
    <n v="81112210"/>
    <s v="Prestar el servicio para la gestión integral de mesa de servicios y soporte informático – Service Desk - para el Instituto de Desarrollo Urbano."/>
    <d v="2014-05-30T00:00:00"/>
    <x v="3"/>
    <n v="542000000"/>
    <s v="STRT"/>
    <s v="SI"/>
    <s v="MAYO"/>
  </r>
  <r>
    <n v="46182205"/>
    <s v="Contratar a precios fijos y a monto agotable el suministro de descansa pies como aditamento de confort para funcionarios del IDU, de acuerdo con las características descritas, para respaldar la gestión misional y de apoyo de la entidad."/>
    <d v="2014-05-30T00:00:00"/>
    <x v="3"/>
    <n v="15000000"/>
    <s v="STRH"/>
    <s v="SI"/>
    <s v="MAYO"/>
  </r>
  <r>
    <n v="86121700"/>
    <s v="Contratar a todo costo los programas de capacitación en los temas financieros que se relacionan en el anexo técnico."/>
    <d v="2014-05-30T00:00:00"/>
    <x v="3"/>
    <n v="45000000"/>
    <s v="STRH"/>
    <s v="SI"/>
    <s v="MAYO"/>
  </r>
  <r>
    <n v="72151607"/>
    <s v="Contratar  el mantenimiento preventivo y correctivo de los servidores de comunicaciones OXE instalados en las sedes  del IDU de la  Calle 22 N° 6-27, Calle 20 N° 9-20 incluido el IPMG de la Carrera 7 N° 21-97 (La Casita)."/>
    <d v="2014-05-30T00:00:00"/>
    <x v="3"/>
    <n v="61000000"/>
    <s v="DTRF"/>
    <s v="SI"/>
    <s v="JUNIO"/>
  </r>
  <r>
    <n v="92121504"/>
    <s v="Servicio integral de vigilancia móvil y seguridad privada para predios en administración  y  los recibidos en desarrollo de los procesos de adquisición por enajenación voluntaria o expropiación administrativa o judicial a cargo de  la  Dirección Técnica d"/>
    <d v="2014-06-05T00:00:00"/>
    <x v="4"/>
    <n v="61507410"/>
    <s v="DTP"/>
    <s v="SI"/>
    <s v="JULIO"/>
  </r>
  <r>
    <n v="72141100"/>
    <s v="Construcción de la Avenida el Rincón (Kr 91 y Ac 131A) desde Carrera 91 hasta Avenida la Conejera (Tv. 97) y la Avenida Tabor desde Avenida La Conejera hasta Av. Ciudad de Cali en la ciudad Bogotá D.C del acuerdo 527 de 2013"/>
    <d v="2014-06-09T00:00:00"/>
    <x v="4"/>
    <n v="51457915622"/>
    <s v="DTD"/>
    <s v="SI"/>
    <s v="JUNIO"/>
  </r>
  <r>
    <n v="81101500"/>
    <s v="Interventoria a la construcción de la Avenida el Rincón (Kr 91 y Ac 131A) desde Carrera 91 hasta avenida la conejera (Tv. 97) y la Avenida Tabor desde Avenida la Conejera hasta Av. Ciudad de Cali en la ciudad Bogotá D.C del acuerdo 527 de 2013"/>
    <d v="2014-06-09T00:00:00"/>
    <x v="4"/>
    <n v="3143625283"/>
    <s v="DTD"/>
    <s v="SI"/>
    <s v="JUNIO"/>
  </r>
  <r>
    <n v="95111609"/>
    <s v="Complementación  y/o actualización y/o ajustes y/o diseños y construcción de la Avenida Ciudad de Cali, desde la Avenida Bosa hasta Avenida San Bernardino antes Acuerdo 180 de 2005 modificado por Acuerdo 527 de 2013, en Bogotá, D.C"/>
    <d v="2014-06-09T00:00:00"/>
    <x v="4"/>
    <n v="59600000000"/>
    <s v="DTC"/>
    <s v="SI"/>
    <s v="JUNIO"/>
  </r>
  <r>
    <n v="95111609"/>
    <s v="Interventoría técnica, administrativa, legal, financiera, social, ambiental y de seguridad y salud en el trabajo para la complementación  y/o actualización y/o ajustes y/o diseños y construcción de la Avenida Ciudad de Cali, desde la Avenida Bosa hasta Av"/>
    <d v="2014-06-09T00:00:00"/>
    <x v="4"/>
    <n v="3500000000"/>
    <s v="DTC"/>
    <s v="SI"/>
    <s v="JUNIO"/>
  </r>
  <r>
    <n v="72141100"/>
    <s v="Estudios y diseños y la construcción y/o operación y/o conservación de las redes ambientales peatonales seguras, RAPS Carvajal, Restrepo y Kennedy en la ciudad de Bogotá D.C."/>
    <d v="2014-06-09T00:00:00"/>
    <x v="4"/>
    <n v="55765061275"/>
    <s v="DTD"/>
    <s v="SI"/>
    <s v="JUNIO"/>
  </r>
  <r>
    <n v="81101500"/>
    <s v="Interventoría técnica, administrativa, legal, financiera, social, ambiental y s&amp;so para adelantar los estudios y diseños y la construcción y/o operación y/o conservación de las redes ambientales peatonales seguras, RAPS Carvajal, Restrepo y Kennedy en la "/>
    <d v="2014-06-09T00:00:00"/>
    <x v="4"/>
    <n v="4762184260"/>
    <s v="DTD"/>
    <s v="SI"/>
    <s v="JUNIO"/>
  </r>
  <r>
    <n v="81101500"/>
    <s v="Adquirir por medio de compra, Hardware y Software para renovar y fortalecer  la infraestructura tecnológica en lo relacionado con las actividades del acuerdo 527/2013, proyectos Transmilenio, primera línea del Metro de Bogotá y demás proyectos de conformi"/>
    <d v="2014-06-13T00:00:00"/>
    <x v="4"/>
    <n v="4637326067"/>
    <s v="STRT"/>
    <s v="SI"/>
    <s v="JUNIO"/>
  </r>
  <r>
    <n v="72103300"/>
    <s v="Obras y actividades para la conservación de la malla vial arterial troncal y malla vial intermedia que soporta las rutas del sistema integrado de transporte –SITP- grupos 1, 2, 3, 4, 5, 6, 7, 8, 9 y 10 en la ciudad de Bogotá D.C. "/>
    <d v="2014-06-16T00:00:00"/>
    <x v="4"/>
    <n v="61760766948"/>
    <s v="SGI"/>
    <s v="SI"/>
    <s v="JUNIO"/>
  </r>
  <r>
    <n v="81101500"/>
    <s v="Interventoría técnica, administrativa, financiera, legal, social y seguridad industrial, salud en el trabajo y medio ambiente para obras y actividades para la conservación de la malla vial arterial troncal y malla vial intermedia que soporta las rutas del"/>
    <d v="2014-06-16T00:00:00"/>
    <x v="4"/>
    <n v="6660710066"/>
    <s v="SGI"/>
    <s v="SI"/>
    <s v="JUNIO"/>
  </r>
  <r>
    <n v="82101504"/>
    <s v="Contratar un periódico de amplia difusión del lugar de ubicación de los inmuebles requeridos para desarrollar proyectos de infraestructura vial o de infraestructura del transporte, con el fin de publicar los oficios en los que se manifieste la intención d"/>
    <d v="2014-06-16T00:00:00"/>
    <x v="4"/>
    <n v="30000000"/>
    <s v="DTRF"/>
    <s v="SI"/>
    <s v="JUNIO"/>
  </r>
  <r>
    <n v="85121800"/>
    <s v="Contratar a precios unitarios fijos y a monto agotable exámenes de ingreso y retiro incluyendo (visiometría, audiometría, espirometría),valoraciones médicas con énfasis osteo-muscular, valoraciones de optometría, valoraciones de nutrición, vacuna de influ"/>
    <d v="2014-06-18T00:00:00"/>
    <x v="4"/>
    <n v="92156333"/>
    <s v="STRH"/>
    <s v="SI"/>
    <s v="MAYO"/>
  </r>
  <r>
    <n v="43232600"/>
    <s v="Adquirir por medio de compra, licencias nuevas y renovación sum (support / upgrades / maintenance) de software especializado para infraestructura vial, proyecto Transmilenio - Troncal Boyacá."/>
    <d v="2014-06-20T00:00:00"/>
    <x v="4"/>
    <n v="477000000"/>
    <s v="STRT"/>
    <s v="SI"/>
    <s v="JUNIO"/>
  </r>
  <r>
    <n v="86121700"/>
    <s v="Contratar las herramientas teóricas, técnicas, prácticas y metodológicas, así como el apoyo logístico necesario (instalaciones físicas e insumos) a monto agotable, para desarrollar los procesos y programas enmarcados en los ejes temáticos del Plan Institu"/>
    <d v="2014-06-27T00:00:00"/>
    <x v="4"/>
    <n v="80000000"/>
    <s v="STRH"/>
    <s v="SI"/>
    <s v="MAYO"/>
  </r>
  <r>
    <n v="83121704"/>
    <s v="Se requiere contratar el servicio de monitoreo de la información que se publica en los diferentes medios de comunicación, respecto al AC.523/13"/>
    <d v="2014-06-30T00:00:00"/>
    <x v="4"/>
    <n v="58869000"/>
    <s v="OAC"/>
    <s v="SI"/>
    <s v="JUNIO"/>
  </r>
  <r>
    <n v="80101504"/>
    <s v="Ejecutar un programa de fortalecimiento de clima y cultura organizacional a partir de los resultados obtenidos en el diagnóstico e intervención realizada en el año 2013"/>
    <d v="2014-07-09T00:00:00"/>
    <x v="5"/>
    <n v="300000000"/>
    <s v="STRH"/>
    <s v="SI"/>
    <s v="JULIO"/>
  </r>
  <r>
    <n v="92121504"/>
    <s v="Servicio integral de vigilancia móvil y seguridad privada para predios en administración a cargo de la Dirección Técnica de Predios y/o recibidos durante los procesos de adquisición o expropiación para la ejecución de proyectos viales o de espacio público"/>
    <d v="2014-07-09T00:00:00"/>
    <x v="5"/>
    <n v="515838076"/>
    <s v="DTP"/>
    <s v="SI"/>
    <s v="JULIO"/>
  </r>
  <r>
    <n v="72141100"/>
    <s v="Complementación o actualización o ajustes o diseños y construcción de la Avenida Los Cerros (Avenida Circunvalar), desde la calle 9 hasta avenida Los Comuneros, del acuerdo 527 de 2013 de Cupo de Endeudamiento en Bogotá, D.C."/>
    <d v="2014-07-14T00:00:00"/>
    <x v="5"/>
    <n v="5300000000"/>
    <s v="DTD"/>
    <s v="SI"/>
    <s v="JULIO"/>
  </r>
  <r>
    <n v="81101500"/>
    <s v="Interventoría Técnica, Administrativa, Legal, Financiera, Social, Ambiental y S&amp;SO, para la Complementación o actualización o ajustes o diseños y construcción de la Avenida Los Cerros (Avenida Circunvalar), desde la calle 9 hasta avenida Los Comuneros, de"/>
    <s v="14/07/2014"/>
    <x v="5"/>
    <n v="550000000"/>
    <s v="DTD"/>
    <s v="SI"/>
    <s v="JULIO"/>
  </r>
  <r>
    <n v="41111600"/>
    <s v="Adquisición de elementos para la toma de registros fotográficos y de medición, básicos para la realización de visitas a campo, necesarios dentro de los procesos de seguimiento a contratos y así suplir las necesidades institucionales, en Bogotá D.C. - Grup"/>
    <d v="2014-07-15T00:00:00"/>
    <x v="5"/>
    <n v="9413238"/>
    <s v="DTAI"/>
    <s v="SI"/>
    <s v="JULIO"/>
  </r>
  <r>
    <s v="86121700_x000a_86101600"/>
    <s v="Contratar los cursos de gerencia de proyectos con estándares del Project Management Institute PMI, gestión de proyectos y arquitectura TOGAF."/>
    <d v="2014-07-21T00:00:00"/>
    <x v="5"/>
    <n v="95178000"/>
    <s v="STRH"/>
    <s v="SI"/>
    <s v="JULIO"/>
  </r>
  <r>
    <n v="81101500"/>
    <s v="Contratar el servicio de medición de campos electromagnéticos, radio interferencia, ruido acústico, distancias de seguridad y resistividad del terreno para la troncal de Transmilenio de la Avenida Boyacá."/>
    <s v="25/07/2014"/>
    <x v="5"/>
    <n v="61000000"/>
    <s v="DTD"/>
    <s v="SI"/>
    <s v="AGOSTO"/>
  </r>
  <r>
    <n v="30241700"/>
    <s v="Prestar el servicio de arrendamiento integral de estructuras modulares temporales de oficina para la atención a la comunidad afectada por la compra de predios para los diferentes proyectos de infraestructura vial, que incluye organización, montaje y desmo"/>
    <d v="2014-07-30T00:00:00"/>
    <x v="5"/>
    <n v="60000000"/>
    <s v="DGGC"/>
    <s v="SI"/>
    <s v="JULIO"/>
  </r>
  <r>
    <n v="82101802"/>
    <s v="Prestar el servicio de impresión de piezas de divulgación y elaboración y suministro de material POP para la divulgación de la gestión de la entidad, en lo relacionado con las actividades de la Oficina de Atención al Ciudadano, el AC. 523/2013, AC. 527/20"/>
    <d v="2014-08-01T00:00:00"/>
    <x v="6"/>
    <n v="537000000"/>
    <s v="OAC"/>
    <s v="SI"/>
    <s v="AGOSTO"/>
  </r>
  <r>
    <n v="72153209"/>
    <s v="Contratar el mantenimiento e impermeabilización con suministro de insumos de la plazoleta del IDU incluida la pileta de agua ubicada en la Calle 22 N° 6-27 de Bogotá"/>
    <d v="2014-08-01T00:00:00"/>
    <x v="6"/>
    <n v="49460302"/>
    <s v="DTAF"/>
    <s v="SI"/>
    <s v="AGOSTO"/>
  </r>
  <r>
    <n v="72141100"/>
    <s v="Complementación o actualización o ajuste a los estudios y diseños y  la construcción de la avenida bosa desde Avenida Agoberto Mejía (Ak. 80) hasta Avenida Ciudad de Cali, en la ciudad de Bogotá D.C., del acuerdo 527 de 2013."/>
    <d v="2014-08-05T00:00:00"/>
    <x v="6"/>
    <n v="48600000000"/>
    <s v="DTD"/>
    <s v="SI"/>
    <s v="AGOSTO"/>
  </r>
  <r>
    <n v="81101500"/>
    <s v="Interventoría técnica, administrativa, legal, financiera, social, ambiental y de seguridad y salud en el trabajo para la complementación o actualización o ajuste a los estudios y diseños y  la construcción de la Avenida Bosa desde Avenida Agoberto Mejía ("/>
    <d v="2014-08-05T00:00:00"/>
    <x v="6"/>
    <n v="1860000000"/>
    <s v="DTD"/>
    <s v="SI"/>
    <s v="AGOSTO"/>
  </r>
  <r>
    <n v="72141100"/>
    <s v="Estudios, diseños y construcción de las redes ambientales peatonales seguras, RAPS Suba-Rincón, ubicadas en Bogotá, D.C."/>
    <d v="2014-08-15T00:00:00"/>
    <x v="6"/>
    <n v="31729097211"/>
    <s v="DTD"/>
    <s v="SI"/>
    <s v="AGOSTO"/>
  </r>
  <r>
    <n v="77101505"/>
    <s v="Contratar el servicio de monitoreo de calidad del agua, aire, ruido e inventario de avifauna para la Troncal de Transmilenio de  la Avenida Boyacá."/>
    <d v="2014-08-15T00:00:00"/>
    <x v="6"/>
    <n v="220000000"/>
    <s v="DTD"/>
    <s v="SI"/>
    <s v="AGOSTO"/>
  </r>
  <r>
    <n v="81101500"/>
    <s v="Contratar el servicio de exploración del subsuelo mediante la ejecución de sondeos y apiques para detección de redes, cimentación de estructuras,   y pavimentos del proyecto de la Troncal de Transmilenio de la Avenida Boyacá."/>
    <d v="2014-08-15T00:00:00"/>
    <x v="6"/>
    <n v="615000000"/>
    <s v="DTD"/>
    <s v="SI"/>
    <s v="AGOSTO"/>
  </r>
  <r>
    <n v="81101500"/>
    <s v="Contratar el servicio de detección de redes húmedas (red matriz tibitoc y otras) con  georradar y comprobación puntual con tomografía para derivaciones y cruces, de la Troncal de Transmilenio de la Avenida Boyacá."/>
    <d v="2014-08-15T00:00:00"/>
    <x v="6"/>
    <n v="160000000"/>
    <s v="DTD"/>
    <s v="SI"/>
    <s v="AGOSTO"/>
  </r>
  <r>
    <n v="72154010"/>
    <s v="Contratar la compra e instalación de dos (2) ascensores eléctricos nuevos y desmonte de los existentes de acuerdo con las especificaciones contenidas en el anexo técnico y demás documentos inherentes para este contrato para sede principal del IDU ubicada "/>
    <d v="2014-08-15T00:00:00"/>
    <x v="6"/>
    <n v="340315000"/>
    <s v="DTRF"/>
    <s v="SI"/>
    <s v="AGOSTO"/>
  </r>
  <r>
    <n v="53101802"/>
    <s v="Contratar el suministro de chaquetas institucionales  con destino al personal  del IDU."/>
    <d v="2014-08-22T00:00:00"/>
    <x v="6"/>
    <n v="40704600"/>
    <s v="DTRF"/>
    <s v="SI"/>
    <s v="AGOSTO"/>
  </r>
  <r>
    <n v="72103300"/>
    <s v="Actividades para la conservación malla vial arterial no troncal y malla vial intermedia con material de pavimento asfáltico fresado estabilizado,  actividades de manejo y clasificación del material de fresado, entre otros."/>
    <s v="22/08/2014"/>
    <x v="6"/>
    <n v="1392100688"/>
    <s v="DTM"/>
    <s v="SI"/>
    <s v="AGOSTO"/>
  </r>
  <r>
    <n v="81101500"/>
    <s v="Interventoría  a actividades para conservación  malla vial arterial no troncal y malla vial intermedia con material de pavimento asfáltico fresado estabilizado, entre otros."/>
    <s v="22/08/2014"/>
    <x v="6"/>
    <n v="407824626"/>
    <s v="DTM"/>
    <s v="SI"/>
    <s v="AGOSTO"/>
  </r>
  <r>
    <n v="82121701"/>
    <s v="Contratar a precios unitarios fijos y a monto agotable el servicio integral de fotocopiado incluido mantenimiento, repuestos, insumos, presentación de informes y operarios calificados en la modalidad de proveeduría integral outsourcing y servicio de foto "/>
    <d v="2014-08-28T00:00:00"/>
    <x v="6"/>
    <n v="61599870"/>
    <s v="DTRF"/>
    <s v="SI"/>
    <s v="ABRIL"/>
  </r>
  <r>
    <n v="45111800"/>
    <s v="Se requiere el arrendamiento de equipos de audio y video,  con el fin de realizar el registro fílmico y la divulgación respectiva dentro y fuera de la entidad,  de la información relacionada con las obras y demás actividades que se requieren para informar"/>
    <d v="2014-08-29T00:00:00"/>
    <x v="6"/>
    <n v="80000000"/>
    <s v="OAC"/>
    <s v="SI"/>
    <s v="SEPTIEMBRE"/>
  </r>
  <r>
    <n v="72141000"/>
    <s v="Construcción de los tramos faltantes de la Avenida Ferrocarril de Occidente, por la calzada norte correspondiente al tramo comprendido entre la carrera 100 y la carrera 96 I y por la calzada sur correspondiente al tramo comprendido entre la carrera 96 c y"/>
    <d v="2014-08-29T00:00:00"/>
    <x v="6"/>
    <n v="12000000000"/>
    <s v="DTD"/>
    <s v="SI"/>
    <s v="MARZO"/>
  </r>
  <r>
    <n v="81101500"/>
    <s v="Interventoría técnica, administrativa, financiera, legal, social, ambiental y siso, para la construcción de los tramos faltantes de la Avenida Ferrocarril de Occidente, por la calzada norte correspondiente al tramo comprendido entre la carrera 100 y la ca"/>
    <d v="2014-08-29T00:00:00"/>
    <x v="6"/>
    <n v="960000000"/>
    <s v="DTD"/>
    <s v="SI"/>
    <s v="MARZO"/>
  </r>
  <r>
    <n v="72141100"/>
    <s v="Grupo A: Estudios, diseños y construcción de la Avenida Alsacia, desde la Avenida Tintal hasta Avenida Boyacá, en la ciudad de Bogotá, D.C., del Acuerdo 527 de 2013, y Grupo B: Estudios, diseños y construcción de la Avenida Alsacia, desde la Avenida Boyac"/>
    <d v="2014-08-30T00:00:00"/>
    <x v="6"/>
    <n v="84300000000"/>
    <s v="DTD"/>
    <s v="SI"/>
    <s v="AGOSTO"/>
  </r>
  <r>
    <n v="81101500"/>
    <s v="Grupo A: Interventoría técnica, administrativa, legal, financiera, social, ambiental y de seguridad y salud en el trabajo para los estudios, diseños y construcción de la Avenida Alsacia, desde la Avenida Tintal hasta Avenida Boyacá, en la ciudad de Bogotá"/>
    <d v="2014-08-30T00:00:00"/>
    <x v="6"/>
    <n v="6400000000"/>
    <s v="DTD"/>
    <s v="SI"/>
    <s v="AGOSTO"/>
  </r>
  <r>
    <n v="72141000"/>
    <s v="Ajustes y/o actualización y/o complementación a los diseños existentes , diseño estructural y  construcción de la estación intermedia Avenida Primero de Mayo del sistema Transmilenio, en Bogotá, D.C."/>
    <d v="2014-08-30T00:00:00"/>
    <x v="6"/>
    <n v="15300000000"/>
    <s v="DTD"/>
    <s v="SI"/>
    <s v="SEPTIEMBRE"/>
  </r>
  <r>
    <n v="81101500"/>
    <s v="Interventoría técnica, administrativa, financiera, legal, social, ambiental y S&amp;SO, para los ajustes y/o actualización y/o complementación a los diseños existentes, diseño estructural y  construcción de la estación intermedia avenida primero de mayo del s"/>
    <d v="2014-08-30T00:00:00"/>
    <x v="6"/>
    <n v="1850000000"/>
    <s v="DTD"/>
    <s v="SI"/>
    <s v="SEPTIEMBRE"/>
  </r>
  <r>
    <s v="72103300_x000a_81101500_x000a_81102200"/>
    <s v="Ejecución a monto agotable de complementación de estudios, diseños, y obras de conservación, adecuación y mejoramientos geométricos de la infraestructura vial en Bogotá, D.C"/>
    <d v="2014-09-05T00:00:00"/>
    <x v="7"/>
    <n v="4273779884"/>
    <s v="DTM"/>
    <s v="SI"/>
    <s v="SEPTIEMBRE"/>
  </r>
  <r>
    <s v="81101500_x000a_81102200"/>
    <s v="Interventoría técnica, administrativa, financiera, legal, social, ambiental y siso para la complementación de estudios, diseños y obras de conservación, adecuación y mejoramientos geométricos de la infraestructura vial en Bogotá, D.C."/>
    <d v="2014-09-05T00:00:00"/>
    <x v="7"/>
    <n v="526220116"/>
    <s v="DTM"/>
    <s v="SI"/>
    <s v="SEPTIEMBRE"/>
  </r>
  <r>
    <n v="72141100"/>
    <s v="Factibilidad, ajuste o complementación, estudios y diseños y la construcción, del proyecto de espacio público y bicicarriles Red Tintal en la localidad de Kennedy Bogotá, D.C."/>
    <d v="2014-09-08T00:00:00"/>
    <x v="7"/>
    <n v="26200000000"/>
    <s v="DTD"/>
    <s v="SI"/>
    <s v="SEPTIEMBRE"/>
  </r>
  <r>
    <n v="81101500"/>
    <s v="Interventoría técnica, administrativa, legal, financiera, social, ambiental y S&amp;SO para adelantar la factibilidad, ajuste o complementación, estudios y diseños y la construcción , del proyecto de espacio público y bicicarriles Red Tintal en la localidad d"/>
    <d v="2014-09-08T00:00:00"/>
    <x v="7"/>
    <n v="2720000000"/>
    <s v="DTD"/>
    <s v="SI"/>
    <s v="SEPTIEMBRE"/>
  </r>
  <r>
    <s v="72141510 72153505 72102905"/>
    <s v="Demolición, limpieza, cerramiento y mantenimiento de predios adquiridos por el Instituto de Desarrollo Urbano – IDU- para la ejecución de proyectos viales y de espacio publico que se encuentran en administración a cargo de la Dirección Técnica de Predios "/>
    <d v="2014-09-11T00:00:00"/>
    <x v="7"/>
    <n v="4379049569"/>
    <s v="DTP"/>
    <s v="SI"/>
    <s v="SEPTIEMBRE"/>
  </r>
  <r>
    <s v="81101500 80101600"/>
    <s v="Interventoría técnica, administrativa, financiera, legal, social y s&amp;soma, para la demolición, limpieza, cerramiento y mantenimiento de predios adquiridos por el Instituto de Desarrollo Urbano –IDU- para la ejecución de proyectos viales y de espacio publi"/>
    <d v="2014-09-11T00:00:00"/>
    <x v="7"/>
    <n v="606232442"/>
    <s v="DTP"/>
    <s v="SI"/>
    <s v="SEPTIEMBRE"/>
  </r>
  <r>
    <s v="81101500_x000a_81102200_x000a_72141100"/>
    <s v="Grupo A: Estudios, diseños y construcción de Avenida Tintal desde la Avenida Villavicencio hasta la Avenida Manuel Cepeda Vargas en la ciudad de Bogotá D.C. del acuerdo 527 de 2013, y Grupo B: Estudios, diseños y construcción de Avenida Tintal desde la Av"/>
    <d v="2014-09-15T00:00:00"/>
    <x v="7"/>
    <n v="59200000000"/>
    <s v="DTC"/>
    <s v="SI"/>
    <s v="SEPTIEMBRE"/>
  </r>
  <r>
    <s v="81101500_x000a_81102200"/>
    <s v="Grupo A: Interventoría técnica, administrativa, legal, financiera, social, ambiental y de seguridad y salud en el trabajo para los estudios, diseños y construcción de Avenida Tintal desde la Avenida Villavicencio hasta la Avenida Manuel Cepeda Vargas en l"/>
    <d v="2014-09-15T00:00:00"/>
    <x v="7"/>
    <n v="6300000000"/>
    <s v="DTC"/>
    <s v="SI"/>
    <s v="SEPTIEMBRE"/>
  </r>
  <r>
    <n v="72103301"/>
    <s v="Estudios, diseños y construcción de obras de mantenimiento y conservación en puentes vehiculares de Bogotá D.C. incluye superestructura, subestructura y accesos."/>
    <d v="2014-09-15T00:00:00"/>
    <x v="7"/>
    <n v="5300000000"/>
    <s v="DTM"/>
    <s v="SI"/>
    <s v="AGOSTO"/>
  </r>
  <r>
    <n v="81101500"/>
    <s v="Interventoría de los diseños y construcción de las obras de mantenimiento y conservación en puentes vehiculares de Bogotá, D.C. "/>
    <d v="2014-09-15T00:00:00"/>
    <x v="7"/>
    <n v="700000000"/>
    <s v="DTM"/>
    <s v="SI"/>
    <s v="SEPTIEMBRE"/>
  </r>
  <r>
    <n v="72153605"/>
    <s v="Remodelación de las baterías sanitarias del edificio IDU, ubicado en la  Calle 22 N° 6-27."/>
    <d v="2014-09-19T00:00:00"/>
    <x v="7"/>
    <n v="599084175"/>
    <s v="DTAF"/>
    <s v="SI"/>
    <s v="OCTUBRE"/>
  </r>
  <r>
    <n v="81101500"/>
    <s v="Estudios y Diseños de la Avenida la Sirena (AC 153) desde la Avenida Laureano Gómez (AK 9) hasta la Avenida Santa Bárbara (AK 19). Acuerdo 523 de 2013 de Valorización en Bogotá, D.C."/>
    <s v="19/09/2014"/>
    <x v="7"/>
    <n v="2200000000"/>
    <s v="DTD"/>
    <s v="SI"/>
    <s v="SEPTIEMBRE"/>
  </r>
  <r>
    <n v="81101500"/>
    <s v="Interventoría técnica, administrativa, legal, financiera, social, ambiental y de seguridad y salud en el trabajo para los estudios y diseños de la Avenida La Sirena (Ac 153) desde la Avenida Laureano Gómez (Ak 9) hasta la Avenida Santa Bárbara (Ak 19). Ac"/>
    <s v="19/09/2014"/>
    <x v="7"/>
    <n v="825000000"/>
    <s v="DTD"/>
    <s v="SI"/>
    <s v="SEPTIEMBRE"/>
  </r>
  <r>
    <n v="81101500"/>
    <s v="Grupo A: Estudios de diagnóstico estructural, funcional y de diseño para el reforzamiento de  diez (10) puentes vehiculares y once (11) box coulverts.  Adicionalmente, actualización sísmica, diseño de rampas y del reforzamiento estructural, para la adecua"/>
    <d v="2014-09-22T00:00:00"/>
    <x v="7"/>
    <n v="1945701000"/>
    <s v="DTD"/>
    <s v="SI"/>
    <s v="SEPTIEMBRE"/>
  </r>
  <r>
    <n v="81101500"/>
    <s v="Interventoría técnica, administrativa, legal, financiera, social, ambiental y S&amp;SO para adelantar los estudios y diseños y la construcción de las  redes ambientales peatonales seguras, RAPS Suba-Rincón, ubicadas en Bogotá, D.C."/>
    <d v="2014-09-25T00:00:00"/>
    <x v="7"/>
    <n v="2266767505"/>
    <s v="DTD"/>
    <s v="SI"/>
    <s v="SEPTIEMBRE"/>
  </r>
  <r>
    <s v="82121507_x000a_78102205"/>
    <s v="Contratar la prestación del servicio de implementación del diseño, suministro, impresión, alistamiento, empaque y distribución por mensajería especializada y/o expresa de documentos de valorización para la notificación y comunicación de los actos y/o deci"/>
    <d v="2014-09-26T00:00:00"/>
    <x v="7"/>
    <n v="552035109"/>
    <s v="STOP"/>
    <s v="SI"/>
    <s v="OCTUBRE"/>
  </r>
  <r>
    <n v="43232600"/>
    <s v="Adquisición de licencias nuevas y renovación sum (Support / Upgrades / Maintenance) de software Autodesk y CSI Morrison."/>
    <d v="2014-09-26T00:00:00"/>
    <x v="7"/>
    <n v="570120280"/>
    <s v="STRT"/>
    <s v="SI"/>
    <s v="OCTUBRE"/>
  </r>
  <r>
    <n v="72141000"/>
    <s v="Revisión y ajustes de estudios y diseños, y construcción de las obras necesarias para la instalación de un paso peatonal provisional, utilizando tramos de estructura metálica de un puente peatonal prototipo, sobre la Quebrada La Trompeta en la Calle 76 Su"/>
    <d v="2014-09-26T00:00:00"/>
    <x v="7"/>
    <n v="250000000"/>
    <s v="DTC"/>
    <s v="SI"/>
    <s v="SEPTIEMBRE"/>
  </r>
  <r>
    <n v="72141600"/>
    <s v="Estudios, diseños y construcción de obra civil,  suministro, montaje y  puesta en funcionamiento y mantenimiento, del componente electromecánico, de un sistema de transporte  de pasajeros por cable aéreo tipo monocable desenganchable, en la localidad de C"/>
    <d v="2014-09-29T00:00:00"/>
    <x v="7"/>
    <n v="164300000000"/>
    <s v="DTD"/>
    <s v="SI"/>
    <s v="OCTUBRE"/>
  </r>
  <r>
    <n v="81101500"/>
    <s v="Interventoría técnica, administrativa, legal, financiera, social, ambiental y de seguridad y salud en el trabajo para estudios y diseños y construcción de obra civil, suministro, montaje y  puesta en funcionamiento y mantenimiento, del componente electrom"/>
    <d v="2014-09-29T00:00:00"/>
    <x v="7"/>
    <n v="5000000000"/>
    <s v="DTD"/>
    <m/>
    <m/>
  </r>
  <r>
    <s v="72103300_x000a_81101500_x000a_81102200"/>
    <s v="Ejecución a monto agotable de estudios, diseños y actividades de conservación, adecuación, y mantenimiento de la infraestructura vial existente para la implementación de los bicicarriles en Bogotá D.C. Grupos 1 y 2 "/>
    <d v="2014-10-01T00:00:00"/>
    <x v="8"/>
    <n v="27677954611"/>
    <s v="DTM"/>
    <s v="SI"/>
    <s v="SEPTIEMBRE"/>
  </r>
  <r>
    <s v="81101500_x000a_81102200"/>
    <s v="Interventoría técnica, administrativa, financiera, legal, social, ambiental y siso para ejecución de estudios, diseños y obras de conservación, adecuación y mantenimiento de la infraestructura vial existente para la implementación de bicicarriles en Bogot"/>
    <d v="2014-10-01T00:00:00"/>
    <x v="8"/>
    <n v="2822045389"/>
    <s v="DTM"/>
    <s v="SI"/>
    <s v="SEPTIEMBRE"/>
  </r>
  <r>
    <n v="81112103"/>
    <s v="Contratar el diseño, implementación, parametrización e integración de los servicios y contenidos digitales de la entidad"/>
    <d v="2014-10-02T00:00:00"/>
    <x v="8"/>
    <n v="478865400"/>
    <s v="STRT"/>
    <s v="SI"/>
    <s v="OCTUBRE"/>
  </r>
  <r>
    <n v="81101500"/>
    <s v="Interventoría técnica, administrativa, legal, financiera, social, seguridad industrial, salud en el trabajo y medio ambiente para la revisión y ajustes de estudios y diseños, y construcción de las obras necesarias para la instalación de un paso peatonal p"/>
    <d v="2014-10-03T00:00:00"/>
    <x v="8"/>
    <n v="55000000"/>
    <s v="DTC"/>
    <s v="SI"/>
    <s v="OCTUBRE"/>
  </r>
  <r>
    <n v="81112300"/>
    <s v="Mantenimiento de enlaces de antenas."/>
    <d v="2014-10-14T00:00:00"/>
    <x v="8"/>
    <n v="10000000"/>
    <s v="STRT"/>
    <s v="SI"/>
    <s v="JUNIO"/>
  </r>
  <r>
    <s v="81101500_x000a_81102200"/>
    <s v="Factibilidad, estudios y diseños para la construcción de un (1) puente vehicular en la Calle 129C entre Carreras 99 A y 100 A, sobre el brazo del humedal Juan Amarillo, en la localidad de Suba, en Bogotá, D.C."/>
    <d v="2014-10-15T00:00:00"/>
    <x v="8"/>
    <n v="520000000"/>
    <s v="DTD"/>
    <s v="SI"/>
    <s v="OCTUBRE"/>
  </r>
  <r>
    <s v="81101500_x000a_81102200"/>
    <s v="Interventoría técnica, administrativa, legal, financiera, ambiental, social, y de seguridad industrial y salud en el trabajo  a la factibilidad, estudios y diseños para la construcción de un (1) puente vehicular en la Calle 129C entre Carreras 99 A y 100 "/>
    <d v="2014-10-15T00:00:00"/>
    <x v="8"/>
    <n v="220000000"/>
    <s v="DTD"/>
    <m/>
    <m/>
  </r>
  <r>
    <n v="77111602"/>
    <s v="Contratar la clasificación y recolección de los residuos sólidos reciclables de carácter no peligroso generados en las sedes de la Calle 22  N° 6-27 Calle 20 N° 9-20  y Cra. 7 Calle 22."/>
    <d v="2014-10-15T00:00:00"/>
    <x v="8"/>
    <n v="0"/>
    <s v="DTRF"/>
    <s v="SI"/>
    <s v="OCTUBRE"/>
  </r>
  <r>
    <n v="72141000"/>
    <s v="Construcción de la Vía paralela al Canal Boyacá y del espacio público, entre la Av. de La Esperanza y la Calle 25C Bis, Bogotá, D.C. "/>
    <d v="2014-10-17T00:00:00"/>
    <x v="8"/>
    <n v="4600000000"/>
    <s v="DTC"/>
    <s v="SI"/>
    <s v="OCTUBRE"/>
  </r>
  <r>
    <n v="81101500"/>
    <s v="Interventoría para la Construcción de la Vía paralela al Canal Boyacá y del espacio público, entre la Av. de La Esperanza y la Calle 25C Bis, Bogotá, D.C."/>
    <d v="2014-10-17T00:00:00"/>
    <x v="8"/>
    <n v="400000000"/>
    <s v="DTC"/>
    <s v="SI"/>
    <s v="OCTUBRE"/>
  </r>
  <r>
    <n v="48121102"/>
    <s v="Adquisición balotera paras las audiencias de sorteo de los procesos de selección que adelanta la entidad."/>
    <d v="2014-10-17T00:00:00"/>
    <x v="8"/>
    <n v="7105000"/>
    <s v="STRF"/>
    <m/>
    <m/>
  </r>
  <r>
    <n v="81101513"/>
    <s v="Interventoría técnica, administrativa, legal, financiera, social, ambiental y de seguridad y salud ocupacional - S&amp;SO, para la construcción de las edificaciones convencionales del patio garaje de occidente ubicado a la altura de la Avenida Ciudad de Cali,"/>
    <d v="2014-10-20T00:00:00"/>
    <x v="8"/>
    <n v="692587467"/>
    <s v="DTD"/>
    <s v="SI"/>
    <s v="SEPTIEMBRE"/>
  </r>
  <r>
    <n v="80101504"/>
    <s v="Desarrollar el proceso de pre auditoria y auditoria al sistema de gestión de calidad bajo la norma NTCGP 1000 : 2009."/>
    <d v="2014-10-22T00:00:00"/>
    <x v="8"/>
    <n v="34273650"/>
    <s v="OAP"/>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92" applyNumberFormats="0" applyBorderFormats="0" applyFontFormats="0" applyPatternFormats="0" applyAlignmentFormats="0" applyWidthHeightFormats="1" dataCaption="Datos" updatedVersion="4" showMemberPropertyTips="0" useAutoFormatting="1" itemPrintTitles="1" createdVersion="1" indent="0" compact="0" compactData="0" gridDropZones="1" chartFormat="4">
  <location ref="A1:C12" firstHeaderRow="1" firstDataRow="2" firstDataCol="1"/>
  <pivotFields count="8">
    <pivotField compact="0" outline="0" subtotalTop="0" showAll="0" includeNewItemsInFilter="1"/>
    <pivotField compact="0" outline="0" subtotalTop="0" showAll="0" includeNewItemsInFilter="1"/>
    <pivotField compact="0" outline="0" subtotalTop="0" showAll="0" includeNewItemsInFilter="1"/>
    <pivotField axis="axisRow" dataField="1" compact="0" outline="0" subtotalTop="0" showAll="0" includeNewItemsInFilter="1">
      <items count="10">
        <item x="0"/>
        <item x="1"/>
        <item x="2"/>
        <item x="3"/>
        <item x="4"/>
        <item x="5"/>
        <item x="6"/>
        <item x="7"/>
        <item x="8"/>
        <item t="default"/>
      </items>
    </pivotField>
    <pivotField compact="0" numFmtId="172" outline="0" subtotalTop="0" showAll="0" includeNewItemsInFilter="1"/>
    <pivotField compact="0" outline="0" subtotalTop="0" showAll="0" includeNewItemsInFilter="1"/>
    <pivotField compact="0" outline="0" subtotalTop="0" showAll="0" includeNewItemsInFilter="1"/>
    <pivotField dataField="1" compact="0" outline="0" subtotalTop="0" showAll="0" includeNewItemsInFilter="1"/>
  </pivotFields>
  <rowFields count="1">
    <field x="3"/>
  </rowFields>
  <rowItems count="10">
    <i>
      <x/>
    </i>
    <i>
      <x v="1"/>
    </i>
    <i>
      <x v="2"/>
    </i>
    <i>
      <x v="3"/>
    </i>
    <i>
      <x v="4"/>
    </i>
    <i>
      <x v="5"/>
    </i>
    <i>
      <x v="6"/>
    </i>
    <i>
      <x v="7"/>
    </i>
    <i>
      <x v="8"/>
    </i>
    <i t="grand">
      <x/>
    </i>
  </rowItems>
  <colFields count="1">
    <field x="-2"/>
  </colFields>
  <colItems count="2">
    <i>
      <x/>
    </i>
    <i i="1">
      <x v="1"/>
    </i>
  </colItems>
  <dataFields count="2">
    <dataField name="MES INICIO PROYECTADO PAA." fld="3" subtotal="count" baseField="3" baseItem="0"/>
    <dataField name="MES DE RADICADO." fld="7" subtotal="count" baseField="0" baseItem="0"/>
  </dataFields>
  <chartFormats count="7">
    <chartFormat chart="0" format="0" series="1">
      <pivotArea type="data" outline="0" fieldPosition="0"/>
    </chartFormat>
    <chartFormat chart="0" format="1" series="1">
      <pivotArea type="data" outline="0" fieldPosition="0">
        <references count="1">
          <reference field="4294967294" count="1" selected="0">
            <x v="0"/>
          </reference>
        </references>
      </pivotArea>
    </chartFormat>
    <chartFormat chart="0" format="2" series="1">
      <pivotArea type="data" outline="0" fieldPosition="0">
        <references count="1">
          <reference field="4294967294" count="1" selected="0">
            <x v="1"/>
          </reference>
        </references>
      </pivotArea>
    </chartFormat>
    <chartFormat chart="1" format="3" series="1">
      <pivotArea type="data" outline="0" fieldPosition="0">
        <references count="1">
          <reference field="4294967294" count="1" selected="0">
            <x v="0"/>
          </reference>
        </references>
      </pivotArea>
    </chartFormat>
    <chartFormat chart="1" format="4" series="1">
      <pivotArea type="data" outline="0" fieldPosition="0">
        <references count="1">
          <reference field="4294967294" count="1" selected="0">
            <x v="1"/>
          </reference>
        </references>
      </pivotArea>
    </chartFormat>
    <chartFormat chart="2" format="5" series="1">
      <pivotArea type="data" outline="0" fieldPosition="0">
        <references count="1">
          <reference field="4294967294" count="1" selected="0">
            <x v="0"/>
          </reference>
        </references>
      </pivotArea>
    </chartFormat>
    <chartFormat chart="2" format="6" series="1">
      <pivotArea type="data" outline="0" fieldPosition="0">
        <references count="1">
          <reference field="4294967294" count="1" selected="0">
            <x v="1"/>
          </reference>
        </references>
      </pivotArea>
    </chartFormat>
  </chartFormats>
  <pivotTableStyleInfo showRowHeaders="1" showColHeaders="1" showRowStripes="0" showColStripes="0" showLastColumn="1"/>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I138"/>
  <sheetViews>
    <sheetView showGridLines="0" zoomScale="90" zoomScaleNormal="90" zoomScalePageLayoutView="80" workbookViewId="0">
      <selection activeCell="H133" sqref="H133"/>
    </sheetView>
  </sheetViews>
  <sheetFormatPr baseColWidth="10" defaultColWidth="10.85546875" defaultRowHeight="15" x14ac:dyDescent="0.25"/>
  <cols>
    <col min="1" max="1" width="10.85546875" style="10"/>
    <col min="2" max="2" width="13" style="9" bestFit="1" customWidth="1"/>
    <col min="3" max="3" width="76.7109375" style="1" customWidth="1"/>
    <col min="4" max="5" width="13.7109375" style="13" customWidth="1"/>
    <col min="6" max="6" width="19" style="11" customWidth="1"/>
    <col min="7" max="7" width="12.85546875" style="10" customWidth="1"/>
    <col min="8" max="8" width="14" style="2" customWidth="1"/>
    <col min="9" max="16384" width="10.85546875" style="1"/>
  </cols>
  <sheetData>
    <row r="1" spans="2:9" s="7" customFormat="1" ht="75" customHeight="1" x14ac:dyDescent="0.25">
      <c r="B1" s="4" t="s">
        <v>147</v>
      </c>
      <c r="C1" s="5" t="s">
        <v>148</v>
      </c>
      <c r="D1" s="17" t="s">
        <v>149</v>
      </c>
      <c r="E1" s="17" t="s">
        <v>150</v>
      </c>
      <c r="F1" s="12" t="s">
        <v>153</v>
      </c>
      <c r="G1" s="6" t="s">
        <v>152</v>
      </c>
      <c r="H1" s="6" t="s">
        <v>163</v>
      </c>
      <c r="I1" s="6" t="s">
        <v>164</v>
      </c>
    </row>
    <row r="2" spans="2:9" s="9" customFormat="1" ht="73.5" hidden="1" customHeight="1" x14ac:dyDescent="0.25">
      <c r="B2" s="14">
        <v>80141902</v>
      </c>
      <c r="C2" s="20" t="s">
        <v>57</v>
      </c>
      <c r="D2" s="15">
        <v>41671</v>
      </c>
      <c r="E2" s="15" t="s">
        <v>151</v>
      </c>
      <c r="F2" s="26">
        <v>28187188</v>
      </c>
      <c r="G2" s="8" t="s">
        <v>173</v>
      </c>
      <c r="H2" s="42" t="s">
        <v>183</v>
      </c>
      <c r="I2" s="9" t="s">
        <v>151</v>
      </c>
    </row>
    <row r="3" spans="2:9" s="9" customFormat="1" ht="79.5" hidden="1" customHeight="1" x14ac:dyDescent="0.25">
      <c r="B3" s="14">
        <v>82131603</v>
      </c>
      <c r="C3" s="20" t="s">
        <v>93</v>
      </c>
      <c r="D3" s="24">
        <v>41673</v>
      </c>
      <c r="E3" s="15" t="s">
        <v>151</v>
      </c>
      <c r="F3" s="26">
        <v>51000000</v>
      </c>
      <c r="G3" s="8" t="s">
        <v>173</v>
      </c>
      <c r="H3" s="42" t="s">
        <v>183</v>
      </c>
      <c r="I3" s="9" t="s">
        <v>151</v>
      </c>
    </row>
    <row r="4" spans="2:9" s="9" customFormat="1" ht="66.75" hidden="1" customHeight="1" x14ac:dyDescent="0.25">
      <c r="B4" s="14">
        <v>84131607</v>
      </c>
      <c r="C4" s="44" t="s">
        <v>1</v>
      </c>
      <c r="D4" s="24">
        <v>41680</v>
      </c>
      <c r="E4" s="15" t="s">
        <v>151</v>
      </c>
      <c r="F4" s="36">
        <v>61600000</v>
      </c>
      <c r="G4" s="8" t="s">
        <v>172</v>
      </c>
      <c r="H4" s="42" t="s">
        <v>183</v>
      </c>
      <c r="I4" s="9" t="s">
        <v>151</v>
      </c>
    </row>
    <row r="5" spans="2:9" s="9" customFormat="1" ht="84.75" hidden="1" customHeight="1" x14ac:dyDescent="0.25">
      <c r="B5" s="14">
        <v>92121504</v>
      </c>
      <c r="C5" s="44" t="s">
        <v>45</v>
      </c>
      <c r="D5" s="24">
        <v>41694</v>
      </c>
      <c r="E5" s="15" t="s">
        <v>151</v>
      </c>
      <c r="F5" s="36">
        <v>955571832</v>
      </c>
      <c r="G5" s="39" t="s">
        <v>165</v>
      </c>
      <c r="H5" s="42" t="s">
        <v>183</v>
      </c>
      <c r="I5" s="9" t="s">
        <v>151</v>
      </c>
    </row>
    <row r="6" spans="2:9" s="9" customFormat="1" ht="45" hidden="1" x14ac:dyDescent="0.25">
      <c r="B6" s="14">
        <v>78131804</v>
      </c>
      <c r="C6" s="44" t="s">
        <v>9</v>
      </c>
      <c r="D6" s="24">
        <v>41694</v>
      </c>
      <c r="E6" s="15" t="s">
        <v>151</v>
      </c>
      <c r="F6" s="36">
        <v>460912082</v>
      </c>
      <c r="G6" s="8" t="s">
        <v>172</v>
      </c>
      <c r="H6" s="42" t="s">
        <v>183</v>
      </c>
      <c r="I6" s="9" t="s">
        <v>151</v>
      </c>
    </row>
    <row r="7" spans="2:9" s="9" customFormat="1" ht="90" hidden="1" x14ac:dyDescent="0.25">
      <c r="B7" s="14">
        <v>81101510</v>
      </c>
      <c r="C7" s="20" t="s">
        <v>99</v>
      </c>
      <c r="D7" s="15">
        <v>41695</v>
      </c>
      <c r="E7" s="15" t="s">
        <v>151</v>
      </c>
      <c r="F7" s="36">
        <v>2554062984</v>
      </c>
      <c r="G7" s="39" t="s">
        <v>178</v>
      </c>
      <c r="H7" s="42" t="s">
        <v>183</v>
      </c>
      <c r="I7" s="9" t="s">
        <v>151</v>
      </c>
    </row>
    <row r="8" spans="2:9" s="9" customFormat="1" ht="75" hidden="1" x14ac:dyDescent="0.25">
      <c r="B8" s="14">
        <v>84131500</v>
      </c>
      <c r="C8" s="44" t="s">
        <v>4</v>
      </c>
      <c r="D8" s="24">
        <v>41697</v>
      </c>
      <c r="E8" s="15" t="s">
        <v>151</v>
      </c>
      <c r="F8" s="36">
        <v>10956763503</v>
      </c>
      <c r="G8" s="8" t="s">
        <v>172</v>
      </c>
      <c r="H8" s="42" t="s">
        <v>183</v>
      </c>
      <c r="I8" s="9" t="s">
        <v>154</v>
      </c>
    </row>
    <row r="9" spans="2:9" s="9" customFormat="1" ht="30" hidden="1" x14ac:dyDescent="0.25">
      <c r="B9" s="14">
        <v>82111804</v>
      </c>
      <c r="C9" s="20" t="s">
        <v>8</v>
      </c>
      <c r="D9" s="24">
        <v>41703</v>
      </c>
      <c r="E9" s="24" t="s">
        <v>154</v>
      </c>
      <c r="F9" s="26">
        <v>16000000</v>
      </c>
      <c r="G9" s="8" t="s">
        <v>173</v>
      </c>
      <c r="H9" s="42" t="s">
        <v>183</v>
      </c>
      <c r="I9" s="9" t="s">
        <v>154</v>
      </c>
    </row>
    <row r="10" spans="2:9" s="9" customFormat="1" ht="90" hidden="1" x14ac:dyDescent="0.25">
      <c r="B10" s="14">
        <v>72101509</v>
      </c>
      <c r="C10" s="44" t="s">
        <v>3</v>
      </c>
      <c r="D10" s="24">
        <v>41705</v>
      </c>
      <c r="E10" s="24" t="s">
        <v>154</v>
      </c>
      <c r="F10" s="35">
        <v>24387015</v>
      </c>
      <c r="G10" s="8" t="s">
        <v>172</v>
      </c>
      <c r="H10" s="42" t="s">
        <v>183</v>
      </c>
      <c r="I10" s="9" t="s">
        <v>154</v>
      </c>
    </row>
    <row r="11" spans="2:9" s="9" customFormat="1" ht="30" hidden="1" x14ac:dyDescent="0.25">
      <c r="B11" s="14">
        <v>81101500</v>
      </c>
      <c r="C11" s="20" t="s">
        <v>5</v>
      </c>
      <c r="D11" s="15">
        <v>41708</v>
      </c>
      <c r="E11" s="24" t="s">
        <v>154</v>
      </c>
      <c r="F11" s="16">
        <v>2200000000</v>
      </c>
      <c r="G11" s="54" t="s">
        <v>169</v>
      </c>
      <c r="H11" s="42" t="s">
        <v>183</v>
      </c>
      <c r="I11" s="9" t="s">
        <v>154</v>
      </c>
    </row>
    <row r="12" spans="2:9" s="9" customFormat="1" ht="67.5" hidden="1" customHeight="1" x14ac:dyDescent="0.25">
      <c r="B12" s="14">
        <v>81101500</v>
      </c>
      <c r="C12" s="20" t="s">
        <v>6</v>
      </c>
      <c r="D12" s="15">
        <v>41708</v>
      </c>
      <c r="E12" s="24" t="s">
        <v>154</v>
      </c>
      <c r="F12" s="36">
        <v>550000000</v>
      </c>
      <c r="G12" s="54" t="s">
        <v>169</v>
      </c>
      <c r="H12" s="42" t="s">
        <v>183</v>
      </c>
      <c r="I12" s="9" t="s">
        <v>154</v>
      </c>
    </row>
    <row r="13" spans="2:9" s="9" customFormat="1" ht="30" hidden="1" x14ac:dyDescent="0.25">
      <c r="B13" s="14">
        <v>72141100</v>
      </c>
      <c r="C13" s="20" t="s">
        <v>22</v>
      </c>
      <c r="D13" s="15">
        <v>41711</v>
      </c>
      <c r="E13" s="24" t="s">
        <v>154</v>
      </c>
      <c r="F13" s="36">
        <v>8900000000</v>
      </c>
      <c r="G13" s="54" t="s">
        <v>169</v>
      </c>
      <c r="H13" s="42" t="s">
        <v>183</v>
      </c>
      <c r="I13" s="9" t="s">
        <v>154</v>
      </c>
    </row>
    <row r="14" spans="2:9" s="9" customFormat="1" ht="69.75" hidden="1" customHeight="1" x14ac:dyDescent="0.25">
      <c r="B14" s="14">
        <v>81101500</v>
      </c>
      <c r="C14" s="20" t="s">
        <v>25</v>
      </c>
      <c r="D14" s="15">
        <v>41711</v>
      </c>
      <c r="E14" s="24" t="s">
        <v>154</v>
      </c>
      <c r="F14" s="16">
        <v>1100000000</v>
      </c>
      <c r="G14" s="54" t="s">
        <v>169</v>
      </c>
      <c r="H14" s="42" t="s">
        <v>183</v>
      </c>
      <c r="I14" s="9" t="s">
        <v>154</v>
      </c>
    </row>
    <row r="15" spans="2:9" s="9" customFormat="1" ht="76.5" hidden="1" customHeight="1" x14ac:dyDescent="0.25">
      <c r="B15" s="14">
        <v>76111501</v>
      </c>
      <c r="C15" s="44" t="s">
        <v>7</v>
      </c>
      <c r="D15" s="24">
        <v>41711</v>
      </c>
      <c r="E15" s="24" t="s">
        <v>154</v>
      </c>
      <c r="F15" s="35">
        <v>1093157318</v>
      </c>
      <c r="G15" s="8" t="s">
        <v>172</v>
      </c>
      <c r="H15" s="42" t="s">
        <v>183</v>
      </c>
      <c r="I15" s="9" t="s">
        <v>154</v>
      </c>
    </row>
    <row r="16" spans="2:9" s="9" customFormat="1" ht="30" hidden="1" x14ac:dyDescent="0.25">
      <c r="B16" s="19">
        <v>81101505</v>
      </c>
      <c r="C16" s="22" t="s">
        <v>58</v>
      </c>
      <c r="D16" s="32">
        <v>41716</v>
      </c>
      <c r="E16" s="24" t="s">
        <v>154</v>
      </c>
      <c r="F16" s="16">
        <v>416000000</v>
      </c>
      <c r="G16" s="8" t="s">
        <v>171</v>
      </c>
      <c r="H16" s="42" t="s">
        <v>183</v>
      </c>
      <c r="I16" s="9" t="s">
        <v>154</v>
      </c>
    </row>
    <row r="17" spans="1:9" s="9" customFormat="1" ht="30" hidden="1" x14ac:dyDescent="0.25">
      <c r="A17" s="25"/>
      <c r="B17" s="14">
        <v>72103300</v>
      </c>
      <c r="C17" s="20" t="s">
        <v>26</v>
      </c>
      <c r="D17" s="15">
        <v>41716</v>
      </c>
      <c r="E17" s="24" t="s">
        <v>154</v>
      </c>
      <c r="F17" s="35">
        <v>4582958664</v>
      </c>
      <c r="G17" s="39" t="s">
        <v>177</v>
      </c>
      <c r="H17" s="42" t="s">
        <v>183</v>
      </c>
      <c r="I17" s="9" t="s">
        <v>154</v>
      </c>
    </row>
    <row r="18" spans="1:9" s="9" customFormat="1" ht="45" hidden="1" x14ac:dyDescent="0.25">
      <c r="B18" s="14">
        <v>81101500</v>
      </c>
      <c r="C18" s="20" t="s">
        <v>43</v>
      </c>
      <c r="D18" s="15">
        <v>41716</v>
      </c>
      <c r="E18" s="24" t="s">
        <v>154</v>
      </c>
      <c r="F18" s="36">
        <v>517041336</v>
      </c>
      <c r="G18" s="39" t="s">
        <v>170</v>
      </c>
      <c r="H18" s="42" t="s">
        <v>183</v>
      </c>
      <c r="I18" s="9" t="s">
        <v>154</v>
      </c>
    </row>
    <row r="19" spans="1:9" s="9" customFormat="1" ht="60" hidden="1" x14ac:dyDescent="0.25">
      <c r="B19" s="14">
        <v>83121703</v>
      </c>
      <c r="C19" s="20" t="s">
        <v>2</v>
      </c>
      <c r="D19" s="15">
        <v>41723</v>
      </c>
      <c r="E19" s="24" t="s">
        <v>154</v>
      </c>
      <c r="F19" s="36">
        <v>359898150</v>
      </c>
      <c r="G19" s="8" t="s">
        <v>172</v>
      </c>
      <c r="H19" s="42" t="s">
        <v>183</v>
      </c>
      <c r="I19" s="9" t="s">
        <v>154</v>
      </c>
    </row>
    <row r="20" spans="1:9" s="9" customFormat="1" ht="59.25" hidden="1" customHeight="1" x14ac:dyDescent="0.25">
      <c r="B20" s="14">
        <v>81101500</v>
      </c>
      <c r="C20" s="20" t="s">
        <v>12</v>
      </c>
      <c r="D20" s="15">
        <v>41724</v>
      </c>
      <c r="E20" s="24" t="s">
        <v>154</v>
      </c>
      <c r="F20" s="26">
        <v>1750214084</v>
      </c>
      <c r="G20" s="54" t="s">
        <v>169</v>
      </c>
      <c r="H20" s="42" t="s">
        <v>183</v>
      </c>
      <c r="I20" s="9" t="s">
        <v>154</v>
      </c>
    </row>
    <row r="21" spans="1:9" s="9" customFormat="1" ht="79.5" hidden="1" customHeight="1" x14ac:dyDescent="0.25">
      <c r="B21" s="14">
        <v>72141000</v>
      </c>
      <c r="C21" s="20" t="s">
        <v>11</v>
      </c>
      <c r="D21" s="15">
        <v>41729</v>
      </c>
      <c r="E21" s="24" t="s">
        <v>154</v>
      </c>
      <c r="F21" s="26">
        <v>40902107916</v>
      </c>
      <c r="G21" s="54" t="s">
        <v>169</v>
      </c>
      <c r="H21" s="42" t="s">
        <v>183</v>
      </c>
      <c r="I21" s="9" t="s">
        <v>154</v>
      </c>
    </row>
    <row r="22" spans="1:9" s="9" customFormat="1" ht="45" hidden="1" x14ac:dyDescent="0.25">
      <c r="B22" s="14">
        <v>46191601</v>
      </c>
      <c r="C22" s="44" t="s">
        <v>13</v>
      </c>
      <c r="D22" s="24">
        <v>41729</v>
      </c>
      <c r="E22" s="24" t="s">
        <v>154</v>
      </c>
      <c r="F22" s="36">
        <v>6000000</v>
      </c>
      <c r="G22" s="8" t="s">
        <v>172</v>
      </c>
      <c r="H22" s="42" t="s">
        <v>183</v>
      </c>
      <c r="I22" s="9" t="s">
        <v>154</v>
      </c>
    </row>
    <row r="23" spans="1:9" s="9" customFormat="1" ht="93" hidden="1" customHeight="1" x14ac:dyDescent="0.25">
      <c r="B23" s="14">
        <v>84131607</v>
      </c>
      <c r="C23" s="44" t="s">
        <v>1</v>
      </c>
      <c r="D23" s="24">
        <v>41732</v>
      </c>
      <c r="E23" s="24" t="s">
        <v>155</v>
      </c>
      <c r="F23" s="36">
        <v>46200000</v>
      </c>
      <c r="G23" s="8" t="s">
        <v>172</v>
      </c>
      <c r="H23" s="42" t="s">
        <v>183</v>
      </c>
      <c r="I23" s="9" t="s">
        <v>154</v>
      </c>
    </row>
    <row r="24" spans="1:9" s="9" customFormat="1" ht="30" hidden="1" x14ac:dyDescent="0.25">
      <c r="B24" s="14">
        <v>55101510</v>
      </c>
      <c r="C24" s="44" t="s">
        <v>14</v>
      </c>
      <c r="D24" s="24">
        <v>41733</v>
      </c>
      <c r="E24" s="24" t="s">
        <v>155</v>
      </c>
      <c r="F24" s="36">
        <v>1484333</v>
      </c>
      <c r="G24" s="8" t="s">
        <v>172</v>
      </c>
      <c r="H24" s="42" t="s">
        <v>183</v>
      </c>
      <c r="I24" s="9" t="s">
        <v>155</v>
      </c>
    </row>
    <row r="25" spans="1:9" s="9" customFormat="1" ht="30" hidden="1" x14ac:dyDescent="0.25">
      <c r="B25" s="14">
        <v>15101506</v>
      </c>
      <c r="C25" s="44" t="s">
        <v>15</v>
      </c>
      <c r="D25" s="24">
        <v>41736</v>
      </c>
      <c r="E25" s="24" t="s">
        <v>155</v>
      </c>
      <c r="F25" s="36">
        <v>194440800</v>
      </c>
      <c r="G25" s="8" t="s">
        <v>172</v>
      </c>
      <c r="H25" s="42" t="s">
        <v>183</v>
      </c>
      <c r="I25" s="9" t="s">
        <v>155</v>
      </c>
    </row>
    <row r="26" spans="1:9" s="9" customFormat="1" ht="94.5" hidden="1" customHeight="1" x14ac:dyDescent="0.25">
      <c r="B26" s="14">
        <v>78181507</v>
      </c>
      <c r="C26" s="44" t="s">
        <v>69</v>
      </c>
      <c r="D26" s="24">
        <v>41740</v>
      </c>
      <c r="E26" s="24" t="s">
        <v>155</v>
      </c>
      <c r="F26" s="36">
        <v>107923603</v>
      </c>
      <c r="G26" s="8" t="s">
        <v>172</v>
      </c>
      <c r="H26" s="42" t="s">
        <v>183</v>
      </c>
      <c r="I26" s="9" t="s">
        <v>155</v>
      </c>
    </row>
    <row r="27" spans="1:9" s="9" customFormat="1" ht="30" hidden="1" x14ac:dyDescent="0.25">
      <c r="B27" s="14">
        <v>81101500</v>
      </c>
      <c r="C27" s="20" t="s">
        <v>16</v>
      </c>
      <c r="D27" s="15">
        <v>41750</v>
      </c>
      <c r="E27" s="24" t="s">
        <v>155</v>
      </c>
      <c r="F27" s="36">
        <v>1827515176</v>
      </c>
      <c r="G27" s="54" t="s">
        <v>169</v>
      </c>
      <c r="H27" s="42" t="s">
        <v>183</v>
      </c>
      <c r="I27" s="9" t="s">
        <v>155</v>
      </c>
    </row>
    <row r="28" spans="1:9" s="9" customFormat="1" ht="59.25" hidden="1" customHeight="1" x14ac:dyDescent="0.25">
      <c r="B28" s="14">
        <v>81101500</v>
      </c>
      <c r="C28" s="20" t="s">
        <v>17</v>
      </c>
      <c r="D28" s="15">
        <v>41750</v>
      </c>
      <c r="E28" s="24" t="s">
        <v>155</v>
      </c>
      <c r="F28" s="36">
        <v>654569429</v>
      </c>
      <c r="G28" s="54" t="s">
        <v>169</v>
      </c>
      <c r="H28" s="42" t="s">
        <v>183</v>
      </c>
      <c r="I28" s="9" t="s">
        <v>155</v>
      </c>
    </row>
    <row r="29" spans="1:9" s="9" customFormat="1" ht="86.25" hidden="1" customHeight="1" x14ac:dyDescent="0.25">
      <c r="B29" s="14">
        <v>78102203</v>
      </c>
      <c r="C29" s="44" t="s">
        <v>20</v>
      </c>
      <c r="D29" s="24">
        <v>41750</v>
      </c>
      <c r="E29" s="24" t="s">
        <v>155</v>
      </c>
      <c r="F29" s="36">
        <v>445773219</v>
      </c>
      <c r="G29" s="8" t="s">
        <v>172</v>
      </c>
      <c r="H29" s="42" t="s">
        <v>183</v>
      </c>
      <c r="I29" s="9" t="s">
        <v>155</v>
      </c>
    </row>
    <row r="30" spans="1:9" s="9" customFormat="1" ht="69" hidden="1" customHeight="1" x14ac:dyDescent="0.25">
      <c r="B30" s="14">
        <v>56111510</v>
      </c>
      <c r="C30" s="20" t="s">
        <v>18</v>
      </c>
      <c r="D30" s="15">
        <v>41757</v>
      </c>
      <c r="E30" s="24" t="s">
        <v>155</v>
      </c>
      <c r="F30" s="36">
        <v>61000000</v>
      </c>
      <c r="G30" s="8" t="s">
        <v>172</v>
      </c>
      <c r="H30" s="42" t="s">
        <v>183</v>
      </c>
      <c r="I30" s="9" t="s">
        <v>155</v>
      </c>
    </row>
    <row r="31" spans="1:9" s="9" customFormat="1" ht="78.75" hidden="1" customHeight="1" x14ac:dyDescent="0.25">
      <c r="B31" s="14">
        <v>81101500</v>
      </c>
      <c r="C31" s="20" t="s">
        <v>94</v>
      </c>
      <c r="D31" s="24">
        <v>41757</v>
      </c>
      <c r="E31" s="24" t="s">
        <v>155</v>
      </c>
      <c r="F31" s="26">
        <v>660000000</v>
      </c>
      <c r="G31" s="39" t="s">
        <v>168</v>
      </c>
      <c r="H31" s="42" t="s">
        <v>183</v>
      </c>
      <c r="I31" s="9" t="s">
        <v>156</v>
      </c>
    </row>
    <row r="32" spans="1:9" s="9" customFormat="1" ht="30" hidden="1" x14ac:dyDescent="0.25">
      <c r="B32" s="14">
        <v>55111514</v>
      </c>
      <c r="C32" s="44" t="s">
        <v>19</v>
      </c>
      <c r="D32" s="24">
        <v>41758</v>
      </c>
      <c r="E32" s="24" t="s">
        <v>155</v>
      </c>
      <c r="F32" s="36">
        <v>2826893</v>
      </c>
      <c r="G32" s="8" t="s">
        <v>172</v>
      </c>
      <c r="H32" s="42" t="s">
        <v>183</v>
      </c>
      <c r="I32" s="9" t="s">
        <v>155</v>
      </c>
    </row>
    <row r="33" spans="1:9" s="9" customFormat="1" ht="60" hidden="1" x14ac:dyDescent="0.25">
      <c r="B33" s="14">
        <v>52161600</v>
      </c>
      <c r="C33" s="20" t="s">
        <v>98</v>
      </c>
      <c r="D33" s="15">
        <v>41759</v>
      </c>
      <c r="E33" s="24" t="s">
        <v>155</v>
      </c>
      <c r="F33" s="36">
        <v>14271294</v>
      </c>
      <c r="G33" s="8" t="s">
        <v>181</v>
      </c>
      <c r="H33" s="42" t="s">
        <v>183</v>
      </c>
      <c r="I33" s="9" t="s">
        <v>155</v>
      </c>
    </row>
    <row r="34" spans="1:9" s="9" customFormat="1" ht="45" hidden="1" x14ac:dyDescent="0.25">
      <c r="A34" s="25"/>
      <c r="B34" s="14">
        <v>72141000</v>
      </c>
      <c r="C34" s="20" t="s">
        <v>44</v>
      </c>
      <c r="D34" s="24">
        <v>41761</v>
      </c>
      <c r="E34" s="24" t="s">
        <v>156</v>
      </c>
      <c r="F34" s="26">
        <v>9500000000</v>
      </c>
      <c r="G34" s="39" t="s">
        <v>168</v>
      </c>
      <c r="H34" s="42" t="s">
        <v>183</v>
      </c>
      <c r="I34" s="9" t="s">
        <v>156</v>
      </c>
    </row>
    <row r="35" spans="1:9" s="9" customFormat="1" ht="45" hidden="1" x14ac:dyDescent="0.25">
      <c r="B35" s="14">
        <v>78111808</v>
      </c>
      <c r="C35" s="20" t="s">
        <v>67</v>
      </c>
      <c r="D35" s="15">
        <v>41761</v>
      </c>
      <c r="E35" s="24" t="s">
        <v>156</v>
      </c>
      <c r="F35" s="36">
        <v>595200000</v>
      </c>
      <c r="G35" s="8" t="s">
        <v>174</v>
      </c>
      <c r="H35" s="42" t="s">
        <v>183</v>
      </c>
      <c r="I35" s="9" t="s">
        <v>156</v>
      </c>
    </row>
    <row r="36" spans="1:9" s="9" customFormat="1" ht="60" hidden="1" x14ac:dyDescent="0.25">
      <c r="B36" s="14">
        <v>78102205</v>
      </c>
      <c r="C36" s="44" t="s">
        <v>21</v>
      </c>
      <c r="D36" s="24">
        <v>41764</v>
      </c>
      <c r="E36" s="24" t="s">
        <v>156</v>
      </c>
      <c r="F36" s="36">
        <v>14372227</v>
      </c>
      <c r="G36" s="39" t="s">
        <v>167</v>
      </c>
      <c r="H36" s="42" t="s">
        <v>183</v>
      </c>
      <c r="I36" s="9" t="s">
        <v>156</v>
      </c>
    </row>
    <row r="37" spans="1:9" s="9" customFormat="1" ht="73.5" hidden="1" customHeight="1" x14ac:dyDescent="0.25">
      <c r="B37" s="14">
        <v>81111509</v>
      </c>
      <c r="C37" s="20" t="s">
        <v>10</v>
      </c>
      <c r="D37" s="24">
        <v>41768</v>
      </c>
      <c r="E37" s="24" t="s">
        <v>156</v>
      </c>
      <c r="F37" s="26">
        <v>30000000</v>
      </c>
      <c r="G37" s="8" t="s">
        <v>173</v>
      </c>
      <c r="H37" s="42" t="s">
        <v>183</v>
      </c>
      <c r="I37" s="9" t="s">
        <v>156</v>
      </c>
    </row>
    <row r="38" spans="1:9" s="9" customFormat="1" ht="30" hidden="1" x14ac:dyDescent="0.25">
      <c r="B38" s="18">
        <v>44103103</v>
      </c>
      <c r="C38" s="44" t="s">
        <v>56</v>
      </c>
      <c r="D38" s="24">
        <v>41768</v>
      </c>
      <c r="E38" s="24" t="s">
        <v>156</v>
      </c>
      <c r="F38" s="46">
        <v>502809013</v>
      </c>
      <c r="G38" s="8" t="s">
        <v>172</v>
      </c>
      <c r="H38" s="42" t="s">
        <v>183</v>
      </c>
      <c r="I38" s="9" t="s">
        <v>156</v>
      </c>
    </row>
    <row r="39" spans="1:9" s="9" customFormat="1" ht="60" hidden="1" x14ac:dyDescent="0.25">
      <c r="B39" s="14">
        <v>41111600</v>
      </c>
      <c r="C39" s="20" t="s">
        <v>62</v>
      </c>
      <c r="D39" s="24">
        <v>41774</v>
      </c>
      <c r="E39" s="24" t="s">
        <v>156</v>
      </c>
      <c r="F39" s="36">
        <v>586762</v>
      </c>
      <c r="G39" s="8" t="s">
        <v>166</v>
      </c>
      <c r="H39" s="42" t="s">
        <v>183</v>
      </c>
      <c r="I39" s="9" t="s">
        <v>155</v>
      </c>
    </row>
    <row r="40" spans="1:9" s="9" customFormat="1" ht="57" hidden="1" customHeight="1" x14ac:dyDescent="0.25">
      <c r="B40" s="14">
        <v>72103300</v>
      </c>
      <c r="C40" s="20" t="s">
        <v>31</v>
      </c>
      <c r="D40" s="15">
        <v>41774</v>
      </c>
      <c r="E40" s="24" t="s">
        <v>156</v>
      </c>
      <c r="F40" s="36">
        <f>6052992788+6052992788+5910430323</f>
        <v>18016415899</v>
      </c>
      <c r="G40" s="39" t="s">
        <v>177</v>
      </c>
      <c r="H40" s="42" t="s">
        <v>183</v>
      </c>
      <c r="I40" s="9" t="s">
        <v>154</v>
      </c>
    </row>
    <row r="41" spans="1:9" s="9" customFormat="1" ht="75" hidden="1" customHeight="1" x14ac:dyDescent="0.25">
      <c r="B41" s="14">
        <v>81101500</v>
      </c>
      <c r="C41" s="20" t="s">
        <v>32</v>
      </c>
      <c r="D41" s="15">
        <v>41774</v>
      </c>
      <c r="E41" s="24" t="s">
        <v>156</v>
      </c>
      <c r="F41" s="36">
        <v>1933103295</v>
      </c>
      <c r="G41" s="39" t="s">
        <v>177</v>
      </c>
      <c r="H41" s="42" t="s">
        <v>183</v>
      </c>
      <c r="I41" s="9" t="s">
        <v>154</v>
      </c>
    </row>
    <row r="42" spans="1:9" s="9" customFormat="1" ht="45" hidden="1" x14ac:dyDescent="0.25">
      <c r="B42" s="14">
        <v>72103300</v>
      </c>
      <c r="C42" s="20" t="s">
        <v>29</v>
      </c>
      <c r="D42" s="15">
        <v>41774</v>
      </c>
      <c r="E42" s="24" t="s">
        <v>156</v>
      </c>
      <c r="F42" s="16">
        <f>5483035764+5663035764</f>
        <v>11146071528</v>
      </c>
      <c r="G42" s="39" t="s">
        <v>177</v>
      </c>
      <c r="H42" s="42" t="s">
        <v>183</v>
      </c>
      <c r="I42" s="9" t="s">
        <v>154</v>
      </c>
    </row>
    <row r="43" spans="1:9" s="9" customFormat="1" ht="69" hidden="1" customHeight="1" x14ac:dyDescent="0.25">
      <c r="B43" s="14">
        <v>81101500</v>
      </c>
      <c r="C43" s="20" t="s">
        <v>27</v>
      </c>
      <c r="D43" s="15">
        <v>41774</v>
      </c>
      <c r="E43" s="24" t="s">
        <v>156</v>
      </c>
      <c r="F43" s="16">
        <v>1338213984</v>
      </c>
      <c r="G43" s="39" t="s">
        <v>177</v>
      </c>
      <c r="H43" s="42" t="s">
        <v>183</v>
      </c>
      <c r="I43" s="9" t="s">
        <v>154</v>
      </c>
    </row>
    <row r="44" spans="1:9" s="9" customFormat="1" ht="45" hidden="1" x14ac:dyDescent="0.25">
      <c r="B44" s="14">
        <v>72103300</v>
      </c>
      <c r="C44" s="20" t="s">
        <v>30</v>
      </c>
      <c r="D44" s="15">
        <v>41774</v>
      </c>
      <c r="E44" s="24" t="s">
        <v>156</v>
      </c>
      <c r="F44" s="16">
        <v>2143539528</v>
      </c>
      <c r="G44" s="39" t="s">
        <v>177</v>
      </c>
      <c r="H44" s="42" t="s">
        <v>183</v>
      </c>
      <c r="I44" s="9" t="s">
        <v>154</v>
      </c>
    </row>
    <row r="45" spans="1:9" s="9" customFormat="1" ht="60" hidden="1" x14ac:dyDescent="0.25">
      <c r="B45" s="14">
        <v>81101500</v>
      </c>
      <c r="C45" s="20" t="s">
        <v>28</v>
      </c>
      <c r="D45" s="15">
        <v>41774</v>
      </c>
      <c r="E45" s="24" t="s">
        <v>156</v>
      </c>
      <c r="F45" s="16">
        <v>342819622</v>
      </c>
      <c r="G45" s="39" t="s">
        <v>177</v>
      </c>
      <c r="H45" s="42" t="s">
        <v>183</v>
      </c>
      <c r="I45" s="9" t="s">
        <v>154</v>
      </c>
    </row>
    <row r="46" spans="1:9" s="9" customFormat="1" ht="54" hidden="1" customHeight="1" x14ac:dyDescent="0.25">
      <c r="B46" s="14" t="s">
        <v>23</v>
      </c>
      <c r="C46" s="44" t="s">
        <v>33</v>
      </c>
      <c r="D46" s="24">
        <v>41774</v>
      </c>
      <c r="E46" s="24" t="s">
        <v>156</v>
      </c>
      <c r="F46" s="36">
        <v>20000000</v>
      </c>
      <c r="G46" s="39" t="s">
        <v>175</v>
      </c>
      <c r="H46" s="42" t="s">
        <v>183</v>
      </c>
      <c r="I46" s="9" t="s">
        <v>156</v>
      </c>
    </row>
    <row r="47" spans="1:9" s="9" customFormat="1" ht="81.75" hidden="1" customHeight="1" x14ac:dyDescent="0.25">
      <c r="B47" s="14">
        <v>72141000</v>
      </c>
      <c r="C47" s="20" t="s">
        <v>34</v>
      </c>
      <c r="D47" s="24">
        <v>41778</v>
      </c>
      <c r="E47" s="24" t="s">
        <v>156</v>
      </c>
      <c r="F47" s="26">
        <v>5014575632</v>
      </c>
      <c r="G47" s="39" t="s">
        <v>168</v>
      </c>
      <c r="H47" s="42" t="s">
        <v>183</v>
      </c>
      <c r="I47" s="9" t="s">
        <v>156</v>
      </c>
    </row>
    <row r="48" spans="1:9" s="9" customFormat="1" ht="60" hidden="1" x14ac:dyDescent="0.25">
      <c r="B48" s="14">
        <v>81101500</v>
      </c>
      <c r="C48" s="20" t="s">
        <v>35</v>
      </c>
      <c r="D48" s="24">
        <v>41778</v>
      </c>
      <c r="E48" s="24" t="s">
        <v>156</v>
      </c>
      <c r="F48" s="26">
        <v>694916636</v>
      </c>
      <c r="G48" s="39" t="s">
        <v>168</v>
      </c>
      <c r="H48" s="42" t="s">
        <v>183</v>
      </c>
      <c r="I48" s="9" t="s">
        <v>156</v>
      </c>
    </row>
    <row r="49" spans="1:9" s="9" customFormat="1" ht="66.75" hidden="1" customHeight="1" x14ac:dyDescent="0.25">
      <c r="A49" s="25"/>
      <c r="B49" s="18">
        <v>81101500</v>
      </c>
      <c r="C49" s="20" t="s">
        <v>38</v>
      </c>
      <c r="D49" s="24">
        <v>41782</v>
      </c>
      <c r="E49" s="24" t="s">
        <v>156</v>
      </c>
      <c r="F49" s="26">
        <v>2134156520</v>
      </c>
      <c r="G49" s="54" t="s">
        <v>169</v>
      </c>
      <c r="H49" s="42" t="s">
        <v>183</v>
      </c>
      <c r="I49" s="9" t="s">
        <v>157</v>
      </c>
    </row>
    <row r="50" spans="1:9" s="25" customFormat="1" ht="60" hidden="1" x14ac:dyDescent="0.25">
      <c r="B50" s="18">
        <v>81101500</v>
      </c>
      <c r="C50" s="20" t="s">
        <v>39</v>
      </c>
      <c r="D50" s="24">
        <v>41782</v>
      </c>
      <c r="E50" s="24" t="s">
        <v>156</v>
      </c>
      <c r="F50" s="26">
        <v>749891199</v>
      </c>
      <c r="G50" s="54" t="s">
        <v>169</v>
      </c>
      <c r="H50" s="42" t="s">
        <v>183</v>
      </c>
      <c r="I50" s="25" t="s">
        <v>157</v>
      </c>
    </row>
    <row r="51" spans="1:9" s="25" customFormat="1" ht="70.5" hidden="1" customHeight="1" x14ac:dyDescent="0.25">
      <c r="B51" s="14">
        <v>30191803</v>
      </c>
      <c r="C51" s="44" t="s">
        <v>54</v>
      </c>
      <c r="D51" s="15">
        <v>41782</v>
      </c>
      <c r="E51" s="24" t="s">
        <v>156</v>
      </c>
      <c r="F51" s="36">
        <v>213000000</v>
      </c>
      <c r="G51" s="8" t="s">
        <v>172</v>
      </c>
      <c r="H51" s="42" t="s">
        <v>183</v>
      </c>
      <c r="I51" s="25" t="s">
        <v>156</v>
      </c>
    </row>
    <row r="52" spans="1:9" s="25" customFormat="1" ht="65.25" hidden="1" customHeight="1" x14ac:dyDescent="0.25">
      <c r="B52" s="14" t="s">
        <v>24</v>
      </c>
      <c r="C52" s="44" t="s">
        <v>40</v>
      </c>
      <c r="D52" s="24">
        <v>41785</v>
      </c>
      <c r="E52" s="24" t="s">
        <v>156</v>
      </c>
      <c r="F52" s="36">
        <v>21408584</v>
      </c>
      <c r="G52" s="39" t="s">
        <v>175</v>
      </c>
      <c r="H52" s="42" t="s">
        <v>183</v>
      </c>
      <c r="I52" s="25" t="s">
        <v>156</v>
      </c>
    </row>
    <row r="53" spans="1:9" s="25" customFormat="1" ht="65.25" hidden="1" customHeight="1" x14ac:dyDescent="0.25">
      <c r="A53" s="9"/>
      <c r="B53" s="14">
        <v>86121700</v>
      </c>
      <c r="C53" s="20" t="s">
        <v>42</v>
      </c>
      <c r="D53" s="15">
        <v>41789</v>
      </c>
      <c r="E53" s="24" t="s">
        <v>156</v>
      </c>
      <c r="F53" s="36">
        <v>31000000</v>
      </c>
      <c r="G53" s="39" t="s">
        <v>175</v>
      </c>
      <c r="H53" s="42" t="s">
        <v>183</v>
      </c>
      <c r="I53" s="25" t="s">
        <v>156</v>
      </c>
    </row>
    <row r="54" spans="1:9" s="9" customFormat="1" ht="87" hidden="1" customHeight="1" x14ac:dyDescent="0.25">
      <c r="A54" s="25"/>
      <c r="B54" s="14">
        <v>72141100</v>
      </c>
      <c r="C54" s="20" t="s">
        <v>49</v>
      </c>
      <c r="D54" s="24">
        <v>41789</v>
      </c>
      <c r="E54" s="24" t="s">
        <v>156</v>
      </c>
      <c r="F54" s="26">
        <v>35883836285</v>
      </c>
      <c r="G54" s="54" t="s">
        <v>169</v>
      </c>
      <c r="H54" s="42" t="s">
        <v>183</v>
      </c>
      <c r="I54" s="9" t="s">
        <v>154</v>
      </c>
    </row>
    <row r="55" spans="1:9" s="9" customFormat="1" ht="68.25" hidden="1" customHeight="1" x14ac:dyDescent="0.25">
      <c r="A55" s="25"/>
      <c r="B55" s="14">
        <v>81101500</v>
      </c>
      <c r="C55" s="20" t="s">
        <v>50</v>
      </c>
      <c r="D55" s="24">
        <v>41789</v>
      </c>
      <c r="E55" s="24" t="s">
        <v>156</v>
      </c>
      <c r="F55" s="26">
        <f>5143171709-2266767505</f>
        <v>2876404204</v>
      </c>
      <c r="G55" s="54" t="s">
        <v>169</v>
      </c>
      <c r="H55" s="42" t="s">
        <v>183</v>
      </c>
      <c r="I55" s="9" t="s">
        <v>154</v>
      </c>
    </row>
    <row r="56" spans="1:9" s="9" customFormat="1" ht="30" hidden="1" x14ac:dyDescent="0.25">
      <c r="A56" s="33"/>
      <c r="B56" s="14">
        <v>81112210</v>
      </c>
      <c r="C56" s="21" t="s">
        <v>71</v>
      </c>
      <c r="D56" s="24">
        <v>41789</v>
      </c>
      <c r="E56" s="24" t="s">
        <v>156</v>
      </c>
      <c r="F56" s="46">
        <v>542000000</v>
      </c>
      <c r="G56" s="39" t="s">
        <v>176</v>
      </c>
      <c r="H56" s="43" t="s">
        <v>183</v>
      </c>
      <c r="I56" s="9" t="s">
        <v>156</v>
      </c>
    </row>
    <row r="57" spans="1:9" s="9" customFormat="1" ht="45" hidden="1" x14ac:dyDescent="0.25">
      <c r="A57" s="25"/>
      <c r="B57" s="14">
        <v>46182205</v>
      </c>
      <c r="C57" s="44" t="s">
        <v>41</v>
      </c>
      <c r="D57" s="24">
        <v>41789</v>
      </c>
      <c r="E57" s="24" t="s">
        <v>156</v>
      </c>
      <c r="F57" s="16">
        <v>15000000</v>
      </c>
      <c r="G57" s="39" t="s">
        <v>175</v>
      </c>
      <c r="H57" s="42" t="s">
        <v>183</v>
      </c>
      <c r="I57" s="9" t="s">
        <v>156</v>
      </c>
    </row>
    <row r="58" spans="1:9" s="9" customFormat="1" ht="54" hidden="1" customHeight="1" x14ac:dyDescent="0.25">
      <c r="A58" s="25"/>
      <c r="B58" s="14">
        <v>86121700</v>
      </c>
      <c r="C58" s="44" t="s">
        <v>55</v>
      </c>
      <c r="D58" s="15">
        <v>41789</v>
      </c>
      <c r="E58" s="24" t="s">
        <v>156</v>
      </c>
      <c r="F58" s="36">
        <v>45000000</v>
      </c>
      <c r="G58" s="39" t="s">
        <v>175</v>
      </c>
      <c r="H58" s="42" t="s">
        <v>183</v>
      </c>
      <c r="I58" s="9" t="s">
        <v>156</v>
      </c>
    </row>
    <row r="59" spans="1:9" s="9" customFormat="1" ht="54" hidden="1" customHeight="1" x14ac:dyDescent="0.25">
      <c r="A59" s="25"/>
      <c r="B59" s="14">
        <v>72151607</v>
      </c>
      <c r="C59" s="44" t="s">
        <v>132</v>
      </c>
      <c r="D59" s="15">
        <v>41789</v>
      </c>
      <c r="E59" s="24" t="s">
        <v>156</v>
      </c>
      <c r="F59" s="36">
        <v>61000000</v>
      </c>
      <c r="G59" s="8" t="s">
        <v>172</v>
      </c>
      <c r="H59" s="42" t="s">
        <v>183</v>
      </c>
      <c r="I59" s="9" t="s">
        <v>157</v>
      </c>
    </row>
    <row r="60" spans="1:9" s="9" customFormat="1" ht="53.25" hidden="1" customHeight="1" x14ac:dyDescent="0.25">
      <c r="B60" s="14">
        <v>92121504</v>
      </c>
      <c r="C60" s="20" t="s">
        <v>48</v>
      </c>
      <c r="D60" s="24">
        <v>41795</v>
      </c>
      <c r="E60" s="24" t="s">
        <v>157</v>
      </c>
      <c r="F60" s="35">
        <v>61507410</v>
      </c>
      <c r="G60" s="8" t="s">
        <v>180</v>
      </c>
      <c r="H60" s="42" t="s">
        <v>183</v>
      </c>
      <c r="I60" s="9" t="s">
        <v>158</v>
      </c>
    </row>
    <row r="61" spans="1:9" s="9" customFormat="1" ht="84.75" hidden="1" customHeight="1" x14ac:dyDescent="0.25">
      <c r="B61" s="14">
        <v>72141100</v>
      </c>
      <c r="C61" s="20" t="s">
        <v>51</v>
      </c>
      <c r="D61" s="24">
        <v>41799</v>
      </c>
      <c r="E61" s="24" t="s">
        <v>157</v>
      </c>
      <c r="F61" s="26">
        <v>51457915622</v>
      </c>
      <c r="G61" s="54" t="s">
        <v>169</v>
      </c>
      <c r="H61" s="42" t="s">
        <v>183</v>
      </c>
      <c r="I61" s="9" t="s">
        <v>157</v>
      </c>
    </row>
    <row r="62" spans="1:9" s="9" customFormat="1" ht="154.5" hidden="1" customHeight="1" x14ac:dyDescent="0.25">
      <c r="B62" s="14">
        <v>81101500</v>
      </c>
      <c r="C62" s="20" t="s">
        <v>52</v>
      </c>
      <c r="D62" s="24">
        <v>41799</v>
      </c>
      <c r="E62" s="24" t="s">
        <v>157</v>
      </c>
      <c r="F62" s="26">
        <v>3143625283</v>
      </c>
      <c r="G62" s="54" t="s">
        <v>169</v>
      </c>
      <c r="H62" s="42" t="s">
        <v>183</v>
      </c>
      <c r="I62" s="9" t="s">
        <v>157</v>
      </c>
    </row>
    <row r="63" spans="1:9" s="9" customFormat="1" ht="87.75" hidden="1" customHeight="1" x14ac:dyDescent="0.25">
      <c r="B63" s="14">
        <v>95111609</v>
      </c>
      <c r="C63" s="20" t="s">
        <v>91</v>
      </c>
      <c r="D63" s="24">
        <v>41799</v>
      </c>
      <c r="E63" s="24" t="s">
        <v>157</v>
      </c>
      <c r="F63" s="26">
        <v>59600000000</v>
      </c>
      <c r="G63" s="39" t="s">
        <v>168</v>
      </c>
      <c r="H63" s="42" t="s">
        <v>183</v>
      </c>
      <c r="I63" s="9" t="s">
        <v>157</v>
      </c>
    </row>
    <row r="64" spans="1:9" s="9" customFormat="1" ht="66" hidden="1" customHeight="1" x14ac:dyDescent="0.25">
      <c r="B64" s="14">
        <v>95111609</v>
      </c>
      <c r="C64" s="20" t="s">
        <v>92</v>
      </c>
      <c r="D64" s="24">
        <v>41799</v>
      </c>
      <c r="E64" s="24" t="s">
        <v>157</v>
      </c>
      <c r="F64" s="26">
        <v>3500000000</v>
      </c>
      <c r="G64" s="39" t="s">
        <v>168</v>
      </c>
      <c r="H64" s="42" t="s">
        <v>183</v>
      </c>
      <c r="I64" s="9" t="s">
        <v>157</v>
      </c>
    </row>
    <row r="65" spans="1:9" s="9" customFormat="1" ht="75" hidden="1" customHeight="1" x14ac:dyDescent="0.25">
      <c r="B65" s="14">
        <v>72141100</v>
      </c>
      <c r="C65" s="20" t="s">
        <v>36</v>
      </c>
      <c r="D65" s="24">
        <v>41799</v>
      </c>
      <c r="E65" s="24" t="s">
        <v>157</v>
      </c>
      <c r="F65" s="26">
        <v>55765061275</v>
      </c>
      <c r="G65" s="54" t="s">
        <v>169</v>
      </c>
      <c r="H65" s="42" t="s">
        <v>183</v>
      </c>
      <c r="I65" s="9" t="s">
        <v>157</v>
      </c>
    </row>
    <row r="66" spans="1:9" s="9" customFormat="1" ht="99.75" hidden="1" customHeight="1" x14ac:dyDescent="0.25">
      <c r="B66" s="14">
        <v>81101500</v>
      </c>
      <c r="C66" s="20" t="s">
        <v>37</v>
      </c>
      <c r="D66" s="24">
        <v>41799</v>
      </c>
      <c r="E66" s="24" t="s">
        <v>157</v>
      </c>
      <c r="F66" s="26">
        <v>4762184260</v>
      </c>
      <c r="G66" s="54" t="s">
        <v>169</v>
      </c>
      <c r="H66" s="42" t="s">
        <v>183</v>
      </c>
      <c r="I66" s="9" t="s">
        <v>157</v>
      </c>
    </row>
    <row r="67" spans="1:9" s="9" customFormat="1" ht="75" hidden="1" customHeight="1" x14ac:dyDescent="0.25">
      <c r="B67" s="14">
        <v>81101500</v>
      </c>
      <c r="C67" s="20" t="s">
        <v>84</v>
      </c>
      <c r="D67" s="15">
        <v>41803</v>
      </c>
      <c r="E67" s="24" t="s">
        <v>157</v>
      </c>
      <c r="F67" s="26">
        <v>4637326067</v>
      </c>
      <c r="G67" s="39" t="s">
        <v>176</v>
      </c>
      <c r="H67" s="42" t="s">
        <v>183</v>
      </c>
      <c r="I67" s="9" t="s">
        <v>157</v>
      </c>
    </row>
    <row r="68" spans="1:9" s="9" customFormat="1" ht="75" hidden="1" customHeight="1" x14ac:dyDescent="0.25">
      <c r="B68" s="14">
        <v>72103300</v>
      </c>
      <c r="C68" s="20" t="s">
        <v>46</v>
      </c>
      <c r="D68" s="15">
        <v>41806</v>
      </c>
      <c r="E68" s="24" t="s">
        <v>157</v>
      </c>
      <c r="F68" s="16">
        <v>61760766948</v>
      </c>
      <c r="G68" s="39" t="s">
        <v>177</v>
      </c>
      <c r="H68" s="42" t="s">
        <v>183</v>
      </c>
      <c r="I68" s="9" t="s">
        <v>157</v>
      </c>
    </row>
    <row r="69" spans="1:9" s="9" customFormat="1" ht="75" hidden="1" customHeight="1" x14ac:dyDescent="0.25">
      <c r="B69" s="14">
        <v>81101500</v>
      </c>
      <c r="C69" s="20" t="s">
        <v>47</v>
      </c>
      <c r="D69" s="15">
        <v>41806</v>
      </c>
      <c r="E69" s="24" t="s">
        <v>157</v>
      </c>
      <c r="F69" s="16">
        <v>6660710066</v>
      </c>
      <c r="G69" s="39" t="s">
        <v>177</v>
      </c>
      <c r="H69" s="42" t="s">
        <v>183</v>
      </c>
      <c r="I69" s="9" t="s">
        <v>157</v>
      </c>
    </row>
    <row r="70" spans="1:9" s="9" customFormat="1" ht="53.25" hidden="1" customHeight="1" x14ac:dyDescent="0.25">
      <c r="A70" s="25"/>
      <c r="B70" s="14">
        <v>82101504</v>
      </c>
      <c r="C70" s="20" t="s">
        <v>64</v>
      </c>
      <c r="D70" s="15">
        <v>41806</v>
      </c>
      <c r="E70" s="24" t="s">
        <v>157</v>
      </c>
      <c r="F70" s="16">
        <v>30000000</v>
      </c>
      <c r="G70" s="8" t="s">
        <v>172</v>
      </c>
      <c r="H70" s="42" t="s">
        <v>183</v>
      </c>
      <c r="I70" s="9" t="s">
        <v>157</v>
      </c>
    </row>
    <row r="71" spans="1:9" s="9" customFormat="1" ht="49.5" hidden="1" customHeight="1" x14ac:dyDescent="0.25">
      <c r="A71" s="25"/>
      <c r="B71" s="14">
        <v>85121800</v>
      </c>
      <c r="C71" s="44" t="s">
        <v>53</v>
      </c>
      <c r="D71" s="15">
        <v>41808</v>
      </c>
      <c r="E71" s="24" t="s">
        <v>157</v>
      </c>
      <c r="F71" s="16">
        <v>92156333</v>
      </c>
      <c r="G71" s="39" t="s">
        <v>175</v>
      </c>
      <c r="H71" s="42" t="s">
        <v>183</v>
      </c>
      <c r="I71" s="9" t="s">
        <v>156</v>
      </c>
    </row>
    <row r="72" spans="1:9" s="9" customFormat="1" ht="45" hidden="1" x14ac:dyDescent="0.25">
      <c r="B72" s="14">
        <v>43232600</v>
      </c>
      <c r="C72" s="20" t="s">
        <v>70</v>
      </c>
      <c r="D72" s="15">
        <v>41810</v>
      </c>
      <c r="E72" s="24" t="s">
        <v>157</v>
      </c>
      <c r="F72" s="26">
        <v>477000000</v>
      </c>
      <c r="G72" s="39" t="s">
        <v>176</v>
      </c>
      <c r="H72" s="42" t="s">
        <v>183</v>
      </c>
      <c r="I72" s="9" t="s">
        <v>157</v>
      </c>
    </row>
    <row r="73" spans="1:9" s="9" customFormat="1" ht="75" hidden="1" x14ac:dyDescent="0.25">
      <c r="A73" s="25"/>
      <c r="B73" s="14">
        <v>86121700</v>
      </c>
      <c r="C73" s="44" t="s">
        <v>83</v>
      </c>
      <c r="D73" s="24">
        <v>41817</v>
      </c>
      <c r="E73" s="24" t="s">
        <v>157</v>
      </c>
      <c r="F73" s="16">
        <v>80000000</v>
      </c>
      <c r="G73" s="39" t="s">
        <v>175</v>
      </c>
      <c r="H73" s="42" t="s">
        <v>183</v>
      </c>
      <c r="I73" s="9" t="s">
        <v>156</v>
      </c>
    </row>
    <row r="74" spans="1:9" s="9" customFormat="1" ht="30" hidden="1" x14ac:dyDescent="0.25">
      <c r="A74" s="25"/>
      <c r="B74" s="14">
        <v>83121704</v>
      </c>
      <c r="C74" s="20" t="s">
        <v>59</v>
      </c>
      <c r="D74" s="24">
        <v>41820</v>
      </c>
      <c r="E74" s="24" t="s">
        <v>157</v>
      </c>
      <c r="F74" s="26">
        <v>58869000</v>
      </c>
      <c r="G74" s="8" t="s">
        <v>173</v>
      </c>
      <c r="H74" s="42" t="s">
        <v>183</v>
      </c>
      <c r="I74" s="9" t="s">
        <v>157</v>
      </c>
    </row>
    <row r="75" spans="1:9" s="9" customFormat="1" ht="45" hidden="1" x14ac:dyDescent="0.25">
      <c r="B75" s="14">
        <v>80101504</v>
      </c>
      <c r="C75" s="20" t="s">
        <v>66</v>
      </c>
      <c r="D75" s="15">
        <v>41829</v>
      </c>
      <c r="E75" s="15" t="s">
        <v>158</v>
      </c>
      <c r="F75" s="16">
        <f>100000000+200000000</f>
        <v>300000000</v>
      </c>
      <c r="G75" s="39" t="s">
        <v>175</v>
      </c>
      <c r="H75" s="42" t="s">
        <v>183</v>
      </c>
      <c r="I75" s="9" t="s">
        <v>158</v>
      </c>
    </row>
    <row r="76" spans="1:9" s="9" customFormat="1" ht="60" hidden="1" x14ac:dyDescent="0.25">
      <c r="B76" s="14">
        <v>92121504</v>
      </c>
      <c r="C76" s="20" t="s">
        <v>65</v>
      </c>
      <c r="D76" s="15">
        <v>41829</v>
      </c>
      <c r="E76" s="15" t="s">
        <v>158</v>
      </c>
      <c r="F76" s="35">
        <v>515838076</v>
      </c>
      <c r="G76" s="8" t="s">
        <v>180</v>
      </c>
      <c r="H76" s="42" t="s">
        <v>183</v>
      </c>
      <c r="I76" s="9" t="s">
        <v>158</v>
      </c>
    </row>
    <row r="77" spans="1:9" s="9" customFormat="1" ht="89.25" hidden="1" customHeight="1" x14ac:dyDescent="0.25">
      <c r="B77" s="27">
        <v>72141100</v>
      </c>
      <c r="C77" s="28" t="s">
        <v>79</v>
      </c>
      <c r="D77" s="34">
        <v>41834</v>
      </c>
      <c r="E77" s="15" t="s">
        <v>158</v>
      </c>
      <c r="F77" s="53">
        <v>5300000000</v>
      </c>
      <c r="G77" s="54" t="s">
        <v>169</v>
      </c>
      <c r="H77" s="42" t="s">
        <v>183</v>
      </c>
      <c r="I77" s="9" t="s">
        <v>158</v>
      </c>
    </row>
    <row r="78" spans="1:9" s="9" customFormat="1" ht="60" hidden="1" x14ac:dyDescent="0.25">
      <c r="B78" s="27">
        <v>81101500</v>
      </c>
      <c r="C78" s="28" t="s">
        <v>77</v>
      </c>
      <c r="D78" s="34" t="s">
        <v>68</v>
      </c>
      <c r="E78" s="15" t="s">
        <v>158</v>
      </c>
      <c r="F78" s="53">
        <v>550000000</v>
      </c>
      <c r="G78" s="54" t="s">
        <v>169</v>
      </c>
      <c r="H78" s="42" t="s">
        <v>183</v>
      </c>
      <c r="I78" s="9" t="s">
        <v>158</v>
      </c>
    </row>
    <row r="79" spans="1:9" s="9" customFormat="1" ht="60" hidden="1" x14ac:dyDescent="0.25">
      <c r="B79" s="27">
        <v>41111600</v>
      </c>
      <c r="C79" s="28" t="s">
        <v>61</v>
      </c>
      <c r="D79" s="34">
        <v>41835</v>
      </c>
      <c r="E79" s="15" t="s">
        <v>158</v>
      </c>
      <c r="F79" s="45">
        <v>9413238</v>
      </c>
      <c r="G79" s="8" t="s">
        <v>166</v>
      </c>
      <c r="H79" s="42" t="s">
        <v>183</v>
      </c>
      <c r="I79" s="9" t="s">
        <v>158</v>
      </c>
    </row>
    <row r="80" spans="1:9" s="9" customFormat="1" ht="30" hidden="1" x14ac:dyDescent="0.25">
      <c r="A80" s="25"/>
      <c r="B80" s="27" t="s">
        <v>82</v>
      </c>
      <c r="C80" s="41" t="s">
        <v>85</v>
      </c>
      <c r="D80" s="30">
        <v>41841</v>
      </c>
      <c r="E80" s="15" t="s">
        <v>158</v>
      </c>
      <c r="F80" s="45">
        <v>95178000</v>
      </c>
      <c r="G80" s="39" t="s">
        <v>175</v>
      </c>
      <c r="H80" s="42" t="s">
        <v>183</v>
      </c>
      <c r="I80" s="9" t="s">
        <v>158</v>
      </c>
    </row>
    <row r="81" spans="1:9" s="9" customFormat="1" ht="65.25" hidden="1" customHeight="1" x14ac:dyDescent="0.25">
      <c r="A81" s="25"/>
      <c r="B81" s="27">
        <v>81101500</v>
      </c>
      <c r="C81" s="28" t="s">
        <v>76</v>
      </c>
      <c r="D81" s="30" t="s">
        <v>72</v>
      </c>
      <c r="E81" s="15" t="s">
        <v>158</v>
      </c>
      <c r="F81" s="31">
        <v>61000000</v>
      </c>
      <c r="G81" s="54" t="s">
        <v>169</v>
      </c>
      <c r="H81" s="42" t="s">
        <v>183</v>
      </c>
      <c r="I81" s="9" t="s">
        <v>159</v>
      </c>
    </row>
    <row r="82" spans="1:9" s="9" customFormat="1" ht="65.25" hidden="1" customHeight="1" x14ac:dyDescent="0.25">
      <c r="A82" s="25"/>
      <c r="B82" s="27">
        <v>30241700</v>
      </c>
      <c r="C82" s="28" t="s">
        <v>63</v>
      </c>
      <c r="D82" s="30">
        <v>41850</v>
      </c>
      <c r="E82" s="15" t="s">
        <v>158</v>
      </c>
      <c r="F82" s="31">
        <v>60000000</v>
      </c>
      <c r="G82" s="39" t="s">
        <v>174</v>
      </c>
      <c r="H82" s="42" t="s">
        <v>183</v>
      </c>
      <c r="I82" s="9" t="s">
        <v>158</v>
      </c>
    </row>
    <row r="83" spans="1:9" s="9" customFormat="1" ht="60" hidden="1" x14ac:dyDescent="0.25">
      <c r="A83" s="25"/>
      <c r="B83" s="49">
        <v>82101802</v>
      </c>
      <c r="C83" s="28" t="s">
        <v>60</v>
      </c>
      <c r="D83" s="34">
        <v>41852</v>
      </c>
      <c r="E83" s="34" t="s">
        <v>159</v>
      </c>
      <c r="F83" s="53">
        <v>537000000</v>
      </c>
      <c r="G83" s="8" t="s">
        <v>173</v>
      </c>
      <c r="H83" s="42" t="s">
        <v>183</v>
      </c>
      <c r="I83" s="9" t="s">
        <v>159</v>
      </c>
    </row>
    <row r="84" spans="1:9" s="9" customFormat="1" ht="30" hidden="1" x14ac:dyDescent="0.25">
      <c r="A84" s="25"/>
      <c r="B84" s="27">
        <v>72153209</v>
      </c>
      <c r="C84" s="41" t="s">
        <v>133</v>
      </c>
      <c r="D84" s="30">
        <v>41852</v>
      </c>
      <c r="E84" s="34" t="s">
        <v>159</v>
      </c>
      <c r="F84" s="45">
        <v>49460302</v>
      </c>
      <c r="G84" s="39" t="s">
        <v>165</v>
      </c>
      <c r="H84" s="42" t="s">
        <v>183</v>
      </c>
      <c r="I84" s="9" t="s">
        <v>159</v>
      </c>
    </row>
    <row r="85" spans="1:9" s="9" customFormat="1" ht="65.25" hidden="1" customHeight="1" x14ac:dyDescent="0.25">
      <c r="B85" s="27">
        <v>72141100</v>
      </c>
      <c r="C85" s="28" t="s">
        <v>80</v>
      </c>
      <c r="D85" s="34">
        <v>41856</v>
      </c>
      <c r="E85" s="34" t="s">
        <v>159</v>
      </c>
      <c r="F85" s="53">
        <v>48600000000</v>
      </c>
      <c r="G85" s="54" t="s">
        <v>169</v>
      </c>
      <c r="H85" s="42" t="s">
        <v>183</v>
      </c>
      <c r="I85" s="9" t="s">
        <v>159</v>
      </c>
    </row>
    <row r="86" spans="1:9" s="9" customFormat="1" ht="72.75" hidden="1" customHeight="1" x14ac:dyDescent="0.25">
      <c r="B86" s="27">
        <v>81101500</v>
      </c>
      <c r="C86" s="28" t="s">
        <v>81</v>
      </c>
      <c r="D86" s="34">
        <v>41856</v>
      </c>
      <c r="E86" s="34" t="s">
        <v>159</v>
      </c>
      <c r="F86" s="53">
        <v>1860000000</v>
      </c>
      <c r="G86" s="54" t="s">
        <v>169</v>
      </c>
      <c r="H86" s="42" t="s">
        <v>183</v>
      </c>
      <c r="I86" s="9" t="s">
        <v>159</v>
      </c>
    </row>
    <row r="87" spans="1:9" s="9" customFormat="1" ht="78" hidden="1" customHeight="1" x14ac:dyDescent="0.25">
      <c r="A87" s="25"/>
      <c r="B87" s="27">
        <v>72141100</v>
      </c>
      <c r="C87" s="28" t="s">
        <v>88</v>
      </c>
      <c r="D87" s="34">
        <v>41866</v>
      </c>
      <c r="E87" s="34" t="s">
        <v>159</v>
      </c>
      <c r="F87" s="53">
        <v>31729097211</v>
      </c>
      <c r="G87" s="54" t="s">
        <v>169</v>
      </c>
      <c r="H87" s="42" t="s">
        <v>183</v>
      </c>
      <c r="I87" s="9" t="s">
        <v>159</v>
      </c>
    </row>
    <row r="88" spans="1:9" s="9" customFormat="1" ht="67.5" hidden="1" customHeight="1" x14ac:dyDescent="0.25">
      <c r="A88" s="25"/>
      <c r="B88" s="27">
        <v>77101505</v>
      </c>
      <c r="C88" s="28" t="s">
        <v>74</v>
      </c>
      <c r="D88" s="30">
        <v>41866</v>
      </c>
      <c r="E88" s="34" t="s">
        <v>159</v>
      </c>
      <c r="F88" s="45">
        <v>220000000</v>
      </c>
      <c r="G88" s="54" t="s">
        <v>169</v>
      </c>
      <c r="H88" s="42" t="s">
        <v>183</v>
      </c>
      <c r="I88" s="9" t="s">
        <v>159</v>
      </c>
    </row>
    <row r="89" spans="1:9" s="9" customFormat="1" ht="45" hidden="1" x14ac:dyDescent="0.25">
      <c r="A89" s="25"/>
      <c r="B89" s="27">
        <v>81101500</v>
      </c>
      <c r="C89" s="28" t="s">
        <v>75</v>
      </c>
      <c r="D89" s="30">
        <v>41866</v>
      </c>
      <c r="E89" s="34" t="s">
        <v>159</v>
      </c>
      <c r="F89" s="45">
        <v>615000000</v>
      </c>
      <c r="G89" s="54" t="s">
        <v>169</v>
      </c>
      <c r="H89" s="42" t="s">
        <v>183</v>
      </c>
      <c r="I89" s="9" t="s">
        <v>159</v>
      </c>
    </row>
    <row r="90" spans="1:9" s="9" customFormat="1" ht="102.75" hidden="1" customHeight="1" x14ac:dyDescent="0.25">
      <c r="A90" s="25"/>
      <c r="B90" s="27">
        <v>81101500</v>
      </c>
      <c r="C90" s="28" t="s">
        <v>73</v>
      </c>
      <c r="D90" s="30">
        <v>41866</v>
      </c>
      <c r="E90" s="34" t="s">
        <v>159</v>
      </c>
      <c r="F90" s="31">
        <v>160000000</v>
      </c>
      <c r="G90" s="54" t="s">
        <v>169</v>
      </c>
      <c r="H90" s="42" t="s">
        <v>183</v>
      </c>
      <c r="I90" s="9" t="s">
        <v>159</v>
      </c>
    </row>
    <row r="91" spans="1:9" s="9" customFormat="1" ht="102.75" hidden="1" customHeight="1" x14ac:dyDescent="0.25">
      <c r="A91" s="25"/>
      <c r="B91" s="27">
        <v>72154010</v>
      </c>
      <c r="C91" s="41" t="s">
        <v>144</v>
      </c>
      <c r="D91" s="30">
        <v>41866</v>
      </c>
      <c r="E91" s="34" t="s">
        <v>159</v>
      </c>
      <c r="F91" s="45">
        <v>340315000</v>
      </c>
      <c r="G91" s="8" t="s">
        <v>172</v>
      </c>
      <c r="H91" s="42" t="s">
        <v>183</v>
      </c>
      <c r="I91" s="9" t="s">
        <v>159</v>
      </c>
    </row>
    <row r="92" spans="1:9" s="9" customFormat="1" ht="93.75" hidden="1" customHeight="1" x14ac:dyDescent="0.25">
      <c r="B92" s="27">
        <v>53101802</v>
      </c>
      <c r="C92" s="28" t="s">
        <v>89</v>
      </c>
      <c r="D92" s="30">
        <v>41873</v>
      </c>
      <c r="E92" s="34" t="s">
        <v>159</v>
      </c>
      <c r="F92" s="45">
        <v>40704600</v>
      </c>
      <c r="G92" s="8" t="s">
        <v>172</v>
      </c>
      <c r="H92" s="42" t="s">
        <v>183</v>
      </c>
      <c r="I92" s="9" t="s">
        <v>159</v>
      </c>
    </row>
    <row r="93" spans="1:9" s="9" customFormat="1" ht="128.25" hidden="1" customHeight="1" x14ac:dyDescent="0.25">
      <c r="A93" s="25"/>
      <c r="B93" s="27">
        <v>72103300</v>
      </c>
      <c r="C93" s="28" t="s">
        <v>86</v>
      </c>
      <c r="D93" s="30" t="s">
        <v>78</v>
      </c>
      <c r="E93" s="34" t="s">
        <v>159</v>
      </c>
      <c r="F93" s="45">
        <v>1392100688</v>
      </c>
      <c r="G93" s="39" t="s">
        <v>170</v>
      </c>
      <c r="H93" s="42" t="s">
        <v>183</v>
      </c>
      <c r="I93" s="9" t="s">
        <v>159</v>
      </c>
    </row>
    <row r="94" spans="1:9" s="9" customFormat="1" ht="45" hidden="1" x14ac:dyDescent="0.25">
      <c r="A94" s="25"/>
      <c r="B94" s="27">
        <v>81101500</v>
      </c>
      <c r="C94" s="28" t="s">
        <v>87</v>
      </c>
      <c r="D94" s="30" t="s">
        <v>78</v>
      </c>
      <c r="E94" s="34" t="s">
        <v>159</v>
      </c>
      <c r="F94" s="45">
        <v>407824626</v>
      </c>
      <c r="G94" s="39" t="s">
        <v>170</v>
      </c>
      <c r="H94" s="42" t="s">
        <v>183</v>
      </c>
      <c r="I94" s="9" t="s">
        <v>159</v>
      </c>
    </row>
    <row r="95" spans="1:9" s="9" customFormat="1" ht="60" hidden="1" x14ac:dyDescent="0.25">
      <c r="B95" s="27">
        <v>82121701</v>
      </c>
      <c r="C95" s="41" t="s">
        <v>107</v>
      </c>
      <c r="D95" s="34">
        <v>41879</v>
      </c>
      <c r="E95" s="34" t="s">
        <v>159</v>
      </c>
      <c r="F95" s="45">
        <v>61599870</v>
      </c>
      <c r="G95" s="8" t="s">
        <v>172</v>
      </c>
      <c r="H95" s="42" t="s">
        <v>183</v>
      </c>
      <c r="I95" s="9" t="s">
        <v>155</v>
      </c>
    </row>
    <row r="96" spans="1:9" s="9" customFormat="1" ht="75" hidden="1" x14ac:dyDescent="0.25">
      <c r="B96" s="27">
        <v>45111800</v>
      </c>
      <c r="C96" s="28" t="s">
        <v>97</v>
      </c>
      <c r="D96" s="34">
        <v>41880</v>
      </c>
      <c r="E96" s="34" t="s">
        <v>159</v>
      </c>
      <c r="F96" s="53">
        <v>80000000</v>
      </c>
      <c r="G96" s="8" t="s">
        <v>173</v>
      </c>
      <c r="H96" s="42" t="s">
        <v>183</v>
      </c>
      <c r="I96" s="9" t="s">
        <v>160</v>
      </c>
    </row>
    <row r="97" spans="1:9" s="9" customFormat="1" ht="75" hidden="1" x14ac:dyDescent="0.25">
      <c r="A97" s="33"/>
      <c r="B97" s="27">
        <v>72141000</v>
      </c>
      <c r="C97" s="28" t="s">
        <v>111</v>
      </c>
      <c r="D97" s="30">
        <v>41880</v>
      </c>
      <c r="E97" s="34" t="s">
        <v>159</v>
      </c>
      <c r="F97" s="45">
        <v>12000000000</v>
      </c>
      <c r="G97" s="54" t="s">
        <v>169</v>
      </c>
      <c r="H97" s="42" t="s">
        <v>183</v>
      </c>
      <c r="I97" s="9" t="s">
        <v>154</v>
      </c>
    </row>
    <row r="98" spans="1:9" s="9" customFormat="1" ht="90" hidden="1" x14ac:dyDescent="0.25">
      <c r="A98" s="33"/>
      <c r="B98" s="27">
        <v>81101500</v>
      </c>
      <c r="C98" s="28" t="s">
        <v>112</v>
      </c>
      <c r="D98" s="30">
        <v>41880</v>
      </c>
      <c r="E98" s="34" t="s">
        <v>159</v>
      </c>
      <c r="F98" s="45">
        <v>960000000</v>
      </c>
      <c r="G98" s="54" t="s">
        <v>169</v>
      </c>
      <c r="H98" s="42" t="s">
        <v>183</v>
      </c>
      <c r="I98" s="9" t="s">
        <v>154</v>
      </c>
    </row>
    <row r="99" spans="1:9" s="9" customFormat="1" ht="75" hidden="1" x14ac:dyDescent="0.25">
      <c r="A99" s="3"/>
      <c r="B99" s="27">
        <v>72141100</v>
      </c>
      <c r="C99" s="28" t="s">
        <v>106</v>
      </c>
      <c r="D99" s="34">
        <v>41881</v>
      </c>
      <c r="E99" s="34" t="s">
        <v>159</v>
      </c>
      <c r="F99" s="53">
        <v>84300000000</v>
      </c>
      <c r="G99" s="54" t="s">
        <v>169</v>
      </c>
      <c r="H99" s="42" t="s">
        <v>183</v>
      </c>
      <c r="I99" s="9" t="s">
        <v>159</v>
      </c>
    </row>
    <row r="100" spans="1:9" s="9" customFormat="1" ht="135" hidden="1" x14ac:dyDescent="0.25">
      <c r="A100" s="3"/>
      <c r="B100" s="27">
        <v>81101500</v>
      </c>
      <c r="C100" s="28" t="s">
        <v>95</v>
      </c>
      <c r="D100" s="34">
        <v>41881</v>
      </c>
      <c r="E100" s="34" t="s">
        <v>159</v>
      </c>
      <c r="F100" s="53">
        <v>6400000000</v>
      </c>
      <c r="G100" s="54" t="s">
        <v>169</v>
      </c>
      <c r="H100" s="42" t="s">
        <v>183</v>
      </c>
      <c r="I100" s="9" t="s">
        <v>159</v>
      </c>
    </row>
    <row r="101" spans="1:9" s="9" customFormat="1" ht="68.25" hidden="1" customHeight="1" x14ac:dyDescent="0.25">
      <c r="B101" s="27">
        <v>72141000</v>
      </c>
      <c r="C101" s="28" t="s">
        <v>125</v>
      </c>
      <c r="D101" s="30">
        <v>41881</v>
      </c>
      <c r="E101" s="34" t="s">
        <v>159</v>
      </c>
      <c r="F101" s="45">
        <v>15300000000</v>
      </c>
      <c r="G101" s="54" t="s">
        <v>169</v>
      </c>
      <c r="H101" s="42" t="s">
        <v>183</v>
      </c>
      <c r="I101" s="9" t="s">
        <v>160</v>
      </c>
    </row>
    <row r="102" spans="1:9" s="9" customFormat="1" ht="60" hidden="1" x14ac:dyDescent="0.25">
      <c r="B102" s="27">
        <v>81101500</v>
      </c>
      <c r="C102" s="28" t="s">
        <v>126</v>
      </c>
      <c r="D102" s="30">
        <v>41881</v>
      </c>
      <c r="E102" s="34" t="s">
        <v>159</v>
      </c>
      <c r="F102" s="45">
        <v>1850000000</v>
      </c>
      <c r="G102" s="54" t="s">
        <v>169</v>
      </c>
      <c r="H102" s="42" t="s">
        <v>183</v>
      </c>
      <c r="I102" s="9" t="s">
        <v>160</v>
      </c>
    </row>
    <row r="103" spans="1:9" s="9" customFormat="1" ht="45" hidden="1" x14ac:dyDescent="0.25">
      <c r="B103" s="27" t="s">
        <v>102</v>
      </c>
      <c r="C103" s="28" t="s">
        <v>101</v>
      </c>
      <c r="D103" s="30">
        <v>41887</v>
      </c>
      <c r="E103" s="30" t="s">
        <v>160</v>
      </c>
      <c r="F103" s="45">
        <v>4273779884</v>
      </c>
      <c r="G103" s="39" t="s">
        <v>170</v>
      </c>
      <c r="H103" s="42" t="s">
        <v>183</v>
      </c>
      <c r="I103" s="9" t="s">
        <v>160</v>
      </c>
    </row>
    <row r="104" spans="1:9" s="9" customFormat="1" ht="77.25" hidden="1" customHeight="1" x14ac:dyDescent="0.25">
      <c r="B104" s="27" t="s">
        <v>104</v>
      </c>
      <c r="C104" s="28" t="s">
        <v>103</v>
      </c>
      <c r="D104" s="30">
        <v>41887</v>
      </c>
      <c r="E104" s="30" t="s">
        <v>160</v>
      </c>
      <c r="F104" s="45">
        <v>526220116</v>
      </c>
      <c r="G104" s="39" t="s">
        <v>170</v>
      </c>
      <c r="H104" s="42" t="s">
        <v>183</v>
      </c>
      <c r="I104" s="9" t="s">
        <v>160</v>
      </c>
    </row>
    <row r="105" spans="1:9" s="9" customFormat="1" ht="45" hidden="1" x14ac:dyDescent="0.25">
      <c r="B105" s="27">
        <v>72141100</v>
      </c>
      <c r="C105" s="28" t="s">
        <v>114</v>
      </c>
      <c r="D105" s="34">
        <v>41890</v>
      </c>
      <c r="E105" s="30" t="s">
        <v>160</v>
      </c>
      <c r="F105" s="53">
        <v>26200000000</v>
      </c>
      <c r="G105" s="54" t="s">
        <v>169</v>
      </c>
      <c r="H105" s="42" t="s">
        <v>183</v>
      </c>
      <c r="I105" s="9" t="s">
        <v>160</v>
      </c>
    </row>
    <row r="106" spans="1:9" s="3" customFormat="1" ht="58.5" hidden="1" customHeight="1" x14ac:dyDescent="0.25">
      <c r="A106" s="9"/>
      <c r="B106" s="14">
        <v>81101500</v>
      </c>
      <c r="C106" s="20" t="s">
        <v>115</v>
      </c>
      <c r="D106" s="24">
        <v>41890</v>
      </c>
      <c r="E106" s="30" t="s">
        <v>160</v>
      </c>
      <c r="F106" s="26">
        <v>2720000000</v>
      </c>
      <c r="G106" s="54" t="s">
        <v>169</v>
      </c>
      <c r="H106" s="42" t="s">
        <v>183</v>
      </c>
      <c r="I106" s="3" t="s">
        <v>160</v>
      </c>
    </row>
    <row r="107" spans="1:9" s="9" customFormat="1" ht="60" hidden="1" x14ac:dyDescent="0.25">
      <c r="A107" s="33"/>
      <c r="B107" s="14" t="s">
        <v>108</v>
      </c>
      <c r="C107" s="20" t="s">
        <v>109</v>
      </c>
      <c r="D107" s="15">
        <v>41893</v>
      </c>
      <c r="E107" s="30" t="s">
        <v>160</v>
      </c>
      <c r="F107" s="36">
        <v>4379049569</v>
      </c>
      <c r="G107" s="8" t="s">
        <v>180</v>
      </c>
      <c r="H107" s="42" t="s">
        <v>183</v>
      </c>
      <c r="I107" s="9" t="s">
        <v>160</v>
      </c>
    </row>
    <row r="108" spans="1:9" s="9" customFormat="1" ht="75" hidden="1" x14ac:dyDescent="0.25">
      <c r="A108" s="33"/>
      <c r="B108" s="14" t="s">
        <v>113</v>
      </c>
      <c r="C108" s="20" t="s">
        <v>110</v>
      </c>
      <c r="D108" s="15">
        <v>41893</v>
      </c>
      <c r="E108" s="30" t="s">
        <v>160</v>
      </c>
      <c r="F108" s="36">
        <v>606232442</v>
      </c>
      <c r="G108" s="8" t="s">
        <v>180</v>
      </c>
      <c r="H108" s="42" t="s">
        <v>183</v>
      </c>
      <c r="I108" s="9" t="s">
        <v>160</v>
      </c>
    </row>
    <row r="109" spans="1:9" s="9" customFormat="1" ht="72" hidden="1" customHeight="1" x14ac:dyDescent="0.25">
      <c r="B109" s="14" t="s">
        <v>116</v>
      </c>
      <c r="C109" s="20" t="s">
        <v>118</v>
      </c>
      <c r="D109" s="24">
        <v>41897</v>
      </c>
      <c r="E109" s="30" t="s">
        <v>160</v>
      </c>
      <c r="F109" s="26">
        <v>59200000000</v>
      </c>
      <c r="G109" s="39" t="s">
        <v>168</v>
      </c>
      <c r="H109" s="42" t="s">
        <v>183</v>
      </c>
      <c r="I109" s="9" t="s">
        <v>160</v>
      </c>
    </row>
    <row r="110" spans="1:9" s="9" customFormat="1" ht="120" hidden="1" x14ac:dyDescent="0.25">
      <c r="B110" s="23" t="s">
        <v>104</v>
      </c>
      <c r="C110" s="50" t="s">
        <v>117</v>
      </c>
      <c r="D110" s="37">
        <v>41897</v>
      </c>
      <c r="E110" s="30" t="s">
        <v>160</v>
      </c>
      <c r="F110" s="52">
        <v>6300000000</v>
      </c>
      <c r="G110" s="39" t="s">
        <v>168</v>
      </c>
      <c r="H110" s="42" t="s">
        <v>183</v>
      </c>
      <c r="I110" s="9" t="s">
        <v>160</v>
      </c>
    </row>
    <row r="111" spans="1:9" s="9" customFormat="1" ht="95.25" hidden="1" customHeight="1" x14ac:dyDescent="0.25">
      <c r="A111" s="25"/>
      <c r="B111" s="48">
        <v>72103301</v>
      </c>
      <c r="C111" s="44" t="s">
        <v>100</v>
      </c>
      <c r="D111" s="51">
        <v>41897</v>
      </c>
      <c r="E111" s="30" t="s">
        <v>160</v>
      </c>
      <c r="F111" s="38">
        <v>5300000000</v>
      </c>
      <c r="G111" s="39" t="s">
        <v>170</v>
      </c>
      <c r="H111" s="42" t="s">
        <v>183</v>
      </c>
      <c r="I111" s="9" t="s">
        <v>159</v>
      </c>
    </row>
    <row r="112" spans="1:9" s="9" customFormat="1" ht="30" hidden="1" x14ac:dyDescent="0.25">
      <c r="A112" s="25"/>
      <c r="B112" s="48">
        <v>81101500</v>
      </c>
      <c r="C112" s="44" t="s">
        <v>90</v>
      </c>
      <c r="D112" s="51">
        <v>41897</v>
      </c>
      <c r="E112" s="30" t="s">
        <v>160</v>
      </c>
      <c r="F112" s="38">
        <v>700000000</v>
      </c>
      <c r="G112" s="39" t="s">
        <v>170</v>
      </c>
      <c r="H112" s="42" t="s">
        <v>183</v>
      </c>
      <c r="I112" s="9" t="s">
        <v>160</v>
      </c>
    </row>
    <row r="113" spans="1:9" s="9" customFormat="1" ht="95.25" hidden="1" customHeight="1" x14ac:dyDescent="0.25">
      <c r="A113" s="33"/>
      <c r="B113" s="14">
        <v>72153605</v>
      </c>
      <c r="C113" s="20" t="s">
        <v>121</v>
      </c>
      <c r="D113" s="15">
        <v>41901</v>
      </c>
      <c r="E113" s="30" t="s">
        <v>160</v>
      </c>
      <c r="F113" s="36">
        <v>599084175</v>
      </c>
      <c r="G113" s="39" t="s">
        <v>165</v>
      </c>
      <c r="H113" s="42" t="s">
        <v>183</v>
      </c>
      <c r="I113" s="9" t="s">
        <v>161</v>
      </c>
    </row>
    <row r="114" spans="1:9" s="9" customFormat="1" ht="55.5" hidden="1" customHeight="1" x14ac:dyDescent="0.25">
      <c r="A114" s="33"/>
      <c r="B114" s="14">
        <v>81101500</v>
      </c>
      <c r="C114" s="20" t="s">
        <v>123</v>
      </c>
      <c r="D114" s="15" t="s">
        <v>105</v>
      </c>
      <c r="E114" s="30" t="s">
        <v>160</v>
      </c>
      <c r="F114" s="36">
        <v>2200000000</v>
      </c>
      <c r="G114" s="54" t="s">
        <v>169</v>
      </c>
      <c r="H114" s="42" t="s">
        <v>183</v>
      </c>
      <c r="I114" s="9" t="s">
        <v>160</v>
      </c>
    </row>
    <row r="115" spans="1:9" s="9" customFormat="1" ht="60" hidden="1" x14ac:dyDescent="0.25">
      <c r="A115" s="33"/>
      <c r="B115" s="14">
        <v>81101500</v>
      </c>
      <c r="C115" s="20" t="s">
        <v>124</v>
      </c>
      <c r="D115" s="15" t="s">
        <v>105</v>
      </c>
      <c r="E115" s="30" t="s">
        <v>160</v>
      </c>
      <c r="F115" s="36">
        <v>825000000</v>
      </c>
      <c r="G115" s="54" t="s">
        <v>169</v>
      </c>
      <c r="H115" s="42" t="s">
        <v>183</v>
      </c>
      <c r="I115" s="9" t="s">
        <v>160</v>
      </c>
    </row>
    <row r="116" spans="1:9" s="9" customFormat="1" ht="57" hidden="1" customHeight="1" x14ac:dyDescent="0.25">
      <c r="B116" s="14">
        <v>81101500</v>
      </c>
      <c r="C116" s="20" t="s">
        <v>128</v>
      </c>
      <c r="D116" s="15">
        <v>41904</v>
      </c>
      <c r="E116" s="30" t="s">
        <v>160</v>
      </c>
      <c r="F116" s="16">
        <v>1945701000</v>
      </c>
      <c r="G116" s="54" t="s">
        <v>169</v>
      </c>
      <c r="H116" s="42" t="s">
        <v>183</v>
      </c>
      <c r="I116" s="9" t="s">
        <v>160</v>
      </c>
    </row>
    <row r="117" spans="1:9" s="9" customFormat="1" ht="65.25" hidden="1" customHeight="1" x14ac:dyDescent="0.25">
      <c r="A117" s="25"/>
      <c r="B117" s="14">
        <v>81101500</v>
      </c>
      <c r="C117" s="20" t="s">
        <v>127</v>
      </c>
      <c r="D117" s="24">
        <v>41907</v>
      </c>
      <c r="E117" s="30" t="s">
        <v>160</v>
      </c>
      <c r="F117" s="26">
        <v>2266767505</v>
      </c>
      <c r="G117" s="54" t="s">
        <v>169</v>
      </c>
      <c r="H117" s="42" t="s">
        <v>183</v>
      </c>
      <c r="I117" s="9" t="s">
        <v>160</v>
      </c>
    </row>
    <row r="118" spans="1:9" s="9" customFormat="1" ht="57" hidden="1" customHeight="1" x14ac:dyDescent="0.25">
      <c r="A118" s="33"/>
      <c r="B118" s="14" t="s">
        <v>131</v>
      </c>
      <c r="C118" s="20" t="s">
        <v>130</v>
      </c>
      <c r="D118" s="15">
        <v>41908</v>
      </c>
      <c r="E118" s="30" t="s">
        <v>160</v>
      </c>
      <c r="F118" s="36">
        <v>552035109</v>
      </c>
      <c r="G118" s="40" t="s">
        <v>179</v>
      </c>
      <c r="H118" s="42" t="s">
        <v>183</v>
      </c>
      <c r="I118" s="9" t="s">
        <v>161</v>
      </c>
    </row>
    <row r="119" spans="1:9" s="9" customFormat="1" ht="62.25" hidden="1" customHeight="1" x14ac:dyDescent="0.25">
      <c r="A119" s="33"/>
      <c r="B119" s="14">
        <v>43232600</v>
      </c>
      <c r="C119" s="20" t="s">
        <v>134</v>
      </c>
      <c r="D119" s="15">
        <v>41908</v>
      </c>
      <c r="E119" s="30" t="s">
        <v>160</v>
      </c>
      <c r="F119" s="36">
        <v>570120280</v>
      </c>
      <c r="G119" s="39" t="s">
        <v>176</v>
      </c>
      <c r="H119" s="42" t="s">
        <v>183</v>
      </c>
      <c r="I119" s="9" t="s">
        <v>161</v>
      </c>
    </row>
    <row r="120" spans="1:9" s="9" customFormat="1" ht="67.5" hidden="1" customHeight="1" x14ac:dyDescent="0.25">
      <c r="A120" s="33"/>
      <c r="B120" s="14">
        <v>72141000</v>
      </c>
      <c r="C120" s="20" t="s">
        <v>137</v>
      </c>
      <c r="D120" s="15">
        <v>41908</v>
      </c>
      <c r="E120" s="30" t="s">
        <v>160</v>
      </c>
      <c r="F120" s="36">
        <v>250000000</v>
      </c>
      <c r="G120" s="39" t="s">
        <v>168</v>
      </c>
      <c r="H120" s="42" t="s">
        <v>183</v>
      </c>
      <c r="I120" s="9" t="s">
        <v>160</v>
      </c>
    </row>
    <row r="121" spans="1:9" s="9" customFormat="1" ht="53.25" hidden="1" customHeight="1" x14ac:dyDescent="0.25">
      <c r="A121" s="25"/>
      <c r="B121" s="14">
        <v>72141600</v>
      </c>
      <c r="C121" s="20" t="s">
        <v>146</v>
      </c>
      <c r="D121" s="15">
        <v>41911</v>
      </c>
      <c r="E121" s="30" t="s">
        <v>160</v>
      </c>
      <c r="F121" s="36">
        <v>164300000000</v>
      </c>
      <c r="G121" s="54" t="s">
        <v>169</v>
      </c>
      <c r="H121" s="42" t="s">
        <v>183</v>
      </c>
      <c r="I121" s="9" t="s">
        <v>161</v>
      </c>
    </row>
    <row r="122" spans="1:9" s="9" customFormat="1" ht="59.25" customHeight="1" x14ac:dyDescent="0.25">
      <c r="A122" s="25"/>
      <c r="B122" s="14">
        <v>81101500</v>
      </c>
      <c r="C122" s="20" t="s">
        <v>145</v>
      </c>
      <c r="D122" s="15">
        <v>41911</v>
      </c>
      <c r="E122" s="30" t="s">
        <v>160</v>
      </c>
      <c r="F122" s="36">
        <v>5000000000</v>
      </c>
      <c r="G122" s="54" t="s">
        <v>169</v>
      </c>
      <c r="H122" s="42"/>
    </row>
    <row r="123" spans="1:9" s="9" customFormat="1" ht="59.25" hidden="1" customHeight="1" x14ac:dyDescent="0.25">
      <c r="B123" s="27" t="s">
        <v>102</v>
      </c>
      <c r="C123" s="28" t="s">
        <v>119</v>
      </c>
      <c r="D123" s="34">
        <v>41913</v>
      </c>
      <c r="E123" s="34" t="s">
        <v>161</v>
      </c>
      <c r="F123" s="53">
        <v>27677954611</v>
      </c>
      <c r="G123" s="39" t="s">
        <v>170</v>
      </c>
      <c r="H123" s="9" t="s">
        <v>183</v>
      </c>
      <c r="I123" s="9" t="s">
        <v>160</v>
      </c>
    </row>
    <row r="124" spans="1:9" s="9" customFormat="1" ht="73.5" hidden="1" customHeight="1" x14ac:dyDescent="0.25">
      <c r="B124" s="14" t="s">
        <v>104</v>
      </c>
      <c r="C124" s="20" t="s">
        <v>120</v>
      </c>
      <c r="D124" s="24">
        <v>41913</v>
      </c>
      <c r="E124" s="34" t="s">
        <v>161</v>
      </c>
      <c r="F124" s="26">
        <v>2822045389</v>
      </c>
      <c r="G124" s="39" t="s">
        <v>170</v>
      </c>
      <c r="H124" s="9" t="s">
        <v>183</v>
      </c>
      <c r="I124" s="9" t="s">
        <v>160</v>
      </c>
    </row>
    <row r="125" spans="1:9" s="9" customFormat="1" ht="101.25" hidden="1" customHeight="1" x14ac:dyDescent="0.25">
      <c r="A125" s="33"/>
      <c r="B125" s="14">
        <v>81112103</v>
      </c>
      <c r="C125" s="20" t="s">
        <v>129</v>
      </c>
      <c r="D125" s="15">
        <v>41914</v>
      </c>
      <c r="E125" s="34" t="s">
        <v>161</v>
      </c>
      <c r="F125" s="36">
        <v>478865400</v>
      </c>
      <c r="G125" s="39" t="s">
        <v>176</v>
      </c>
      <c r="H125" s="42" t="s">
        <v>183</v>
      </c>
      <c r="I125" s="9" t="s">
        <v>161</v>
      </c>
    </row>
    <row r="126" spans="1:9" s="9" customFormat="1" ht="72" hidden="1" customHeight="1" x14ac:dyDescent="0.25">
      <c r="A126" s="33"/>
      <c r="B126" s="14">
        <v>81101500</v>
      </c>
      <c r="C126" s="20" t="s">
        <v>138</v>
      </c>
      <c r="D126" s="15">
        <v>41915</v>
      </c>
      <c r="E126" s="34" t="s">
        <v>161</v>
      </c>
      <c r="F126" s="36">
        <v>55000000</v>
      </c>
      <c r="G126" s="39" t="s">
        <v>168</v>
      </c>
      <c r="H126" s="42" t="s">
        <v>183</v>
      </c>
      <c r="I126" s="9" t="s">
        <v>161</v>
      </c>
    </row>
    <row r="127" spans="1:9" s="9" customFormat="1" ht="60" hidden="1" customHeight="1" x14ac:dyDescent="0.25">
      <c r="A127" s="25"/>
      <c r="B127" s="14">
        <v>81112300</v>
      </c>
      <c r="C127" s="44" t="s">
        <v>96</v>
      </c>
      <c r="D127" s="24">
        <v>41926</v>
      </c>
      <c r="E127" s="34" t="s">
        <v>161</v>
      </c>
      <c r="F127" s="46">
        <v>10000000</v>
      </c>
      <c r="G127" s="39" t="s">
        <v>176</v>
      </c>
      <c r="H127" s="42" t="s">
        <v>183</v>
      </c>
      <c r="I127" s="9" t="s">
        <v>157</v>
      </c>
    </row>
    <row r="128" spans="1:9" s="9" customFormat="1" ht="98.25" hidden="1" customHeight="1" x14ac:dyDescent="0.25">
      <c r="A128" s="33"/>
      <c r="B128" s="14" t="s">
        <v>104</v>
      </c>
      <c r="C128" s="20" t="s">
        <v>141</v>
      </c>
      <c r="D128" s="15">
        <v>41927</v>
      </c>
      <c r="E128" s="34" t="s">
        <v>161</v>
      </c>
      <c r="F128" s="36">
        <v>520000000</v>
      </c>
      <c r="G128" s="54" t="s">
        <v>169</v>
      </c>
      <c r="H128" s="42" t="s">
        <v>183</v>
      </c>
      <c r="I128" s="9" t="s">
        <v>161</v>
      </c>
    </row>
    <row r="129" spans="1:9" s="9" customFormat="1" ht="98.25" customHeight="1" x14ac:dyDescent="0.25">
      <c r="A129" s="33"/>
      <c r="B129" s="14" t="s">
        <v>104</v>
      </c>
      <c r="C129" s="20" t="s">
        <v>142</v>
      </c>
      <c r="D129" s="15">
        <v>41927</v>
      </c>
      <c r="E129" s="34" t="s">
        <v>161</v>
      </c>
      <c r="F129" s="36">
        <v>220000000</v>
      </c>
      <c r="G129" s="54" t="s">
        <v>169</v>
      </c>
      <c r="H129" s="42"/>
    </row>
    <row r="130" spans="1:9" s="9" customFormat="1" ht="98.25" hidden="1" customHeight="1" x14ac:dyDescent="0.25">
      <c r="A130" s="25"/>
      <c r="B130" s="14">
        <v>77111602</v>
      </c>
      <c r="C130" s="44" t="s">
        <v>136</v>
      </c>
      <c r="D130" s="15">
        <v>41927</v>
      </c>
      <c r="E130" s="34" t="s">
        <v>161</v>
      </c>
      <c r="F130" s="35">
        <v>0</v>
      </c>
      <c r="G130" s="8" t="s">
        <v>172</v>
      </c>
      <c r="H130" s="42" t="s">
        <v>183</v>
      </c>
      <c r="I130" s="9" t="s">
        <v>161</v>
      </c>
    </row>
    <row r="131" spans="1:9" s="9" customFormat="1" ht="65.25" hidden="1" customHeight="1" x14ac:dyDescent="0.25">
      <c r="A131" s="33"/>
      <c r="B131" s="14">
        <v>72141000</v>
      </c>
      <c r="C131" s="20" t="s">
        <v>140</v>
      </c>
      <c r="D131" s="15">
        <v>41929</v>
      </c>
      <c r="E131" s="34" t="s">
        <v>161</v>
      </c>
      <c r="F131" s="36">
        <v>4600000000</v>
      </c>
      <c r="G131" s="39" t="s">
        <v>168</v>
      </c>
      <c r="H131" s="42" t="s">
        <v>183</v>
      </c>
      <c r="I131" s="9" t="s">
        <v>161</v>
      </c>
    </row>
    <row r="132" spans="1:9" s="9" customFormat="1" ht="65.25" hidden="1" customHeight="1" x14ac:dyDescent="0.25">
      <c r="A132" s="33"/>
      <c r="B132" s="14">
        <v>81101500</v>
      </c>
      <c r="C132" s="20" t="s">
        <v>139</v>
      </c>
      <c r="D132" s="15">
        <v>41929</v>
      </c>
      <c r="E132" s="34" t="s">
        <v>161</v>
      </c>
      <c r="F132" s="36">
        <v>400000000</v>
      </c>
      <c r="G132" s="39" t="s">
        <v>168</v>
      </c>
      <c r="H132" s="42" t="s">
        <v>183</v>
      </c>
      <c r="I132" s="9" t="s">
        <v>161</v>
      </c>
    </row>
    <row r="133" spans="1:9" s="9" customFormat="1" ht="75" customHeight="1" x14ac:dyDescent="0.25">
      <c r="A133" s="25"/>
      <c r="B133" s="14">
        <v>48121102</v>
      </c>
      <c r="C133" s="44" t="s">
        <v>143</v>
      </c>
      <c r="D133" s="15">
        <v>41929</v>
      </c>
      <c r="E133" s="34" t="s">
        <v>161</v>
      </c>
      <c r="F133" s="36">
        <v>7105000</v>
      </c>
      <c r="G133" s="8" t="s">
        <v>184</v>
      </c>
      <c r="H133" s="42"/>
    </row>
    <row r="134" spans="1:9" s="9" customFormat="1" ht="66" hidden="1" customHeight="1" x14ac:dyDescent="0.25">
      <c r="A134" s="33"/>
      <c r="B134" s="14">
        <v>81101513</v>
      </c>
      <c r="C134" s="20" t="s">
        <v>122</v>
      </c>
      <c r="D134" s="15">
        <v>41932</v>
      </c>
      <c r="E134" s="34" t="s">
        <v>161</v>
      </c>
      <c r="F134" s="36">
        <v>692587467</v>
      </c>
      <c r="G134" s="40" t="s">
        <v>169</v>
      </c>
      <c r="H134" s="42" t="s">
        <v>183</v>
      </c>
      <c r="I134" s="9" t="s">
        <v>160</v>
      </c>
    </row>
    <row r="135" spans="1:9" s="9" customFormat="1" ht="66" customHeight="1" x14ac:dyDescent="0.25">
      <c r="B135" s="14">
        <v>80101504</v>
      </c>
      <c r="C135" s="20" t="s">
        <v>0</v>
      </c>
      <c r="D135" s="24">
        <v>41934</v>
      </c>
      <c r="E135" s="34" t="s">
        <v>161</v>
      </c>
      <c r="F135" s="26">
        <v>34273650</v>
      </c>
      <c r="G135" s="39" t="s">
        <v>182</v>
      </c>
      <c r="H135" s="42"/>
    </row>
    <row r="136" spans="1:9" s="9" customFormat="1" ht="66" hidden="1" customHeight="1" x14ac:dyDescent="0.25">
      <c r="A136" s="33"/>
      <c r="B136" s="23">
        <v>86121700</v>
      </c>
      <c r="C136" s="50" t="s">
        <v>135</v>
      </c>
      <c r="D136" s="47">
        <v>41974</v>
      </c>
      <c r="E136" s="47" t="s">
        <v>162</v>
      </c>
      <c r="F136" s="29">
        <v>173215900</v>
      </c>
      <c r="G136" s="8" t="s">
        <v>181</v>
      </c>
      <c r="H136" s="42" t="s">
        <v>183</v>
      </c>
      <c r="I136" s="9" t="s">
        <v>161</v>
      </c>
    </row>
    <row r="138" spans="1:9" x14ac:dyDescent="0.25">
      <c r="F138" s="11">
        <f>SUM(F2:F137)</f>
        <v>967653879109</v>
      </c>
    </row>
  </sheetData>
  <autoFilter ref="A1:H136">
    <filterColumn colId="7">
      <filters blank="1"/>
    </filterColumn>
    <sortState ref="A2:J136">
      <sortCondition ref="D1:D136"/>
    </sortState>
  </autoFilter>
  <pageMargins left="0.70866141732283472" right="0.70866141732283472" top="0.74803149606299213" bottom="0.74803149606299213" header="0.31496062992125984" footer="0.31496062992125984"/>
  <pageSetup paperSize="14" scale="5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tabSelected="1" workbookViewId="0">
      <selection activeCell="E16" sqref="E16"/>
    </sheetView>
  </sheetViews>
  <sheetFormatPr baseColWidth="10" defaultRowHeight="15" x14ac:dyDescent="0.25"/>
  <cols>
    <col min="1" max="1" width="30" customWidth="1"/>
    <col min="2" max="2" width="25.28515625" customWidth="1"/>
    <col min="3" max="3" width="24.85546875" customWidth="1"/>
  </cols>
  <sheetData>
    <row r="1" spans="1:3" x14ac:dyDescent="0.25">
      <c r="A1" s="55"/>
      <c r="B1" s="57" t="s">
        <v>186</v>
      </c>
      <c r="C1" s="56"/>
    </row>
    <row r="2" spans="1:3" x14ac:dyDescent="0.25">
      <c r="A2" s="57" t="s">
        <v>150</v>
      </c>
      <c r="B2" s="55" t="s">
        <v>187</v>
      </c>
      <c r="C2" s="60" t="s">
        <v>188</v>
      </c>
    </row>
    <row r="3" spans="1:3" x14ac:dyDescent="0.25">
      <c r="A3" s="55" t="s">
        <v>151</v>
      </c>
      <c r="B3" s="61">
        <v>7</v>
      </c>
      <c r="C3" s="62">
        <v>7</v>
      </c>
    </row>
    <row r="4" spans="1:3" x14ac:dyDescent="0.25">
      <c r="A4" s="58" t="s">
        <v>154</v>
      </c>
      <c r="B4" s="63">
        <v>14</v>
      </c>
      <c r="C4" s="64">
        <v>14</v>
      </c>
    </row>
    <row r="5" spans="1:3" x14ac:dyDescent="0.25">
      <c r="A5" s="58" t="s">
        <v>155</v>
      </c>
      <c r="B5" s="63">
        <v>11</v>
      </c>
      <c r="C5" s="64">
        <v>11</v>
      </c>
    </row>
    <row r="6" spans="1:3" x14ac:dyDescent="0.25">
      <c r="A6" s="58" t="s">
        <v>156</v>
      </c>
      <c r="B6" s="63">
        <v>26</v>
      </c>
      <c r="C6" s="64">
        <v>26</v>
      </c>
    </row>
    <row r="7" spans="1:3" x14ac:dyDescent="0.25">
      <c r="A7" s="58" t="s">
        <v>157</v>
      </c>
      <c r="B7" s="63">
        <v>15</v>
      </c>
      <c r="C7" s="64">
        <v>15</v>
      </c>
    </row>
    <row r="8" spans="1:3" x14ac:dyDescent="0.25">
      <c r="A8" s="58" t="s">
        <v>158</v>
      </c>
      <c r="B8" s="63">
        <v>8</v>
      </c>
      <c r="C8" s="64">
        <v>8</v>
      </c>
    </row>
    <row r="9" spans="1:3" x14ac:dyDescent="0.25">
      <c r="A9" s="58" t="s">
        <v>159</v>
      </c>
      <c r="B9" s="63">
        <v>20</v>
      </c>
      <c r="C9" s="64">
        <v>20</v>
      </c>
    </row>
    <row r="10" spans="1:3" x14ac:dyDescent="0.25">
      <c r="A10" s="58" t="s">
        <v>160</v>
      </c>
      <c r="B10" s="63">
        <v>20</v>
      </c>
      <c r="C10" s="64">
        <v>19</v>
      </c>
    </row>
    <row r="11" spans="1:3" x14ac:dyDescent="0.25">
      <c r="A11" s="58" t="s">
        <v>161</v>
      </c>
      <c r="B11" s="63">
        <v>13</v>
      </c>
      <c r="C11" s="64">
        <v>10</v>
      </c>
    </row>
    <row r="12" spans="1:3" x14ac:dyDescent="0.25">
      <c r="A12" s="59" t="s">
        <v>185</v>
      </c>
      <c r="B12" s="65">
        <v>134</v>
      </c>
      <c r="C12" s="66">
        <v>130</v>
      </c>
    </row>
  </sheetData>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Hoja1</vt:lpstr>
      <vt:lpstr>Hoja2</vt:lpstr>
      <vt:lpstr>Hoja1!Área_de_impresión</vt:lpstr>
      <vt:lpstr>Hoja1!Títulos_a_imprimir</vt:lpstr>
    </vt:vector>
  </TitlesOfParts>
  <Company>HP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Nicolas Penagos</dc:creator>
  <cp:lastModifiedBy>ckdurans1</cp:lastModifiedBy>
  <cp:lastPrinted>2014-10-01T15:13:51Z</cp:lastPrinted>
  <dcterms:created xsi:type="dcterms:W3CDTF">2012-12-10T15:58:41Z</dcterms:created>
  <dcterms:modified xsi:type="dcterms:W3CDTF">2014-10-24T16:28:21Z</dcterms:modified>
</cp:coreProperties>
</file>