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Hoja1" sheetId="1" r:id="rId1"/>
    <sheet name="Hoja2" sheetId="2" r:id="rId2"/>
    <sheet name="Hoja3" sheetId="3" r:id="rId3"/>
  </sheets>
  <definedNames>
    <definedName name="_xlnm._FilterDatabase" localSheetId="0" hidden="1">Hoja1!$A$4:$BN$346</definedName>
  </definedNames>
  <calcPr calcId="145621"/>
</workbook>
</file>

<file path=xl/calcChain.xml><?xml version="1.0" encoding="utf-8"?>
<calcChain xmlns="http://schemas.openxmlformats.org/spreadsheetml/2006/main">
  <c r="BB346" i="1" l="1"/>
  <c r="BA346" i="1"/>
  <c r="AY346" i="1"/>
  <c r="AQ346" i="1"/>
  <c r="AP346" i="1"/>
  <c r="AH346" i="1"/>
  <c r="AG346" i="1"/>
  <c r="Y346" i="1"/>
  <c r="BB345" i="1"/>
  <c r="BA345" i="1"/>
  <c r="AY345" i="1"/>
  <c r="AQ345" i="1"/>
  <c r="AP345" i="1"/>
  <c r="AH345" i="1"/>
  <c r="AG345" i="1"/>
  <c r="Y345" i="1"/>
  <c r="BB344" i="1"/>
  <c r="BA344" i="1"/>
  <c r="AY344" i="1"/>
  <c r="AQ344" i="1"/>
  <c r="AP344" i="1"/>
  <c r="AH344" i="1"/>
  <c r="AG344" i="1"/>
  <c r="Y344" i="1"/>
  <c r="BB343" i="1"/>
  <c r="BA343" i="1"/>
  <c r="AY343" i="1"/>
  <c r="AQ343" i="1"/>
  <c r="AP343" i="1"/>
  <c r="AH343" i="1"/>
  <c r="AG343" i="1"/>
  <c r="Y343" i="1"/>
  <c r="BB342" i="1"/>
  <c r="BA342" i="1"/>
  <c r="AY342" i="1"/>
  <c r="AQ342" i="1"/>
  <c r="AP342" i="1"/>
  <c r="AH342" i="1"/>
  <c r="AG342" i="1"/>
  <c r="Y342" i="1"/>
  <c r="BB341" i="1"/>
  <c r="BA341" i="1"/>
  <c r="AY341" i="1"/>
  <c r="AQ341" i="1"/>
  <c r="AP341" i="1"/>
  <c r="AH341" i="1"/>
  <c r="AG341" i="1"/>
  <c r="Y341" i="1"/>
  <c r="BB340" i="1"/>
  <c r="BA340" i="1"/>
  <c r="AY340" i="1"/>
  <c r="AQ340" i="1"/>
  <c r="AP340" i="1"/>
  <c r="AH340" i="1"/>
  <c r="AG340" i="1"/>
  <c r="Y340" i="1"/>
  <c r="BB339" i="1"/>
  <c r="BA339" i="1"/>
  <c r="AY339" i="1"/>
  <c r="AQ339" i="1"/>
  <c r="AP339" i="1"/>
  <c r="AH339" i="1"/>
  <c r="AG339" i="1"/>
  <c r="Y339" i="1"/>
  <c r="BC338" i="1"/>
  <c r="BD338" i="1" s="1"/>
  <c r="BB337" i="1"/>
  <c r="BA337" i="1"/>
  <c r="AY337" i="1"/>
  <c r="AQ337" i="1"/>
  <c r="AP337" i="1"/>
  <c r="AH337" i="1"/>
  <c r="AG337" i="1"/>
  <c r="Y337" i="1"/>
  <c r="BB336" i="1"/>
  <c r="BA336" i="1"/>
  <c r="AY336" i="1"/>
  <c r="AQ336" i="1"/>
  <c r="AP336" i="1"/>
  <c r="AH336" i="1"/>
  <c r="AG336" i="1"/>
  <c r="Y336" i="1"/>
  <c r="BB335" i="1"/>
  <c r="BA335" i="1"/>
  <c r="AY335" i="1"/>
  <c r="AQ335" i="1"/>
  <c r="AP335" i="1"/>
  <c r="AH335" i="1"/>
  <c r="AG335" i="1"/>
  <c r="Y335" i="1"/>
  <c r="BB334" i="1"/>
  <c r="BA334" i="1"/>
  <c r="AY334" i="1"/>
  <c r="AQ334" i="1"/>
  <c r="AP334" i="1"/>
  <c r="AH334" i="1"/>
  <c r="AG334" i="1"/>
  <c r="Y334" i="1"/>
  <c r="BB333" i="1"/>
  <c r="BA333" i="1"/>
  <c r="AY333" i="1"/>
  <c r="AQ333" i="1"/>
  <c r="AP333" i="1"/>
  <c r="AH333" i="1"/>
  <c r="AG333" i="1"/>
  <c r="Y333" i="1"/>
  <c r="BB332" i="1"/>
  <c r="BA332" i="1"/>
  <c r="AY332" i="1"/>
  <c r="AQ332" i="1"/>
  <c r="AP332" i="1"/>
  <c r="AH332" i="1"/>
  <c r="AG332" i="1"/>
  <c r="Y332" i="1"/>
  <c r="BB331" i="1"/>
  <c r="BA331" i="1"/>
  <c r="AY331" i="1"/>
  <c r="AQ331" i="1"/>
  <c r="AP331" i="1"/>
  <c r="AH331" i="1"/>
  <c r="AG331" i="1"/>
  <c r="Y331" i="1"/>
  <c r="BB330" i="1"/>
  <c r="BA330" i="1"/>
  <c r="AY330" i="1"/>
  <c r="AQ330" i="1"/>
  <c r="AP330" i="1"/>
  <c r="AH330" i="1"/>
  <c r="AG330" i="1"/>
  <c r="Y330" i="1"/>
  <c r="BB329" i="1"/>
  <c r="BA329" i="1"/>
  <c r="AY329" i="1"/>
  <c r="AQ329" i="1"/>
  <c r="AP329" i="1"/>
  <c r="AH329" i="1"/>
  <c r="AG329" i="1"/>
  <c r="Y329" i="1"/>
  <c r="BB328" i="1"/>
  <c r="BC328" i="1" s="1"/>
  <c r="BD328" i="1" s="1"/>
  <c r="BA328" i="1"/>
  <c r="AY328" i="1"/>
  <c r="AQ328" i="1"/>
  <c r="AP328" i="1"/>
  <c r="AH328" i="1"/>
  <c r="AG328" i="1"/>
  <c r="Y328" i="1"/>
  <c r="BB327" i="1"/>
  <c r="BA327" i="1"/>
  <c r="AY327" i="1"/>
  <c r="AQ327" i="1"/>
  <c r="AP327" i="1"/>
  <c r="AH327" i="1"/>
  <c r="AG327" i="1"/>
  <c r="Y327" i="1"/>
  <c r="BB326" i="1"/>
  <c r="BA326" i="1"/>
  <c r="AY326" i="1"/>
  <c r="AQ326" i="1"/>
  <c r="AP326" i="1"/>
  <c r="AH326" i="1"/>
  <c r="AG326" i="1"/>
  <c r="Y326" i="1"/>
  <c r="BB325" i="1"/>
  <c r="BA325" i="1"/>
  <c r="AY325" i="1"/>
  <c r="AQ325" i="1"/>
  <c r="AP325" i="1"/>
  <c r="AH325" i="1"/>
  <c r="AG325" i="1"/>
  <c r="Y325" i="1"/>
  <c r="BB324" i="1"/>
  <c r="BA324" i="1"/>
  <c r="AY324" i="1"/>
  <c r="AQ324" i="1"/>
  <c r="AP324" i="1"/>
  <c r="AH324" i="1"/>
  <c r="AG324" i="1"/>
  <c r="Y324" i="1"/>
  <c r="BB323" i="1"/>
  <c r="BA323" i="1"/>
  <c r="BC323" i="1" s="1"/>
  <c r="BD323" i="1" s="1"/>
  <c r="AY323" i="1"/>
  <c r="AQ323" i="1"/>
  <c r="AP323" i="1"/>
  <c r="AH323" i="1"/>
  <c r="AG323" i="1"/>
  <c r="Y323" i="1"/>
  <c r="BB322" i="1"/>
  <c r="BA322" i="1"/>
  <c r="AY322" i="1"/>
  <c r="AQ322" i="1"/>
  <c r="AP322" i="1"/>
  <c r="AH322" i="1"/>
  <c r="AG322" i="1"/>
  <c r="Y322" i="1"/>
  <c r="BB321" i="1"/>
  <c r="BA321" i="1"/>
  <c r="BC321" i="1" s="1"/>
  <c r="BD321" i="1" s="1"/>
  <c r="AY321" i="1"/>
  <c r="AQ321" i="1"/>
  <c r="AP321" i="1"/>
  <c r="AH321" i="1"/>
  <c r="AG321" i="1"/>
  <c r="Y321" i="1"/>
  <c r="BB320" i="1"/>
  <c r="BA320" i="1"/>
  <c r="BC320" i="1" s="1"/>
  <c r="BD320" i="1" s="1"/>
  <c r="AY320" i="1"/>
  <c r="AQ320" i="1"/>
  <c r="AP320" i="1"/>
  <c r="AH320" i="1"/>
  <c r="AG320" i="1"/>
  <c r="Y320" i="1"/>
  <c r="BB319" i="1"/>
  <c r="BA319" i="1"/>
  <c r="BC319" i="1" s="1"/>
  <c r="BD319" i="1" s="1"/>
  <c r="AY319" i="1"/>
  <c r="AQ319" i="1"/>
  <c r="AP319" i="1"/>
  <c r="AH319" i="1"/>
  <c r="AG319" i="1"/>
  <c r="Y319" i="1"/>
  <c r="BB318" i="1"/>
  <c r="BA318" i="1"/>
  <c r="AY318" i="1"/>
  <c r="AQ318" i="1"/>
  <c r="AP318" i="1"/>
  <c r="AH318" i="1"/>
  <c r="AG318" i="1"/>
  <c r="Y318" i="1"/>
  <c r="BB317" i="1"/>
  <c r="BA317" i="1"/>
  <c r="BC317" i="1" s="1"/>
  <c r="BD317" i="1" s="1"/>
  <c r="AY317" i="1"/>
  <c r="AQ317" i="1"/>
  <c r="AP317" i="1"/>
  <c r="AH317" i="1"/>
  <c r="AG317" i="1"/>
  <c r="Y317" i="1"/>
  <c r="BB316" i="1"/>
  <c r="BA316" i="1"/>
  <c r="AY316" i="1"/>
  <c r="AQ316" i="1"/>
  <c r="AP316" i="1"/>
  <c r="AH316" i="1"/>
  <c r="AG316" i="1"/>
  <c r="Y316" i="1"/>
  <c r="BB315" i="1"/>
  <c r="BA315" i="1"/>
  <c r="BC315" i="1" s="1"/>
  <c r="BD315" i="1" s="1"/>
  <c r="AY315" i="1"/>
  <c r="AQ315" i="1"/>
  <c r="AP315" i="1"/>
  <c r="AH315" i="1"/>
  <c r="AG315" i="1"/>
  <c r="Y315" i="1"/>
  <c r="BB314" i="1"/>
  <c r="BA314" i="1"/>
  <c r="AY314" i="1"/>
  <c r="AQ314" i="1"/>
  <c r="AP314" i="1"/>
  <c r="AH314" i="1"/>
  <c r="AG314" i="1"/>
  <c r="Y314" i="1"/>
  <c r="BB313" i="1"/>
  <c r="BA313" i="1"/>
  <c r="BC313" i="1" s="1"/>
  <c r="BD313" i="1" s="1"/>
  <c r="AY313" i="1"/>
  <c r="AQ313" i="1"/>
  <c r="AP313" i="1"/>
  <c r="AH313" i="1"/>
  <c r="AG313" i="1"/>
  <c r="Y313" i="1"/>
  <c r="BB312" i="1"/>
  <c r="BA312" i="1"/>
  <c r="AY312" i="1"/>
  <c r="AQ312" i="1"/>
  <c r="AP312" i="1"/>
  <c r="AH312" i="1"/>
  <c r="AG312" i="1"/>
  <c r="Y312" i="1"/>
  <c r="BB311" i="1"/>
  <c r="BA311" i="1"/>
  <c r="AY311" i="1"/>
  <c r="AQ311" i="1"/>
  <c r="AP311" i="1"/>
  <c r="AH311" i="1"/>
  <c r="AG311" i="1"/>
  <c r="Y311" i="1"/>
  <c r="BB310" i="1"/>
  <c r="BA310" i="1"/>
  <c r="AY310" i="1"/>
  <c r="AQ310" i="1"/>
  <c r="AP310" i="1"/>
  <c r="AH310" i="1"/>
  <c r="AG310" i="1"/>
  <c r="Y310" i="1"/>
  <c r="BB309" i="1"/>
  <c r="BA309" i="1"/>
  <c r="BC309" i="1" s="1"/>
  <c r="BD309" i="1" s="1"/>
  <c r="AY309" i="1"/>
  <c r="AQ309" i="1"/>
  <c r="AP309" i="1"/>
  <c r="AH309" i="1"/>
  <c r="AG309" i="1"/>
  <c r="Y309" i="1"/>
  <c r="BB308" i="1"/>
  <c r="BA308" i="1"/>
  <c r="AY308" i="1"/>
  <c r="AQ308" i="1"/>
  <c r="AP308" i="1"/>
  <c r="AH308" i="1"/>
  <c r="AG308" i="1"/>
  <c r="Y308" i="1"/>
  <c r="BB307" i="1"/>
  <c r="BA307" i="1"/>
  <c r="AY307" i="1"/>
  <c r="AQ307" i="1"/>
  <c r="AP307" i="1"/>
  <c r="AH307" i="1"/>
  <c r="AG307" i="1"/>
  <c r="Y307" i="1"/>
  <c r="BB306" i="1"/>
  <c r="BA306" i="1"/>
  <c r="AY306" i="1"/>
  <c r="AQ306" i="1"/>
  <c r="AP306" i="1"/>
  <c r="AH306" i="1"/>
  <c r="AG306" i="1"/>
  <c r="Y306" i="1"/>
  <c r="BB305" i="1"/>
  <c r="BA305" i="1"/>
  <c r="AY305" i="1"/>
  <c r="AQ305" i="1"/>
  <c r="AP305" i="1"/>
  <c r="AH305" i="1"/>
  <c r="AG305" i="1"/>
  <c r="Y305" i="1"/>
  <c r="BB304" i="1"/>
  <c r="BA304" i="1"/>
  <c r="AY304" i="1"/>
  <c r="AQ304" i="1"/>
  <c r="AP304" i="1"/>
  <c r="AH304" i="1"/>
  <c r="AG304" i="1"/>
  <c r="Y304" i="1"/>
  <c r="BB303" i="1"/>
  <c r="BA303" i="1"/>
  <c r="AY303" i="1"/>
  <c r="AQ303" i="1"/>
  <c r="AP303" i="1"/>
  <c r="AH303" i="1"/>
  <c r="AG303" i="1"/>
  <c r="Y303" i="1"/>
  <c r="BB302" i="1"/>
  <c r="BA302" i="1"/>
  <c r="AY302" i="1"/>
  <c r="AQ302" i="1"/>
  <c r="AP302" i="1"/>
  <c r="AH302" i="1"/>
  <c r="AG302" i="1"/>
  <c r="Y302" i="1"/>
  <c r="BB301" i="1"/>
  <c r="BA301" i="1"/>
  <c r="AY301" i="1"/>
  <c r="AQ301" i="1"/>
  <c r="AP301" i="1"/>
  <c r="AH301" i="1"/>
  <c r="AG301" i="1"/>
  <c r="Y301" i="1"/>
  <c r="BB300" i="1"/>
  <c r="BA300" i="1"/>
  <c r="AY300" i="1"/>
  <c r="AQ300" i="1"/>
  <c r="AP300" i="1"/>
  <c r="AH300" i="1"/>
  <c r="AG300" i="1"/>
  <c r="Y300" i="1"/>
  <c r="BB299" i="1"/>
  <c r="BA299" i="1"/>
  <c r="AY299" i="1"/>
  <c r="AQ299" i="1"/>
  <c r="AP299" i="1"/>
  <c r="AH299" i="1"/>
  <c r="AG299" i="1"/>
  <c r="Y299" i="1"/>
  <c r="BB298" i="1"/>
  <c r="BA298" i="1"/>
  <c r="AY298" i="1"/>
  <c r="AQ298" i="1"/>
  <c r="AP298" i="1"/>
  <c r="AH298" i="1"/>
  <c r="AG298" i="1"/>
  <c r="Y298" i="1"/>
  <c r="BB297" i="1"/>
  <c r="BA297" i="1"/>
  <c r="AY297" i="1"/>
  <c r="AQ297" i="1"/>
  <c r="AP297" i="1"/>
  <c r="AH297" i="1"/>
  <c r="AG297" i="1"/>
  <c r="Y297" i="1"/>
  <c r="BB296" i="1"/>
  <c r="BA296" i="1"/>
  <c r="AY296" i="1"/>
  <c r="AQ296" i="1"/>
  <c r="AP296" i="1"/>
  <c r="AH296" i="1"/>
  <c r="AG296" i="1"/>
  <c r="Y296" i="1"/>
  <c r="BB295" i="1"/>
  <c r="BA295" i="1"/>
  <c r="AY295" i="1"/>
  <c r="AQ295" i="1"/>
  <c r="AP295" i="1"/>
  <c r="AH295" i="1"/>
  <c r="AG295" i="1"/>
  <c r="Y295" i="1"/>
  <c r="BB294" i="1"/>
  <c r="BA294" i="1"/>
  <c r="AY294" i="1"/>
  <c r="AQ294" i="1"/>
  <c r="AP294" i="1"/>
  <c r="AH294" i="1"/>
  <c r="AG294" i="1"/>
  <c r="Y294" i="1"/>
  <c r="BB293" i="1"/>
  <c r="BA293" i="1"/>
  <c r="AY293" i="1"/>
  <c r="AQ293" i="1"/>
  <c r="AP293" i="1"/>
  <c r="AH293" i="1"/>
  <c r="AG293" i="1"/>
  <c r="Y293" i="1"/>
  <c r="BB292" i="1"/>
  <c r="BA292" i="1"/>
  <c r="AY292" i="1"/>
  <c r="AQ292" i="1"/>
  <c r="AP292" i="1"/>
  <c r="AH292" i="1"/>
  <c r="AG292" i="1"/>
  <c r="Y292" i="1"/>
  <c r="BB291" i="1"/>
  <c r="BA291" i="1"/>
  <c r="AY291" i="1"/>
  <c r="AQ291" i="1"/>
  <c r="AP291" i="1"/>
  <c r="AH291" i="1"/>
  <c r="AG291" i="1"/>
  <c r="Y291" i="1"/>
  <c r="BB290" i="1"/>
  <c r="BA290" i="1"/>
  <c r="AY290" i="1"/>
  <c r="AQ290" i="1"/>
  <c r="AP290" i="1"/>
  <c r="AH290" i="1"/>
  <c r="AG290" i="1"/>
  <c r="Y290" i="1"/>
  <c r="BB289" i="1"/>
  <c r="BA289" i="1"/>
  <c r="AY289" i="1"/>
  <c r="AQ289" i="1"/>
  <c r="AP289" i="1"/>
  <c r="AH289" i="1"/>
  <c r="AG289" i="1"/>
  <c r="Y289" i="1"/>
  <c r="BB288" i="1"/>
  <c r="BA288" i="1"/>
  <c r="AY288" i="1"/>
  <c r="AQ288" i="1"/>
  <c r="AP288" i="1"/>
  <c r="AH288" i="1"/>
  <c r="AG288" i="1"/>
  <c r="Y288" i="1"/>
  <c r="BB287" i="1"/>
  <c r="BA287" i="1"/>
  <c r="BC287" i="1" s="1"/>
  <c r="BD287" i="1" s="1"/>
  <c r="AY287" i="1"/>
  <c r="AQ287" i="1"/>
  <c r="AP287" i="1"/>
  <c r="AH287" i="1"/>
  <c r="AG287" i="1"/>
  <c r="Y287" i="1"/>
  <c r="BB286" i="1"/>
  <c r="BA286" i="1"/>
  <c r="AY286" i="1"/>
  <c r="AQ286" i="1"/>
  <c r="AP286" i="1"/>
  <c r="AH286" i="1"/>
  <c r="AG286" i="1"/>
  <c r="Y286" i="1"/>
  <c r="BB285" i="1"/>
  <c r="BA285" i="1"/>
  <c r="AY285" i="1"/>
  <c r="AQ285" i="1"/>
  <c r="AP285" i="1"/>
  <c r="AH285" i="1"/>
  <c r="AG285" i="1"/>
  <c r="Y285" i="1"/>
  <c r="BB284" i="1"/>
  <c r="BA284" i="1"/>
  <c r="AY284" i="1"/>
  <c r="AQ284" i="1"/>
  <c r="AP284" i="1"/>
  <c r="AH284" i="1"/>
  <c r="AG284" i="1"/>
  <c r="Y284" i="1"/>
  <c r="BB283" i="1"/>
  <c r="BA283" i="1"/>
  <c r="AY283" i="1"/>
  <c r="AQ283" i="1"/>
  <c r="AP283" i="1"/>
  <c r="AH283" i="1"/>
  <c r="AG283" i="1"/>
  <c r="Y283" i="1"/>
  <c r="BB282" i="1"/>
  <c r="BA282" i="1"/>
  <c r="AY282" i="1"/>
  <c r="AQ282" i="1"/>
  <c r="AP282" i="1"/>
  <c r="AH282" i="1"/>
  <c r="AG282" i="1"/>
  <c r="Y282" i="1"/>
  <c r="BB281" i="1"/>
  <c r="BA281" i="1"/>
  <c r="AY281" i="1"/>
  <c r="AQ281" i="1"/>
  <c r="AP281" i="1"/>
  <c r="AH281" i="1"/>
  <c r="AG281" i="1"/>
  <c r="Y281" i="1"/>
  <c r="BB280" i="1"/>
  <c r="BC280" i="1" s="1"/>
  <c r="BD280" i="1" s="1"/>
  <c r="BA280" i="1"/>
  <c r="AY280" i="1"/>
  <c r="AQ280" i="1"/>
  <c r="AP280" i="1"/>
  <c r="AH280" i="1"/>
  <c r="AG280" i="1"/>
  <c r="Y280" i="1"/>
  <c r="BB279" i="1"/>
  <c r="BA279" i="1"/>
  <c r="AY279" i="1"/>
  <c r="AQ279" i="1"/>
  <c r="AP279" i="1"/>
  <c r="AH279" i="1"/>
  <c r="AG279" i="1"/>
  <c r="Y279" i="1"/>
  <c r="BB278" i="1"/>
  <c r="BA278" i="1"/>
  <c r="AY278" i="1"/>
  <c r="AQ278" i="1"/>
  <c r="AP278" i="1"/>
  <c r="AH278" i="1"/>
  <c r="AG278" i="1"/>
  <c r="Y278" i="1"/>
  <c r="BB277" i="1"/>
  <c r="BA277" i="1"/>
  <c r="AY277" i="1"/>
  <c r="AQ277" i="1"/>
  <c r="AP277" i="1"/>
  <c r="AH277" i="1"/>
  <c r="AG277" i="1"/>
  <c r="Y277" i="1"/>
  <c r="BB276" i="1"/>
  <c r="BA276" i="1"/>
  <c r="AY276" i="1"/>
  <c r="AQ276" i="1"/>
  <c r="AP276" i="1"/>
  <c r="AH276" i="1"/>
  <c r="AG276" i="1"/>
  <c r="Y276" i="1"/>
  <c r="BB275" i="1"/>
  <c r="BA275" i="1"/>
  <c r="AY275" i="1"/>
  <c r="AQ275" i="1"/>
  <c r="AP275" i="1"/>
  <c r="AH275" i="1"/>
  <c r="AG275" i="1"/>
  <c r="Y275" i="1"/>
  <c r="BB274" i="1"/>
  <c r="BA274" i="1"/>
  <c r="AY274" i="1"/>
  <c r="AQ274" i="1"/>
  <c r="AP274" i="1"/>
  <c r="AH274" i="1"/>
  <c r="AG274" i="1"/>
  <c r="Y274" i="1"/>
  <c r="BB273" i="1"/>
  <c r="BA273" i="1"/>
  <c r="AY273" i="1"/>
  <c r="AQ273" i="1"/>
  <c r="AP273" i="1"/>
  <c r="AH273" i="1"/>
  <c r="AG273" i="1"/>
  <c r="Y273" i="1"/>
  <c r="BB272" i="1"/>
  <c r="BA272" i="1"/>
  <c r="AY272" i="1"/>
  <c r="AQ272" i="1"/>
  <c r="AP272" i="1"/>
  <c r="AH272" i="1"/>
  <c r="AG272" i="1"/>
  <c r="Y272" i="1"/>
  <c r="BB271" i="1"/>
  <c r="BA271" i="1"/>
  <c r="AY271" i="1"/>
  <c r="AQ271" i="1"/>
  <c r="AP271" i="1"/>
  <c r="AH271" i="1"/>
  <c r="AG271" i="1"/>
  <c r="Y271" i="1"/>
  <c r="BB270" i="1"/>
  <c r="BA270" i="1"/>
  <c r="AY270" i="1"/>
  <c r="AQ270" i="1"/>
  <c r="AP270" i="1"/>
  <c r="AH270" i="1"/>
  <c r="AG270" i="1"/>
  <c r="Y270" i="1"/>
  <c r="BB269" i="1"/>
  <c r="BA269" i="1"/>
  <c r="AY269" i="1"/>
  <c r="AQ269" i="1"/>
  <c r="AP269" i="1"/>
  <c r="AH269" i="1"/>
  <c r="AG269" i="1"/>
  <c r="Y269" i="1"/>
  <c r="BB268" i="1"/>
  <c r="BA268" i="1"/>
  <c r="AY268" i="1"/>
  <c r="AQ268" i="1"/>
  <c r="AP268" i="1"/>
  <c r="AH268" i="1"/>
  <c r="AG268" i="1"/>
  <c r="Y268" i="1"/>
  <c r="BB267" i="1"/>
  <c r="BA267" i="1"/>
  <c r="AY267" i="1"/>
  <c r="AQ267" i="1"/>
  <c r="AP267" i="1"/>
  <c r="AH267" i="1"/>
  <c r="AG267" i="1"/>
  <c r="Y267" i="1"/>
  <c r="BB266" i="1"/>
  <c r="BA266" i="1"/>
  <c r="AY266" i="1"/>
  <c r="AQ266" i="1"/>
  <c r="AP266" i="1"/>
  <c r="AH266" i="1"/>
  <c r="AG266" i="1"/>
  <c r="Y266" i="1"/>
  <c r="BB265" i="1"/>
  <c r="BA265" i="1"/>
  <c r="AY265" i="1"/>
  <c r="AQ265" i="1"/>
  <c r="AP265" i="1"/>
  <c r="AH265" i="1"/>
  <c r="AG265" i="1"/>
  <c r="Y265" i="1"/>
  <c r="BB264" i="1"/>
  <c r="BA264" i="1"/>
  <c r="AY264" i="1"/>
  <c r="AQ264" i="1"/>
  <c r="AP264" i="1"/>
  <c r="AH264" i="1"/>
  <c r="AG264" i="1"/>
  <c r="Y264" i="1"/>
  <c r="BB263" i="1"/>
  <c r="BA263" i="1"/>
  <c r="AY263" i="1"/>
  <c r="AQ263" i="1"/>
  <c r="AP263" i="1"/>
  <c r="AH263" i="1"/>
  <c r="AG263" i="1"/>
  <c r="Y263" i="1"/>
  <c r="BB262" i="1"/>
  <c r="BA262" i="1"/>
  <c r="AY262" i="1"/>
  <c r="AQ262" i="1"/>
  <c r="AP262" i="1"/>
  <c r="AH262" i="1"/>
  <c r="AG262" i="1"/>
  <c r="Y262" i="1"/>
  <c r="BB261" i="1"/>
  <c r="BA261" i="1"/>
  <c r="AY261" i="1"/>
  <c r="AQ261" i="1"/>
  <c r="AP261" i="1"/>
  <c r="AH261" i="1"/>
  <c r="AG261" i="1"/>
  <c r="Y261" i="1"/>
  <c r="BB260" i="1"/>
  <c r="BA260" i="1"/>
  <c r="AY260" i="1"/>
  <c r="AQ260" i="1"/>
  <c r="AP260" i="1"/>
  <c r="AH260" i="1"/>
  <c r="AG260" i="1"/>
  <c r="Y260" i="1"/>
  <c r="BB259" i="1"/>
  <c r="BA259" i="1"/>
  <c r="AY259" i="1"/>
  <c r="AQ259" i="1"/>
  <c r="AP259" i="1"/>
  <c r="AH259" i="1"/>
  <c r="AG259" i="1"/>
  <c r="Y259" i="1"/>
  <c r="BB258" i="1"/>
  <c r="BA258" i="1"/>
  <c r="AY258" i="1"/>
  <c r="AQ258" i="1"/>
  <c r="AP258" i="1"/>
  <c r="AH258" i="1"/>
  <c r="AG258" i="1"/>
  <c r="Y258" i="1"/>
  <c r="BB257" i="1"/>
  <c r="BA257" i="1"/>
  <c r="AY257" i="1"/>
  <c r="AQ257" i="1"/>
  <c r="AP257" i="1"/>
  <c r="AH257" i="1"/>
  <c r="AG257" i="1"/>
  <c r="Y257" i="1"/>
  <c r="BB256" i="1"/>
  <c r="BA256" i="1"/>
  <c r="AY256" i="1"/>
  <c r="AQ256" i="1"/>
  <c r="AP256" i="1"/>
  <c r="AH256" i="1"/>
  <c r="AG256" i="1"/>
  <c r="Y256" i="1"/>
  <c r="BB255" i="1"/>
  <c r="BA255" i="1"/>
  <c r="AY255" i="1"/>
  <c r="AQ255" i="1"/>
  <c r="AP255" i="1"/>
  <c r="AH255" i="1"/>
  <c r="AG255" i="1"/>
  <c r="Y255" i="1"/>
  <c r="BB254" i="1"/>
  <c r="BA254" i="1"/>
  <c r="AY254" i="1"/>
  <c r="AQ254" i="1"/>
  <c r="AP254" i="1"/>
  <c r="AH254" i="1"/>
  <c r="AG254" i="1"/>
  <c r="Y254" i="1"/>
  <c r="BB253" i="1"/>
  <c r="BA253" i="1"/>
  <c r="AY253" i="1"/>
  <c r="AQ253" i="1"/>
  <c r="AP253" i="1"/>
  <c r="AH253" i="1"/>
  <c r="AG253" i="1"/>
  <c r="Y253" i="1"/>
  <c r="BB252" i="1"/>
  <c r="BA252" i="1"/>
  <c r="AY252" i="1"/>
  <c r="AQ252" i="1"/>
  <c r="AP252" i="1"/>
  <c r="AH252" i="1"/>
  <c r="AG252" i="1"/>
  <c r="Y252" i="1"/>
  <c r="BB251" i="1"/>
  <c r="BA251" i="1"/>
  <c r="AY251" i="1"/>
  <c r="AQ251" i="1"/>
  <c r="AP251" i="1"/>
  <c r="AH251" i="1"/>
  <c r="AG251" i="1"/>
  <c r="Y251" i="1"/>
  <c r="BB250" i="1"/>
  <c r="BA250" i="1"/>
  <c r="AY250" i="1"/>
  <c r="AQ250" i="1"/>
  <c r="AP250" i="1"/>
  <c r="AH250" i="1"/>
  <c r="AG250" i="1"/>
  <c r="Y250" i="1"/>
  <c r="BB249" i="1"/>
  <c r="BA249" i="1"/>
  <c r="AY249" i="1"/>
  <c r="AQ249" i="1"/>
  <c r="AP249" i="1"/>
  <c r="AH249" i="1"/>
  <c r="AG249" i="1"/>
  <c r="Y249" i="1"/>
  <c r="BB248" i="1"/>
  <c r="BA248" i="1"/>
  <c r="AY248" i="1"/>
  <c r="AQ248" i="1"/>
  <c r="AP248" i="1"/>
  <c r="AH248" i="1"/>
  <c r="AG248" i="1"/>
  <c r="Y248" i="1"/>
  <c r="BB247" i="1"/>
  <c r="BA247" i="1"/>
  <c r="AY247" i="1"/>
  <c r="AQ247" i="1"/>
  <c r="AP247" i="1"/>
  <c r="AH247" i="1"/>
  <c r="AG247" i="1"/>
  <c r="Y247" i="1"/>
  <c r="BB246" i="1"/>
  <c r="BA246" i="1"/>
  <c r="AY246" i="1"/>
  <c r="AQ246" i="1"/>
  <c r="AP246" i="1"/>
  <c r="AH246" i="1"/>
  <c r="AG246" i="1"/>
  <c r="Y246" i="1"/>
  <c r="BB245" i="1"/>
  <c r="BA245" i="1"/>
  <c r="AY245" i="1"/>
  <c r="AQ245" i="1"/>
  <c r="AP245" i="1"/>
  <c r="AH245" i="1"/>
  <c r="AG245" i="1"/>
  <c r="Y245" i="1"/>
  <c r="BB244" i="1"/>
  <c r="BA244" i="1"/>
  <c r="AY244" i="1"/>
  <c r="AQ244" i="1"/>
  <c r="AP244" i="1"/>
  <c r="AH244" i="1"/>
  <c r="AG244" i="1"/>
  <c r="Y244" i="1"/>
  <c r="BB243" i="1"/>
  <c r="BC243" i="1" s="1"/>
  <c r="BD243" i="1" s="1"/>
  <c r="BA243" i="1"/>
  <c r="AY243" i="1"/>
  <c r="AQ243" i="1"/>
  <c r="AP243" i="1"/>
  <c r="AH243" i="1"/>
  <c r="AG243" i="1"/>
  <c r="Y243" i="1"/>
  <c r="BB242" i="1"/>
  <c r="BA242" i="1"/>
  <c r="AY242" i="1"/>
  <c r="AQ242" i="1"/>
  <c r="AP242" i="1"/>
  <c r="AH242" i="1"/>
  <c r="AG242" i="1"/>
  <c r="Y242" i="1"/>
  <c r="BC241" i="1"/>
  <c r="BD241" i="1" s="1"/>
  <c r="BB241" i="1"/>
  <c r="BA241" i="1"/>
  <c r="AY241" i="1"/>
  <c r="AQ241" i="1"/>
  <c r="AP241" i="1"/>
  <c r="AH241" i="1"/>
  <c r="AG241" i="1"/>
  <c r="Y241" i="1"/>
  <c r="BB240" i="1"/>
  <c r="BA240" i="1"/>
  <c r="AY240" i="1"/>
  <c r="AQ240" i="1"/>
  <c r="AP240" i="1"/>
  <c r="AH240" i="1"/>
  <c r="AG240" i="1"/>
  <c r="Y240" i="1"/>
  <c r="BB239" i="1"/>
  <c r="BA239" i="1"/>
  <c r="AY239" i="1"/>
  <c r="AQ239" i="1"/>
  <c r="AP239" i="1"/>
  <c r="AH239" i="1"/>
  <c r="AG239" i="1"/>
  <c r="Y239" i="1"/>
  <c r="BB238" i="1"/>
  <c r="BA238" i="1"/>
  <c r="AY238" i="1"/>
  <c r="AQ238" i="1"/>
  <c r="AP238" i="1"/>
  <c r="AH238" i="1"/>
  <c r="AG238" i="1"/>
  <c r="Y238" i="1"/>
  <c r="BB237" i="1"/>
  <c r="BA237" i="1"/>
  <c r="AY237" i="1"/>
  <c r="AQ237" i="1"/>
  <c r="AP237" i="1"/>
  <c r="AH237" i="1"/>
  <c r="AG237" i="1"/>
  <c r="Y237" i="1"/>
  <c r="BB236" i="1"/>
  <c r="BA236" i="1"/>
  <c r="AY236" i="1"/>
  <c r="AQ236" i="1"/>
  <c r="AP236" i="1"/>
  <c r="AH236" i="1"/>
  <c r="AG236" i="1"/>
  <c r="Y236" i="1"/>
  <c r="BB235" i="1"/>
  <c r="BA235" i="1"/>
  <c r="AY235" i="1"/>
  <c r="AQ235" i="1"/>
  <c r="AP235" i="1"/>
  <c r="AH235" i="1"/>
  <c r="AG235" i="1"/>
  <c r="Y235" i="1"/>
  <c r="BB234" i="1"/>
  <c r="BA234" i="1"/>
  <c r="AY234" i="1"/>
  <c r="AQ234" i="1"/>
  <c r="AP234" i="1"/>
  <c r="AH234" i="1"/>
  <c r="AG234" i="1"/>
  <c r="Y234" i="1"/>
  <c r="BB233" i="1"/>
  <c r="BA233" i="1"/>
  <c r="AY233" i="1"/>
  <c r="AQ233" i="1"/>
  <c r="AP233" i="1"/>
  <c r="AH233" i="1"/>
  <c r="AG233" i="1"/>
  <c r="Y233" i="1"/>
  <c r="BB232" i="1"/>
  <c r="BA232" i="1"/>
  <c r="AY232" i="1"/>
  <c r="AQ232" i="1"/>
  <c r="AP232" i="1"/>
  <c r="AH232" i="1"/>
  <c r="AG232" i="1"/>
  <c r="Y232" i="1"/>
  <c r="BB231" i="1"/>
  <c r="BA231" i="1"/>
  <c r="AY231" i="1"/>
  <c r="AQ231" i="1"/>
  <c r="AP231" i="1"/>
  <c r="AH231" i="1"/>
  <c r="AG231" i="1"/>
  <c r="Y231" i="1"/>
  <c r="BB230" i="1"/>
  <c r="BA230" i="1"/>
  <c r="AY230" i="1"/>
  <c r="AQ230" i="1"/>
  <c r="AP230" i="1"/>
  <c r="AH230" i="1"/>
  <c r="AG230" i="1"/>
  <c r="Y230" i="1"/>
  <c r="BB229" i="1"/>
  <c r="BA229" i="1"/>
  <c r="AY229" i="1"/>
  <c r="AQ229" i="1"/>
  <c r="AP229" i="1"/>
  <c r="AH229" i="1"/>
  <c r="AG229" i="1"/>
  <c r="Y229" i="1"/>
  <c r="BB228" i="1"/>
  <c r="BA228" i="1"/>
  <c r="AY228" i="1"/>
  <c r="AQ228" i="1"/>
  <c r="AP228" i="1"/>
  <c r="AH228" i="1"/>
  <c r="AG228" i="1"/>
  <c r="Y228" i="1"/>
  <c r="BB227" i="1"/>
  <c r="BA227" i="1"/>
  <c r="AY227" i="1"/>
  <c r="AQ227" i="1"/>
  <c r="AP227" i="1"/>
  <c r="AH227" i="1"/>
  <c r="AG227" i="1"/>
  <c r="Y227" i="1"/>
  <c r="BB226" i="1"/>
  <c r="BA226" i="1"/>
  <c r="AY226" i="1"/>
  <c r="AQ226" i="1"/>
  <c r="AP226" i="1"/>
  <c r="AH226" i="1"/>
  <c r="AG226" i="1"/>
  <c r="Y226" i="1"/>
  <c r="BB225" i="1"/>
  <c r="BA225" i="1"/>
  <c r="AY225" i="1"/>
  <c r="AQ225" i="1"/>
  <c r="AP225" i="1"/>
  <c r="AH225" i="1"/>
  <c r="AG225" i="1"/>
  <c r="Y225" i="1"/>
  <c r="BB224" i="1"/>
  <c r="BA224" i="1"/>
  <c r="AY224" i="1"/>
  <c r="AQ224" i="1"/>
  <c r="AP224" i="1"/>
  <c r="AH224" i="1"/>
  <c r="AG224" i="1"/>
  <c r="Y224" i="1"/>
  <c r="BB223" i="1"/>
  <c r="BA223" i="1"/>
  <c r="AY223" i="1"/>
  <c r="AQ223" i="1"/>
  <c r="AP223" i="1"/>
  <c r="AH223" i="1"/>
  <c r="AG223" i="1"/>
  <c r="Y223" i="1"/>
  <c r="BB222" i="1"/>
  <c r="BA222" i="1"/>
  <c r="AY222" i="1"/>
  <c r="AQ222" i="1"/>
  <c r="AP222" i="1"/>
  <c r="AH222" i="1"/>
  <c r="AG222" i="1"/>
  <c r="Y222" i="1"/>
  <c r="BB221" i="1"/>
  <c r="BA221" i="1"/>
  <c r="AY221" i="1"/>
  <c r="AQ221" i="1"/>
  <c r="AP221" i="1"/>
  <c r="AH221" i="1"/>
  <c r="AG221" i="1"/>
  <c r="Y221" i="1"/>
  <c r="BB220" i="1"/>
  <c r="BA220" i="1"/>
  <c r="AY220" i="1"/>
  <c r="AQ220" i="1"/>
  <c r="AP220" i="1"/>
  <c r="AH220" i="1"/>
  <c r="AG220" i="1"/>
  <c r="Y220" i="1"/>
  <c r="BB219" i="1"/>
  <c r="BC219" i="1" s="1"/>
  <c r="BD219" i="1" s="1"/>
  <c r="BA219" i="1"/>
  <c r="AY219" i="1"/>
  <c r="AQ219" i="1"/>
  <c r="AP219" i="1"/>
  <c r="AH219" i="1"/>
  <c r="AG219" i="1"/>
  <c r="Y219" i="1"/>
  <c r="BB218" i="1"/>
  <c r="BA218" i="1"/>
  <c r="AY218" i="1"/>
  <c r="AQ218" i="1"/>
  <c r="AP218" i="1"/>
  <c r="AH218" i="1"/>
  <c r="AG218" i="1"/>
  <c r="Y218" i="1"/>
  <c r="BB217" i="1"/>
  <c r="BA217" i="1"/>
  <c r="AY217" i="1"/>
  <c r="AQ217" i="1"/>
  <c r="AP217" i="1"/>
  <c r="AH217" i="1"/>
  <c r="AG217" i="1"/>
  <c r="Y217" i="1"/>
  <c r="BB216" i="1"/>
  <c r="BA216" i="1"/>
  <c r="AY216" i="1"/>
  <c r="AQ216" i="1"/>
  <c r="AP216" i="1"/>
  <c r="AH216" i="1"/>
  <c r="AG216" i="1"/>
  <c r="Y216" i="1"/>
  <c r="BB215" i="1"/>
  <c r="BA215" i="1"/>
  <c r="AY215" i="1"/>
  <c r="AQ215" i="1"/>
  <c r="AP215" i="1"/>
  <c r="AH215" i="1"/>
  <c r="AG215" i="1"/>
  <c r="Y215" i="1"/>
  <c r="BB214" i="1"/>
  <c r="BA214" i="1"/>
  <c r="AY214" i="1"/>
  <c r="AQ214" i="1"/>
  <c r="AP214" i="1"/>
  <c r="AH214" i="1"/>
  <c r="AG214" i="1"/>
  <c r="Y214" i="1"/>
  <c r="BB213" i="1"/>
  <c r="BA213" i="1"/>
  <c r="AY213" i="1"/>
  <c r="AQ213" i="1"/>
  <c r="AP213" i="1"/>
  <c r="AH213" i="1"/>
  <c r="AG213" i="1"/>
  <c r="Y213" i="1"/>
  <c r="BB212" i="1"/>
  <c r="BA212" i="1"/>
  <c r="AY212" i="1"/>
  <c r="AQ212" i="1"/>
  <c r="AP212" i="1"/>
  <c r="AH212" i="1"/>
  <c r="AG212" i="1"/>
  <c r="Y212" i="1"/>
  <c r="BB211" i="1"/>
  <c r="BA211" i="1"/>
  <c r="AY211" i="1"/>
  <c r="AQ211" i="1"/>
  <c r="AP211" i="1"/>
  <c r="AH211" i="1"/>
  <c r="AG211" i="1"/>
  <c r="Y211" i="1"/>
  <c r="BB210" i="1"/>
  <c r="BA210" i="1"/>
  <c r="AY210" i="1"/>
  <c r="AQ210" i="1"/>
  <c r="AP210" i="1"/>
  <c r="AH210" i="1"/>
  <c r="AG210" i="1"/>
  <c r="Y210" i="1"/>
  <c r="BB209" i="1"/>
  <c r="BA209" i="1"/>
  <c r="AY209" i="1"/>
  <c r="AQ209" i="1"/>
  <c r="AP209" i="1"/>
  <c r="AH209" i="1"/>
  <c r="AG209" i="1"/>
  <c r="Y209" i="1"/>
  <c r="BB208" i="1"/>
  <c r="BA208" i="1"/>
  <c r="AY208" i="1"/>
  <c r="AQ208" i="1"/>
  <c r="AP208" i="1"/>
  <c r="AH208" i="1"/>
  <c r="AG208" i="1"/>
  <c r="Y208" i="1"/>
  <c r="BB207" i="1"/>
  <c r="BA207" i="1"/>
  <c r="AY207" i="1"/>
  <c r="AQ207" i="1"/>
  <c r="AP207" i="1"/>
  <c r="AH207" i="1"/>
  <c r="AG207" i="1"/>
  <c r="Y207" i="1"/>
  <c r="BB206" i="1"/>
  <c r="BA206" i="1"/>
  <c r="AY206" i="1"/>
  <c r="AQ206" i="1"/>
  <c r="AP206" i="1"/>
  <c r="AH206" i="1"/>
  <c r="AG206" i="1"/>
  <c r="Y206" i="1"/>
  <c r="BB205" i="1"/>
  <c r="BA205" i="1"/>
  <c r="AY205" i="1"/>
  <c r="AQ205" i="1"/>
  <c r="AP205" i="1"/>
  <c r="AH205" i="1"/>
  <c r="AG205" i="1"/>
  <c r="Y205" i="1"/>
  <c r="BB204" i="1"/>
  <c r="BA204" i="1"/>
  <c r="AY204" i="1"/>
  <c r="AQ204" i="1"/>
  <c r="AP204" i="1"/>
  <c r="AH204" i="1"/>
  <c r="AG204" i="1"/>
  <c r="Y204" i="1"/>
  <c r="BB203" i="1"/>
  <c r="BA203" i="1"/>
  <c r="AY203" i="1"/>
  <c r="AQ203" i="1"/>
  <c r="AP203" i="1"/>
  <c r="AH203" i="1"/>
  <c r="AG203" i="1"/>
  <c r="Y203" i="1"/>
  <c r="BB202" i="1"/>
  <c r="BA202" i="1"/>
  <c r="AY202" i="1"/>
  <c r="AQ202" i="1"/>
  <c r="AP202" i="1"/>
  <c r="AH202" i="1"/>
  <c r="AG202" i="1"/>
  <c r="Y202" i="1"/>
  <c r="BB201" i="1"/>
  <c r="BA201" i="1"/>
  <c r="AY201" i="1"/>
  <c r="AQ201" i="1"/>
  <c r="AP201" i="1"/>
  <c r="AH201" i="1"/>
  <c r="AG201" i="1"/>
  <c r="Y201" i="1"/>
  <c r="BB200" i="1"/>
  <c r="BA200" i="1"/>
  <c r="AY200" i="1"/>
  <c r="AQ200" i="1"/>
  <c r="AP200" i="1"/>
  <c r="AH200" i="1"/>
  <c r="AG200" i="1"/>
  <c r="Y200" i="1"/>
  <c r="BB199" i="1"/>
  <c r="BA199" i="1"/>
  <c r="AY199" i="1"/>
  <c r="AQ199" i="1"/>
  <c r="AP199" i="1"/>
  <c r="AH199" i="1"/>
  <c r="AG199" i="1"/>
  <c r="Y199" i="1"/>
  <c r="BB198" i="1"/>
  <c r="BA198" i="1"/>
  <c r="AY198" i="1"/>
  <c r="AQ198" i="1"/>
  <c r="AP198" i="1"/>
  <c r="AH198" i="1"/>
  <c r="AG198" i="1"/>
  <c r="Y198" i="1"/>
  <c r="BB197" i="1"/>
  <c r="BA197" i="1"/>
  <c r="AY197" i="1"/>
  <c r="AQ197" i="1"/>
  <c r="AP197" i="1"/>
  <c r="AH197" i="1"/>
  <c r="AG197" i="1"/>
  <c r="Y197" i="1"/>
  <c r="BB196" i="1"/>
  <c r="BA196" i="1"/>
  <c r="AY196" i="1"/>
  <c r="AQ196" i="1"/>
  <c r="AP196" i="1"/>
  <c r="AH196" i="1"/>
  <c r="AG196" i="1"/>
  <c r="Y196" i="1"/>
  <c r="BB195" i="1"/>
  <c r="BA195" i="1"/>
  <c r="AY195" i="1"/>
  <c r="AQ195" i="1"/>
  <c r="AP195" i="1"/>
  <c r="AH195" i="1"/>
  <c r="AG195" i="1"/>
  <c r="Y195" i="1"/>
  <c r="BB194" i="1"/>
  <c r="BA194" i="1"/>
  <c r="AY194" i="1"/>
  <c r="AQ194" i="1"/>
  <c r="AP194" i="1"/>
  <c r="AH194" i="1"/>
  <c r="AG194" i="1"/>
  <c r="Y194" i="1"/>
  <c r="BB193" i="1"/>
  <c r="BC193" i="1" s="1"/>
  <c r="BD193" i="1" s="1"/>
  <c r="BA193" i="1"/>
  <c r="AY193" i="1"/>
  <c r="AQ193" i="1"/>
  <c r="AP193" i="1"/>
  <c r="AH193" i="1"/>
  <c r="AG193" i="1"/>
  <c r="Y193" i="1"/>
  <c r="BB192" i="1"/>
  <c r="BA192" i="1"/>
  <c r="AY192" i="1"/>
  <c r="AQ192" i="1"/>
  <c r="AP192" i="1"/>
  <c r="AH192" i="1"/>
  <c r="AG192" i="1"/>
  <c r="Y192" i="1"/>
  <c r="BB191" i="1"/>
  <c r="BA191" i="1"/>
  <c r="AY191" i="1"/>
  <c r="AQ191" i="1"/>
  <c r="AP191" i="1"/>
  <c r="AH191" i="1"/>
  <c r="AG191" i="1"/>
  <c r="Y191" i="1"/>
  <c r="BB190" i="1"/>
  <c r="BA190" i="1"/>
  <c r="AY190" i="1"/>
  <c r="AQ190" i="1"/>
  <c r="AP190" i="1"/>
  <c r="AH190" i="1"/>
  <c r="AG190" i="1"/>
  <c r="Y190" i="1"/>
  <c r="BB189" i="1"/>
  <c r="BA189" i="1"/>
  <c r="AY189" i="1"/>
  <c r="AQ189" i="1"/>
  <c r="AP189" i="1"/>
  <c r="AH189" i="1"/>
  <c r="AG189" i="1"/>
  <c r="Y189" i="1"/>
  <c r="BB188" i="1"/>
  <c r="BA188" i="1"/>
  <c r="AY188" i="1"/>
  <c r="AQ188" i="1"/>
  <c r="AP188" i="1"/>
  <c r="AH188" i="1"/>
  <c r="AG188" i="1"/>
  <c r="Y188" i="1"/>
  <c r="BB187" i="1"/>
  <c r="BA187" i="1"/>
  <c r="AY187" i="1"/>
  <c r="AQ187" i="1"/>
  <c r="AP187" i="1"/>
  <c r="AH187" i="1"/>
  <c r="AG187" i="1"/>
  <c r="Y187" i="1"/>
  <c r="BB186" i="1"/>
  <c r="BA186" i="1"/>
  <c r="AY186" i="1"/>
  <c r="AQ186" i="1"/>
  <c r="AP186" i="1"/>
  <c r="AH186" i="1"/>
  <c r="AG186" i="1"/>
  <c r="Y186" i="1"/>
  <c r="BB185" i="1"/>
  <c r="BA185" i="1"/>
  <c r="AY185" i="1"/>
  <c r="AQ185" i="1"/>
  <c r="AP185" i="1"/>
  <c r="AH185" i="1"/>
  <c r="AG185" i="1"/>
  <c r="Y185" i="1"/>
  <c r="BB184" i="1"/>
  <c r="BA184" i="1"/>
  <c r="AY184" i="1"/>
  <c r="AQ184" i="1"/>
  <c r="AP184" i="1"/>
  <c r="AH184" i="1"/>
  <c r="AG184" i="1"/>
  <c r="Y184" i="1"/>
  <c r="BB183" i="1"/>
  <c r="BA183" i="1"/>
  <c r="AY183" i="1"/>
  <c r="AQ183" i="1"/>
  <c r="AP183" i="1"/>
  <c r="AH183" i="1"/>
  <c r="AG183" i="1"/>
  <c r="Y183" i="1"/>
  <c r="BB182" i="1"/>
  <c r="BA182" i="1"/>
  <c r="AY182" i="1"/>
  <c r="AQ182" i="1"/>
  <c r="AP182" i="1"/>
  <c r="AH182" i="1"/>
  <c r="AG182" i="1"/>
  <c r="Y182" i="1"/>
  <c r="BB181" i="1"/>
  <c r="BA181" i="1"/>
  <c r="AY181" i="1"/>
  <c r="AQ181" i="1"/>
  <c r="AP181" i="1"/>
  <c r="AH181" i="1"/>
  <c r="AG181" i="1"/>
  <c r="Y181" i="1"/>
  <c r="BB180" i="1"/>
  <c r="BA180" i="1"/>
  <c r="AY180" i="1"/>
  <c r="AQ180" i="1"/>
  <c r="AP180" i="1"/>
  <c r="AH180" i="1"/>
  <c r="AG180" i="1"/>
  <c r="Y180" i="1"/>
  <c r="BB179" i="1"/>
  <c r="BA179" i="1"/>
  <c r="AY179" i="1"/>
  <c r="AQ179" i="1"/>
  <c r="AP179" i="1"/>
  <c r="AH179" i="1"/>
  <c r="AG179" i="1"/>
  <c r="Y179" i="1"/>
  <c r="BB178" i="1"/>
  <c r="BA178" i="1"/>
  <c r="AY178" i="1"/>
  <c r="AQ178" i="1"/>
  <c r="AP178" i="1"/>
  <c r="AH178" i="1"/>
  <c r="AG178" i="1"/>
  <c r="Y178" i="1"/>
  <c r="BB177" i="1"/>
  <c r="BC177" i="1" s="1"/>
  <c r="BD177" i="1" s="1"/>
  <c r="BA177" i="1"/>
  <c r="AY177" i="1"/>
  <c r="AQ177" i="1"/>
  <c r="AP177" i="1"/>
  <c r="AH177" i="1"/>
  <c r="AG177" i="1"/>
  <c r="Y177" i="1"/>
  <c r="BB176" i="1"/>
  <c r="BA176" i="1"/>
  <c r="AY176" i="1"/>
  <c r="AQ176" i="1"/>
  <c r="AP176" i="1"/>
  <c r="AH176" i="1"/>
  <c r="AG176" i="1"/>
  <c r="Y176" i="1"/>
  <c r="BB175" i="1"/>
  <c r="BA175" i="1"/>
  <c r="AY175" i="1"/>
  <c r="AQ175" i="1"/>
  <c r="AP175" i="1"/>
  <c r="AH175" i="1"/>
  <c r="AG175" i="1"/>
  <c r="Y175" i="1"/>
  <c r="BB174" i="1"/>
  <c r="BA174" i="1"/>
  <c r="AY174" i="1"/>
  <c r="AQ174" i="1"/>
  <c r="AP174" i="1"/>
  <c r="AH174" i="1"/>
  <c r="AG174" i="1"/>
  <c r="Y174" i="1"/>
  <c r="BB173" i="1"/>
  <c r="BC173" i="1" s="1"/>
  <c r="BD173" i="1" s="1"/>
  <c r="BA173" i="1"/>
  <c r="AY173" i="1"/>
  <c r="AQ173" i="1"/>
  <c r="AP173" i="1"/>
  <c r="AH173" i="1"/>
  <c r="AG173" i="1"/>
  <c r="Y173" i="1"/>
  <c r="BB172" i="1"/>
  <c r="BA172" i="1"/>
  <c r="AY172" i="1"/>
  <c r="AQ172" i="1"/>
  <c r="AP172" i="1"/>
  <c r="AH172" i="1"/>
  <c r="AG172" i="1"/>
  <c r="Y172" i="1"/>
  <c r="BB171" i="1"/>
  <c r="BA171" i="1"/>
  <c r="AY171" i="1"/>
  <c r="AQ171" i="1"/>
  <c r="AP171" i="1"/>
  <c r="AH171" i="1"/>
  <c r="AG171" i="1"/>
  <c r="Y171" i="1"/>
  <c r="BB170" i="1"/>
  <c r="BA170" i="1"/>
  <c r="AY170" i="1"/>
  <c r="AQ170" i="1"/>
  <c r="AP170" i="1"/>
  <c r="AH170" i="1"/>
  <c r="AG170" i="1"/>
  <c r="Y170" i="1"/>
  <c r="BB169" i="1"/>
  <c r="BA169" i="1"/>
  <c r="AY169" i="1"/>
  <c r="AQ169" i="1"/>
  <c r="AP169" i="1"/>
  <c r="AH169" i="1"/>
  <c r="AG169" i="1"/>
  <c r="Y169" i="1"/>
  <c r="BB168" i="1"/>
  <c r="BA168" i="1"/>
  <c r="AY168" i="1"/>
  <c r="AQ168" i="1"/>
  <c r="AP168" i="1"/>
  <c r="AH168" i="1"/>
  <c r="AG168" i="1"/>
  <c r="Y168" i="1"/>
  <c r="BC167" i="1"/>
  <c r="BD167" i="1" s="1"/>
  <c r="BB167" i="1"/>
  <c r="BA167" i="1"/>
  <c r="AY167" i="1"/>
  <c r="AQ167" i="1"/>
  <c r="AP167" i="1"/>
  <c r="AH167" i="1"/>
  <c r="AG167" i="1"/>
  <c r="Y167" i="1"/>
  <c r="BB166" i="1"/>
  <c r="BA166" i="1"/>
  <c r="AY166" i="1"/>
  <c r="AQ166" i="1"/>
  <c r="AP166" i="1"/>
  <c r="AH166" i="1"/>
  <c r="AG166" i="1"/>
  <c r="Y166" i="1"/>
  <c r="BB165" i="1"/>
  <c r="BA165" i="1"/>
  <c r="AY165" i="1"/>
  <c r="AQ165" i="1"/>
  <c r="AP165" i="1"/>
  <c r="AH165" i="1"/>
  <c r="AG165" i="1"/>
  <c r="Y165" i="1"/>
  <c r="BB164" i="1"/>
  <c r="BA164" i="1"/>
  <c r="AY164" i="1"/>
  <c r="AQ164" i="1"/>
  <c r="AP164" i="1"/>
  <c r="AH164" i="1"/>
  <c r="AG164" i="1"/>
  <c r="Y164" i="1"/>
  <c r="BB163" i="1"/>
  <c r="BA163" i="1"/>
  <c r="AY163" i="1"/>
  <c r="AQ163" i="1"/>
  <c r="AP163" i="1"/>
  <c r="AH163" i="1"/>
  <c r="AG163" i="1"/>
  <c r="Y163" i="1"/>
  <c r="BB162" i="1"/>
  <c r="BA162" i="1"/>
  <c r="AY162" i="1"/>
  <c r="AQ162" i="1"/>
  <c r="AP162" i="1"/>
  <c r="AH162" i="1"/>
  <c r="AG162" i="1"/>
  <c r="Y162" i="1"/>
  <c r="BB161" i="1"/>
  <c r="BA161" i="1"/>
  <c r="AY161" i="1"/>
  <c r="AQ161" i="1"/>
  <c r="AP161" i="1"/>
  <c r="AH161" i="1"/>
  <c r="AG161" i="1"/>
  <c r="Y161" i="1"/>
  <c r="BB160" i="1"/>
  <c r="BA160" i="1"/>
  <c r="AY160" i="1"/>
  <c r="AQ160" i="1"/>
  <c r="AP160" i="1"/>
  <c r="AH160" i="1"/>
  <c r="AG160" i="1"/>
  <c r="Y160" i="1"/>
  <c r="BB159" i="1"/>
  <c r="BA159" i="1"/>
  <c r="AY159" i="1"/>
  <c r="AQ159" i="1"/>
  <c r="AP159" i="1"/>
  <c r="AH159" i="1"/>
  <c r="AG159" i="1"/>
  <c r="Y159" i="1"/>
  <c r="BB158" i="1"/>
  <c r="BA158" i="1"/>
  <c r="AY158" i="1"/>
  <c r="AQ158" i="1"/>
  <c r="AP158" i="1"/>
  <c r="AH158" i="1"/>
  <c r="AG158" i="1"/>
  <c r="Y158" i="1"/>
  <c r="BB157" i="1"/>
  <c r="BA157" i="1"/>
  <c r="AY157" i="1"/>
  <c r="AQ157" i="1"/>
  <c r="AP157" i="1"/>
  <c r="AH157" i="1"/>
  <c r="AG157" i="1"/>
  <c r="Y157" i="1"/>
  <c r="BB156" i="1"/>
  <c r="BA156" i="1"/>
  <c r="AY156" i="1"/>
  <c r="AQ156" i="1"/>
  <c r="AP156" i="1"/>
  <c r="AH156" i="1"/>
  <c r="AG156" i="1"/>
  <c r="Y156" i="1"/>
  <c r="BB155" i="1"/>
  <c r="BA155" i="1"/>
  <c r="AY155" i="1"/>
  <c r="AQ155" i="1"/>
  <c r="AP155" i="1"/>
  <c r="AH155" i="1"/>
  <c r="AG155" i="1"/>
  <c r="Y155" i="1"/>
  <c r="BB154" i="1"/>
  <c r="BA154" i="1"/>
  <c r="AY154" i="1"/>
  <c r="AQ154" i="1"/>
  <c r="AP154" i="1"/>
  <c r="AH154" i="1"/>
  <c r="AG154" i="1"/>
  <c r="Y154" i="1"/>
  <c r="BB153" i="1"/>
  <c r="BA153" i="1"/>
  <c r="AY153" i="1"/>
  <c r="AQ153" i="1"/>
  <c r="AP153" i="1"/>
  <c r="AH153" i="1"/>
  <c r="AG153" i="1"/>
  <c r="Y153" i="1"/>
  <c r="BB152" i="1"/>
  <c r="BA152" i="1"/>
  <c r="AY152" i="1"/>
  <c r="AQ152" i="1"/>
  <c r="AP152" i="1"/>
  <c r="AH152" i="1"/>
  <c r="AG152" i="1"/>
  <c r="Y152" i="1"/>
  <c r="BB151" i="1"/>
  <c r="BC151" i="1" s="1"/>
  <c r="BD151" i="1" s="1"/>
  <c r="BA151" i="1"/>
  <c r="AY151" i="1"/>
  <c r="AQ151" i="1"/>
  <c r="AP151" i="1"/>
  <c r="AH151" i="1"/>
  <c r="AG151" i="1"/>
  <c r="Y151" i="1"/>
  <c r="BB150" i="1"/>
  <c r="BA150" i="1"/>
  <c r="AY150" i="1"/>
  <c r="AQ150" i="1"/>
  <c r="AP150" i="1"/>
  <c r="AH150" i="1"/>
  <c r="AG150" i="1"/>
  <c r="Y150" i="1"/>
  <c r="BB149" i="1"/>
  <c r="BC149" i="1" s="1"/>
  <c r="BD149" i="1" s="1"/>
  <c r="BA149" i="1"/>
  <c r="AY149" i="1"/>
  <c r="AQ149" i="1"/>
  <c r="AP149" i="1"/>
  <c r="AH149" i="1"/>
  <c r="AG149" i="1"/>
  <c r="Y149" i="1"/>
  <c r="BB148" i="1"/>
  <c r="BA148" i="1"/>
  <c r="AY148" i="1"/>
  <c r="AQ148" i="1"/>
  <c r="AP148" i="1"/>
  <c r="AH148" i="1"/>
  <c r="AG148" i="1"/>
  <c r="Y148" i="1"/>
  <c r="BB147" i="1"/>
  <c r="BA147" i="1"/>
  <c r="AY147" i="1"/>
  <c r="AQ147" i="1"/>
  <c r="AP147" i="1"/>
  <c r="AH147" i="1"/>
  <c r="AG147" i="1"/>
  <c r="Y147" i="1"/>
  <c r="BB146" i="1"/>
  <c r="BA146" i="1"/>
  <c r="AY146" i="1"/>
  <c r="AQ146" i="1"/>
  <c r="AP146" i="1"/>
  <c r="AH146" i="1"/>
  <c r="AG146" i="1"/>
  <c r="Y146" i="1"/>
  <c r="BB145" i="1"/>
  <c r="BA145" i="1"/>
  <c r="AY145" i="1"/>
  <c r="AQ145" i="1"/>
  <c r="AP145" i="1"/>
  <c r="AH145" i="1"/>
  <c r="AG145" i="1"/>
  <c r="Y145" i="1"/>
  <c r="BB144" i="1"/>
  <c r="BA144" i="1"/>
  <c r="AY144" i="1"/>
  <c r="AQ144" i="1"/>
  <c r="AP144" i="1"/>
  <c r="AH144" i="1"/>
  <c r="AG144" i="1"/>
  <c r="Y144" i="1"/>
  <c r="BB143" i="1"/>
  <c r="BA143" i="1"/>
  <c r="AY143" i="1"/>
  <c r="AQ143" i="1"/>
  <c r="AP143" i="1"/>
  <c r="AH143" i="1"/>
  <c r="AG143" i="1"/>
  <c r="Y143" i="1"/>
  <c r="BB142" i="1"/>
  <c r="BA142" i="1"/>
  <c r="AY142" i="1"/>
  <c r="AQ142" i="1"/>
  <c r="AP142" i="1"/>
  <c r="AH142" i="1"/>
  <c r="AG142" i="1"/>
  <c r="Y142" i="1"/>
  <c r="BB141" i="1"/>
  <c r="BC141" i="1" s="1"/>
  <c r="BD141" i="1" s="1"/>
  <c r="BA141" i="1"/>
  <c r="AY141" i="1"/>
  <c r="AQ141" i="1"/>
  <c r="AP141" i="1"/>
  <c r="AH141" i="1"/>
  <c r="AG141" i="1"/>
  <c r="Y141" i="1"/>
  <c r="BB140" i="1"/>
  <c r="BA140" i="1"/>
  <c r="AY140" i="1"/>
  <c r="AQ140" i="1"/>
  <c r="AP140" i="1"/>
  <c r="AH140" i="1"/>
  <c r="AG140" i="1"/>
  <c r="Y140" i="1"/>
  <c r="BB139" i="1"/>
  <c r="BA139" i="1"/>
  <c r="AY139" i="1"/>
  <c r="AQ139" i="1"/>
  <c r="AP139" i="1"/>
  <c r="AH139" i="1"/>
  <c r="AG139" i="1"/>
  <c r="Y139" i="1"/>
  <c r="BB138" i="1"/>
  <c r="BA138" i="1"/>
  <c r="AY138" i="1"/>
  <c r="AQ138" i="1"/>
  <c r="AP138" i="1"/>
  <c r="AH138" i="1"/>
  <c r="AG138" i="1"/>
  <c r="Y138" i="1"/>
  <c r="BB137" i="1"/>
  <c r="BA137" i="1"/>
  <c r="AY137" i="1"/>
  <c r="AQ137" i="1"/>
  <c r="AP137" i="1"/>
  <c r="AH137" i="1"/>
  <c r="AG137" i="1"/>
  <c r="Y137" i="1"/>
  <c r="BB136" i="1"/>
  <c r="BA136" i="1"/>
  <c r="AY136" i="1"/>
  <c r="AQ136" i="1"/>
  <c r="AP136" i="1"/>
  <c r="AH136" i="1"/>
  <c r="AG136" i="1"/>
  <c r="Y136" i="1"/>
  <c r="BB135" i="1"/>
  <c r="BA135" i="1"/>
  <c r="BC135" i="1" s="1"/>
  <c r="BD135" i="1" s="1"/>
  <c r="AY135" i="1"/>
  <c r="AQ135" i="1"/>
  <c r="AP135" i="1"/>
  <c r="AH135" i="1"/>
  <c r="AG135" i="1"/>
  <c r="Y135" i="1"/>
  <c r="BB134" i="1"/>
  <c r="BA134" i="1"/>
  <c r="AY134" i="1"/>
  <c r="AQ134" i="1"/>
  <c r="AP134" i="1"/>
  <c r="AH134" i="1"/>
  <c r="AG134" i="1"/>
  <c r="Y134" i="1"/>
  <c r="BB133" i="1"/>
  <c r="BA133" i="1"/>
  <c r="AY133" i="1"/>
  <c r="AQ133" i="1"/>
  <c r="AP133" i="1"/>
  <c r="AH133" i="1"/>
  <c r="AG133" i="1"/>
  <c r="Y133" i="1"/>
  <c r="BB132" i="1"/>
  <c r="BA132" i="1"/>
  <c r="AY132" i="1"/>
  <c r="AQ132" i="1"/>
  <c r="AP132" i="1"/>
  <c r="AH132" i="1"/>
  <c r="AG132" i="1"/>
  <c r="Y132" i="1"/>
  <c r="BB131" i="1"/>
  <c r="BA131" i="1"/>
  <c r="AY131" i="1"/>
  <c r="AQ131" i="1"/>
  <c r="AP131" i="1"/>
  <c r="AH131" i="1"/>
  <c r="AG131" i="1"/>
  <c r="Y131" i="1"/>
  <c r="BB130" i="1"/>
  <c r="BA130" i="1"/>
  <c r="AY130" i="1"/>
  <c r="AQ130" i="1"/>
  <c r="AP130" i="1"/>
  <c r="AH130" i="1"/>
  <c r="AG130" i="1"/>
  <c r="Y130" i="1"/>
  <c r="BB129" i="1"/>
  <c r="BA129" i="1"/>
  <c r="AY129" i="1"/>
  <c r="AQ129" i="1"/>
  <c r="AP129" i="1"/>
  <c r="AH129" i="1"/>
  <c r="AG129" i="1"/>
  <c r="Y129" i="1"/>
  <c r="BB128" i="1"/>
  <c r="BA128" i="1"/>
  <c r="AY128" i="1"/>
  <c r="AQ128" i="1"/>
  <c r="AP128" i="1"/>
  <c r="AH128" i="1"/>
  <c r="AG128" i="1"/>
  <c r="Y128" i="1"/>
  <c r="BB127" i="1"/>
  <c r="BA127" i="1"/>
  <c r="AY127" i="1"/>
  <c r="AQ127" i="1"/>
  <c r="AP127" i="1"/>
  <c r="AH127" i="1"/>
  <c r="AG127" i="1"/>
  <c r="Y127" i="1"/>
  <c r="BB126" i="1"/>
  <c r="BA126" i="1"/>
  <c r="AY126" i="1"/>
  <c r="AQ126" i="1"/>
  <c r="AP126" i="1"/>
  <c r="AH126" i="1"/>
  <c r="AG126" i="1"/>
  <c r="Y126" i="1"/>
  <c r="BB125" i="1"/>
  <c r="BA125" i="1"/>
  <c r="AY125" i="1"/>
  <c r="AQ125" i="1"/>
  <c r="AP125" i="1"/>
  <c r="AH125" i="1"/>
  <c r="AG125" i="1"/>
  <c r="Y125" i="1"/>
  <c r="BB124" i="1"/>
  <c r="BA124" i="1"/>
  <c r="AY124" i="1"/>
  <c r="AQ124" i="1"/>
  <c r="AP124" i="1"/>
  <c r="AH124" i="1"/>
  <c r="AG124" i="1"/>
  <c r="Y124" i="1"/>
  <c r="BB123" i="1"/>
  <c r="BA123" i="1"/>
  <c r="AY123" i="1"/>
  <c r="AQ123" i="1"/>
  <c r="AP123" i="1"/>
  <c r="AH123" i="1"/>
  <c r="AG123" i="1"/>
  <c r="Y123" i="1"/>
  <c r="BB122" i="1"/>
  <c r="BA122" i="1"/>
  <c r="AY122" i="1"/>
  <c r="AQ122" i="1"/>
  <c r="AP122" i="1"/>
  <c r="AH122" i="1"/>
  <c r="AG122" i="1"/>
  <c r="Y122" i="1"/>
  <c r="BB121" i="1"/>
  <c r="BA121" i="1"/>
  <c r="BC121" i="1" s="1"/>
  <c r="BD121" i="1" s="1"/>
  <c r="AY121" i="1"/>
  <c r="AQ121" i="1"/>
  <c r="AP121" i="1"/>
  <c r="AH121" i="1"/>
  <c r="AG121" i="1"/>
  <c r="Y121" i="1"/>
  <c r="BB120" i="1"/>
  <c r="BA120" i="1"/>
  <c r="AY120" i="1"/>
  <c r="AQ120" i="1"/>
  <c r="AP120" i="1"/>
  <c r="AH120" i="1"/>
  <c r="AG120" i="1"/>
  <c r="Y120" i="1"/>
  <c r="BB119" i="1"/>
  <c r="BA119" i="1"/>
  <c r="BC119" i="1" s="1"/>
  <c r="BD119" i="1" s="1"/>
  <c r="AY119" i="1"/>
  <c r="AQ119" i="1"/>
  <c r="AP119" i="1"/>
  <c r="AH119" i="1"/>
  <c r="AG119" i="1"/>
  <c r="Y119" i="1"/>
  <c r="BB118" i="1"/>
  <c r="BA118" i="1"/>
  <c r="AY118" i="1"/>
  <c r="AQ118" i="1"/>
  <c r="AP118" i="1"/>
  <c r="AH118" i="1"/>
  <c r="AG118" i="1"/>
  <c r="Y118" i="1"/>
  <c r="BB117" i="1"/>
  <c r="BA117" i="1"/>
  <c r="AY117" i="1"/>
  <c r="AQ117" i="1"/>
  <c r="AP117" i="1"/>
  <c r="AH117" i="1"/>
  <c r="AG117" i="1"/>
  <c r="Y117" i="1"/>
  <c r="BB116" i="1"/>
  <c r="BA116" i="1"/>
  <c r="AY116" i="1"/>
  <c r="AQ116" i="1"/>
  <c r="AP116" i="1"/>
  <c r="AH116" i="1"/>
  <c r="AG116" i="1"/>
  <c r="Y116" i="1"/>
  <c r="BB115" i="1"/>
  <c r="BA115" i="1"/>
  <c r="AY115" i="1"/>
  <c r="AQ115" i="1"/>
  <c r="AP115" i="1"/>
  <c r="AH115" i="1"/>
  <c r="AG115" i="1"/>
  <c r="Y115" i="1"/>
  <c r="BB114" i="1"/>
  <c r="BA114" i="1"/>
  <c r="AY114" i="1"/>
  <c r="AQ114" i="1"/>
  <c r="AP114" i="1"/>
  <c r="AH114" i="1"/>
  <c r="AG114" i="1"/>
  <c r="Y114" i="1"/>
  <c r="BB113" i="1"/>
  <c r="BA113" i="1"/>
  <c r="AY113" i="1"/>
  <c r="AQ113" i="1"/>
  <c r="AP113" i="1"/>
  <c r="AH113" i="1"/>
  <c r="AG113" i="1"/>
  <c r="Y113" i="1"/>
  <c r="BB112" i="1"/>
  <c r="BA112" i="1"/>
  <c r="AY112" i="1"/>
  <c r="AQ112" i="1"/>
  <c r="AP112" i="1"/>
  <c r="AH112" i="1"/>
  <c r="AG112" i="1"/>
  <c r="Y112" i="1"/>
  <c r="BB111" i="1"/>
  <c r="BA111" i="1"/>
  <c r="AY111" i="1"/>
  <c r="AQ111" i="1"/>
  <c r="AP111" i="1"/>
  <c r="AH111" i="1"/>
  <c r="AG111" i="1"/>
  <c r="Y111" i="1"/>
  <c r="BB110" i="1"/>
  <c r="BA110" i="1"/>
  <c r="AY110" i="1"/>
  <c r="AQ110" i="1"/>
  <c r="AP110" i="1"/>
  <c r="AH110" i="1"/>
  <c r="AG110" i="1"/>
  <c r="Y110" i="1"/>
  <c r="BB109" i="1"/>
  <c r="BA109" i="1"/>
  <c r="AY109" i="1"/>
  <c r="AQ109" i="1"/>
  <c r="AP109" i="1"/>
  <c r="AH109" i="1"/>
  <c r="AG109" i="1"/>
  <c r="Y109" i="1"/>
  <c r="BB108" i="1"/>
  <c r="BA108" i="1"/>
  <c r="BC108" i="1" s="1"/>
  <c r="BD108" i="1" s="1"/>
  <c r="AY108" i="1"/>
  <c r="AQ108" i="1"/>
  <c r="AP108" i="1"/>
  <c r="AH108" i="1"/>
  <c r="AG108" i="1"/>
  <c r="Y108" i="1"/>
  <c r="BB107" i="1"/>
  <c r="BA107" i="1"/>
  <c r="AY107" i="1"/>
  <c r="AQ107" i="1"/>
  <c r="AP107" i="1"/>
  <c r="AH107" i="1"/>
  <c r="AG107" i="1"/>
  <c r="Y107" i="1"/>
  <c r="BB106" i="1"/>
  <c r="BA106" i="1"/>
  <c r="BC106" i="1" s="1"/>
  <c r="BD106" i="1" s="1"/>
  <c r="AY106" i="1"/>
  <c r="AQ106" i="1"/>
  <c r="AP106" i="1"/>
  <c r="AH106" i="1"/>
  <c r="AG106" i="1"/>
  <c r="Y106" i="1"/>
  <c r="BB105" i="1"/>
  <c r="BA105" i="1"/>
  <c r="AY105" i="1"/>
  <c r="AQ105" i="1"/>
  <c r="AP105" i="1"/>
  <c r="AH105" i="1"/>
  <c r="AG105" i="1"/>
  <c r="Y105" i="1"/>
  <c r="BB104" i="1"/>
  <c r="BA104" i="1"/>
  <c r="AY104" i="1"/>
  <c r="AQ104" i="1"/>
  <c r="AP104" i="1"/>
  <c r="AH104" i="1"/>
  <c r="AG104" i="1"/>
  <c r="Y104" i="1"/>
  <c r="BB103" i="1"/>
  <c r="BA103" i="1"/>
  <c r="AY103" i="1"/>
  <c r="AQ103" i="1"/>
  <c r="AP103" i="1"/>
  <c r="AH103" i="1"/>
  <c r="AG103" i="1"/>
  <c r="Y103" i="1"/>
  <c r="BB102" i="1"/>
  <c r="BA102" i="1"/>
  <c r="AY102" i="1"/>
  <c r="AQ102" i="1"/>
  <c r="AP102" i="1"/>
  <c r="AH102" i="1"/>
  <c r="AG102" i="1"/>
  <c r="Y102" i="1"/>
  <c r="BB101" i="1"/>
  <c r="BA101" i="1"/>
  <c r="BC101" i="1" s="1"/>
  <c r="BD101" i="1" s="1"/>
  <c r="AY101" i="1"/>
  <c r="AQ101" i="1"/>
  <c r="AP101" i="1"/>
  <c r="AH101" i="1"/>
  <c r="AG101" i="1"/>
  <c r="Y101" i="1"/>
  <c r="BB100" i="1"/>
  <c r="BA100" i="1"/>
  <c r="AY100" i="1"/>
  <c r="AQ100" i="1"/>
  <c r="AP100" i="1"/>
  <c r="AH100" i="1"/>
  <c r="AG100" i="1"/>
  <c r="Y100" i="1"/>
  <c r="BB99" i="1"/>
  <c r="BA99" i="1"/>
  <c r="BC99" i="1" s="1"/>
  <c r="BD99" i="1" s="1"/>
  <c r="AY99" i="1"/>
  <c r="AQ99" i="1"/>
  <c r="AP99" i="1"/>
  <c r="AH99" i="1"/>
  <c r="AG99" i="1"/>
  <c r="Y99" i="1"/>
  <c r="BB98" i="1"/>
  <c r="BA98" i="1"/>
  <c r="AY98" i="1"/>
  <c r="AQ98" i="1"/>
  <c r="AP98" i="1"/>
  <c r="AH98" i="1"/>
  <c r="AG98" i="1"/>
  <c r="Y98" i="1"/>
  <c r="BB97" i="1"/>
  <c r="BA97" i="1"/>
  <c r="AY97" i="1"/>
  <c r="AQ97" i="1"/>
  <c r="AP97" i="1"/>
  <c r="AH97" i="1"/>
  <c r="AG97" i="1"/>
  <c r="Y97" i="1"/>
  <c r="BB96" i="1"/>
  <c r="BA96" i="1"/>
  <c r="AY96" i="1"/>
  <c r="AQ96" i="1"/>
  <c r="AP96" i="1"/>
  <c r="AH96" i="1"/>
  <c r="AG96" i="1"/>
  <c r="Y96" i="1"/>
  <c r="BB95" i="1"/>
  <c r="BA95" i="1"/>
  <c r="AY95" i="1"/>
  <c r="AQ95" i="1"/>
  <c r="AP95" i="1"/>
  <c r="AH95" i="1"/>
  <c r="AG95" i="1"/>
  <c r="Y95" i="1"/>
  <c r="BB94" i="1"/>
  <c r="BA94" i="1"/>
  <c r="AY94" i="1"/>
  <c r="AQ94" i="1"/>
  <c r="AP94" i="1"/>
  <c r="AH94" i="1"/>
  <c r="AG94" i="1"/>
  <c r="Y94" i="1"/>
  <c r="BB93" i="1"/>
  <c r="BA93" i="1"/>
  <c r="AY93" i="1"/>
  <c r="AQ93" i="1"/>
  <c r="AP93" i="1"/>
  <c r="AH93" i="1"/>
  <c r="AG93" i="1"/>
  <c r="Y93" i="1"/>
  <c r="BB92" i="1"/>
  <c r="BA92" i="1"/>
  <c r="AY92" i="1"/>
  <c r="AQ92" i="1"/>
  <c r="AP92" i="1"/>
  <c r="AH92" i="1"/>
  <c r="AG92" i="1"/>
  <c r="Y92" i="1"/>
  <c r="BB91" i="1"/>
  <c r="BA91" i="1"/>
  <c r="AY91" i="1"/>
  <c r="AQ91" i="1"/>
  <c r="AP91" i="1"/>
  <c r="AH91" i="1"/>
  <c r="AG91" i="1"/>
  <c r="Y91" i="1"/>
  <c r="BB90" i="1"/>
  <c r="BA90" i="1"/>
  <c r="AY90" i="1"/>
  <c r="AQ90" i="1"/>
  <c r="AP90" i="1"/>
  <c r="AH90" i="1"/>
  <c r="AG90" i="1"/>
  <c r="Y90" i="1"/>
  <c r="BB89" i="1"/>
  <c r="BA89" i="1"/>
  <c r="AY89" i="1"/>
  <c r="AQ89" i="1"/>
  <c r="AP89" i="1"/>
  <c r="AH89" i="1"/>
  <c r="AG89" i="1"/>
  <c r="Y89" i="1"/>
  <c r="BB88" i="1"/>
  <c r="BA88" i="1"/>
  <c r="AY88" i="1"/>
  <c r="AQ88" i="1"/>
  <c r="AP88" i="1"/>
  <c r="AH88" i="1"/>
  <c r="AG88" i="1"/>
  <c r="Y88" i="1"/>
  <c r="BB87" i="1"/>
  <c r="BA87" i="1"/>
  <c r="AY87" i="1"/>
  <c r="AQ87" i="1"/>
  <c r="AP87" i="1"/>
  <c r="AH87" i="1"/>
  <c r="AG87" i="1"/>
  <c r="Y87" i="1"/>
  <c r="BB86" i="1"/>
  <c r="BA86" i="1"/>
  <c r="AY86" i="1"/>
  <c r="AQ86" i="1"/>
  <c r="AP86" i="1"/>
  <c r="AH86" i="1"/>
  <c r="AG86" i="1"/>
  <c r="Y86" i="1"/>
  <c r="BB85" i="1"/>
  <c r="BA85" i="1"/>
  <c r="AY85" i="1"/>
  <c r="AQ85" i="1"/>
  <c r="AP85" i="1"/>
  <c r="AH85" i="1"/>
  <c r="AG85" i="1"/>
  <c r="Y85" i="1"/>
  <c r="BB84" i="1"/>
  <c r="BA84" i="1"/>
  <c r="AY84" i="1"/>
  <c r="AQ84" i="1"/>
  <c r="AP84" i="1"/>
  <c r="AH84" i="1"/>
  <c r="AG84" i="1"/>
  <c r="Y84" i="1"/>
  <c r="BB83" i="1"/>
  <c r="BA83" i="1"/>
  <c r="AY83" i="1"/>
  <c r="AQ83" i="1"/>
  <c r="AP83" i="1"/>
  <c r="AH83" i="1"/>
  <c r="AG83" i="1"/>
  <c r="Y83" i="1"/>
  <c r="BB82" i="1"/>
  <c r="BA82" i="1"/>
  <c r="AY82" i="1"/>
  <c r="AQ82" i="1"/>
  <c r="AP82" i="1"/>
  <c r="AH82" i="1"/>
  <c r="AG82" i="1"/>
  <c r="Y82" i="1"/>
  <c r="BB81" i="1"/>
  <c r="BA81" i="1"/>
  <c r="AY81" i="1"/>
  <c r="AQ81" i="1"/>
  <c r="AP81" i="1"/>
  <c r="AH81" i="1"/>
  <c r="AG81" i="1"/>
  <c r="Y81" i="1"/>
  <c r="BB80" i="1"/>
  <c r="BA80" i="1"/>
  <c r="AY80" i="1"/>
  <c r="AQ80" i="1"/>
  <c r="AP80" i="1"/>
  <c r="AH80" i="1"/>
  <c r="AG80" i="1"/>
  <c r="Y80" i="1"/>
  <c r="BB79" i="1"/>
  <c r="BA79" i="1"/>
  <c r="AY79" i="1"/>
  <c r="AQ79" i="1"/>
  <c r="AP79" i="1"/>
  <c r="AH79" i="1"/>
  <c r="AG79" i="1"/>
  <c r="Y79" i="1"/>
  <c r="BB78" i="1"/>
  <c r="BA78" i="1"/>
  <c r="AY78" i="1"/>
  <c r="AQ78" i="1"/>
  <c r="AP78" i="1"/>
  <c r="AH78" i="1"/>
  <c r="AG78" i="1"/>
  <c r="Y78" i="1"/>
  <c r="BB77" i="1"/>
  <c r="BA77" i="1"/>
  <c r="BC77" i="1" s="1"/>
  <c r="BD77" i="1" s="1"/>
  <c r="AY77" i="1"/>
  <c r="AQ77" i="1"/>
  <c r="AP77" i="1"/>
  <c r="AH77" i="1"/>
  <c r="AG77" i="1"/>
  <c r="Y77" i="1"/>
  <c r="BB76" i="1"/>
  <c r="BA76" i="1"/>
  <c r="AY76" i="1"/>
  <c r="AQ76" i="1"/>
  <c r="AP76" i="1"/>
  <c r="AH76" i="1"/>
  <c r="AG76" i="1"/>
  <c r="Y76" i="1"/>
  <c r="BB75" i="1"/>
  <c r="BA75" i="1"/>
  <c r="AY75" i="1"/>
  <c r="AQ75" i="1"/>
  <c r="AP75" i="1"/>
  <c r="AH75" i="1"/>
  <c r="AG75" i="1"/>
  <c r="Y75" i="1"/>
  <c r="BB74" i="1"/>
  <c r="BA74" i="1"/>
  <c r="AY74" i="1"/>
  <c r="AQ74" i="1"/>
  <c r="AP74" i="1"/>
  <c r="AH74" i="1"/>
  <c r="AG74" i="1"/>
  <c r="Y74" i="1"/>
  <c r="BB73" i="1"/>
  <c r="BA73" i="1"/>
  <c r="AY73" i="1"/>
  <c r="AQ73" i="1"/>
  <c r="AP73" i="1"/>
  <c r="AH73" i="1"/>
  <c r="AG73" i="1"/>
  <c r="Y73" i="1"/>
  <c r="BB72" i="1"/>
  <c r="BA72" i="1"/>
  <c r="AY72" i="1"/>
  <c r="AQ72" i="1"/>
  <c r="AP72" i="1"/>
  <c r="AH72" i="1"/>
  <c r="AG72" i="1"/>
  <c r="Y72" i="1"/>
  <c r="BB71" i="1"/>
  <c r="BA71" i="1"/>
  <c r="AY71" i="1"/>
  <c r="AQ71" i="1"/>
  <c r="AP71" i="1"/>
  <c r="AH71" i="1"/>
  <c r="AG71" i="1"/>
  <c r="Y71" i="1"/>
  <c r="BB70" i="1"/>
  <c r="BA70" i="1"/>
  <c r="AY70" i="1"/>
  <c r="AQ70" i="1"/>
  <c r="AP70" i="1"/>
  <c r="AH70" i="1"/>
  <c r="AG70" i="1"/>
  <c r="Y70" i="1"/>
  <c r="BB69" i="1"/>
  <c r="BA69" i="1"/>
  <c r="AY69" i="1"/>
  <c r="AQ69" i="1"/>
  <c r="AP69" i="1"/>
  <c r="AH69" i="1"/>
  <c r="AG69" i="1"/>
  <c r="Y69" i="1"/>
  <c r="BB68" i="1"/>
  <c r="BA68" i="1"/>
  <c r="BC68" i="1" s="1"/>
  <c r="BD68" i="1" s="1"/>
  <c r="AY68" i="1"/>
  <c r="AQ68" i="1"/>
  <c r="AP68" i="1"/>
  <c r="AH68" i="1"/>
  <c r="AG68" i="1"/>
  <c r="Y68" i="1"/>
  <c r="BB67" i="1"/>
  <c r="BA67" i="1"/>
  <c r="AY67" i="1"/>
  <c r="AQ67" i="1"/>
  <c r="AP67" i="1"/>
  <c r="AH67" i="1"/>
  <c r="AG67" i="1"/>
  <c r="Y67" i="1"/>
  <c r="BB66" i="1"/>
  <c r="BA66" i="1"/>
  <c r="AY66" i="1"/>
  <c r="AQ66" i="1"/>
  <c r="AP66" i="1"/>
  <c r="AH66" i="1"/>
  <c r="AG66" i="1"/>
  <c r="Y66" i="1"/>
  <c r="BB65" i="1"/>
  <c r="BA65" i="1"/>
  <c r="AY65" i="1"/>
  <c r="AQ65" i="1"/>
  <c r="AP65" i="1"/>
  <c r="AH65" i="1"/>
  <c r="AG65" i="1"/>
  <c r="Y65" i="1"/>
  <c r="BB64" i="1"/>
  <c r="BA64" i="1"/>
  <c r="AY64" i="1"/>
  <c r="AQ64" i="1"/>
  <c r="AP64" i="1"/>
  <c r="AH64" i="1"/>
  <c r="AG64" i="1"/>
  <c r="Y64" i="1"/>
  <c r="BB63" i="1"/>
  <c r="BA63" i="1"/>
  <c r="AY63" i="1"/>
  <c r="AQ63" i="1"/>
  <c r="AP63" i="1"/>
  <c r="AH63" i="1"/>
  <c r="AG63" i="1"/>
  <c r="Y63" i="1"/>
  <c r="BB62" i="1"/>
  <c r="BA62" i="1"/>
  <c r="AY62" i="1"/>
  <c r="AQ62" i="1"/>
  <c r="AP62" i="1"/>
  <c r="AH62" i="1"/>
  <c r="AG62" i="1"/>
  <c r="Y62" i="1"/>
  <c r="BB61" i="1"/>
  <c r="BA61" i="1"/>
  <c r="AY61" i="1"/>
  <c r="AQ61" i="1"/>
  <c r="AP61" i="1"/>
  <c r="AH61" i="1"/>
  <c r="AG61" i="1"/>
  <c r="Y61" i="1"/>
  <c r="BB60" i="1"/>
  <c r="BA60" i="1"/>
  <c r="AY60" i="1"/>
  <c r="AQ60" i="1"/>
  <c r="AP60" i="1"/>
  <c r="AH60" i="1"/>
  <c r="AG60" i="1"/>
  <c r="Y60" i="1"/>
  <c r="BB59" i="1"/>
  <c r="BA59" i="1"/>
  <c r="AY59" i="1"/>
  <c r="AQ59" i="1"/>
  <c r="AP59" i="1"/>
  <c r="AH59" i="1"/>
  <c r="AG59" i="1"/>
  <c r="Y59" i="1"/>
  <c r="BB58" i="1"/>
  <c r="BA58" i="1"/>
  <c r="AY58" i="1"/>
  <c r="AQ58" i="1"/>
  <c r="AP58" i="1"/>
  <c r="AH58" i="1"/>
  <c r="AG58" i="1"/>
  <c r="Y58" i="1"/>
  <c r="BB57" i="1"/>
  <c r="BA57" i="1"/>
  <c r="AY57" i="1"/>
  <c r="AQ57" i="1"/>
  <c r="AP57" i="1"/>
  <c r="AH57" i="1"/>
  <c r="AG57" i="1"/>
  <c r="Y57" i="1"/>
  <c r="BB56" i="1"/>
  <c r="BA56" i="1"/>
  <c r="AY56" i="1"/>
  <c r="AQ56" i="1"/>
  <c r="AP56" i="1"/>
  <c r="AH56" i="1"/>
  <c r="AG56" i="1"/>
  <c r="Y56" i="1"/>
  <c r="BB55" i="1"/>
  <c r="BA55" i="1"/>
  <c r="AY55" i="1"/>
  <c r="AQ55" i="1"/>
  <c r="AP55" i="1"/>
  <c r="AH55" i="1"/>
  <c r="AG55" i="1"/>
  <c r="Y55" i="1"/>
  <c r="BB54" i="1"/>
  <c r="BA54" i="1"/>
  <c r="AY54" i="1"/>
  <c r="AQ54" i="1"/>
  <c r="AP54" i="1"/>
  <c r="AH54" i="1"/>
  <c r="AG54" i="1"/>
  <c r="Y54" i="1"/>
  <c r="BB53" i="1"/>
  <c r="BA53" i="1"/>
  <c r="BC53" i="1" s="1"/>
  <c r="BD53" i="1" s="1"/>
  <c r="AY53" i="1"/>
  <c r="AQ53" i="1"/>
  <c r="AP53" i="1"/>
  <c r="AH53" i="1"/>
  <c r="AG53" i="1"/>
  <c r="Y53" i="1"/>
  <c r="BB52" i="1"/>
  <c r="BA52" i="1"/>
  <c r="AY52" i="1"/>
  <c r="AQ52" i="1"/>
  <c r="AP52" i="1"/>
  <c r="AH52" i="1"/>
  <c r="AG52" i="1"/>
  <c r="Y52" i="1"/>
  <c r="BB51" i="1"/>
  <c r="BA51" i="1"/>
  <c r="AY51" i="1"/>
  <c r="AQ51" i="1"/>
  <c r="AP51" i="1"/>
  <c r="AH51" i="1"/>
  <c r="AG51" i="1"/>
  <c r="Y51" i="1"/>
  <c r="BB50" i="1"/>
  <c r="BA50" i="1"/>
  <c r="AY50" i="1"/>
  <c r="AQ50" i="1"/>
  <c r="AP50" i="1"/>
  <c r="AH50" i="1"/>
  <c r="AG50" i="1"/>
  <c r="Y50" i="1"/>
  <c r="BB49" i="1"/>
  <c r="BA49" i="1"/>
  <c r="AY49" i="1"/>
  <c r="AQ49" i="1"/>
  <c r="AP49" i="1"/>
  <c r="AH49" i="1"/>
  <c r="AG49" i="1"/>
  <c r="Y49" i="1"/>
  <c r="BB48" i="1"/>
  <c r="BA48" i="1"/>
  <c r="AY48" i="1"/>
  <c r="AQ48" i="1"/>
  <c r="AP48" i="1"/>
  <c r="AH48" i="1"/>
  <c r="AG48" i="1"/>
  <c r="Y48" i="1"/>
  <c r="BB47" i="1"/>
  <c r="BA47" i="1"/>
  <c r="AY47" i="1"/>
  <c r="AQ47" i="1"/>
  <c r="AP47" i="1"/>
  <c r="AH47" i="1"/>
  <c r="AG47" i="1"/>
  <c r="Y47" i="1"/>
  <c r="BB46" i="1"/>
  <c r="BA46" i="1"/>
  <c r="AY46" i="1"/>
  <c r="AQ46" i="1"/>
  <c r="AP46" i="1"/>
  <c r="AH46" i="1"/>
  <c r="AG46" i="1"/>
  <c r="Y46" i="1"/>
  <c r="BB45" i="1"/>
  <c r="BC45" i="1" s="1"/>
  <c r="BD45" i="1" s="1"/>
  <c r="BA45" i="1"/>
  <c r="AY45" i="1"/>
  <c r="AQ45" i="1"/>
  <c r="AP45" i="1"/>
  <c r="AH45" i="1"/>
  <c r="AG45" i="1"/>
  <c r="Y45" i="1"/>
  <c r="BB44" i="1"/>
  <c r="BA44" i="1"/>
  <c r="AY44" i="1"/>
  <c r="AQ44" i="1"/>
  <c r="AP44" i="1"/>
  <c r="AH44" i="1"/>
  <c r="AG44" i="1"/>
  <c r="Y44" i="1"/>
  <c r="BB43" i="1"/>
  <c r="BA43" i="1"/>
  <c r="AY43" i="1"/>
  <c r="AQ43" i="1"/>
  <c r="AP43" i="1"/>
  <c r="AH43" i="1"/>
  <c r="AG43" i="1"/>
  <c r="Y43" i="1"/>
  <c r="BB42" i="1"/>
  <c r="BA42" i="1"/>
  <c r="AY42" i="1"/>
  <c r="AQ42" i="1"/>
  <c r="AP42" i="1"/>
  <c r="AH42" i="1"/>
  <c r="AG42" i="1"/>
  <c r="Y42" i="1"/>
  <c r="BB41" i="1"/>
  <c r="BA41" i="1"/>
  <c r="AY41" i="1"/>
  <c r="AQ41" i="1"/>
  <c r="AP41" i="1"/>
  <c r="AH41" i="1"/>
  <c r="AG41" i="1"/>
  <c r="Y41" i="1"/>
  <c r="BB40" i="1"/>
  <c r="BA40" i="1"/>
  <c r="AY40" i="1"/>
  <c r="AQ40" i="1"/>
  <c r="AP40" i="1"/>
  <c r="AH40" i="1"/>
  <c r="AG40" i="1"/>
  <c r="Y40" i="1"/>
  <c r="BB39" i="1"/>
  <c r="BA39" i="1"/>
  <c r="AY39" i="1"/>
  <c r="AQ39" i="1"/>
  <c r="AP39" i="1"/>
  <c r="AH39" i="1"/>
  <c r="AG39" i="1"/>
  <c r="Y39" i="1"/>
  <c r="BB38" i="1"/>
  <c r="BA38" i="1"/>
  <c r="AY38" i="1"/>
  <c r="AQ38" i="1"/>
  <c r="AP38" i="1"/>
  <c r="AH38" i="1"/>
  <c r="AG38" i="1"/>
  <c r="Y38" i="1"/>
  <c r="BB37" i="1"/>
  <c r="BA37" i="1"/>
  <c r="AY37" i="1"/>
  <c r="AQ37" i="1"/>
  <c r="AP37" i="1"/>
  <c r="AH37" i="1"/>
  <c r="AG37" i="1"/>
  <c r="Y37" i="1"/>
  <c r="BB36" i="1"/>
  <c r="BA36" i="1"/>
  <c r="AY36" i="1"/>
  <c r="AQ36" i="1"/>
  <c r="AP36" i="1"/>
  <c r="AH36" i="1"/>
  <c r="AG36" i="1"/>
  <c r="Y36" i="1"/>
  <c r="BB35" i="1"/>
  <c r="BA35" i="1"/>
  <c r="AY35" i="1"/>
  <c r="AQ35" i="1"/>
  <c r="AP35" i="1"/>
  <c r="AH35" i="1"/>
  <c r="AG35" i="1"/>
  <c r="Y35" i="1"/>
  <c r="BB34" i="1"/>
  <c r="BA34" i="1"/>
  <c r="AY34" i="1"/>
  <c r="AQ34" i="1"/>
  <c r="AP34" i="1"/>
  <c r="AH34" i="1"/>
  <c r="AG34" i="1"/>
  <c r="Y34" i="1"/>
  <c r="BB33" i="1"/>
  <c r="BA33" i="1"/>
  <c r="AY33" i="1"/>
  <c r="AQ33" i="1"/>
  <c r="AP33" i="1"/>
  <c r="AH33" i="1"/>
  <c r="AG33" i="1"/>
  <c r="Y33" i="1"/>
  <c r="BB32" i="1"/>
  <c r="BA32" i="1"/>
  <c r="AY32" i="1"/>
  <c r="AQ32" i="1"/>
  <c r="AP32" i="1"/>
  <c r="AH32" i="1"/>
  <c r="AG32" i="1"/>
  <c r="Y32" i="1"/>
  <c r="BB31" i="1"/>
  <c r="BA31" i="1"/>
  <c r="AY31" i="1"/>
  <c r="AQ31" i="1"/>
  <c r="AP31" i="1"/>
  <c r="AH31" i="1"/>
  <c r="AG31" i="1"/>
  <c r="Y31" i="1"/>
  <c r="BB30" i="1"/>
  <c r="BA30" i="1"/>
  <c r="AY30" i="1"/>
  <c r="AQ30" i="1"/>
  <c r="AP30" i="1"/>
  <c r="AH30" i="1"/>
  <c r="AG30" i="1"/>
  <c r="Y30" i="1"/>
  <c r="BB29" i="1"/>
  <c r="BA29" i="1"/>
  <c r="AY29" i="1"/>
  <c r="AQ29" i="1"/>
  <c r="AP29" i="1"/>
  <c r="AH29" i="1"/>
  <c r="AG29" i="1"/>
  <c r="Y29" i="1"/>
  <c r="BB28" i="1"/>
  <c r="BA28" i="1"/>
  <c r="AY28" i="1"/>
  <c r="AQ28" i="1"/>
  <c r="AP28" i="1"/>
  <c r="AH28" i="1"/>
  <c r="AG28" i="1"/>
  <c r="Y28" i="1"/>
  <c r="BB27" i="1"/>
  <c r="BA27" i="1"/>
  <c r="AY27" i="1"/>
  <c r="AQ27" i="1"/>
  <c r="AP27" i="1"/>
  <c r="AH27" i="1"/>
  <c r="AG27" i="1"/>
  <c r="Y27" i="1"/>
  <c r="BB26" i="1"/>
  <c r="BC26" i="1" s="1"/>
  <c r="BD26" i="1" s="1"/>
  <c r="BA26" i="1"/>
  <c r="AY26" i="1"/>
  <c r="AQ26" i="1"/>
  <c r="AP26" i="1"/>
  <c r="AH26" i="1"/>
  <c r="AG26" i="1"/>
  <c r="Y26" i="1"/>
  <c r="BB25" i="1"/>
  <c r="BA25" i="1"/>
  <c r="AY25" i="1"/>
  <c r="AQ25" i="1"/>
  <c r="AP25" i="1"/>
  <c r="AH25" i="1"/>
  <c r="AG25" i="1"/>
  <c r="Y25" i="1"/>
  <c r="BB24" i="1"/>
  <c r="BA24" i="1"/>
  <c r="AY24" i="1"/>
  <c r="AQ24" i="1"/>
  <c r="AP24" i="1"/>
  <c r="AH24" i="1"/>
  <c r="AG24" i="1"/>
  <c r="Y24" i="1"/>
  <c r="BB23" i="1"/>
  <c r="BA23" i="1"/>
  <c r="AY23" i="1"/>
  <c r="AQ23" i="1"/>
  <c r="AP23" i="1"/>
  <c r="AH23" i="1"/>
  <c r="AG23" i="1"/>
  <c r="Y23" i="1"/>
  <c r="BB22" i="1"/>
  <c r="BA22" i="1"/>
  <c r="AY22" i="1"/>
  <c r="AQ22" i="1"/>
  <c r="AP22" i="1"/>
  <c r="AH22" i="1"/>
  <c r="AG22" i="1"/>
  <c r="Y22" i="1"/>
  <c r="BB21" i="1"/>
  <c r="BA21" i="1"/>
  <c r="AY21" i="1"/>
  <c r="AQ21" i="1"/>
  <c r="AP21" i="1"/>
  <c r="AH21" i="1"/>
  <c r="AG21" i="1"/>
  <c r="Y21" i="1"/>
  <c r="BB20" i="1"/>
  <c r="BA20" i="1"/>
  <c r="AY20" i="1"/>
  <c r="AQ20" i="1"/>
  <c r="AP20" i="1"/>
  <c r="AH20" i="1"/>
  <c r="AG20" i="1"/>
  <c r="Y20" i="1"/>
  <c r="BC19" i="1"/>
  <c r="BD19" i="1" s="1"/>
  <c r="BB19" i="1"/>
  <c r="BA19" i="1"/>
  <c r="AY19" i="1"/>
  <c r="AQ19" i="1"/>
  <c r="AP19" i="1"/>
  <c r="AH19" i="1"/>
  <c r="AG19" i="1"/>
  <c r="Y19" i="1"/>
  <c r="BB18" i="1"/>
  <c r="BA18" i="1"/>
  <c r="AY18" i="1"/>
  <c r="AQ18" i="1"/>
  <c r="AP18" i="1"/>
  <c r="AH18" i="1"/>
  <c r="AG18" i="1"/>
  <c r="Y18" i="1"/>
  <c r="BB17" i="1"/>
  <c r="BA17" i="1"/>
  <c r="AY17" i="1"/>
  <c r="AQ17" i="1"/>
  <c r="AP17" i="1"/>
  <c r="AH17" i="1"/>
  <c r="AG17" i="1"/>
  <c r="Y17" i="1"/>
  <c r="BB16" i="1"/>
  <c r="BA16" i="1"/>
  <c r="AY16" i="1"/>
  <c r="AQ16" i="1"/>
  <c r="AP16" i="1"/>
  <c r="AH16" i="1"/>
  <c r="AG16" i="1"/>
  <c r="Y16" i="1"/>
  <c r="BB15" i="1"/>
  <c r="BA15" i="1"/>
  <c r="AY15" i="1"/>
  <c r="AQ15" i="1"/>
  <c r="AP15" i="1"/>
  <c r="AH15" i="1"/>
  <c r="AG15" i="1"/>
  <c r="Y15" i="1"/>
  <c r="BB14" i="1"/>
  <c r="BA14" i="1"/>
  <c r="AY14" i="1"/>
  <c r="AQ14" i="1"/>
  <c r="AP14" i="1"/>
  <c r="AH14" i="1"/>
  <c r="AG14" i="1"/>
  <c r="Y14" i="1"/>
  <c r="BB13" i="1"/>
  <c r="BA13" i="1"/>
  <c r="AY13" i="1"/>
  <c r="AQ13" i="1"/>
  <c r="AP13" i="1"/>
  <c r="AH13" i="1"/>
  <c r="AG13" i="1"/>
  <c r="Y13" i="1"/>
  <c r="BB12" i="1"/>
  <c r="BA12" i="1"/>
  <c r="AY12" i="1"/>
  <c r="AQ12" i="1"/>
  <c r="AP12" i="1"/>
  <c r="AH12" i="1"/>
  <c r="AG12" i="1"/>
  <c r="Y12" i="1"/>
  <c r="BB11" i="1"/>
  <c r="BA11" i="1"/>
  <c r="AY11" i="1"/>
  <c r="AQ11" i="1"/>
  <c r="AP11" i="1"/>
  <c r="AH11" i="1"/>
  <c r="AG11" i="1"/>
  <c r="Y11" i="1"/>
  <c r="BB10" i="1"/>
  <c r="BA10" i="1"/>
  <c r="AY10" i="1"/>
  <c r="AQ10" i="1"/>
  <c r="AP10" i="1"/>
  <c r="AH10" i="1"/>
  <c r="AG10" i="1"/>
  <c r="Y10" i="1"/>
  <c r="BB9" i="1"/>
  <c r="BA9" i="1"/>
  <c r="AY9" i="1"/>
  <c r="AQ9" i="1"/>
  <c r="AP9" i="1"/>
  <c r="AH9" i="1"/>
  <c r="AG9" i="1"/>
  <c r="Y9" i="1"/>
  <c r="BB8" i="1"/>
  <c r="BA8" i="1"/>
  <c r="BC8" i="1" s="1"/>
  <c r="BD8" i="1" s="1"/>
  <c r="AY8" i="1"/>
  <c r="AQ8" i="1"/>
  <c r="AP8" i="1"/>
  <c r="AH8" i="1"/>
  <c r="AG8" i="1"/>
  <c r="Y8" i="1"/>
  <c r="BB7" i="1"/>
  <c r="BA7" i="1"/>
  <c r="BC7" i="1" s="1"/>
  <c r="BD7" i="1" s="1"/>
  <c r="AY7" i="1"/>
  <c r="AQ7" i="1"/>
  <c r="AP7" i="1"/>
  <c r="AH7" i="1"/>
  <c r="AG7" i="1"/>
  <c r="Y7" i="1"/>
  <c r="BB6" i="1"/>
  <c r="BA6" i="1"/>
  <c r="AY6" i="1"/>
  <c r="AQ6" i="1"/>
  <c r="AP6" i="1"/>
  <c r="AH6" i="1"/>
  <c r="AG6" i="1"/>
  <c r="Y6" i="1"/>
  <c r="BB5" i="1"/>
  <c r="BA5" i="1"/>
  <c r="BC5" i="1" s="1"/>
  <c r="BD5" i="1" s="1"/>
  <c r="AY5" i="1"/>
  <c r="AQ5" i="1"/>
  <c r="AP5" i="1"/>
  <c r="AH5" i="1"/>
  <c r="AG5" i="1"/>
  <c r="Y5" i="1"/>
  <c r="BC66" i="1" l="1"/>
  <c r="BD66" i="1" s="1"/>
  <c r="BC127" i="1"/>
  <c r="BD127" i="1" s="1"/>
  <c r="BC281" i="1"/>
  <c r="BD281" i="1" s="1"/>
  <c r="BC9" i="1"/>
  <c r="BD9" i="1" s="1"/>
  <c r="BC11" i="1"/>
  <c r="BD11" i="1" s="1"/>
  <c r="BC15" i="1"/>
  <c r="BD15" i="1" s="1"/>
  <c r="BC16" i="1"/>
  <c r="BD16" i="1" s="1"/>
  <c r="BC17" i="1"/>
  <c r="BD17" i="1" s="1"/>
  <c r="BC183" i="1"/>
  <c r="BD183" i="1" s="1"/>
  <c r="BC184" i="1"/>
  <c r="BD184" i="1" s="1"/>
  <c r="BC187" i="1"/>
  <c r="BD187" i="1" s="1"/>
  <c r="BC188" i="1"/>
  <c r="BD188" i="1" s="1"/>
  <c r="BC189" i="1"/>
  <c r="BD189" i="1" s="1"/>
  <c r="BC190" i="1"/>
  <c r="BD190" i="1" s="1"/>
  <c r="BC191" i="1"/>
  <c r="BD191" i="1" s="1"/>
  <c r="BC223" i="1"/>
  <c r="BD223" i="1" s="1"/>
  <c r="BC224" i="1"/>
  <c r="BD224" i="1" s="1"/>
  <c r="BC289" i="1"/>
  <c r="BD289" i="1" s="1"/>
  <c r="BC295" i="1"/>
  <c r="BD295" i="1" s="1"/>
  <c r="BC325" i="1"/>
  <c r="BD325" i="1" s="1"/>
  <c r="BC326" i="1"/>
  <c r="BD326" i="1" s="1"/>
  <c r="BC339" i="1"/>
  <c r="BD339" i="1" s="1"/>
  <c r="BC340" i="1"/>
  <c r="BD340" i="1" s="1"/>
  <c r="BC28" i="1"/>
  <c r="BD28" i="1" s="1"/>
  <c r="BC30" i="1"/>
  <c r="BD30" i="1" s="1"/>
  <c r="BC31" i="1"/>
  <c r="BD31" i="1" s="1"/>
  <c r="BC32" i="1"/>
  <c r="BD32" i="1" s="1"/>
  <c r="BC35" i="1"/>
  <c r="BD35" i="1" s="1"/>
  <c r="BC36" i="1"/>
  <c r="BD36" i="1" s="1"/>
  <c r="BC37" i="1"/>
  <c r="BD37" i="1" s="1"/>
  <c r="BC39" i="1"/>
  <c r="BD39" i="1" s="1"/>
  <c r="BC41" i="1"/>
  <c r="BD41" i="1" s="1"/>
  <c r="BC256" i="1"/>
  <c r="BD256" i="1" s="1"/>
  <c r="BC260" i="1"/>
  <c r="BD260" i="1" s="1"/>
  <c r="BC261" i="1"/>
  <c r="BD261" i="1" s="1"/>
  <c r="BC262" i="1"/>
  <c r="BD262" i="1" s="1"/>
  <c r="BC264" i="1"/>
  <c r="BD264" i="1" s="1"/>
  <c r="BC266" i="1"/>
  <c r="BD266" i="1" s="1"/>
  <c r="BC268" i="1"/>
  <c r="BD268" i="1" s="1"/>
  <c r="BC270" i="1"/>
  <c r="BD270" i="1" s="1"/>
  <c r="BC42" i="1"/>
  <c r="BD42" i="1" s="1"/>
  <c r="BC89" i="1"/>
  <c r="BD89" i="1" s="1"/>
  <c r="BC114" i="1"/>
  <c r="BD114" i="1" s="1"/>
  <c r="BC129" i="1"/>
  <c r="BD129" i="1" s="1"/>
  <c r="BC195" i="1"/>
  <c r="BD195" i="1" s="1"/>
  <c r="BC197" i="1"/>
  <c r="BD197" i="1" s="1"/>
  <c r="BC198" i="1"/>
  <c r="BD198" i="1" s="1"/>
  <c r="BC199" i="1"/>
  <c r="BD199" i="1" s="1"/>
  <c r="BC201" i="1"/>
  <c r="BD201" i="1" s="1"/>
  <c r="BC203" i="1"/>
  <c r="BD203" i="1" s="1"/>
  <c r="BC205" i="1"/>
  <c r="BD205" i="1" s="1"/>
  <c r="BC206" i="1"/>
  <c r="BD206" i="1" s="1"/>
  <c r="BC207" i="1"/>
  <c r="BD207" i="1" s="1"/>
  <c r="BC208" i="1"/>
  <c r="BD208" i="1" s="1"/>
  <c r="BC210" i="1"/>
  <c r="BD210" i="1" s="1"/>
  <c r="BC212" i="1"/>
  <c r="BD212" i="1" s="1"/>
  <c r="BC213" i="1"/>
  <c r="BD213" i="1" s="1"/>
  <c r="BC214" i="1"/>
  <c r="BD214" i="1" s="1"/>
  <c r="BC216" i="1"/>
  <c r="BD216" i="1" s="1"/>
  <c r="BC217" i="1"/>
  <c r="BD217" i="1" s="1"/>
  <c r="BC258" i="1"/>
  <c r="BD258" i="1" s="1"/>
  <c r="BC272" i="1"/>
  <c r="BD272" i="1" s="1"/>
  <c r="BC273" i="1"/>
  <c r="BD273" i="1" s="1"/>
  <c r="BC274" i="1"/>
  <c r="BD274" i="1" s="1"/>
  <c r="BC275" i="1"/>
  <c r="BD275" i="1" s="1"/>
  <c r="BC276" i="1"/>
  <c r="BD276" i="1" s="1"/>
  <c r="BC278" i="1"/>
  <c r="BD278" i="1" s="1"/>
  <c r="BC311" i="1"/>
  <c r="BD311" i="1" s="1"/>
  <c r="BC143" i="1"/>
  <c r="BD143" i="1" s="1"/>
  <c r="BC144" i="1"/>
  <c r="BD144" i="1" s="1"/>
  <c r="BC145" i="1"/>
  <c r="BD145" i="1" s="1"/>
  <c r="BC148" i="1"/>
  <c r="BD148" i="1" s="1"/>
  <c r="BC153" i="1"/>
  <c r="BD153" i="1" s="1"/>
  <c r="BC154" i="1"/>
  <c r="BD154" i="1" s="1"/>
  <c r="BC155" i="1"/>
  <c r="BD155" i="1" s="1"/>
  <c r="BC158" i="1"/>
  <c r="BD158" i="1" s="1"/>
  <c r="BC159" i="1"/>
  <c r="BD159" i="1" s="1"/>
  <c r="BC162" i="1"/>
  <c r="BD162" i="1" s="1"/>
  <c r="BC163" i="1"/>
  <c r="BD163" i="1" s="1"/>
  <c r="BC227" i="1"/>
  <c r="BD227" i="1" s="1"/>
  <c r="BC228" i="1"/>
  <c r="BD228" i="1" s="1"/>
  <c r="BC229" i="1"/>
  <c r="BD229" i="1" s="1"/>
  <c r="BC231" i="1"/>
  <c r="BD231" i="1" s="1"/>
  <c r="BC233" i="1"/>
  <c r="BD233" i="1" s="1"/>
  <c r="BC235" i="1"/>
  <c r="BD235" i="1" s="1"/>
  <c r="BC237" i="1"/>
  <c r="BD237" i="1" s="1"/>
  <c r="BC238" i="1"/>
  <c r="BD238" i="1" s="1"/>
  <c r="BC239" i="1"/>
  <c r="BD239" i="1" s="1"/>
  <c r="BC283" i="1"/>
  <c r="BD283" i="1" s="1"/>
  <c r="BC284" i="1"/>
  <c r="BD284" i="1" s="1"/>
  <c r="BC334" i="1"/>
  <c r="BD334" i="1" s="1"/>
  <c r="BC335" i="1"/>
  <c r="BD335" i="1" s="1"/>
  <c r="BC337" i="1"/>
  <c r="BD337" i="1" s="1"/>
  <c r="BC13" i="1"/>
  <c r="BD13" i="1" s="1"/>
  <c r="BC21" i="1"/>
  <c r="BD21" i="1" s="1"/>
  <c r="BC23" i="1"/>
  <c r="BD23" i="1" s="1"/>
  <c r="BC24" i="1"/>
  <c r="BD24" i="1" s="1"/>
  <c r="BC59" i="1"/>
  <c r="BD59" i="1" s="1"/>
  <c r="BC61" i="1"/>
  <c r="BD61" i="1" s="1"/>
  <c r="BC179" i="1"/>
  <c r="BD179" i="1" s="1"/>
  <c r="BC180" i="1"/>
  <c r="BD180" i="1" s="1"/>
  <c r="BC181" i="1"/>
  <c r="BD181" i="1" s="1"/>
  <c r="BC182" i="1"/>
  <c r="BD182" i="1" s="1"/>
  <c r="BC221" i="1"/>
  <c r="BD221" i="1" s="1"/>
  <c r="BC225" i="1"/>
  <c r="BD225" i="1" s="1"/>
  <c r="BC245" i="1"/>
  <c r="BD245" i="1" s="1"/>
  <c r="BC246" i="1"/>
  <c r="BD246" i="1" s="1"/>
  <c r="BC247" i="1"/>
  <c r="BD247" i="1" s="1"/>
  <c r="BC249" i="1"/>
  <c r="BD249" i="1" s="1"/>
  <c r="BC251" i="1"/>
  <c r="BD251" i="1" s="1"/>
  <c r="BC253" i="1"/>
  <c r="BD253" i="1" s="1"/>
  <c r="BC254" i="1"/>
  <c r="BD254" i="1" s="1"/>
  <c r="BC291" i="1"/>
  <c r="BD291" i="1" s="1"/>
  <c r="BC292" i="1"/>
  <c r="BD292" i="1" s="1"/>
  <c r="BC293" i="1"/>
  <c r="BD293" i="1" s="1"/>
  <c r="BC297" i="1"/>
  <c r="BD297" i="1" s="1"/>
  <c r="BC298" i="1"/>
  <c r="BD298" i="1" s="1"/>
  <c r="BC299" i="1"/>
  <c r="BD299" i="1" s="1"/>
  <c r="BC301" i="1"/>
  <c r="BD301" i="1" s="1"/>
  <c r="BC303" i="1"/>
  <c r="BD303" i="1" s="1"/>
  <c r="BC305" i="1"/>
  <c r="BD305" i="1" s="1"/>
  <c r="BC306" i="1"/>
  <c r="BD306" i="1" s="1"/>
  <c r="BC307" i="1"/>
  <c r="BD307" i="1" s="1"/>
  <c r="BC342" i="1"/>
  <c r="BD342" i="1" s="1"/>
  <c r="BC344" i="1"/>
  <c r="BD344" i="1" s="1"/>
  <c r="BC47" i="1"/>
  <c r="BD47" i="1" s="1"/>
  <c r="BC51" i="1"/>
  <c r="BD51" i="1" s="1"/>
  <c r="BC55" i="1"/>
  <c r="BD55" i="1" s="1"/>
  <c r="BC56" i="1"/>
  <c r="BD56" i="1" s="1"/>
  <c r="BC63" i="1"/>
  <c r="BD63" i="1" s="1"/>
  <c r="BC64" i="1"/>
  <c r="BD64" i="1" s="1"/>
  <c r="BC65" i="1"/>
  <c r="BD65" i="1" s="1"/>
  <c r="BC81" i="1"/>
  <c r="BD81" i="1" s="1"/>
  <c r="BC82" i="1"/>
  <c r="BD82" i="1" s="1"/>
  <c r="BC83" i="1"/>
  <c r="BD83" i="1" s="1"/>
  <c r="BC84" i="1"/>
  <c r="BD84" i="1" s="1"/>
  <c r="BC85" i="1"/>
  <c r="BD85" i="1" s="1"/>
  <c r="BC103" i="1"/>
  <c r="BD103" i="1" s="1"/>
  <c r="BC104" i="1"/>
  <c r="BD104" i="1" s="1"/>
  <c r="BC110" i="1"/>
  <c r="BD110" i="1" s="1"/>
  <c r="BC111" i="1"/>
  <c r="BD111" i="1" s="1"/>
  <c r="BC112" i="1"/>
  <c r="BD112" i="1" s="1"/>
  <c r="BC113" i="1"/>
  <c r="BD113" i="1" s="1"/>
  <c r="BC115" i="1"/>
  <c r="BD115" i="1" s="1"/>
  <c r="BC116" i="1"/>
  <c r="BD116" i="1" s="1"/>
  <c r="BC117" i="1"/>
  <c r="BD117" i="1" s="1"/>
  <c r="BC118" i="1"/>
  <c r="BD118" i="1" s="1"/>
  <c r="BC131" i="1"/>
  <c r="BD131" i="1" s="1"/>
  <c r="BC132" i="1"/>
  <c r="BD132" i="1" s="1"/>
  <c r="BC133" i="1"/>
  <c r="BD133" i="1" s="1"/>
  <c r="BC147" i="1"/>
  <c r="BD147" i="1" s="1"/>
  <c r="BC150" i="1"/>
  <c r="BD150" i="1" s="1"/>
  <c r="BC161" i="1"/>
  <c r="BD161" i="1" s="1"/>
  <c r="BC165" i="1"/>
  <c r="BD165" i="1" s="1"/>
  <c r="BC166" i="1"/>
  <c r="BD166" i="1" s="1"/>
  <c r="BC336" i="1"/>
  <c r="BD336" i="1" s="1"/>
  <c r="BC345" i="1"/>
  <c r="BD345" i="1" s="1"/>
  <c r="BC346" i="1"/>
  <c r="BD346" i="1" s="1"/>
  <c r="BC48" i="1"/>
  <c r="BD48" i="1" s="1"/>
  <c r="BC49" i="1"/>
  <c r="BD49" i="1" s="1"/>
  <c r="BC50" i="1"/>
  <c r="BD50" i="1" s="1"/>
  <c r="BC57" i="1"/>
  <c r="BD57" i="1" s="1"/>
  <c r="BC73" i="1"/>
  <c r="BD73" i="1" s="1"/>
  <c r="BC74" i="1"/>
  <c r="BD74" i="1" s="1"/>
  <c r="BC75" i="1"/>
  <c r="BD75" i="1" s="1"/>
  <c r="BC93" i="1"/>
  <c r="BD93" i="1" s="1"/>
  <c r="BC94" i="1"/>
  <c r="BD94" i="1" s="1"/>
  <c r="BC95" i="1"/>
  <c r="BD95" i="1" s="1"/>
  <c r="BC96" i="1"/>
  <c r="BD96" i="1" s="1"/>
  <c r="BC97" i="1"/>
  <c r="BD97" i="1" s="1"/>
  <c r="BC98" i="1"/>
  <c r="BD98" i="1" s="1"/>
  <c r="BC105" i="1"/>
  <c r="BD105" i="1" s="1"/>
  <c r="BC123" i="1"/>
  <c r="BD123" i="1" s="1"/>
  <c r="BC124" i="1"/>
  <c r="BD124" i="1" s="1"/>
  <c r="BC125" i="1"/>
  <c r="BD125" i="1" s="1"/>
  <c r="BC126" i="1"/>
  <c r="BD126" i="1" s="1"/>
  <c r="BC137" i="1"/>
  <c r="BD137" i="1" s="1"/>
  <c r="BC138" i="1"/>
  <c r="BD138" i="1" s="1"/>
  <c r="BC139" i="1"/>
  <c r="BD139" i="1" s="1"/>
  <c r="BC140" i="1"/>
  <c r="BD140" i="1" s="1"/>
  <c r="BC157" i="1"/>
  <c r="BD157" i="1" s="1"/>
  <c r="BC169" i="1"/>
  <c r="BD169" i="1" s="1"/>
  <c r="BC170" i="1"/>
  <c r="BD170" i="1" s="1"/>
  <c r="BC171" i="1"/>
  <c r="BD171" i="1" s="1"/>
  <c r="BC174" i="1"/>
  <c r="BD174" i="1" s="1"/>
  <c r="BC175" i="1"/>
  <c r="BD175" i="1" s="1"/>
  <c r="BC329" i="1"/>
  <c r="BD329" i="1" s="1"/>
  <c r="BC330" i="1"/>
  <c r="BD330" i="1" s="1"/>
  <c r="BC331" i="1"/>
  <c r="BD331" i="1" s="1"/>
  <c r="BC332" i="1"/>
  <c r="BD332" i="1" s="1"/>
  <c r="BC146" i="1"/>
  <c r="BD146" i="1" s="1"/>
  <c r="BC156" i="1"/>
  <c r="BD156" i="1" s="1"/>
  <c r="BC160" i="1"/>
  <c r="BD160" i="1" s="1"/>
  <c r="BC10" i="1"/>
  <c r="BD10" i="1" s="1"/>
  <c r="BC18" i="1"/>
  <c r="BD18" i="1" s="1"/>
  <c r="BC25" i="1"/>
  <c r="BD25" i="1" s="1"/>
  <c r="BC33" i="1"/>
  <c r="BD33" i="1" s="1"/>
  <c r="BC38" i="1"/>
  <c r="BD38" i="1" s="1"/>
  <c r="BC43" i="1"/>
  <c r="BD43" i="1" s="1"/>
  <c r="BC58" i="1"/>
  <c r="BD58" i="1" s="1"/>
  <c r="BC86" i="1"/>
  <c r="BD86" i="1" s="1"/>
  <c r="BC87" i="1"/>
  <c r="BD87" i="1" s="1"/>
  <c r="BC88" i="1"/>
  <c r="BD88" i="1" s="1"/>
  <c r="BC12" i="1"/>
  <c r="BD12" i="1" s="1"/>
  <c r="BC20" i="1"/>
  <c r="BD20" i="1" s="1"/>
  <c r="BC27" i="1"/>
  <c r="BD27" i="1" s="1"/>
  <c r="BC40" i="1"/>
  <c r="BD40" i="1" s="1"/>
  <c r="BC44" i="1"/>
  <c r="BD44" i="1" s="1"/>
  <c r="BC52" i="1"/>
  <c r="BD52" i="1" s="1"/>
  <c r="BC60" i="1"/>
  <c r="BD60" i="1" s="1"/>
  <c r="BC67" i="1"/>
  <c r="BD67" i="1" s="1"/>
  <c r="BC76" i="1"/>
  <c r="BD76" i="1" s="1"/>
  <c r="BC90" i="1"/>
  <c r="BD90" i="1" s="1"/>
  <c r="BC91" i="1"/>
  <c r="BD91" i="1" s="1"/>
  <c r="BC92" i="1"/>
  <c r="BD92" i="1" s="1"/>
  <c r="BC100" i="1"/>
  <c r="BD100" i="1" s="1"/>
  <c r="BC107" i="1"/>
  <c r="BD107" i="1" s="1"/>
  <c r="BC120" i="1"/>
  <c r="BD120" i="1" s="1"/>
  <c r="BC128" i="1"/>
  <c r="BD128" i="1" s="1"/>
  <c r="BC134" i="1"/>
  <c r="BD134" i="1" s="1"/>
  <c r="BC142" i="1"/>
  <c r="BD142" i="1" s="1"/>
  <c r="BC152" i="1"/>
  <c r="BD152" i="1" s="1"/>
  <c r="BC164" i="1"/>
  <c r="BD164" i="1" s="1"/>
  <c r="BC168" i="1"/>
  <c r="BD168" i="1" s="1"/>
  <c r="BC6" i="1"/>
  <c r="BD6" i="1" s="1"/>
  <c r="BC14" i="1"/>
  <c r="BD14" i="1" s="1"/>
  <c r="BC22" i="1"/>
  <c r="BD22" i="1" s="1"/>
  <c r="BC29" i="1"/>
  <c r="BD29" i="1" s="1"/>
  <c r="BC34" i="1"/>
  <c r="BD34" i="1" s="1"/>
  <c r="BC46" i="1"/>
  <c r="BD46" i="1" s="1"/>
  <c r="BC54" i="1"/>
  <c r="BD54" i="1" s="1"/>
  <c r="BC62" i="1"/>
  <c r="BD62" i="1" s="1"/>
  <c r="BC69" i="1"/>
  <c r="BD69" i="1" s="1"/>
  <c r="BC70" i="1"/>
  <c r="BD70" i="1" s="1"/>
  <c r="BC71" i="1"/>
  <c r="BD71" i="1" s="1"/>
  <c r="BC72" i="1"/>
  <c r="BD72" i="1" s="1"/>
  <c r="BC78" i="1"/>
  <c r="BD78" i="1" s="1"/>
  <c r="BC79" i="1"/>
  <c r="BD79" i="1" s="1"/>
  <c r="BC80" i="1"/>
  <c r="BD80" i="1" s="1"/>
  <c r="BC102" i="1"/>
  <c r="BD102" i="1" s="1"/>
  <c r="BC109" i="1"/>
  <c r="BD109" i="1" s="1"/>
  <c r="BC122" i="1"/>
  <c r="BD122" i="1" s="1"/>
  <c r="BC130" i="1"/>
  <c r="BD130" i="1" s="1"/>
  <c r="BC136" i="1"/>
  <c r="BD136" i="1" s="1"/>
  <c r="BC200" i="1"/>
  <c r="BD200" i="1" s="1"/>
  <c r="BC215" i="1"/>
  <c r="BD215" i="1" s="1"/>
  <c r="BC218" i="1"/>
  <c r="BD218" i="1" s="1"/>
  <c r="BC230" i="1"/>
  <c r="BD230" i="1" s="1"/>
  <c r="BC232" i="1"/>
  <c r="BD232" i="1" s="1"/>
  <c r="BC240" i="1"/>
  <c r="BD240" i="1" s="1"/>
  <c r="BC248" i="1"/>
  <c r="BD248" i="1" s="1"/>
  <c r="BC255" i="1"/>
  <c r="BD255" i="1" s="1"/>
  <c r="BC263" i="1"/>
  <c r="BD263" i="1" s="1"/>
  <c r="BC269" i="1"/>
  <c r="BD269" i="1" s="1"/>
  <c r="BC277" i="1"/>
  <c r="BD277" i="1" s="1"/>
  <c r="BC279" i="1"/>
  <c r="BD279" i="1" s="1"/>
  <c r="BC285" i="1"/>
  <c r="BD285" i="1" s="1"/>
  <c r="BC286" i="1"/>
  <c r="BD286" i="1" s="1"/>
  <c r="BC300" i="1"/>
  <c r="BD300" i="1" s="1"/>
  <c r="BC308" i="1"/>
  <c r="BD308" i="1" s="1"/>
  <c r="BC314" i="1"/>
  <c r="BD314" i="1" s="1"/>
  <c r="BC322" i="1"/>
  <c r="BD322" i="1" s="1"/>
  <c r="BC333" i="1"/>
  <c r="BD333" i="1" s="1"/>
  <c r="BC341" i="1"/>
  <c r="BD341" i="1" s="1"/>
  <c r="BC172" i="1"/>
  <c r="BD172" i="1" s="1"/>
  <c r="BC176" i="1"/>
  <c r="BD176" i="1" s="1"/>
  <c r="BC192" i="1"/>
  <c r="BD192" i="1" s="1"/>
  <c r="BC202" i="1"/>
  <c r="BD202" i="1" s="1"/>
  <c r="BC209" i="1"/>
  <c r="BD209" i="1" s="1"/>
  <c r="BC220" i="1"/>
  <c r="BD220" i="1" s="1"/>
  <c r="BC234" i="1"/>
  <c r="BD234" i="1" s="1"/>
  <c r="BC242" i="1"/>
  <c r="BD242" i="1" s="1"/>
  <c r="BC250" i="1"/>
  <c r="BD250" i="1" s="1"/>
  <c r="BC257" i="1"/>
  <c r="BD257" i="1" s="1"/>
  <c r="BC265" i="1"/>
  <c r="BD265" i="1" s="1"/>
  <c r="BC288" i="1"/>
  <c r="BD288" i="1" s="1"/>
  <c r="BC294" i="1"/>
  <c r="BD294" i="1" s="1"/>
  <c r="BC302" i="1"/>
  <c r="BD302" i="1" s="1"/>
  <c r="BC310" i="1"/>
  <c r="BD310" i="1" s="1"/>
  <c r="BC316" i="1"/>
  <c r="BD316" i="1" s="1"/>
  <c r="BC324" i="1"/>
  <c r="BD324" i="1" s="1"/>
  <c r="BC327" i="1"/>
  <c r="BD327" i="1" s="1"/>
  <c r="BC343" i="1"/>
  <c r="BD343" i="1" s="1"/>
  <c r="BC178" i="1"/>
  <c r="BD178" i="1" s="1"/>
  <c r="BC185" i="1"/>
  <c r="BD185" i="1" s="1"/>
  <c r="BC186" i="1"/>
  <c r="BD186" i="1" s="1"/>
  <c r="BC194" i="1"/>
  <c r="BD194" i="1" s="1"/>
  <c r="BC196" i="1"/>
  <c r="BD196" i="1" s="1"/>
  <c r="BC204" i="1"/>
  <c r="BD204" i="1" s="1"/>
  <c r="BC211" i="1"/>
  <c r="BD211" i="1" s="1"/>
  <c r="BC222" i="1"/>
  <c r="BD222" i="1" s="1"/>
  <c r="BC226" i="1"/>
  <c r="BD226" i="1" s="1"/>
  <c r="BC236" i="1"/>
  <c r="BD236" i="1" s="1"/>
  <c r="BC244" i="1"/>
  <c r="BD244" i="1" s="1"/>
  <c r="BC252" i="1"/>
  <c r="BD252" i="1" s="1"/>
  <c r="BC259" i="1"/>
  <c r="BD259" i="1" s="1"/>
  <c r="BC267" i="1"/>
  <c r="BD267" i="1" s="1"/>
  <c r="BC271" i="1"/>
  <c r="BD271" i="1" s="1"/>
  <c r="BC282" i="1"/>
  <c r="BD282" i="1" s="1"/>
  <c r="BC290" i="1"/>
  <c r="BD290" i="1" s="1"/>
  <c r="BC296" i="1"/>
  <c r="BD296" i="1" s="1"/>
  <c r="BC304" i="1"/>
  <c r="BD304" i="1" s="1"/>
  <c r="BC312" i="1"/>
  <c r="BD312" i="1" s="1"/>
  <c r="BC318" i="1"/>
  <c r="BD318" i="1" s="1"/>
</calcChain>
</file>

<file path=xl/sharedStrings.xml><?xml version="1.0" encoding="utf-8"?>
<sst xmlns="http://schemas.openxmlformats.org/spreadsheetml/2006/main" count="4670" uniqueCount="1215">
  <si>
    <t>FORMATO
CARACTERIZACIÓN DE INDICADORES DE GESTIÓN Y RECOLECCIÓN DE INFORMACIÓN</t>
  </si>
  <si>
    <t>IDU</t>
  </si>
  <si>
    <t xml:space="preserve">CÓDIGO   
FO-PE-01                                                                                                                                                                                                                                             </t>
  </si>
  <si>
    <t>VERSIÓN
6.0</t>
  </si>
  <si>
    <t>PROCESO
PLANEACIÓN ESTRATÉGICA</t>
  </si>
  <si>
    <t>DEPENDENCIA</t>
  </si>
  <si>
    <t xml:space="preserve">  OAP - OFICINA ASESORA DE PLANEACIÓN</t>
  </si>
  <si>
    <t>PERIODO:</t>
  </si>
  <si>
    <t>FECHA DE CORTE:</t>
  </si>
  <si>
    <t>SCORECARD:</t>
  </si>
  <si>
    <t>NUMERO</t>
  </si>
  <si>
    <t>RAMA PRINCIPAL DE LA VISIÓN / COMPONENTE DE LA ESTRATEGIA</t>
  </si>
  <si>
    <t>ELEMENTO DE VISIÓN / EJE ESTRATÉGICO</t>
  </si>
  <si>
    <t>INDICADOR DE VISIÓN  / INICIATIVA ESTRATÉGICA</t>
  </si>
  <si>
    <t xml:space="preserve">ROL </t>
  </si>
  <si>
    <t>NOMBRE INDICADOR</t>
  </si>
  <si>
    <t>PESO %</t>
  </si>
  <si>
    <t>OBJETIVO</t>
  </si>
  <si>
    <t>TIPO</t>
  </si>
  <si>
    <t>FÓRMULA</t>
  </si>
  <si>
    <t>FUENTE DATOS</t>
  </si>
  <si>
    <t>UNIDAD DE MEDIDA</t>
  </si>
  <si>
    <t>FRECUENCIA DE  MEDICION</t>
  </si>
  <si>
    <t>PROCESOS</t>
  </si>
  <si>
    <t>META ANUAL INICIAL</t>
  </si>
  <si>
    <t>DESCRIPCION META INICIAL</t>
  </si>
  <si>
    <t>META ANUAL DEFINITIVA</t>
  </si>
  <si>
    <t>ENERO Dato Numerador</t>
  </si>
  <si>
    <t>ENERO  Dato Denominador</t>
  </si>
  <si>
    <t>FEBRERO Dato Numerador</t>
  </si>
  <si>
    <t>FEBRERO  Dato Denominador</t>
  </si>
  <si>
    <t>MARZO Dato Numerador</t>
  </si>
  <si>
    <t>MARZO  Dato Denominador</t>
  </si>
  <si>
    <t>SEMAFORO TRIMESTRE ENERO A MARZO</t>
  </si>
  <si>
    <t xml:space="preserve">ANALISIS TRIMESTRE ENERO A MARZO </t>
  </si>
  <si>
    <t>ABRIL Dato Numerador</t>
  </si>
  <si>
    <t>ABRIL  Dato Denominador</t>
  </si>
  <si>
    <t>MAYO Dato Numerador</t>
  </si>
  <si>
    <t>MAYO  Dato Denominador</t>
  </si>
  <si>
    <t>JUNIO Dato Numerador</t>
  </si>
  <si>
    <t>JUNIO  Dato Denominador</t>
  </si>
  <si>
    <t>SEMAFORO TRIMESTRE ABRIL A JUNIO</t>
  </si>
  <si>
    <t>SEMAFORO ACUMULADO A JUNIO</t>
  </si>
  <si>
    <t xml:space="preserve">ANALISIS TRIMESTRE ABRIL A JUNIO </t>
  </si>
  <si>
    <t>JULIO Dato Numerador</t>
  </si>
  <si>
    <t>JULIO  Dato Denominador</t>
  </si>
  <si>
    <t>AGOSTO Dato Numerador</t>
  </si>
  <si>
    <t>AGOSTO  Dato Denominador</t>
  </si>
  <si>
    <t>SEPTIEMBRE Dato Numerador</t>
  </si>
  <si>
    <t>SEPTIEMBRE  Dato Denominador</t>
  </si>
  <si>
    <t>SEMAFORO TRIMESTRE JULIO A SEPTIEMBRE</t>
  </si>
  <si>
    <t>SEMAFORO ACUMULADO A SEPTIEMBRE</t>
  </si>
  <si>
    <t xml:space="preserve">ANALISIS TRIMESTRE JULIO A SEPTIEMBRE </t>
  </si>
  <si>
    <t>OCTUBRE Dato Numerador</t>
  </si>
  <si>
    <t>OCTUBRE  Dato Denominador</t>
  </si>
  <si>
    <t>NOVIEMBRE Dato Numerador</t>
  </si>
  <si>
    <t>NOVIEMBRE  Dato Denominador</t>
  </si>
  <si>
    <t>DICIEMBRE Dato Numerador</t>
  </si>
  <si>
    <t>DICIEMBRE  Dato Denominador</t>
  </si>
  <si>
    <t>SEMAFORO TRIMESTRE OCTUBRE A DICIEMBRE</t>
  </si>
  <si>
    <t xml:space="preserve">ANALISIS TRIMESTRE OCTUBRE A DICIEMBRE </t>
  </si>
  <si>
    <t>SUMATORIA NUMERADOR</t>
  </si>
  <si>
    <t>SUMATORIA DENOMINADOR</t>
  </si>
  <si>
    <t>META EJECUTADA ANUALIDAD</t>
  </si>
  <si>
    <t>META POR EJECUTAR ANUALIDAD</t>
  </si>
  <si>
    <t>Liderazgo.</t>
  </si>
  <si>
    <t>V1: Gerencia eficiente y competitiva</t>
  </si>
  <si>
    <t>Programación presupuestal.</t>
  </si>
  <si>
    <t>FCE: Éxito - Visión</t>
  </si>
  <si>
    <t>Programación Presupuestal</t>
  </si>
  <si>
    <t>Medir el Cumplimiento oportuno de las  actividades para la aprobación del anteproyecto de presupuesto, de acuerdo con los lineamientos del nivel central</t>
  </si>
  <si>
    <t>Eficacia</t>
  </si>
  <si>
    <t>No de acciones programadas/No de acciones ejecutadas*100</t>
  </si>
  <si>
    <t>Circulares del nivel central
Plan de Acción de la OAP</t>
  </si>
  <si>
    <t>Cantidad</t>
  </si>
  <si>
    <t>Otro</t>
  </si>
  <si>
    <t>Planeación Estratégica</t>
  </si>
  <si>
    <t/>
  </si>
  <si>
    <t>Ejes estratégicos.</t>
  </si>
  <si>
    <t>E2: Gerencia integral de proyectos</t>
  </si>
  <si>
    <t>Implementación de un modelo de gerencia de proyectos (en todas las etapas: formulación, evaluación, ejecución, control y cierre en el IDU (metodología, roles, sistemas, procesos, cultura))</t>
  </si>
  <si>
    <t>IPI: Influencia - IniciativaE</t>
  </si>
  <si>
    <t>Modelo gerencial</t>
  </si>
  <si>
    <t>Mejorar los resultados de desempeño de los proyectos ejecutados por el Instituto en términos de cumplimiento de su planeación</t>
  </si>
  <si>
    <t># de áreas de conocimiento del PMI efectivamente incluidas en el modelo de gerencia de proyectos corporativo / # total de áreas de conocimiento del PMI</t>
  </si>
  <si>
    <t>Manuales, Procedimientos, Guías y Formatos del SIG</t>
  </si>
  <si>
    <t>Mensual</t>
  </si>
  <si>
    <t>Gestión Integral de Proyectos</t>
  </si>
  <si>
    <t>Nivel de cumplimiento de los objetivos de los subsistemas de gestión.</t>
  </si>
  <si>
    <t>Nivel de cumplimiento</t>
  </si>
  <si>
    <t>Implementar y mantener el sistema integrado de gestión</t>
  </si>
  <si>
    <t>(Actividades Terminadas por subsistema / Actividades planeadas por subsistema) * 100</t>
  </si>
  <si>
    <t>Planes de acción</t>
  </si>
  <si>
    <t>%</t>
  </si>
  <si>
    <t>Trimestral</t>
  </si>
  <si>
    <t>Gestión Ambiental, Calidad y SST</t>
  </si>
  <si>
    <t>E6: Fortalecimiento de la institucionalidad</t>
  </si>
  <si>
    <t xml:space="preserve">Revisión  y ajuste del modelo de procesos del IDU </t>
  </si>
  <si>
    <t>IPE: Éxito - IniciativaE</t>
  </si>
  <si>
    <t>Implementación modelo de procesos</t>
  </si>
  <si>
    <t>Medir el cumplimiento en la definición y aplicación del modelo de procesos adecuado, oportuno y pertinente a la misión del instituto.</t>
  </si>
  <si>
    <t>Productos del Modelo de Procesos entregados (%peso) / Productos programados (%peso) definidos en el Plan * 100%</t>
  </si>
  <si>
    <t>Plan del Proyecto "Revisión y Ajuste del Modelo de Procesos" (OAP)</t>
  </si>
  <si>
    <t>Disminución de no conformidades por proceso y subsistema derivadas de auditorías internas del sistema integrado de gestión.</t>
  </si>
  <si>
    <t>FCI: Influencia - Visión</t>
  </si>
  <si>
    <t>Planes de mejoramiento efectivos</t>
  </si>
  <si>
    <t>Reducir el número de no conformidades asociadas a los subsistemas producto de las auditorías internas del sistema integrado de gestión.</t>
  </si>
  <si>
    <t>Efectividad</t>
  </si>
  <si>
    <t>100% -  (# hallazgos de auditoria por subsistema/Línea Base por subsistema) * 100
Línea base: Número de hallazgos de la auditoria realizada en 2015 o el primer ciclo de auditoria interna
El indicador agregado se cálcula promediando el resultado por subsistema
Es un indicador decreciente, donde el resultado deseado es el menor valor.
La línea base para el SGC es 16, SGSST 10 y SGA 8, de acuerdo con la información suministrada por OCI. Aplica solo si es realizada auditoria</t>
  </si>
  <si>
    <t>Correo electrónico de la OCI
información entregada por OCI</t>
  </si>
  <si>
    <t>Mejoramiento Continuo</t>
  </si>
  <si>
    <t>E4: Gestión social y servicio al ciudadano</t>
  </si>
  <si>
    <t>Compromiso: Asignación de recursos para la implementación de la política de gestión social y servicio a la ciudadanía</t>
  </si>
  <si>
    <t>Asignación efectiva de recursos</t>
  </si>
  <si>
    <t>Garantizar que el trabajo social que hace el Instituto en el desarrollo de sus obras cuente con los recursos necesarios y suficientes</t>
  </si>
  <si>
    <t>Eficiencia</t>
  </si>
  <si>
    <t>Recursos asignados para la gestión social y de servicio a la ciudadanía/Recursos solicitados para e componente social y de servicio a la ciudadanía *100</t>
  </si>
  <si>
    <t>Solicitudes de presupuesto de las áreas - ORFEO</t>
  </si>
  <si>
    <t>Gestión Social y Participación Ciudadana</t>
  </si>
  <si>
    <t>Nivel de ejecución presupuestal.</t>
  </si>
  <si>
    <t>Nivel de ejecución Presupuestal</t>
  </si>
  <si>
    <t>Realizar control de la ejecución presupuestal de la apropiación asignada a cada dependencia en el  agregado de Inversión a través de  la ejecución presupuestal mensual para orientar la toma de decisiones.</t>
  </si>
  <si>
    <t>Recursos ejecutados por la dependencia/Recursos programados por la Dependencia *100</t>
  </si>
  <si>
    <t>STONE</t>
  </si>
  <si>
    <t>Fortalecimiento de la cultura del control en el IDU</t>
  </si>
  <si>
    <t xml:space="preserve">Acciones del plan de  mejoramiento externo cumplidas </t>
  </si>
  <si>
    <t>Cumplir  las acciones del plan de mejoramiento externo en los tiempos establecidos, el cual se mide a través del reporte en el aplicativo institucional, para lograr la mejora institucional.</t>
  </si>
  <si>
    <t>(Acciones del plan de mejoramiento interno cumplidas en el periodo   / Acciones del plan de mejoramiento interno programadas en el periodo) * 100</t>
  </si>
  <si>
    <t>Aplicativo institucional para seguimiento a planes de mejoramiento - CHIE</t>
  </si>
  <si>
    <t xml:space="preserve">Acciones del plan de  mejoramiento internos cumplidas </t>
  </si>
  <si>
    <t>Cumplir  las acciones del plan de mejoramiento interno en los tiempos establecidos, el cual se mide a través del reporte en el aplicativo institucional, para lograr la mejora institucional.</t>
  </si>
  <si>
    <t>(Acciones del plan de mejoramiento externo cumplidas en el periodo   / Acciones del plan de mejoramiento externo programadas en el periodo) * 100</t>
  </si>
  <si>
    <t>Implementación Subsistema de Responsabilidad Social</t>
  </si>
  <si>
    <t>Medir el avance en a implementación del subsistema de RS a través de los comunicados de involucramiento reportados a pacto Global cada 2 años</t>
  </si>
  <si>
    <t>Comunicado de involucramiento reportado a Pacto Global</t>
  </si>
  <si>
    <t>Pagina WEB ONU</t>
  </si>
  <si>
    <t>Unidad</t>
  </si>
  <si>
    <t>Semestral</t>
  </si>
  <si>
    <t xml:space="preserve">  OTC - OFICINA ATENCIÓN AL CIUDADANO</t>
  </si>
  <si>
    <t>Elaborar el COE y reportar</t>
  </si>
  <si>
    <t>V2: Talento humano comprometido y competente</t>
  </si>
  <si>
    <t>Calificación del desempeño de funcionarios..</t>
  </si>
  <si>
    <t>Cumplimiento de los atributos de calidad de los productos por parte de los contratistas de prestación de servicios de apoyo.</t>
  </si>
  <si>
    <t>Estrategias de cierre de brechas.</t>
  </si>
  <si>
    <t>E7: Cierre de brecha talento humano comprometido y competente</t>
  </si>
  <si>
    <t>Cierre de brecha de competencias. Necesidades de mejoramiento individual atendidas vs necesidades formuladas a través de diferentes instrumentos (planes de mejoramiento, encuestas de clima, necesidades de los evaluadores)</t>
  </si>
  <si>
    <t>V3: Articulación interinstitucional</t>
  </si>
  <si>
    <t>Nivel de articulación.</t>
  </si>
  <si>
    <t>Planes de Articulación interinstitucional (Gestión Social y Servicio a la Ciudadania)</t>
  </si>
  <si>
    <t>Hacer seguimiento al avance en la articulación con otras entidades para articular la gestión en el territorio</t>
  </si>
  <si>
    <t>Procesos o Actividades</t>
  </si>
  <si>
    <t>Avance en la implementación del Plan de Articulación en 6 proyectos de la Entidad</t>
  </si>
  <si>
    <t xml:space="preserve">Matriz de seguimiento </t>
  </si>
  <si>
    <t>% de avance en las actividades programadas de articulación para los 6 proyectos priorizados</t>
  </si>
  <si>
    <t>Credibilidad y reconocimiento.</t>
  </si>
  <si>
    <t>V5: Impacto en el mejoramiento de la calidad de vida de los ciudadanos</t>
  </si>
  <si>
    <t>Nivel de oportunidad de la respuesta al ciudadano (Meta del PDD programa transparencia, gestión pública y servicio a la ciudadanía).</t>
  </si>
  <si>
    <t>Derechos de Petición respondidos con oportunidad</t>
  </si>
  <si>
    <t>Medir el porcentaje de respuestas dadas a la ciudadanía con oportunidad</t>
  </si>
  <si>
    <t>Derechos de petición respondidos dentro términos / Derechos de Petición Radicados</t>
  </si>
  <si>
    <t>Reporte sistema Orfeo</t>
  </si>
  <si>
    <t>% de derechos de petición respondidos con oportunidad</t>
  </si>
  <si>
    <t>V7: Satisfacción ciudadana</t>
  </si>
  <si>
    <t>Percepción ciudadana del IDU.</t>
  </si>
  <si>
    <t>Satisfacción ciudadana frente a la atención por canales</t>
  </si>
  <si>
    <t>Medir la satisfacción de la ciudadanía frente a la atención y servicio que se presta   a través de los canales de atención del IDU</t>
  </si>
  <si>
    <t xml:space="preserve">N° de ciudadanos que calificaron positivamente la atención y servicio ofrecido/ total de ciudadanos encuestados. </t>
  </si>
  <si>
    <t>Encuestas de satisfacción</t>
  </si>
  <si>
    <t>%de satisfacción esperado</t>
  </si>
  <si>
    <t>Implementación de la política de gestión social y servicio a la ciudadanía</t>
  </si>
  <si>
    <t>Actualización e implementación del marco de acción de la política de gestión social y servicio a la ciudadanía</t>
  </si>
  <si>
    <t xml:space="preserve">Para el 2017 se espera actualizar el marco de acción e iniciar su implementación </t>
  </si>
  <si>
    <t>Avance en la implementación del marco de acción de la política de gestión social y participación ciudadana</t>
  </si>
  <si>
    <t xml:space="preserve">Documento Marco de Acción </t>
  </si>
  <si>
    <t>Elaborar actualziación del marco de acción de la política e iniciar implementación</t>
  </si>
  <si>
    <t>Mejoramiento de canales de servicio al ciudadano</t>
  </si>
  <si>
    <t>Integración de los sistemas de información del IDU (BACHUÉ y ORFEO) con el Sistema Distrital de Quejas y Soluciones – SDQS.</t>
  </si>
  <si>
    <t>En el 2017 se espera integrar el sistema de información Bachue del IDU con el SDQS de la Alcaldia Mayor</t>
  </si>
  <si>
    <t xml:space="preserve">Integración Bachué y SDQS (2017) </t>
  </si>
  <si>
    <t>Sistemas de Información</t>
  </si>
  <si>
    <t>Lograr la integración de dos sistemas</t>
  </si>
  <si>
    <t>Apropiación ciudadana y sostenibilidad de los proyectos de ciudad</t>
  </si>
  <si>
    <t>Satisfacción con los proyectos IDU como aporte en la mejoría de calidad de vida de los ciudadanos</t>
  </si>
  <si>
    <t>Determinar la  satisfacción  ciudadana  frente a los proyectos entregados por el IDU. SE MIDE EN PUNTOS</t>
  </si>
  <si>
    <t>Calidad</t>
  </si>
  <si>
    <t>60 puntos o más en el Indice de Satisfacción de los proyectos IDU culminados</t>
  </si>
  <si>
    <t>Encuestas Ex post proyecto culminados</t>
  </si>
  <si>
    <t>El minimo de puntos en el indice de ssatisfacción de los proyectos por parte de la ciudadanía</t>
  </si>
  <si>
    <t>Cumplimiento del plan de auditoría.</t>
  </si>
  <si>
    <t>FCE</t>
  </si>
  <si>
    <t>PROGRAMA DE AUDITORÍA EJECUTADO</t>
  </si>
  <si>
    <t>Controlar la ejecución periódica del programa de auditoría, mediante el seguimiento a las actividades ejecutadas, con El fin de aplicar correctivos en forma oportuna</t>
  </si>
  <si>
    <t>(% EJECUTADO/ %PROGRAMADO)*100</t>
  </si>
  <si>
    <t>Base de datos informes de la OCI</t>
  </si>
  <si>
    <t>Evaluación y Control</t>
  </si>
  <si>
    <t xml:space="preserve">  OCI - OFICINA DE CONTROL INTERNO</t>
  </si>
  <si>
    <t>Porcentaje de ejecución del plan anual de auditorías</t>
  </si>
  <si>
    <t>Cierre de brecha en el resultado de la evaluación de clima.</t>
  </si>
  <si>
    <t>IPE</t>
  </si>
  <si>
    <t>Estratégias realizadas por la OCI, para fortalecer la cultura de control en el IDU</t>
  </si>
  <si>
    <t>Realizar actividades de medición, sensibilización y capacitación de  la cultura de autocontrol, a través de guías, piezas de sensibilización y actividades de capacitación que se aplicaran durante la vigencia,  con el fin de fortalecer la cultura de control  en la Entidad.</t>
  </si>
  <si>
    <t>(actividades realizadas/actividades programadas)*100</t>
  </si>
  <si>
    <t>Resumen de actividdes de la OCI</t>
  </si>
  <si>
    <t>Actividades a realizar durante el año para fortalecer la cultura de Control en el IDU</t>
  </si>
  <si>
    <t>Planes de mejoramiento internos de las dependencias entregados</t>
  </si>
  <si>
    <t>Presentar el estado de cumplimiento de los planes de mejoramiento a las dependencias de la institución dentro de los primeros 8 días calendario siguientes al periodo reportado, a través de un correo institucional de la OCI, con el fin de tomar las medidas preventivas respectivas.</t>
  </si>
  <si>
    <t>(Reporte entregado dentro de los primeros 8 días calendarios / Reporte por entregar) * 100</t>
  </si>
  <si>
    <t>Correo electrónico de la OCI</t>
  </si>
  <si>
    <t>Porcentaje de cumplimiento en el reporte  dentro de los ocho primeros días.</t>
  </si>
  <si>
    <t>Planes de mejoramiento externos de las dependencias entregados</t>
  </si>
  <si>
    <t>Presentar el estado de cumplimiento de los planes de mejoramiento a las dependencias de la institución dentro de los primeros 8 días calendarios siguientes al periodo reportado, a través de un correo institucional de la OCI con el fin de tomar las medidas preventivas respectivas</t>
  </si>
  <si>
    <t>Medir la oportunidad de entrega del reporte</t>
  </si>
  <si>
    <t>Cumplir  las acciones del plan de mejoramiento interno en los tiempos establecidos, el cual se mide a través del reporte en el aplicativo institucional, para lograr la mejora institucional</t>
  </si>
  <si>
    <t>Medir el cumplimiento porcentual de los planes</t>
  </si>
  <si>
    <t>Cumplir  las acciones del plan de mejoramiento externo en los tiempos establecidos, el cual se mide a través del reporte en el aplicativo institucional, para lograr la mejora institucional</t>
  </si>
  <si>
    <t xml:space="preserve">Solicitudes de OTC atendidas </t>
  </si>
  <si>
    <t>Piezas de comunicación solicitadas por el area responsable de la gestión social, divulgar qué se está logrando la apropiación ciudadana, Indices de percepción, divulgar los resultados</t>
  </si>
  <si>
    <t>(No. De piezas de comunicación elaboradas / No. De piezas de comunicación solicitadas)*100</t>
  </si>
  <si>
    <t>Correo electronico de solicitudesoac@idu.gov.co</t>
  </si>
  <si>
    <t>Comunicaciones</t>
  </si>
  <si>
    <t xml:space="preserve">  OAC - OFICINA ASESORA DE COMUNICACIONES</t>
  </si>
  <si>
    <t>Estrategia para hacer visible la transformación de la imagen de la institución</t>
  </si>
  <si>
    <t>Campañas de comunicación que se adelanten en medios internos y externos.</t>
  </si>
  <si>
    <t>(Numero de campañas realizadas  / Numero de campañas programadas)*100</t>
  </si>
  <si>
    <t>Responsable de trafico de las campañas</t>
  </si>
  <si>
    <t>Intervención de la cultura organizacional</t>
  </si>
  <si>
    <t xml:space="preserve">Solicitudes de la DTAF de la Entidad atendidas  </t>
  </si>
  <si>
    <t>Piezas de comunicación solicitadas por la Dirección Tecnica Administrativa y Financiera</t>
  </si>
  <si>
    <t>Solicitudes de piezas de divulgación y campañas, para apoyar la implementación</t>
  </si>
  <si>
    <t>Piezas de comunicación solicitadas por el area responsable de la gestión social</t>
  </si>
  <si>
    <t>Divulgación de Trámites y Servicios IDU</t>
  </si>
  <si>
    <t xml:space="preserve">Acciones de divulgación de tramites y servicios de IDU, solicitadas por el area responsable de la gestión social </t>
  </si>
  <si>
    <t>Ejecución presupuestal Reservas Presupuestales</t>
  </si>
  <si>
    <t>Gestionar la ejecución de las reservas presupuestales asignadas mediante el giro presupuestal o la liberación de los recursos asignados al área con el fin de mantener por encima del 90% la ejecución del presupuesto asignado ó el establecido en el acuerdo de gestión.</t>
  </si>
  <si>
    <t>(Valor de los giros presupuestales de las reservas del mes + Liberaciones del mes / Valor de reservas presupuestales asignadas o las establecidas en el Acuerdo de Gestión para el mes) *100</t>
  </si>
  <si>
    <t>Gestión Financiera</t>
  </si>
  <si>
    <t>Reservas presupuestales constituidas a 31_12_2016</t>
  </si>
  <si>
    <t>Ejecución presupuestal Inversión de la Vigencia</t>
  </si>
  <si>
    <t>(Sumatoria del valor de los CRP / presupuesto programado)*100</t>
  </si>
  <si>
    <t>Stone</t>
  </si>
  <si>
    <t>Apropiación presupuestal inicial aprobada para la vigencia fiscal 2017</t>
  </si>
  <si>
    <t xml:space="preserve">Actividades de prevención </t>
  </si>
  <si>
    <t>Adelantar actividades mensuales de prevención diseñadas por la OCD a través de las estratégias que considere pertinentes (flash IDU, Recomendaciones, Capacitaciones etc), para redicir el riesgo en relacion a que los sujetos disciplinarios incurran por desconocimiento en conductas que puedan constituir falta disciplinaria.</t>
  </si>
  <si>
    <t>((Número de actividades efectuadas / actividades programadas)*100)</t>
  </si>
  <si>
    <t>Soporte de envío de la pieza comunicativa o de realizacion de la actividad</t>
  </si>
  <si>
    <t xml:space="preserve">  OCD - OFICINA DE CONTROL DISCIPLINARIO</t>
  </si>
  <si>
    <t>Se efectuaran 4 actividades por mes de enero a junio y 5 actividades por mes de julio a diciembre</t>
  </si>
  <si>
    <t>Estructuración y suscripción convenios marco con las Empresas de Servicios Públicos</t>
  </si>
  <si>
    <t>Liderar, orientar  y realizar gestiones  de coordinación interinstitucional con las Empresas de Servicios Públicos y las entidades Nacionales, Departamentales y Distritales para la estructuración y suscripción de  convenios marco para el desarrollo de los proyectos de infraestructura de transporte, vial y espacio público.</t>
  </si>
  <si>
    <t>No. de propuestas de convenios generadas
/ 
No. total de propuestas de convenios marco programadas * 100</t>
  </si>
  <si>
    <t>Modelos de minuta 
Actas de reunión</t>
  </si>
  <si>
    <t>Gestión Interinstitucional</t>
  </si>
  <si>
    <t>SGDU - SUBDIRECCIÓN GENERAL DE DESARROLLO URBANO</t>
  </si>
  <si>
    <t>Actualización Guía de Coordinación IDU, ESP y TIC en Proyectos de Infraestructura de Transporte Público</t>
  </si>
  <si>
    <t>Realizar la actualización de la Guía de Coordinación, en razón a que se  especifican las actividades  de  entrega  de  activos  de  propiedad  de  las  ESP  y  TIC,  condición  que  se  encuentra prevista en la Ley de Infraestructura de Transporte y que reviste importancia en la coordinación interinstitucional con las Empresas de Servicios Públicos en los proyectos de infraestructura ejecutados por el IDU</t>
  </si>
  <si>
    <t>No. de documentos actualizados
/
No. total de documentos programados * 100</t>
  </si>
  <si>
    <t>Guía de Coordinación IDU, ESP y TIC en Proyectos de Infraestructura de Transporte Público</t>
  </si>
  <si>
    <t xml:space="preserve">Estudios previos con terceros </t>
  </si>
  <si>
    <t>Liderar, orientar  y realizar gestiones  de coordinación interinstitucional con  el sector privado para la estructuración y suscripción de  convenios con terceros en virtud de cargas urbanísticas y permisos a terceros voluntarios.</t>
  </si>
  <si>
    <t>No. de estudios previos generados 
/ 
No. total de estudios previos programados *100</t>
  </si>
  <si>
    <t>Decretos y resoluciones de cargas urbanísticas.
Actas de reunión.</t>
  </si>
  <si>
    <t>Identificación de compromisos de los actos administrativos adoptados en virtud de cargas urbanísticas</t>
  </si>
  <si>
    <t>Identificar los compromisos a cargo de terceros y estimar sus cantidades y costos.</t>
  </si>
  <si>
    <t>No. de actos administrativos revisados
/
No. total de actos administrativos programados *100</t>
  </si>
  <si>
    <t>Actos administrativos adoptados</t>
  </si>
  <si>
    <t>Documento para otorgamiento de Permisos Voluntarios</t>
  </si>
  <si>
    <t>Generar un documento de procedimiento, estudio y otorgamiento de permisos para el desarrollo de proyectos voluntarios de infraestructura de transporte vial.</t>
  </si>
  <si>
    <t>No. de documentos generados
 /
No. total de documentos programados * 100</t>
  </si>
  <si>
    <t>Memorando a la SGJ de sustentación para la elaboración del acto administrativo
Solicitudes recibidas</t>
  </si>
  <si>
    <t>Acuerdos de APP de iniciativa pública</t>
  </si>
  <si>
    <t>Estructurar pliegos de APP para identificar la viabilidad técnica, legal, financiera y de riesgos para el desarrollo de los proyectos IDU.</t>
  </si>
  <si>
    <t>No. de procesos estructurados
/
No. total de procesos programados * 100</t>
  </si>
  <si>
    <t>Proyectos de Regalías</t>
  </si>
  <si>
    <t>Acuerdos de APP de iniciativa privada</t>
  </si>
  <si>
    <t>Verificar el cumplimiento de los requisitos exigidos en la Ley 1508/12 y el Decreto 1082/15, en cuanto a las etapas de prefactibilidad y factibilidad.</t>
  </si>
  <si>
    <t>No. de propuestas evaluadas
/
No. total de propuestas de APP programadas * 100</t>
  </si>
  <si>
    <t>Propuestas de Inciativa Privada</t>
  </si>
  <si>
    <t>Matriz de ejecución presupuestal SGDU</t>
  </si>
  <si>
    <t>Realizar seguimiento y control a la ejecución presupuestal de la vigencia, reservas y pasivos exigibles de la SGDU y dependencias adscritas a través de la verificación del cumplimiento a la programación financiera y asignación presupuestal definitiva para garantizar la debida ejecución o toma de decisiones.</t>
  </si>
  <si>
    <t>No. de seguimientos ejecutados 
/ 
No. total de seguimientos programados *100</t>
  </si>
  <si>
    <t>Matriz de ejecución presupuestal SGDU.</t>
  </si>
  <si>
    <t>Factibilidad de Proyectos</t>
  </si>
  <si>
    <t>FCI</t>
  </si>
  <si>
    <t>Anteproyecto de Presupuesto vigencia respectiva</t>
  </si>
  <si>
    <t>Apoyar, analizar y formular desde el marco de competencia de la SGDU, la elaboración del Anteproyecto de Presupuesto de la vigencia 2017, con el fin de materializar los proyectos del infraestructura de transporte, vial y espacio público.</t>
  </si>
  <si>
    <t>Anteproyecto de presupuesto preparado y presentado 
/ 
Anteproyecto de presupuesto  requerido *100</t>
  </si>
  <si>
    <t>Base de datos anteproyecto  de presupuesto de la vigencia 2018</t>
  </si>
  <si>
    <t>Planes de Mejoramiento Efectivos</t>
  </si>
  <si>
    <t>( # hallazgos de auditoria por subsistema )/Línea Base por subsistema * 100
Línea base: Número de hallazgos de la auditoria realizada en 2015 o el primer ciclo de auditoria interna
El indicador agregado se cálcula promediando el resultado por subsistema
Es un indicador decresiente, donde el resultado deseado es el menor valor.
La línea base para el SGC es 16, SGSST 10 y SGA 8, de acuerdo con la información suministrada por OCI. Aplica solo si es realizada auditoria</t>
  </si>
  <si>
    <t>Jefe de Oficina Asesora de Planeación.</t>
  </si>
  <si>
    <t>Grado de Implementación de Objetivos</t>
  </si>
  <si>
    <t>Trimestral y arranca en junio  2017</t>
  </si>
  <si>
    <t>Nivel de cumplimiento del PAC.</t>
  </si>
  <si>
    <t>Seguimiento al Plan Anual Mensualizado de Caja PAC Realizados</t>
  </si>
  <si>
    <t>Programar y ejecutar de manera eficiente los recursos disponibles para el pago de las obligaciones contraidas por cada una de las dependencias ordenadoras del pago.</t>
  </si>
  <si>
    <t>(puntos obtenidos en semaforo PAC / máximo puntaje a obtener en semáforo PA) * 100</t>
  </si>
  <si>
    <t>Matriz Semáforo PAC de la STTR</t>
  </si>
  <si>
    <t xml:space="preserve">  DTE - DIRECCIÓN TÉCNICA ESTRATÉGICA</t>
  </si>
  <si>
    <t>entre 75 y 100 puntos  mensuales (semaforo verde); entre 60 y 74 puntos (semaforo amarillo); menos de 60 puntos (semáforo rojo).</t>
  </si>
  <si>
    <t>NA</t>
  </si>
  <si>
    <t>FCG: Gestión del Éxito - Visión</t>
  </si>
  <si>
    <t>Ejecución presupuestal Pasivos Exigibles</t>
  </si>
  <si>
    <t>Gestionar la ejecución de los pasivos exigibles a cargo mediante el giro presupuestal o la liberación de los recursos asignados con el fin de mantener por encima del 90% la ejecución del presupuesto asignado ó el establecido en el acuerdo de gestión.</t>
  </si>
  <si>
    <t>((Valor de los giros presupuestales de los Pasivos Exigibles del mes + Liberaciones del mes + liquidaciones del mes) / Valor de Pasivos Exigibles a cargo o el establecido en el Acuerdo de Gestión para el mes) *100</t>
  </si>
  <si>
    <t>Pasivos Exigibles Constituidos a 1 enero de 2017</t>
  </si>
  <si>
    <t>V4: Innovación e investigación</t>
  </si>
  <si>
    <t>Adopción de nuevos saberes o tecnologías y de mejores prácticas al interior de la institución.</t>
  </si>
  <si>
    <t>Base de datos SIGIDU actualizada con la información del inventario y diagnostico de la infraestructura vial y espacio publico, entregada por contratista IDU y terceros.</t>
  </si>
  <si>
    <t xml:space="preserve">Controlar y hacer seguimiento a la actualización de la información de inventario y diagnostico de la infraestructura vial y espacio público en la base de datos del SIGIDU, insumo para la planeación y gestión de proyectos. </t>
  </si>
  <si>
    <t xml:space="preserve">(Numero de elementos actualizados/Numero de elementos recibidos) x 100% </t>
  </si>
  <si>
    <t>Base de datos SIGIDU</t>
  </si>
  <si>
    <t>Bimestral</t>
  </si>
  <si>
    <t>Innovación y Gestión del Conocimiento</t>
  </si>
  <si>
    <t>Consultoria para  la actualización del inventario y diagnostico realizado de los elementos del sistema de movilidad y espacio público de la ciudad.</t>
  </si>
  <si>
    <t>Realizar seguimiento al proceso de actualización del inventario y diagnostico realizado de los elementos del sistema de movilidad y espacio público de la ciudad, con el proposito de servir como insumo a los proceso de planeación de obras IDU</t>
  </si>
  <si>
    <t>% de avance de la consultoría para la actualización del inventario y para realizar el diagnóstico de los elementos del sistema de movilidad y espacio público de la ciudad.</t>
  </si>
  <si>
    <t>Informes
Base de datos SIGIDU</t>
  </si>
  <si>
    <t>Visor Directorio de Proveedores IDU</t>
  </si>
  <si>
    <t>Realizar seguimiento a la actualización del Directorio de Proveedores, con el objetivo de informar al IDU, sus contratistas y demás interesados, los proveedores activos que cumplen con las normas ambientales y mineras vigentes.</t>
  </si>
  <si>
    <t>(Número de actualizaciones mensuales realizadas del Directorio de Proveedores) / (Numero de actualizaciones programadas)*100</t>
  </si>
  <si>
    <t>Directorio de Proveedores</t>
  </si>
  <si>
    <t>UNIDAD</t>
  </si>
  <si>
    <t>Base de datos de precios de referencia actualizada</t>
  </si>
  <si>
    <t>Realizar seguimiento y control a la actualización de la base de datos de los precios de referencia la cual es alimentada por estudios de mercado  de insumos, actualización de APUS, validaciones técnicas y estadísticas y modelos de simulación e  impacto.</t>
  </si>
  <si>
    <t>(Número de actualizaciones de la base de datos de precios de referencia realizadas/Numero de actualización de la base de datos de precios de referencia programadas) x 100%</t>
  </si>
  <si>
    <t>Base de datos de precios de referencia</t>
  </si>
  <si>
    <t>Sistema experto fortalecido con información relacionada con presupuesto de contratos en sus diferentes fases del ciclo de vida de los proyectos</t>
  </si>
  <si>
    <t>Realizar el seguimiento del fortalecimiento del sistema experto  el cual es alimentado con información de los presupuesto de contratos en sus diferentes fases del ciclo de vida de los proyectos, esta información es enviada por las áreas técnicas del instituto (Presupuestos y/o actas de recibo final de obra).</t>
  </si>
  <si>
    <t>Número de contratos incluidos en el sistema experto/20 x 100%</t>
  </si>
  <si>
    <t>Sistema experto</t>
  </si>
  <si>
    <t>Base de datos SIGIDU actualizada con la información de reservas viales y reportes de seguimiento enviados por las areas tecnicas.</t>
  </si>
  <si>
    <t>Hacer seguimiento a la actualización en la base de datos geográfica del inventario de la malla vial y espacio público de la ciudad, de los  requerimientos de reservas viales y reportes de seguimiento enviados por las areas tecnicas.</t>
  </si>
  <si>
    <t>Número de requerimientos atendidos (Sistema de Información Geográfico) / Número de requerimientos recibidos  (Sistema de Información Geográfico)* 100%</t>
  </si>
  <si>
    <t>Contratos revisados (Estándar geográfico IDU)</t>
  </si>
  <si>
    <t>Hacer seguimiento a los contratos revisados (Estándar geográfico IDU) que envían las dependencias  IDU, terceros y entidades distritales las cual hacen intervenciones en la infraestructura vial de ciudad.</t>
  </si>
  <si>
    <t>Número de contratos revisados(Estándar geográfico IDU) / Número de contratos recibidos x 100%</t>
  </si>
  <si>
    <t>Número de hectáreas rurales revisadas y capturadas</t>
  </si>
  <si>
    <t xml:space="preserve">Controlar el avance de la actualización de la malla vial rural a través de imágenes de satélite, información que sirve como insumo para la planeación y gestión de proyectos IDU. </t>
  </si>
  <si>
    <t>Número de hectáreas rurales revisadas y capturadas/ total del área rural x 100%</t>
  </si>
  <si>
    <t>Servicios Web y/o aplicaciones geográficas actualizadas o creadas</t>
  </si>
  <si>
    <t>Medir la disposición de información geográfica a través de Servicios Web y/o aplicaciones que permitan la consulta la información en forma ágil y sencilla a usuarios IDU y ciudadanía en general.</t>
  </si>
  <si>
    <t>(Número de servicios Web y/o aplicaciones geográficas actualizadas y/o creadas) /
(Número de servicios Web y/o aplicaciones geográficas programadas)*100</t>
  </si>
  <si>
    <t>Pagina Web</t>
  </si>
  <si>
    <t>Divulgaciones nuevos saberes</t>
  </si>
  <si>
    <t xml:space="preserve">Verificar el cumplimiento de las socializaciones de los productos generados por los componentes de SIIPVIALES  atreves de la asistencia de funcionarios de las áreas técnicas con fin de brindar herramientas que permitan apoyar la toma de decisiones en la gestión de construcción y conservación de obras de infraestructura vial y espacio público. </t>
  </si>
  <si>
    <t>(Número de socializaciones realizadas) / (Número de socializaciones programadas)*100</t>
  </si>
  <si>
    <t>presentaciones
Listas de asistencia</t>
  </si>
  <si>
    <t>Nuevas especificaciones tecnicas IDU-ET.</t>
  </si>
  <si>
    <t>Realizar seguimiento al proceso de la actualización de especificaciones IDU-ET-2011.</t>
  </si>
  <si>
    <t>% de avance de la actualización de las especificaciones técnicas IDU-ET-2011</t>
  </si>
  <si>
    <t>Informes</t>
  </si>
  <si>
    <t>Número de documentos generados y/o actualizados</t>
  </si>
  <si>
    <t>Controlar el número de documentos técnicos generados y/o actualizados relacionados con el diseño, la construcción y conservación de la malla vial y espacio público IDU.</t>
  </si>
  <si>
    <t>(Número de documentos técnicos generados y/o actualizados y publicados) / (Total  dec documentos técnicos Programados)*100</t>
  </si>
  <si>
    <t>Nuevas tecnologías presentadas.</t>
  </si>
  <si>
    <t>Controlar que la propuesta presentadas en materiales de nuevas alternativas sean evaluadas en su totalidad.</t>
  </si>
  <si>
    <t>(Cantidad de propuestas de nuevas alternativas  evaluadas) / (Cantidad de propuestas presentadas)*100</t>
  </si>
  <si>
    <t>Orfeo
Informes</t>
  </si>
  <si>
    <t>Tramos testigo.</t>
  </si>
  <si>
    <t>Realizar el control al seguimiento realizado a los tramos testigo y de prueba que se han definido en los proyectos de conservación y/o construcción de la infraestructura vial.</t>
  </si>
  <si>
    <t>(Número de seguimiento a tramos testigos realizados) / (Numero de seguimiento a Tramos testigo programados)*100</t>
  </si>
  <si>
    <t>Cumplimiento del Plan de Desarrollo</t>
  </si>
  <si>
    <t>Procesos estructurados</t>
  </si>
  <si>
    <t>Conocer el % de los procesos estructurados que han sido radicados mediante memorando en la DTPS, de los  programados en la vigencia</t>
  </si>
  <si>
    <t>(Total de procesos estructurados) / (Total de procesos a ser estructurados en la vigencia) * 100</t>
  </si>
  <si>
    <t>Memorando de Radicación en DTPS</t>
  </si>
  <si>
    <t>Diseño de Proyectos</t>
  </si>
  <si>
    <t xml:space="preserve">  DTP - DIRECCIÓN TÉCNICA DE ESTRUCTURACIÓN DE PROYECTOS</t>
  </si>
  <si>
    <t xml:space="preserve">Inicio de contratos de Estudios y  Diseños
</t>
  </si>
  <si>
    <t>Conocer el % de los contratos que se han iniciado a partir de las actas firmadas, de los programados en la vigencia.</t>
  </si>
  <si>
    <t>(Total de  contratos con acta de inicio) / (Total de  contratos programados por iniciar en la vigencia) * 100</t>
  </si>
  <si>
    <t>Acta de inicio firmada, guardada en el expediente del  contrato.</t>
  </si>
  <si>
    <t xml:space="preserve">Terminación de  contratos de estudios y Diseños
</t>
  </si>
  <si>
    <t>Establecer el % de los contratos que se han terminado a partir de las actas firmadas, de los programados en la vigencia.</t>
  </si>
  <si>
    <t>(Total de  contratos con acta de terminación) / (Total de  contratos programados a terminar en la vigencia) * 100</t>
  </si>
  <si>
    <t xml:space="preserve">Acta de terminación firmada, guardada en el expediente del contrato.  </t>
  </si>
  <si>
    <t xml:space="preserve">Liquidación de contratos de  Estudios y Diseños </t>
  </si>
  <si>
    <t>Establecer el % de los contratos que se han liquidado a partir de las actas firmadas, de los programados en la vigencia.</t>
  </si>
  <si>
    <t>(Total de  contratos liquidados) / (Total de  contratos programados a ser liquidados en la vigencia) * 100</t>
  </si>
  <si>
    <t xml:space="preserve">Acta de recibo y liquidación firmada, guardada en el expediente del  contrato.  </t>
  </si>
  <si>
    <t>Aprobación de informes de interventoría con calidad, oportunidad y pertinencia.</t>
  </si>
  <si>
    <t xml:space="preserve"> Informes aprobados de estudios y diseños.</t>
  </si>
  <si>
    <t>Establecer del total de informes de Interventoría que se reciben mensualmente, el % de los que son aprobados, teniendo encuenta los proyectos que están en ejecución</t>
  </si>
  <si>
    <t>(No. de informes de interventoría aprobados) /Total de  informes mensuales presentados, en la vigencia)</t>
  </si>
  <si>
    <t xml:space="preserve">Informes aprobados mediante comunicación </t>
  </si>
  <si>
    <t xml:space="preserve">Mejoramiento de los procesos de selección de personal </t>
  </si>
  <si>
    <t>Procesos estructurados que incluyen el programa de mantenimiento periódico y rutinario.</t>
  </si>
  <si>
    <t>Conocer el % de los procesos estructurados que  incluyan programas de mantenimiento periódico y rutinario, de los  programados en la vigencia</t>
  </si>
  <si>
    <t>(Número de procesos estructurados que incluyen el programa de mantenimiento periódico y rutinario) / (El total de procesos estructurados).</t>
  </si>
  <si>
    <t>Proceso estructurados</t>
  </si>
  <si>
    <t>Apropiación presupuestal inicial,  aprobada para la vigencia fiscal 2017.</t>
  </si>
  <si>
    <t>(puntos obtenidos en semáforo PAC / máximo puntaje a obtener en semáforo PA) * 100</t>
  </si>
  <si>
    <t>entre 75 y 100 puntos  mensuales (semáforo verde); entre 60 y 74 puntos (semáforo amarillo); menos de 60 puntos (semáforo rojo).</t>
  </si>
  <si>
    <t>Giros realizados</t>
  </si>
  <si>
    <t>Programar y ejecutar de manera eficaz los recursos disponibles para el pago de las obligaciones contraídas por cada una de las áreas ordenadoras del pago.</t>
  </si>
  <si>
    <t>(Total de recursos girados de la vigencia / Total de recursos proyectado a girar  de la vigencia)*100</t>
  </si>
  <si>
    <t>IPE: Éxito - Iniciativa E</t>
  </si>
  <si>
    <t>PDD: Conservación de espacio público (m2).</t>
  </si>
  <si>
    <t xml:space="preserve">Priorización de proyectos -  Programa de Conservación de espacio publico </t>
  </si>
  <si>
    <t>Gestionar proyectos sostenibles en función del desarrollo urbano integral y estratégico a través de la inclusión de metodologías innovadoras.</t>
  </si>
  <si>
    <t>Formulación de Programa de Conservación de espacio público</t>
  </si>
  <si>
    <t>Información del Coordinador de los grupos por  cada componente</t>
  </si>
  <si>
    <t>PDD: Conservación de malla vial.</t>
  </si>
  <si>
    <t xml:space="preserve">Priorización de proyectos -  Programa de Conservación de Malla Vial </t>
  </si>
  <si>
    <t xml:space="preserve">Medir el avance en la elaboración de las Propuestas de Formulación de las metas del Plan de Desarrollo en el componente de conservación de la Malla vial a través de la ejecución de los proyectos en las fechas indicadas, garantizando de esta forma el cumplimiento de las metas del área establecidas en el plan de acción. </t>
  </si>
  <si>
    <t>Formulación de Programa de Conservación de malla vial</t>
  </si>
  <si>
    <t>Estructuración y ejecución de proyectos de infraestructura estratégicos.</t>
  </si>
  <si>
    <t>Estudios de Preinversion( perfiles de proyectos, prefactibilidades, DTS)</t>
  </si>
  <si>
    <t xml:space="preserve">Medir el avance en la elaboración de los estudios en etapa de preinversión a través de la ejecución de los proyectos en las fechas indicadas, garantizando de esta forma el cumplimiento de las metas del área establecidas en el plan de acción. </t>
  </si>
  <si>
    <t>Cantidad  de Prefactibilidades Proyectadas/ Cantidades de prefactibilidades ejecutadas</t>
  </si>
  <si>
    <t>Comites de seguimiento de la Dirección Técnica de Proyectos y DTS elaborados en la vigencia.</t>
  </si>
  <si>
    <t>Priorización de proyectos -  Programa de Conservación de Puentes (peatonales y vehiculares)</t>
  </si>
  <si>
    <t>Pasos estructurados para el programa / Total de pasos establecidos</t>
  </si>
  <si>
    <t>PDD: Construcción de espacio público (andenes, alamedas, bicicarril en andén o en vía, parques y plazoletas).</t>
  </si>
  <si>
    <t xml:space="preserve"> Viabilidades Prediales
(Compra predios, 13 viabilidades)</t>
  </si>
  <si>
    <t>Realizar viabilidades prediales (Memorando) que den cuenta del 100% de las ofertas realizadas proyectada y el 80% del área disponible del proyecto</t>
  </si>
  <si>
    <t>(Total de viabilidades prediales entregadas a la DTC) / (Total de viabilidades programadas a entregar en la vigencia) * 100</t>
  </si>
  <si>
    <t>TABLERO DE CONTROL
REPORTE DE AVANCE</t>
  </si>
  <si>
    <t>Gestión Predial</t>
  </si>
  <si>
    <t xml:space="preserve">  DTDP - DIRECCIÓN TÉCNICA DE PREDIOS</t>
  </si>
  <si>
    <t>PDD: Construcción de ciclorrutas (km).</t>
  </si>
  <si>
    <t>xx viabilidades prediales
(Compra predios) pendiente información ciclorutas</t>
  </si>
  <si>
    <t>PDD: Construcción de malla vial (km).</t>
  </si>
  <si>
    <t>17 viabilidades prediales
(Compra predios)</t>
  </si>
  <si>
    <t>Ejecución presupuestal Inversión de la vigencia</t>
  </si>
  <si>
    <t>Ejecución Presupuestal del mes / Apropiación presupuestal definitiva asignada</t>
  </si>
  <si>
    <t>Ejecución Presupuestal
Reservas Presupuestales</t>
  </si>
  <si>
    <t>Valor de los giros presupuestales de las reservas del mes + Liberaciones del mes / Valor de reservas presupuestales asignadas ó las establecidas en el Acuerdo de Gestión para el mes *100</t>
  </si>
  <si>
    <t>Ejecución Presupuestal
Pasivos Exigibles</t>
  </si>
  <si>
    <t>Controlar la Gestión efectiva de la ejecución de los Pasivos exigibles a cargo de cada dependencia de la institución, mediante el registro del  giro presupuestal, la liberación y liquidación de los recursos asignados, con el fin de entregar datos actualizados para la toma de decisiones en el cumplimiento de lo normalizado .</t>
  </si>
  <si>
    <t>((Valor de los giros presupuestales de los Pasivos Exigibles del mes + Liberaciones del mes + liquidaciones del mes) / Valor de Pasivos Exigibles a cargo ó el establecido en el Acuerdo de Gestión para el mes) *100</t>
  </si>
  <si>
    <t>Gestión Plan Anual Mensualizado de Caja PAC</t>
  </si>
  <si>
    <t>Programar y ejecutar de manera eficaz los recursos disponibles para el pago de las obligaciones contraidas por cada una de las áreas ordenadoras del pago.</t>
  </si>
  <si>
    <t>Indicador de Semaforo (verde, amarillo, rojo) segun los Puntos obtenidos de la Tabla de calificacion basada en: Puntualidad en la entrega de la información, Ejecucion del PAC frente a la programacion Inicial y Ejecucion del PAC frente a la Reprogramacion.</t>
  </si>
  <si>
    <t>5 Contratos para la gestión predial</t>
  </si>
  <si>
    <t>Informes de supervisión aprobados / Numero de informes de supervisión requeridos</t>
  </si>
  <si>
    <t xml:space="preserve">Sistema de Información y Acompañamiento Contractual - SIAC - Portales de contratación 
</t>
  </si>
  <si>
    <t>14 Funcionarios calificados por año</t>
  </si>
  <si>
    <t>Cumplimiento normatividad DAFP</t>
  </si>
  <si>
    <t>Calificación ejecutadas / Calificaciones programadas</t>
  </si>
  <si>
    <t>Evaluación Desempeño</t>
  </si>
  <si>
    <t>100% de lo objetos PSP</t>
  </si>
  <si>
    <t>Garantizar el cumplimiento de los Contratos PSP pertinentes para la adquisición predial</t>
  </si>
  <si>
    <t>Informes de actividades aprobados / Informe de actividades requeridos</t>
  </si>
  <si>
    <t>Sistema de Información y Acompañamiento Contractual - SIAC - Portales de contratación</t>
  </si>
  <si>
    <t>2 Talleres de alineación del ser</t>
  </si>
  <si>
    <t>Fortalecer el conocimiento y las relaciones de equipo de trabajo de los servidores públicos de la Dirección Técnica de Predios - DTDP,  a través del desarrollo de 2 talleres.</t>
  </si>
  <si>
    <t>Talleres realizados / Talleres programados</t>
  </si>
  <si>
    <t>Actas y listas de asistencia</t>
  </si>
  <si>
    <t>Subdirector(a) General de Infraestructura.</t>
  </si>
  <si>
    <t>% Días efectivos de ejecución en los proyectos</t>
  </si>
  <si>
    <t>10</t>
  </si>
  <si>
    <t>Conocer y controlar la ejecución de los proyectos, por medio de la relación mensual del número de dias reales de trabajo  de los proyectos en que estan legalizados  y a cargo de la SGI.</t>
  </si>
  <si>
    <t>((No. dias programados de trabajo al mes) - (No. de dias suspendidos al mes)) / (No. dias programados de trabajo al mes)  * 100</t>
  </si>
  <si>
    <t>Tablero de Control de los Proyectos</t>
  </si>
  <si>
    <t>Ejecución de Obras</t>
  </si>
  <si>
    <t>SGI - SUBDIRECCIÓN GENERAL DE INFRAESTRUCTURA</t>
  </si>
  <si>
    <t>Lograr que los dias efectivos de trabajo en el 2017 de los proyectos en ejecución, sean superiores al 65% de los dias progamados para trabajar.</t>
  </si>
  <si>
    <t>%Proyectos estratégicos puestos en servicio en la vigencia</t>
  </si>
  <si>
    <t>Entregar 10 proyectos prorizados por SGI, puestos en servicio en la vigencia.  No incluye liquidacion ni entrega final.</t>
  </si>
  <si>
    <t>(Total de proyectos estratégicos puestos en servicio) / (Total de proyectos estrategicosprogramados para puesta en servicio en la vigencia) * 100</t>
  </si>
  <si>
    <t>Tablero de Control de los Proyectos, se establece en los meses programados en que el proyecto tiene fecha fin.</t>
  </si>
  <si>
    <t>Poner en servicio los proyectos estrategicos para la vigencia.Se definió como proyecto estratégico, aquellos que son priorizados por la Administración con base en el impacto que han venido presentando a la comunidad y que han requerido esfuerzo adicional de la Administración, para lograr destrabar el proyecto y lograr su puesta en funcionamiento en el año 2017, sin que esto le reste importancia a los otros proyectos.</t>
  </si>
  <si>
    <t>%Informes de ESP entregados</t>
  </si>
  <si>
    <t>Entregar el estado de los convenidos con la ESP a traves de los Informes trimestarles que se presentan a la SGDU</t>
  </si>
  <si>
    <t>Producto (outputs)</t>
  </si>
  <si>
    <t>(Total de informes presentados a tiempo a la SGDU) / (Total de informes a presentar) * 100</t>
  </si>
  <si>
    <t>Informes de convenios por EPS</t>
  </si>
  <si>
    <t>Entregar a tiempo la información adelantada en el trimestre, de acuerdo a lo estipulado en los convenios suscritos.</t>
  </si>
  <si>
    <t>V6: Obras con calidad y sostenibilidad</t>
  </si>
  <si>
    <t>Afectación de pólizas de estabilidad y calidad.</t>
  </si>
  <si>
    <t xml:space="preserve">Afectación de pólizas </t>
  </si>
  <si>
    <t>Buscar minimizar a traves de un buen seguimiento y control al contratista, que los porcesos sancionatorios terminen en la afectacion de las pólizas.</t>
  </si>
  <si>
    <t xml:space="preserve">1 - (No. Contratos de procesos constructivos  con afectación de póliza / No. Procesos requeridos para reparación de daños) * 100 </t>
  </si>
  <si>
    <t>Información suministrada por el area de Gestión Contractual</t>
  </si>
  <si>
    <t>Busca minimizar la afectacion de las pólizas de los contratistas, durante los procesos sancionatorios.</t>
  </si>
  <si>
    <t>Pasivos: 666,540,058</t>
  </si>
  <si>
    <t>Datos enviados por la OAP</t>
  </si>
  <si>
    <t>Cumplir con los pagos de pasivos programados para la vigencia</t>
  </si>
  <si>
    <t>(puntos obtenidos en semaforo PAC / máximo puntaje a obtener en semáforo PAC) * 100</t>
  </si>
  <si>
    <t>Matriz Semáforo PAC de la SGI</t>
  </si>
  <si>
    <t>Entre 75 y 100 puntos  mensuales (semaforo verde); entre 60 y 74 puntos (semaforo amarillo); menos de 60 puntos (semáforo rojo).</t>
  </si>
  <si>
    <t>Disminución del contingente judicial.</t>
  </si>
  <si>
    <t>Estrategias para mitigar las principales causas de las acciones judiciales</t>
  </si>
  <si>
    <t>(Acciones del plan de mejoramiento cumplidas para estrategias de las Políticas de Prevención del Daño Anti-jurídico asiganadas al área / Acciones del plan de mejoramiento programadas para las estrategias de la Política de Prevención del Daño Anti-jurídico identificadas para el área por parte de la DTGJ) *100</t>
  </si>
  <si>
    <t>Planes de mejoramiento</t>
  </si>
  <si>
    <t>Gestión Legal</t>
  </si>
  <si>
    <t>Cumplir las acciones del plan de mejoramiemto de acuedo a las estrategias identificadas por la Gestion Legal</t>
  </si>
  <si>
    <t>Cumplir las acciones del plan de mejoramiento establecidas</t>
  </si>
  <si>
    <t>Nivel de giro de los compromisos.</t>
  </si>
  <si>
    <t>Valor programado de recursos de la vigencia a girar</t>
  </si>
  <si>
    <t>Convenios, Contratos de obra e interventoría  Liquidados</t>
  </si>
  <si>
    <t>Liquidar los contratos y convenios que se han ejecutado en el área</t>
  </si>
  <si>
    <t>(Total de convenios y/o contratos con acta de liquidación) / (Total de Convenios y/o contratos programados para liquidar en la vigencia) x100%</t>
  </si>
  <si>
    <t>Reporte de la DTC (Liquidaciones)</t>
  </si>
  <si>
    <t xml:space="preserve">  DTC - DIRECCIÓN TÉCNICA DE CONSTRUCCIONES</t>
  </si>
  <si>
    <t>suscribir 27 actas de Liquidación de contratos de obra, interventoría y convenios</t>
  </si>
  <si>
    <t>Contratos  iniciados</t>
  </si>
  <si>
    <t>Contratos de obra iniciados</t>
  </si>
  <si>
    <t>(Total contratos con acta de inicio) / (Total de  contratos programados por iniciar en la vigencia) x100%</t>
  </si>
  <si>
    <t>Reporte de las Subdirecciones Técnicas</t>
  </si>
  <si>
    <t>Suscribir 12 actas de inicio de contratos de obra</t>
  </si>
  <si>
    <t>Contratos Terminados</t>
  </si>
  <si>
    <t>Dar terminación a los contratos asignados a la DTC</t>
  </si>
  <si>
    <t>(Total de  contratos con acta de terminación) / (Total de  contratos programados a terminar en la vigencia) x100%</t>
  </si>
  <si>
    <t>Terminar 16 contratos asignados a la DTC</t>
  </si>
  <si>
    <t>Reportes en la vigencia 2017 del estado actual de los proyectos priorizados por SGI</t>
  </si>
  <si>
    <t>Reportar Informes a la SGI sobre el estado de los proyectos Priorizados</t>
  </si>
  <si>
    <t>(Total de reportes realizados del estado actual de los proyectos priorizados) / (Total de reportes programados para enviar a la SGI) x100%</t>
  </si>
  <si>
    <t>Numero de documento en Orfeo</t>
  </si>
  <si>
    <t>Realizar tres reportes a la SGI</t>
  </si>
  <si>
    <t>Gestionar la ejecución de los pasivos exigibles a cargo mediante el giro presupuestal o la liberación de los recursos asignados con el fin de mantener por encima del 90% la ejecución del presupuesto asignado o el establecido en el acuerdo de gestión.</t>
  </si>
  <si>
    <t>((Valor de los giros presupuestales de los Pasivos Exigibles del mes + Liberaciones del mes + liquidaciones del mes) / Valor de Pasivos Exigibles a cargo o el establecido en el Acuerdo de Gestión para el mes) x100%</t>
  </si>
  <si>
    <t>Gestionar la ejecución de las reservas presupuestales asignadas mediante el giro presupuestal o la liberación de los recursos asignados al área con el fin de mantener por encima del 90% la ejecución del presupuesto asignado o el establecido en el acuerdo de gestión.</t>
  </si>
  <si>
    <t>(Valor de los giros presupuestales de las reservas del mes + Liberaciones del mes / Valor de reservas presupuestales asignadas o las establecidas en el Acuerdo de Gestión para el mes) x100%</t>
  </si>
  <si>
    <t>(Sumatoria del valor de los CRP / presupuesto programado)x100%</t>
  </si>
  <si>
    <t>Programar y ejecutar de manera eficiente los recursos disponibles para el pago de las obligaciones contraídas por cada una de las dependencias ordenadoras del pago.</t>
  </si>
  <si>
    <t>(puntos obtenidos en semáforo PAC / máximo puntaje a obtener en semáforo PA) x100%</t>
  </si>
  <si>
    <t>(Total de recursos girados de la vigencia / Total de recursos proyectado a girar  de la vigencia) x 100%</t>
  </si>
  <si>
    <t>Indicador transversal</t>
  </si>
  <si>
    <t>Informes trimestrales por ESP</t>
  </si>
  <si>
    <t>Mantener informada a la SGI sobre los reportes de los  convenios con ESP a cargo de la DTC</t>
  </si>
  <si>
    <t>(Total de informes presentados a la SGI) / (Total de informes a presentar) x 100%</t>
  </si>
  <si>
    <t>Enviar a la SGI 9 informes de las ESP</t>
  </si>
  <si>
    <t>Proyectos de diseño y construcción</t>
  </si>
  <si>
    <t>Beneficios obtenidos por el uso de nuevas tecnologías o saberes en el desarrollo misional.</t>
  </si>
  <si>
    <t>FIG</t>
  </si>
  <si>
    <t>Número de contratos afectados con pólizas de calidad en ejecución de obra</t>
  </si>
  <si>
    <t>Afectar la póliza de los contratos cuando sea requerido</t>
  </si>
  <si>
    <t>(Número de presuntos incumplimientos reportados en informes a la DTGC) / (Número de incumplimientos que se deben reportar ) x 100%</t>
  </si>
  <si>
    <t>Informes de incumplimiento</t>
  </si>
  <si>
    <t>Reportar el 100% de los incumplimiento de los Interventores.</t>
  </si>
  <si>
    <t>(Acciones del plan de mejoramiento interno cumplidas en el periodo   / Acciones del plan de mejoramiento interno programadas en el periodo)  x 100%</t>
  </si>
  <si>
    <t>Dar cumplimiento a los planes de mejoramiento suscritos</t>
  </si>
  <si>
    <t>(Acciones del plan de mejoramiento externo cumplidas en el periodo   / Acciones del plan de mejoramiento externo programadas en el periodo) x 100%</t>
  </si>
  <si>
    <t>FCE: Factor Crítico de Éxito</t>
  </si>
  <si>
    <t>Actas de inicio</t>
  </si>
  <si>
    <t>Medir el cumplimiento de los requisitos y tiempos contractuales para la suscripcion del Acta de inicio, de acuerdo con lo establecido en Pliegos de condiciones, terminos de referencia y/o contrato (16 ACTAS DE INICIO)</t>
  </si>
  <si>
    <t>Número de contratos y/o convenios con acta de inicio suscrita en tiempos contractuales/(Número de contratos y/o convenios programados para iniciar)*100</t>
  </si>
  <si>
    <t>Acta de inicio suscrita</t>
  </si>
  <si>
    <t>SEMESTRAL</t>
  </si>
  <si>
    <t>Conservación de Infraestructura</t>
  </si>
  <si>
    <t xml:space="preserve">  DTM - DIRECCIÓN TÉCNICA DE MANTENIMIENTO</t>
  </si>
  <si>
    <t>Actas de terminación</t>
  </si>
  <si>
    <t>Medir el cumplimiento de los requisitos y tiempos contractuales para la suscripcion del Acta de terminación, de acuerdo con el plazo establecido (10 ACTAS DE TERMINACION)</t>
  </si>
  <si>
    <t>Número de contratos y/o convenios con acta de terminación suscrita en tiempos contractuales/(Número de contratos y/o convenios programados para terminar)*100</t>
  </si>
  <si>
    <t>Acta de terminación  suscrita</t>
  </si>
  <si>
    <t>Actas de liquidacion</t>
  </si>
  <si>
    <t>Medir el cumplimiento de los requisitos y tiempos contractuales para la suscripcion del Acta de liquidación, de acuerdo con lo establecido en Pliegos de condiciones, terminos de referencia y/o contrato (50 ACTAS DE LIQUIDACION)</t>
  </si>
  <si>
    <t>Número de contratos y/o convenios con acta de liquidacion suscrita en tiempos contractuales/(Número de contratos y/o convenios programados para liquidar )*100</t>
  </si>
  <si>
    <t>Acta de Liquidación suscrita</t>
  </si>
  <si>
    <t>Ejecución de programas de conservación de infraestructura.</t>
  </si>
  <si>
    <t>Actas de recibo Final</t>
  </si>
  <si>
    <t>Medir el cumplimiento de los requisitos y tiempos contractuales para la suscripcion del Acta de Recibo final de obra, de acuerdo con lo establecido en Pliegos de condiciones, terminos de referencia y/o contrato (6 ACTAS DE RECIBO FINAL)</t>
  </si>
  <si>
    <t>Número de contratos y/o convenios con acta de Recibo Final de Obra suscrita en tiempos contractuales/(Número de contratos y/o convenios programados para Recibir )*100</t>
  </si>
  <si>
    <t>Acta de Recibo Final de Obra</t>
  </si>
  <si>
    <t>Pronunciamiento técnico frente a los hechos de las demandas</t>
  </si>
  <si>
    <t>Medir el cumplimiento al pronunciamiento técnico de las demandas remitidas por la SGJ (100% CUMPLIMIENTO)</t>
  </si>
  <si>
    <t xml:space="preserve">Eficiencia </t>
  </si>
  <si>
    <t>Pronunciamiento técnico dentro de los tiempos requeridos por la SGJ a demandas /  solicitud de pronunciamiento técnico a las demandas radicadas</t>
  </si>
  <si>
    <t>Memorando con Pronunciamiento técnico frente a los hechos de las demandas</t>
  </si>
  <si>
    <t>Aprobación de Informes mensuales de interventoria</t>
  </si>
  <si>
    <t>Medir el cumplimiento en  la aprobación u objeción de informes mensuales en tiempos establecidos en la DTM ( 59 OFICIOS )</t>
  </si>
  <si>
    <t>Número de oficios de aprobación u objeción a tiempo de los informes mensuales de Interventoria  /Número de Informes mensuales de interventoria radicados</t>
  </si>
  <si>
    <t>Base de datos DTM</t>
  </si>
  <si>
    <t>Entrega de Informes por Convenios</t>
  </si>
  <si>
    <t>Medir el cumplimiento en la entrega oportuna de Informes trimestrales por Convenio (100% CUMPLIMIENTO)</t>
  </si>
  <si>
    <t xml:space="preserve">Total de informes presentados a tiempo a la SGI / Total de informes a presentar. </t>
  </si>
  <si>
    <t>Memorando con informe presentado</t>
  </si>
  <si>
    <t>E1: Desarrollo urbano/ Infraestructura Idónea</t>
  </si>
  <si>
    <t>Desarrollo de programa de conservación de infraestructura (incluye:  inventario, diagnóstico, priorización de mantto (SGDU),mantenimiento rutinario, mantenimiento periodico, rehabilitación y reconstrucción) DIC19: Se requieren varios progtamas: espacio público, vías, puentes vehiculares y peatonales. La SGDU podría hacer la conceptualización y la planeación de la implementación. La ejecución estaría en su mayoría en la SGI (Existe una iniciativa para la implementación)</t>
  </si>
  <si>
    <t>Programas ejecutados</t>
  </si>
  <si>
    <t>Medir el Desarrollo de Programa de Conservación de Infraestructura</t>
  </si>
  <si>
    <t>Programas ejecutados / Programas programados en la vigencia</t>
  </si>
  <si>
    <t>Mantenimiento periódico y rutinario de la infraestructura.</t>
  </si>
  <si>
    <t>Mantenimiento Periodico de la  infraestructura Vial</t>
  </si>
  <si>
    <t>Realizar seguimiento al Mantenimiento Periodico de Infraestructura realizado a traves de los contratos supervisados por la DTM (180,29 KM-CARRIL)</t>
  </si>
  <si>
    <t>Km carril con mantenimiento periodico  de la Infraestructura</t>
  </si>
  <si>
    <t>((Valor de los giros presupuestales de los Reservas Presupuestales del mes + Liberaciones del mes + liquidaciones del mes) / Valor de Reservas Presupuestales a cargo o el establecido en el Acuerdo de Gestión para el mes) *100</t>
  </si>
  <si>
    <t>MENSUAL</t>
  </si>
  <si>
    <t>Contratos de obra con póliza de estabilidad vigente, en seguimiento.</t>
  </si>
  <si>
    <t>Garantizar el seguimiento técnico y control a la estabilidad de las obras con póliza vigente.</t>
  </si>
  <si>
    <t>(# contratos visitados según plazos de ley / # contratos programados para visita de ley)*100</t>
  </si>
  <si>
    <t>Cronograma anual de seguimiento y
Aplicativo SIP</t>
  </si>
  <si>
    <t xml:space="preserve">  DTAI - DIRECCIÓN TÉCNICA DE ADMINISTRACIÓN DE LA INFRAESTRUCTURA</t>
  </si>
  <si>
    <t>Garantizar el 100% del seguimiento técnico a la estabilidad de las obras con póliza vigente.</t>
  </si>
  <si>
    <t>Garantizar el requirimiento oportuno a los contratistas, para los contratos con daños que le son imputables.</t>
  </si>
  <si>
    <t>(# requerimientos realizados a contratistas / # contratos con daños imputables al contratista)*100</t>
  </si>
  <si>
    <t>Cronograma anual de seguimiento, ORFEO y
Aplicativo SIP</t>
  </si>
  <si>
    <t>Garantizar el requerimiento del 100% de los contratistas cuando los contratos presenten daños que le sean imputables.</t>
  </si>
  <si>
    <t>Licencias de excavación</t>
  </si>
  <si>
    <t>Garantizar la expedición oportuna de la resolución que otorga, niega y/o desiste la licencia de excavación.</t>
  </si>
  <si>
    <t>(# de resoluciones que otorgan, niegan y/o desisten la licencia de excavación / # de licencias de excavación solicitadas)* 100</t>
  </si>
  <si>
    <t>Aplicativo de reportes, aplicativo SALEX y ORFEO</t>
  </si>
  <si>
    <t>Garantizar el tramite del 100% de solicitudes de licencia de excavación, expidiendo la resolución correspondiente para cada caso.</t>
  </si>
  <si>
    <t>Infraestructura vial y espacio público por habitante (Km y m2).</t>
  </si>
  <si>
    <t>Interventoría a urbanizadores</t>
  </si>
  <si>
    <t xml:space="preserve">Garantizar la evaluación y atención oportuna de cada uno de los diseños radicados por urbanizadores. </t>
  </si>
  <si>
    <t>(# diseños evaluados y atendidos / # diseños radicados)* 100</t>
  </si>
  <si>
    <t xml:space="preserve">Bases de datos y ORFEO </t>
  </si>
  <si>
    <t>Garantizar la evaluación y atención del 100% de diseños radicados.</t>
  </si>
  <si>
    <t>Monitoreo de pasos elevados</t>
  </si>
  <si>
    <t>Garantizar la inspección y diagnóstico de los pasos elevados vehiculares y peatonales, de acuerdo con el inventario de la DTE.</t>
  </si>
  <si>
    <t>(# estructuras inspeccionadas con informe / # estructuras programadas para seguimiento)* 100</t>
  </si>
  <si>
    <t>Inventario vigente e informes de seguimiento</t>
  </si>
  <si>
    <t>Garantizar la inspección y diagnostico del 100% de las estructuras programadas.</t>
  </si>
  <si>
    <t>Contratos de aprovechamiento económico por corto plazo suscritos</t>
  </si>
  <si>
    <t>Garantizar el recibo de los recursos, según los pactado en los contratos de aprovechamiento económico de corto plazo.</t>
  </si>
  <si>
    <t>(recursos recibidos por contratos de aprovechamiento económico de corto plazo / recursos programados por contratos de aprovechamiento económico de corto plazo)* 100</t>
  </si>
  <si>
    <t>Cronograma para recibo de recursos, contratos suscritos y ORFEO</t>
  </si>
  <si>
    <t>Garantizar el recibo del 100% de los recursos programados por contratos de aprovechamiento económico de corto plazo.</t>
  </si>
  <si>
    <t>Contratos de aprovechamiento económico por campamentos de obra y/o ocupaciones temporales</t>
  </si>
  <si>
    <t>Garantizar el recibo de los recursos, según los pactado en los contratos de aprovechamiento económico por campamentos de obra y/o ocupaciones temporales.</t>
  </si>
  <si>
    <t>(recursos recibidos por contratos de aprovechamiento económico por campamentos de obra y/o ocupaciones temporales / recursos programados por contratos de aprovechamiento económico por campamentos de obra y/o ocupaciones temporales)* 100</t>
  </si>
  <si>
    <t>Garantizar el recibo del 100% de los recursos programados por contratos de aprovechamiento económico por campamentos de obra y/o ocupaciones temporales.</t>
  </si>
  <si>
    <t>Cruce de cuentas con empresas de servicios públicos</t>
  </si>
  <si>
    <t>Garantizar la evaluación y validación oportuna de la actas de recibo de obra suscritas con la ESP y radicadas en la DTAI.</t>
  </si>
  <si>
    <t>(# actas [recibo de obras suscritas con las ESP] validadas oportunamente para cruce de cuentas / # actas [recibo de obra suscritas con la ESP] recibidas)*100</t>
  </si>
  <si>
    <t>Actas de recibo de obra, expediente de contratos de obra y ORFEO</t>
  </si>
  <si>
    <t>Garantizar la evaluación y validación del 100% de las actas de recibo de obra, radicadas en la DTAI.</t>
  </si>
  <si>
    <t>Acciones del Plan de Mejoramiento Interno cumplidas</t>
  </si>
  <si>
    <t>(Acciones del plan de mejoramiento interno cumplidas en el periodo / Acciones del plan de mejoramiento interno programadas en el periodo) * 100</t>
  </si>
  <si>
    <t>Cumplir al 100% con las acciones establecidas para el cumplimiento del Plan de Mejoramiento Interno</t>
  </si>
  <si>
    <t xml:space="preserve"> Km de malla vial construida</t>
  </si>
  <si>
    <t>Establecer los Km de vía arteria construida para establecer el avance en las metas del plan de desarrollo.</t>
  </si>
  <si>
    <t>(Total de Km de  malla vial construido) / (Total de Km de  malla vial programados para ejecutar en la vigencia) * 100</t>
  </si>
  <si>
    <t>FO-SP-173 y/o ZIPA</t>
  </si>
  <si>
    <t>Km / lineal</t>
  </si>
  <si>
    <t xml:space="preserve">    STESV - SUBDIRECCIÓN TÉCNICA DE EJECUCIÓN SUBISTEMA VIAL</t>
  </si>
  <si>
    <t>En este ítem se suma la proyección de construcción de vía para el año 2017 de los contratos a cargo de la STESV</t>
  </si>
  <si>
    <t>m2 de espacio público  construido</t>
  </si>
  <si>
    <t>(Total de m2  de espacio publico construido) / (Total de  m2  programados para ejecutar en la vigencia) * 100</t>
  </si>
  <si>
    <t>M2</t>
  </si>
  <si>
    <t>En este ítem se suma la proyección de construcción de espacio público para el año 2017 de los contratos a cargo de la STESV</t>
  </si>
  <si>
    <t>Km de infraestructura cicloinclusiva construido.</t>
  </si>
  <si>
    <t>Establecer los Km de Cicloruta construida, para establecer el avance en las metas del plan de desarrollo.</t>
  </si>
  <si>
    <t>(Total de Km de infraestructura cicloinclusiva construido) / (Total de  Km de infraestructura cicloinclusiva programados para ejecutar en la vigencia) * 100</t>
  </si>
  <si>
    <t>En este ítem se suma la proyección de construcción Km de infraestructura cicloinclusiva para el año 2017 de los contratos a cargo de la STESV</t>
  </si>
  <si>
    <t>Puentes Peatonales construidos</t>
  </si>
  <si>
    <t>Establecer el número de puentes y/o pasos peatonales construidos, para establecer el avance en las metas del plan de desarrollo.</t>
  </si>
  <si>
    <t>Total de puentes peatonales construidos / Total de puentes programados para ejecutar en la Vigencia x 100 %</t>
  </si>
  <si>
    <t>En este ítem se suma la proyección de construcción de puentes peatonales para el año 2017 de los contratos a cargo de la STESV</t>
  </si>
  <si>
    <t>Puentes vehiculares construidos</t>
  </si>
  <si>
    <t>Establecer el número de puentes vehiculares construidos, para establecer el avance en las metas del plan de desarrollo.</t>
  </si>
  <si>
    <t>Total de puentes vehiculares construidos / Total de puentes vehiculares por construir en la vigencia x 100%</t>
  </si>
  <si>
    <t>En este ítem se suma la proyección de construcción de puentes vehiculares para el año 2017 de los contratos a cargo de la STESV</t>
  </si>
  <si>
    <t xml:space="preserve">Proyectos de infraestructura estratégicos </t>
  </si>
  <si>
    <t>Sumatoria de los porcentajes de ejecución de etapa de los contratos de infraestructura estratégica / Sumatoria de los porcentajes programados de etapa de los contratos de infraestructura estratégica</t>
  </si>
  <si>
    <t>ZIPA</t>
  </si>
  <si>
    <t>Procurar el cumplimiento de los cronogramas de ejecución de los contratos del área.</t>
  </si>
  <si>
    <t>Informes Presentados</t>
  </si>
  <si>
    <t xml:space="preserve">(Número de informes aprobados con los parámetros de calidad, oportunidad y pertinencia o devueltos a la interventoría) / (Numero de informes recibidos) * 100 </t>
  </si>
  <si>
    <t>Realizar la revisión o devolución del 100% de los informes mensuales enviados por la interventoría</t>
  </si>
  <si>
    <t xml:space="preserve">Cumplir con el 100% de los planes de mejoramiento. </t>
  </si>
  <si>
    <t>6 de conexiones construidas</t>
  </si>
  <si>
    <t>Establecer el avance de la construcción de las 6 conexiones de ciclorutas, a partir del reporte realizado a traves del formato de seguimiento a proyectos y/o aplicativo ZIPA  para determinar el avance en las metas del Plan de Desarrollo.</t>
  </si>
  <si>
    <t xml:space="preserve">(Total de conexiones de ciclorrutas construidas) / (Total de conexión de ciclorrutas programados para ejecutar en la vigencia) </t>
  </si>
  <si>
    <t xml:space="preserve"> Formato de Seguimiento a Proyectos y/o aplicativo ZIPA</t>
  </si>
  <si>
    <t xml:space="preserve">    STEST - SUBDIRECCIÓN TÉCNICA DE EJECUCIÓN SUBISTEMA DE TRANSPORTE</t>
  </si>
  <si>
    <t>Conexión de la Av Calle 26 con puentes peatonales de estaciones de Transmilenio en Bogotá D.C (6 Estaciones:  Gobernanción, CAN, Salitre Greco, El Tiempo, Normandia, Modelia)</t>
  </si>
  <si>
    <t>Izaje de torres , montaje y puesta en funcionamiento del cable aereo</t>
  </si>
  <si>
    <t xml:space="preserve">Establecer el porcentaje de avance del Izaje de torres, montaje y puesta en funcionamiento del cable aéreo,  a partir del reporte realizado a traves del formato de seguimiento a proyectos y/o aplicativo ZIPA  para determinar el avance en las metas del Plan de Desarrollo.
</t>
  </si>
  <si>
    <t>Porcentaje de avance ejecutado del Izaje de torres , montaje y puesta en funcionamiento del cable aereo / Porcentaje de avance programado del Izaje de torres , montaje y puesta en funcionamiento del cable aereo</t>
  </si>
  <si>
    <t>Puesta en funcionamiento del proyecto del Cable Aereo Ciudad Bolivar (Izaje de 24 torres y montaje de 3.4 km de Cable )</t>
  </si>
  <si>
    <t xml:space="preserve">4 estaciones de transferencia o iniciales o finales o intermedias de Cable </t>
  </si>
  <si>
    <t>Establecer el numero de estaciones de cable aéreo construida,  a partir del reporte realizado a traves del formato de seguimiento a proyectos y/o del aplicativo ZIPA  para determinar el avance en las metas del Plan de Desarrollo.</t>
  </si>
  <si>
    <t>Total de Estaciones construidas / Total de estaciones programadas para construir en la vigencia</t>
  </si>
  <si>
    <t>Puesta en funcionamiento del proyecto del Cable Aereo Ciudad Bolivar (4 estaciones: Estación de Retorno Ilimani, Estación Motriz Manitas, Estación Intermedia Juan Pablo II, Estación de Transferencia Portal Tunal)</t>
  </si>
  <si>
    <t xml:space="preserve">1 Estación de Transmilenio construido 
</t>
  </si>
  <si>
    <t>Establecer el porcentaje de avance de la Estacion intermedia Primera de Mayo construida, a partir del reporte realizado a traves del formato de seguimiento a proyectos y/o del aplicativo ZIPA  para determinar el avance en las metas del Plan de Desarrollo.</t>
  </si>
  <si>
    <t>Total de Estaciones de TM construidas  / Total de estaciones programadas para construir en la vigencia</t>
  </si>
  <si>
    <t>Construcción de la estación Intermedia de la Primera de Mayo, ubicada en la cra 10 con Av Primera de Mayo</t>
  </si>
  <si>
    <t xml:space="preserve"> 1 Patio Garaje construido
</t>
  </si>
  <si>
    <t>Establecer los M2 de Patio Garaje Calle 26 construido, a partir del reporte realizado a traves del  formato de seguimiento a proyectos y/o del aplicativo ZIPA  para determinar el avance en las metas del Plan de Desarrollo.</t>
  </si>
  <si>
    <t xml:space="preserve">(Total de m2 construido de patio garaje) / (Total de m2 de patio garaje programados para ejecutar en la vigencia) </t>
  </si>
  <si>
    <t>Construcción del Patio Garaje de la Calle 26 con Av Ciudad de Cali</t>
  </si>
  <si>
    <t xml:space="preserve">Variación 3 de  proyectos de infraestructura estratégicos 
</t>
  </si>
  <si>
    <t>Establecer el porcentaje de avance de la variación de los 3 proyectos de infraestructura estrategicos,  a partir del reporte realizado a traves del aplicativo ZIPA  para determinar el avance en las metas del Plan de Desarrollo.</t>
  </si>
  <si>
    <t>Seguimiento a la ejecución de los proyectos estrategicos de la STEST que serán terminados en la vigencia 2017 (Conexiones estaciones Calle 26, Estación Intermedia Primera de Mayo y Patio Garaje Calle 26)</t>
  </si>
  <si>
    <t>100% informes revisados</t>
  </si>
  <si>
    <t xml:space="preserve">Establecer el porcentaje de los informes revisados de interventoria, a partir de la información </t>
  </si>
  <si>
    <t>(Número de informes aprobados con los parámetros de calidad, oportunidad y pertinencia o devueltos a la interventoría ) / (Número de informes recibidos ).*100</t>
  </si>
  <si>
    <t>Apoyo a la supervisión</t>
  </si>
  <si>
    <t>Seguimiento al tramite de los informes de interventoria radicados en la STEST (Aprobación con los parámetros de calidad, oportunidad y pertinencia o devueltos a la interventoría)</t>
  </si>
  <si>
    <t>Cumplir  las acciones del plan de mejoramiento interno en los tiempos establecidos,</t>
  </si>
  <si>
    <t xml:space="preserve">Cumplir  las acciones del plan de mejoramiento externo En los tiempos establecidos </t>
  </si>
  <si>
    <t xml:space="preserve">Avance en la conservación de espacio publico </t>
  </si>
  <si>
    <t>Medir el avance en la conservación de 244,130 m2 de espacio público priorizado en los contratos asignados a STMSV según el diagnóstico y presupuesto disponible  con el fin de mejorar la movilidad de los peatones</t>
  </si>
  <si>
    <t>(Total de m2  de espacio publico conservado) / (Total de  m2  programados para conservar en la vigencia) * 100</t>
  </si>
  <si>
    <t>Informes semanales y/o listado de vías en ejecución remitido por cada una de las interventorías de los contratos  de la STMSV a traves de los Lideres de equipos de apoyo a la supervisión</t>
  </si>
  <si>
    <t>m2</t>
  </si>
  <si>
    <t>mensual</t>
  </si>
  <si>
    <t xml:space="preserve">    STMSV - SUBDIRECCIÓN TÉCNICA DE MANTENIMIENTO SUBISTEMA VIAL</t>
  </si>
  <si>
    <t xml:space="preserve">Avance en la conservación de puentes peatonales </t>
  </si>
  <si>
    <t>Medir el avance en la conservación de 9 puentes peatonales priorizado en los contratos asignados a STMSV según el diagnóstico y presupuesto disponible  con el fin de mejorar la movilidad de los peatones</t>
  </si>
  <si>
    <t>(Total de puentes peatonales conservados) / (Total de  puentes peatonales programados para conservar en la vigencia) * 100</t>
  </si>
  <si>
    <t>puente peatonal</t>
  </si>
  <si>
    <t>PDD: Conservación de ciclorrutas (km).</t>
  </si>
  <si>
    <t xml:space="preserve">Avance en la conservación de ciclorrutas </t>
  </si>
  <si>
    <t>Medir el avance en la conservacion de 18 Km de ciclorrutas priorizadas en los contratos según el diagnóstico y presupuesto disponible  con el fin de mejorar la movilidad de los biciusuarios</t>
  </si>
  <si>
    <t>(Total de km de ciclorrutas conservadas) / (Total de  km de ciclorrutas programados para conservar en la vigencia) * 100</t>
  </si>
  <si>
    <t>km</t>
  </si>
  <si>
    <t xml:space="preserve">Avance en la conservación de malla vial arterial no troncal </t>
  </si>
  <si>
    <t>Medir el avance en la conservacion de 51.20 km-carril de  vías priorizadas en los contratos (que pertenezcan a la malla vial arterial no troncal) según el diagnóstico y presupuesto disponible  con el fin de mejorar la movilidad de modo motorizado</t>
  </si>
  <si>
    <t>(Total de km carril de malla vial arterial no troncal conservada) / (Total de km carril de malla vial arterial no troncal programados para conservar en la vigencia) * 100</t>
  </si>
  <si>
    <t>km carril</t>
  </si>
  <si>
    <t xml:space="preserve">Avance en la conservación  malla vial intermedia </t>
  </si>
  <si>
    <t>Medir el avance en la conservacion de 0.61 km-carril de  vías priorizadas en los contratos (que pertenezcan a la malla vial intermedia) según el diagnóstico y presupuesto disponible  con el fin de mejorar la movilidad de modo motorizado</t>
  </si>
  <si>
    <t>(Total de km carril de malla vial intermedia conservada) / (Total de  km carril de  malla vial intermedia programados para conservar en la vigencia) * 100</t>
  </si>
  <si>
    <t xml:space="preserve">Avance en la conservación de puentes vehiculares </t>
  </si>
  <si>
    <t>Medir el avance en la conservacion de 3 puentes vehiculares priorizados en los contratos según el diagnóstico y presupuesto disponible  con el fin de mejorar la movilidad modo motorizado</t>
  </si>
  <si>
    <t>(Total de puentes vehiculares conservados) / (Total de  puentes vehiculares para conservar en la vigencia) * 100</t>
  </si>
  <si>
    <t>puente vehicular</t>
  </si>
  <si>
    <t xml:space="preserve">Avance en la aprobación de informes mensuales de interventoría </t>
  </si>
  <si>
    <t>Medir el avance en la aprobación de 24 informes mensuales de interventoría en los contratos a cargo de STMSV</t>
  </si>
  <si>
    <t>(Total de informes mensuales de interventoría aprobados en la vigencia) / (Total de  informes mensuales programados para aprobar) * 100</t>
  </si>
  <si>
    <t>Memorando de aprobación del  informe suscrito por el supervisor del contrato</t>
  </si>
  <si>
    <t>un</t>
  </si>
  <si>
    <t>Avance en la aprobación de informes mensuales de seguimiento a pólizas presentados por la interventoría</t>
  </si>
  <si>
    <t>Medir el avance en la aprobación de 7 informes de seguimiento a pólizas aprobados por DTAI en los contratos a cargo de STMSV</t>
  </si>
  <si>
    <t>(Total de informes mensuales de seguimiento a pólizas aprobados en la vigencia) / (Total de  informes de seguimiento programados para aprobar) * 100</t>
  </si>
  <si>
    <t>Memorando de aprobación del  informe suscrito por el Director Técnico de DTAI</t>
  </si>
  <si>
    <t xml:space="preserve"> </t>
  </si>
  <si>
    <t xml:space="preserve">Avance en la aprobación de informes finales de interventoría  </t>
  </si>
  <si>
    <t>Medir el avance en la aprobación de 7 informes finales de interventoría en los contratos a cargo de STMSV</t>
  </si>
  <si>
    <t>(Total de informes finales de interventoría aprobados en la vigencia) / (Total de  informes finales programados para aprobar) * 100</t>
  </si>
  <si>
    <t>Avance en la presentación de informes de seguimiento a convenios ante la SGI</t>
  </si>
  <si>
    <t>Medir el avance en la presentación de 4 informes de seguimiento a convenios ante SGI a cargo de STMSV</t>
  </si>
  <si>
    <t>(Total de informes de seguimiento a convenios presentados en la vigencia) / (Total de  informes de seguimiento programados para presentar) * 100</t>
  </si>
  <si>
    <t>Memorando remitiendo el  informe de seguimiento a SGI suscrito por el Director Técnico de Mantenimiento</t>
  </si>
  <si>
    <t>Avance en la conservación de malla vial arterial no troncal conservada de impacto</t>
  </si>
  <si>
    <t>Medir el avance en la conservacion de 708,82 km-carril de impacto de  vías priorizadas en los contratos (que pertenezcan a la malla vial arterial no troncal) según el diagnóstico y presupuesto disponible  con el fin de mejorar la movilidad de modo motorizado</t>
  </si>
  <si>
    <t>Impacto</t>
  </si>
  <si>
    <t>(Total de km carril de malla vial arterial no troncal conservada de impacto) / (Total de km carril de malla vial arterial no troncal de impacto programados para conservar en la vigencia) * 100</t>
  </si>
  <si>
    <t>km carril de impacto</t>
  </si>
  <si>
    <t xml:space="preserve">Acciones del plan de  mejoramiento interno cumplidas </t>
  </si>
  <si>
    <t>(Acciones del plan de mejoramiento interno cumplidas en el periodo   / Acciones del plan de mejoramiento externo programadas en el periodo) * 100</t>
  </si>
  <si>
    <t xml:space="preserve">Avancence de Km - carril mantenidos de vías troncales. </t>
  </si>
  <si>
    <t>Medir el avance en el mantenimiento de 65.48 Km/carril en las troncales de transmilenio.</t>
  </si>
  <si>
    <t>(Total de Km/carril de malla vial arterial troncal conservado) / (Total de  Km/carril de  malla vial arterial troncal programados para conservar en la vigencia) * 100</t>
  </si>
  <si>
    <t>Listado de vías en ejecución remitido por cada una de las interventorías de los contratos  de la STMST,  Base de datos DTM.</t>
  </si>
  <si>
    <t>Km / carril</t>
  </si>
  <si>
    <t xml:space="preserve">    STMST - SUBDIRECCIÓN TÉCNICA DE MANTENIMIENTO SUBISTEMA DE TRANSPORTE</t>
  </si>
  <si>
    <t>Avancence de Km - carril mantenidos de vías intermedias (Rutas SITP).</t>
  </si>
  <si>
    <t>Medir el avance en el mantenimiento 132,31  Km/ carril en las  calzadas de las vias priorizadas del SITP.</t>
  </si>
  <si>
    <t>(Total de Km/carril de malla vial intermedia conservado) / (Total de  Km/carril de  malla vial intermedia programados para conservar en la vigencia) * 100</t>
  </si>
  <si>
    <t>Avance de M2 de mantenidos de espacio público.</t>
  </si>
  <si>
    <t xml:space="preserve">Medir el avance en el mantenimiento de 1590 M² de  Espacio Público </t>
  </si>
  <si>
    <t xml:space="preserve">Avance en la Aprobación de Informes mensuales de interventoría </t>
  </si>
  <si>
    <t>Medir el avance en la aprobación de 35 informes mensuales de interventoría</t>
  </si>
  <si>
    <t>Oficios de aprobación de informes mensuales de interventoría</t>
  </si>
  <si>
    <t>Avance en la Aprobación de informes finales de interventoría</t>
  </si>
  <si>
    <t>Medir el avance en la aprobación de 11 informes mensuales de interventoría</t>
  </si>
  <si>
    <t>Oficios de aprobación de informes finales de interventoría</t>
  </si>
  <si>
    <t>Acciones del plan de  mejoramiento internos cumplidas</t>
  </si>
  <si>
    <t>Índice de transparencia - Sala transparente.</t>
  </si>
  <si>
    <t>Implementación de la estrategia de transparencia y eficiencia en la gestión contractual</t>
  </si>
  <si>
    <t>Estrategia implementada al 100%</t>
  </si>
  <si>
    <t>% de avance de la estrategia</t>
  </si>
  <si>
    <t>SGJ / Contratista</t>
  </si>
  <si>
    <t>Gestión Contractual</t>
  </si>
  <si>
    <t>SGJ - SUBDIRECCIÓN GENERAL JURÍDICA</t>
  </si>
  <si>
    <t>Implementar la estrategia al 100% para lo definido en 2017</t>
  </si>
  <si>
    <t>Programa de monitoreo a los procesos a cargo</t>
  </si>
  <si>
    <t>Programa implementado al 100%</t>
  </si>
  <si>
    <t>Avance de implementación del programa</t>
  </si>
  <si>
    <t>Revisión y monitoreo permanente para disminución de no conformidades</t>
  </si>
  <si>
    <t>Formatos de evaluación del desempeño</t>
  </si>
  <si>
    <t>100% formatos de evelauación diligenciados</t>
  </si>
  <si>
    <t># de formatos de evaluación / total de funcionarios de la dependencia</t>
  </si>
  <si>
    <t>Informes de supervisión de contratistas</t>
  </si>
  <si>
    <t>100% informes de supervisión de contratistas</t>
  </si>
  <si>
    <t># de informes de supervisión/ total de contratistas de la dependencia</t>
  </si>
  <si>
    <t>Plan de acción para cierre de brecha en el clima</t>
  </si>
  <si>
    <t>Plan de acción implementado al 100%</t>
  </si>
  <si>
    <t xml:space="preserve">Avance de la implementación del Plan de acción </t>
  </si>
  <si>
    <t>Acuerdos de APP firmados (tanto de iniciativa privada como de iniciativa pública ).</t>
  </si>
  <si>
    <t xml:space="preserve">Acompañamiento en acuerdos de APP </t>
  </si>
  <si>
    <t>100% acompañamientos</t>
  </si>
  <si>
    <t>Acompañamientos realizados/Acompañamientos solicitados</t>
  </si>
  <si>
    <t>lograr el 100% de acompañamientos solicitados</t>
  </si>
  <si>
    <t>Asesoría jurídica a las áreas del IDU</t>
  </si>
  <si>
    <t>100% asesorías realizadas</t>
  </si>
  <si>
    <t>Asesorías realizadas/ asesorías solicitadas</t>
  </si>
  <si>
    <t>E5: Innovación</t>
  </si>
  <si>
    <t>Definición e implementación del modelo de innovación del IDU (Incluye Referenciación de mejores prácticas en la implementación y administración de infraestructura)</t>
  </si>
  <si>
    <t>Estrategia de daño antijurídico</t>
  </si>
  <si>
    <t>2 estrategias elaboradas y socializadas</t>
  </si>
  <si>
    <t xml:space="preserve"># de estrategias elaboradas y socializadas </t>
  </si>
  <si>
    <t>SGJ DTGJ/  Contratista</t>
  </si>
  <si>
    <t>definir y socializar 2 estrategias de prevención de daño antijurídico</t>
  </si>
  <si>
    <t>Socialización de buenas prácticas</t>
  </si>
  <si>
    <t xml:space="preserve">  90% de asistencia socializaciones realizadas </t>
  </si>
  <si>
    <t># de asistentes a las socializaciones realizadas/convocados</t>
  </si>
  <si>
    <t xml:space="preserve">SGJ </t>
  </si>
  <si>
    <t>lograr que al menos el 90 % de los convocados asistan a las socializaciones</t>
  </si>
  <si>
    <t>Revisión y ajuste de los procesos a cargo</t>
  </si>
  <si>
    <t>Actualizar documentación</t>
  </si>
  <si>
    <t># de procesos revisados y ajustados</t>
  </si>
  <si>
    <t>OAP</t>
  </si>
  <si>
    <t>revisar y si es necesario ajustar los procesos a cargo</t>
  </si>
  <si>
    <t>Programa de fortalecimiento de cultura organizacional al interior de la SGJ</t>
  </si>
  <si>
    <t>100% programa implementado</t>
  </si>
  <si>
    <t>avance del programa de fortalecimiento</t>
  </si>
  <si>
    <t>SGJ</t>
  </si>
  <si>
    <t>implementar un programa de cultura organizacional al interior de la dependencia</t>
  </si>
  <si>
    <t>Definición de estándares de efectividad para contratistas (PSP)</t>
  </si>
  <si>
    <t>Matriz de porcentaje de avance de contratistas</t>
  </si>
  <si>
    <t>Matrices diseñadas y diligenciadas</t>
  </si>
  <si>
    <t># de matrices diligenciadas/ número de contratistas  de la dependencia</t>
  </si>
  <si>
    <t>Proceso de selección  para la Construcción de espacio público</t>
  </si>
  <si>
    <t>Atender las solicitudes por parte de las áreas técnicas con el fin de dar cumplimiento a la misión de la entidad.</t>
  </si>
  <si>
    <t>Total de procesos de selección aprobados por la DTPS / (Total de procesos adjudicados)* 100</t>
  </si>
  <si>
    <t>Áreas misionales</t>
  </si>
  <si>
    <t xml:space="preserve">  DTPS - DIRECCIÓN TÉCNICA DE PROCESOS SELECTIVOS</t>
  </si>
  <si>
    <t>Proceso de selección  para la Construcción de ciclorrutas</t>
  </si>
  <si>
    <t>Proceso de selección  para la Construcción de malla vial</t>
  </si>
  <si>
    <t>Proceso de selección  para la Conservación de espacio público</t>
  </si>
  <si>
    <t xml:space="preserve">Proceso de selección  para la Conservación de ciclorrutas </t>
  </si>
  <si>
    <t>Proceso de selección  para la Conservación de malla vial.</t>
  </si>
  <si>
    <t>Modernización física del IDU (Gestión documental - centro memoria histórica documental, sismoresistencia sede calle 22, sistema electrico calle 22, reposición parque automotor, ascensores)</t>
  </si>
  <si>
    <t>Proceso de selección para  el funcionamiento de la entidad</t>
  </si>
  <si>
    <t>Atender las solicitudes de funcionamiento para dar apoyo al cumplimiento de la misionalidad de la entidad.</t>
  </si>
  <si>
    <t>Total de procesos de selección de funcionamiento aprobados por la DTPS / (Total de procesos adjudicados)* 100</t>
  </si>
  <si>
    <t>Áreas de apoyo</t>
  </si>
  <si>
    <t>Modernización de recursos tecnológicos del IDU</t>
  </si>
  <si>
    <t>Total de procesos de selección de funcionamiento aprobados por la DTPS / (Total de procesos adjudicados)* 101</t>
  </si>
  <si>
    <t>Procesos relacionados con el eje estratégico constestados en términos.</t>
  </si>
  <si>
    <t>Medir el porcentaje de demandas contestadas del eje estratécio</t>
  </si>
  <si>
    <t xml:space="preserve">Número de procesos judiciales contestados relacionados con plan de desarrollo 2016-2019 / Número deprocesos judiciales recibidos relacionados con plan de desarrollo 2016-2019 </t>
  </si>
  <si>
    <t>SISTEMA DE INFORMACION DE PROCESOS JUDICIALES  (SIPROJ)</t>
  </si>
  <si>
    <t xml:space="preserve">  DTGJ - DIRECCIÓN TÉCNICA DE GESTIÓN JUDICIAL</t>
  </si>
  <si>
    <t>Se contestarán el 100% de la demandas radicadas en el instituto de desarrollo urbano relacionadas con el Eje Estratégico</t>
  </si>
  <si>
    <t>(Acciones del plan de mejoramiento interno cumplidas para las estrategias de PPDA en el periodo  / Acciones del plan de mejoramiento interno programadas en estrategias de PPDA  en el periodo) * 100</t>
  </si>
  <si>
    <t xml:space="preserve">PDD: Conservación de espacio público (m2).
</t>
  </si>
  <si>
    <t>Elaboración de contratos y modificaciones contractuales.</t>
  </si>
  <si>
    <t>Contribuir al cumplimiento de los objetivos institucionales a través de una eficiente, ágil y oportuna contratación y/o elaboración de modificaciones contractuales y el acompañamiento en las demás actuaciones que se presenten durante la ejecución contractual.</t>
  </si>
  <si>
    <t>Total de contratos y modificaciones contractuales elaborados en los términos establecidos (3 días hábiles) / Total de contratos y modificaciones contractuales solicitados en la vigencia * 100</t>
  </si>
  <si>
    <t xml:space="preserve">Sistema de información y acompañamiento contractual - SIAC 
Sistema de gestión documental -ORFEO
Bases internas de seguimiento
</t>
  </si>
  <si>
    <t xml:space="preserve">  DTGC - DIRECCIÓN TÉCNICA DE GESTIÓN CONTRACTUAL</t>
  </si>
  <si>
    <t xml:space="preserve">Dar cumplimiento a las solicitudes recibidas. </t>
  </si>
  <si>
    <t xml:space="preserve">PDD: Construcción de ciclorrutas (km).
</t>
  </si>
  <si>
    <t xml:space="preserve">PDD: Construcción de malla vial (km).
</t>
  </si>
  <si>
    <t>Oportunidad en la revisión de los documentos del procedimiento sancionatorio</t>
  </si>
  <si>
    <t>Asesorar y gestionar cada una de las etapas del procedimiento administrativo sancionatorio.</t>
  </si>
  <si>
    <t>Total de solicitudes revisadas para establecer el presunto incumplimiento dentro de los términos establecidos (5 días hábiles)  / Total de solicitudes radicadas para determinar presunto  incumplimiento y  el inicio de proceso sancionatorio * 100</t>
  </si>
  <si>
    <t xml:space="preserve">Sistema de gestión documental - ORFEO 
Bases internas de seguimiento
</t>
  </si>
  <si>
    <t>Oportunidad en el acompañamiento a liquidación de contratos y convenios.</t>
  </si>
  <si>
    <t>Asesorar cada uno de los procesos de liquidación que sean solicitados por las áreas supervisoras del IDU.</t>
  </si>
  <si>
    <t>Total de solicitudes de asesoría y revisión para la liquidación de contratos y/o convenios atendidas (6 días hábiles) / Total de solicitudes radicadas y/o correos electrónicos recibidos * 100</t>
  </si>
  <si>
    <t xml:space="preserve">Correo electrónico institucional.
Sistema de gestión documental - ORFEO 
Actas de reunión
</t>
  </si>
  <si>
    <t>Elaboración de orientaciones jurídicas.</t>
  </si>
  <si>
    <t>Garantizar la respuesta en términos de calidad y oportunidad a la totalidad de solicitudes orientación jurídica.</t>
  </si>
  <si>
    <t>(Total de orientaciones jurídicas elaboradas (en el 80% del término legal establecido) / Total de orientaciones jurídicas radicadas por las áreas) * 100</t>
  </si>
  <si>
    <t xml:space="preserve">Sistema de gestión documental - ORFEO </t>
  </si>
  <si>
    <t xml:space="preserve">Aprobación de Garantías </t>
  </si>
  <si>
    <t>Contribuir al cumplimiento de los objetivos institucionales a través de una eficiente, ágil y oportuna aprobación de garantías de los contratos.</t>
  </si>
  <si>
    <t>(Total de garantías que incluyan el amparo de calidad y estabilidad de la obra aprobadas / Total de garantías que incluyan el amparo de calidad y estabilidad de la obra radicadas) *100</t>
  </si>
  <si>
    <t xml:space="preserve">ORFEO </t>
  </si>
  <si>
    <t>FIG: Gestión de la Influencia - Visión</t>
  </si>
  <si>
    <t xml:space="preserve">Trazar los lineamientos para la gestión de los Acuerdos de valorización, para financiar los proyectos estratégicos de espacio público y construcción de ciclorrutas km). </t>
  </si>
  <si>
    <t>Acuerdo aprobado e implementado</t>
  </si>
  <si>
    <t>Cronograma del proyecto de acuerdo de valorización</t>
  </si>
  <si>
    <t>Gestión de la Financiación y Valorización</t>
  </si>
  <si>
    <t>SGGC - SUBDIRECCIÓN GENERAL DE GESTIÓN CORPORATIVA</t>
  </si>
  <si>
    <t>N.A.</t>
  </si>
  <si>
    <t>Trazar los lineamientos para la gestión de los Acuerdos de valorización, para financiar los proyectos de malla vial (km).</t>
  </si>
  <si>
    <t>Mejorar los niveles de ejecución presupuestal, para aumentar el impacto en los proyectos estratégicos</t>
  </si>
  <si>
    <t>Número de informes de ejecución presupuestal / 4</t>
  </si>
  <si>
    <t>STONE y STPC</t>
  </si>
  <si>
    <t>Mejorar los niveles de ejecución del PAC, para mejorar los niveles de ejecución de Caja</t>
  </si>
  <si>
    <t>Informes del grado de cumplimiento PAC / 4</t>
  </si>
  <si>
    <t>STONE y STTR</t>
  </si>
  <si>
    <t>Índice de transparencia - Sala transparente
(Proyecto interno del IDU)</t>
  </si>
  <si>
    <t xml:space="preserve"> Trazar lineamientos para la mejora del transparencia con base en el dianóstico</t>
  </si>
  <si>
    <t>Documento de lineas de acción para  la mejora del transparencia con base en el dianóstico</t>
  </si>
  <si>
    <t>Cronograma del proyecto</t>
  </si>
  <si>
    <t>Recaudo de recursos de valorización aprobados por el Concejo.</t>
  </si>
  <si>
    <t>Recaudo de recursos de valorización aprobada por el Concejo</t>
  </si>
  <si>
    <t>Mejorar los niveles de recaudo de los acuerdos de  valorización aprobados, para financiar los proyectos estratégicos del IDU</t>
  </si>
  <si>
    <t>Documentos de directrices para la gestión de recaudo de recursos de valorización aprobados por el Concejo.</t>
  </si>
  <si>
    <t>Nivel de giro de los compromisos</t>
  </si>
  <si>
    <t>Directrices para la gestión de recaudo de recursos de valorización aprobados por el Concejo.</t>
  </si>
  <si>
    <t>(Número de seguimientos de la  gestión de Giro realizados / 4 ) X 100</t>
  </si>
  <si>
    <t>Nivel de cumplimiento de los objetivos de los subsistemas de gestión</t>
  </si>
  <si>
    <t>Trazar lineamientos y hacer seguimiento al cumplimiento de los objetivos de los subsistemas de gestión</t>
  </si>
  <si>
    <t>(Número de seguimientos cumplimiento de los objetivos de los subsistemas de gestión / 4 ) X 100</t>
  </si>
  <si>
    <t>Calificación del desempeño de funcionarios</t>
  </si>
  <si>
    <t xml:space="preserve">Trazar lineamientos para lograr que los resultados de los funcionarios de planta superen los resultados del área respectiva.
 </t>
  </si>
  <si>
    <t xml:space="preserve"> 1 - (promedio de la evaluación de los funcionarios) / (promedio de la evaluación de la gestión del área)</t>
  </si>
  <si>
    <t>Gestión del Talento Humano</t>
  </si>
  <si>
    <t>Cumplimiento de los atributos de calidad de los productos por parte de los contratistas de prestación de servicios de apoyo</t>
  </si>
  <si>
    <t>Determinar los atributos de calidad de los productos entregados por parte de los contratistas de prestación de servicios de apoyo</t>
  </si>
  <si>
    <t>Documento con atributos de calidad de los productos entregados por parte de los contratistas de prestación de servicios de apoyo presentado y aprobado</t>
  </si>
  <si>
    <t>Cierre de brecha en el resultado de la evaluación de clima</t>
  </si>
  <si>
    <t>Priorizar las intervenciones del Proyecto de mejora del clima organizacional</t>
  </si>
  <si>
    <t>Documento presentado y aprobado para las intervenciones de mejora del clima organizacional</t>
  </si>
  <si>
    <t>Iniciativa Estratégica:
Definición e implementación del modelo de innovación del IDU</t>
  </si>
  <si>
    <t>Trazar lineamientos del Proyecto de modelo de innovación del IDU</t>
  </si>
  <si>
    <t>Proyecto de modelo de innovación del IDU presentado y aprobado</t>
  </si>
  <si>
    <t>Iniciativa Estratégica:
Estrategia para hacer visible la transformación de la imagen de la institución</t>
  </si>
  <si>
    <t>Trazar lineamientos del Proyecto de transformación de la imagen de la institución</t>
  </si>
  <si>
    <t>Proyecto aprobado e implementado</t>
  </si>
  <si>
    <t>Plan estratégico de TH</t>
  </si>
  <si>
    <t xml:space="preserve">Trazar lineamientos del Proyecto de revisión  y ajuste del modelo de procesos del IDU </t>
  </si>
  <si>
    <t>Proyecto de revisión  y ajuste del modelo de procesos del IDU aprobado</t>
  </si>
  <si>
    <t>IPG: Gestión del Éxito - IniciativaE</t>
  </si>
  <si>
    <t>Plan de Modernización de infraestructura  tecnológica del IDU</t>
  </si>
  <si>
    <t>Trazar lineamientos estratégicos en función del Plan de Modernización de recursos tecnológicos del IDU</t>
  </si>
  <si>
    <t>Plan de Modernización de recursos tecnológicos del IDU aprobado</t>
  </si>
  <si>
    <t>Gestión de Tecnologías de Información y Comunicación</t>
  </si>
  <si>
    <t>Lineamientos del Plan de modernización física</t>
  </si>
  <si>
    <t>Trazar lineamientos del Plan de modernización física</t>
  </si>
  <si>
    <t>Plan de modernización física aprobado</t>
  </si>
  <si>
    <t>Gestión de Recursos Físicos</t>
  </si>
  <si>
    <t>Alineación de procesos de negocio con procesos de TI</t>
  </si>
  <si>
    <t>Trazar lineamientos del Plan de Intervención de la Cultura IDU</t>
  </si>
  <si>
    <t>Iniciativa Estratégica:
Intervención de la cultura organizacional</t>
  </si>
  <si>
    <t>Plan de Intervención de la Cultura IDU aprobado</t>
  </si>
  <si>
    <t>Iniciativa Estratégica:
Definición de estándares de efectividad para contratistas (PSP)</t>
  </si>
  <si>
    <t>Trazar lineamientos para el modelo de definición de estándares de productividad para contratistas (PSP)</t>
  </si>
  <si>
    <t>Economía</t>
  </si>
  <si>
    <t>Modelo de definición de estándares de productividad para contratistas (PSP) aprobado</t>
  </si>
  <si>
    <t>Disponibilidad de servicios de TI.</t>
  </si>
  <si>
    <t>Seguimiento a los acuerdos de disponibilidad de servicios de TI establecidos</t>
  </si>
  <si>
    <t>N/A</t>
  </si>
  <si>
    <t>Definición y seguimiento al cumplimiento de los  acuerdos de disponibilidad de los servicios de TI  establecidos, a partir de los reportes de cada servicio de TI dispuesto en la entidad para el cumplimiento eficaz y eficiente de los servicios de tecnología de la información</t>
  </si>
  <si>
    <t xml:space="preserve">Seguimiento trimestral  </t>
  </si>
  <si>
    <t>Informe emitido por la STRT</t>
  </si>
  <si>
    <t>Gestión Tecnologías de información y comunicación.</t>
  </si>
  <si>
    <t>DTAF - DIRECCIÓN TÉCNICA ADMINISTRATIVA Y FINANCIERA</t>
  </si>
  <si>
    <t>Realizar  cuatro seguimientos trimestrales con el fin de verificar el cumplimiento de los  acuerdos de disponibilidad de los servicios de TI</t>
  </si>
  <si>
    <t xml:space="preserve">
Evaluación de dependencias y  evaluación de funcionarios en relación directa
</t>
  </si>
  <si>
    <t>Buscar la relación directa entre la calificación obtenida por el funcionario y la obtenida por la dependencia, con el fin de tener funcionarios mas comprometidos con el exito en el cumplimiento de la misión de la entidad, aportando lo que le corresponde de su dependencia.</t>
  </si>
  <si>
    <t>Insumo (inputs)</t>
  </si>
  <si>
    <t>Evaluación de funcionarios (proporción directa) Evaluación de dependencia</t>
  </si>
  <si>
    <t>Informe emitido por la STRH</t>
  </si>
  <si>
    <t>unidad</t>
  </si>
  <si>
    <t>anual</t>
  </si>
  <si>
    <t>Realizar anualmente un analisis de la relación entre la calificación obtenida por los funcionarios y por las dependencias buscando que haya una relación directa</t>
  </si>
  <si>
    <t>Cierre de brecha comportamental (Nuevo indicador).</t>
  </si>
  <si>
    <t>Conductas por competencia definidas</t>
  </si>
  <si>
    <t>Definir las conductas a evaluar por competencias comportamentales, para el cierre de la brecha existente, analizando las conductas que deben ser propias de los funcionarios vinculados al Instituto.</t>
  </si>
  <si>
    <t>Documento de conductas a evaluar por competencia comportamental</t>
  </si>
  <si>
    <t xml:space="preserve">Diagnostico institucional, competencias comportamentales. </t>
  </si>
  <si>
    <t>Definir las conductas a evaluar por competencia comportamental</t>
  </si>
  <si>
    <t>Atributos de calidad para los contratistas de prestación de servicios de apoyo a la gestión, definidos.</t>
  </si>
  <si>
    <t xml:space="preserve">Establecer y definir los atributos de calidad necesarios para que los contratistas de apoyo a la gestión tengan en cuenta ademas del cumplimiento de sus obligaciones contractuales, como forma de contribuir al cumplimiento de las metas de la entidad </t>
  </si>
  <si>
    <t>Atributos de calidad definidos para cada contrato</t>
  </si>
  <si>
    <t>Atributos sugeridos por los supervisores</t>
  </si>
  <si>
    <t>Anual</t>
  </si>
  <si>
    <t>Definición Atributos de calidad para todos los contratos</t>
  </si>
  <si>
    <t>Calificación de clima laboral esperado</t>
  </si>
  <si>
    <t>A partir del resultado de clima laboral obtenido en la institución en la medición efectuada en el 2016, definir el nivel de clima a alcanzar en la próxima medición, con el fin de mejorar los resultados obtenidos en las diferentes variables</t>
  </si>
  <si>
    <t>Documento de análisis y definición del nivel de clima a alcanzar</t>
  </si>
  <si>
    <t>Documento  y/o Informe emitido por la STRH</t>
  </si>
  <si>
    <t>Definir la meta a alcanzar en el índice de clima ICC (superior a 70,3)</t>
  </si>
  <si>
    <t>Plan Anual de Recursos Humanos aprobado</t>
  </si>
  <si>
    <t>Elaborar el plan anual de recursos humanos a fin de mejorar las capacidades de los funcionarios y del reconocimiento de su rol dentro de la organización, acorde con el plan estratégico, a fin de fortalecer la institucionalidad</t>
  </si>
  <si>
    <t xml:space="preserve">Documento propuesta de Plan Estratégico de TH </t>
  </si>
  <si>
    <t>Difinición Plan Anual de Recursos Humanos remitido a la SGGC</t>
  </si>
  <si>
    <t>Plan de Modernización Tecnológica definido</t>
  </si>
  <si>
    <t>Definir un Plan de Modernización Tecnológica,a partir del diagnóstico de las necesidades de tecnología de la información, a fin de fortalecer la institucionalidad y permitir facilidades en el cumplimiento de las funciones de la entidad</t>
  </si>
  <si>
    <t>Plan de Modernización Tecnológica</t>
  </si>
  <si>
    <t>Documento y/o informe emitido por la STRT</t>
  </si>
  <si>
    <t>Definición del Plan de Modernización Tecnológica</t>
  </si>
  <si>
    <t>Plan de Modernización Tecnológica con recursos gestionados</t>
  </si>
  <si>
    <t>Gestionar los recursos físicos y presupuestales para ejecutar el Plan de Modernización Tecnológica,  con el fin de fortalecer la institucionalidad y permitir facilidades en el cumplimiento de las funciones de la entidad, brindando los recursos necesarios para su concreción.</t>
  </si>
  <si>
    <t>(Recursos gestionados/Recursos requeridos)*100</t>
  </si>
  <si>
    <t>Gestionar y obtener por lo menos el 90% de los recursos fisicos y presuestales necesarios para ejecutar el Plan de Modernización Tecnológica</t>
  </si>
  <si>
    <t>Plan de modernización física difinido y ejecutado</t>
  </si>
  <si>
    <t>Definir y hacer seguimiento a un plan de modernización física del IDU, mejorando procesos y actividades como Gestión documental, estudio de vulnerabilidad sísmica de la sede calle 22, sistema electrico calle 22, reposición parque automotor, ascensores, a fin de fortalecer la institucionalidad de la entidad</t>
  </si>
  <si>
    <t xml:space="preserve">
Plan de Modernización Fisica definido.</t>
  </si>
  <si>
    <t>Documento y/o informe emitido por la STRF</t>
  </si>
  <si>
    <t xml:space="preserve">Definir el Plan Anual de Actividades de modernizacion física </t>
  </si>
  <si>
    <t>Propuesta metodológica para selección de personal definida</t>
  </si>
  <si>
    <t>Definir variables determinantes a evaluar en los procesos de selección de personal, diferentes a carrera administrativa, con el fin de aumentar la probabilidad de éxito en la gestión de los funcionarios vinculados</t>
  </si>
  <si>
    <t>Propuesta metodológica presentada a consideración de la SGGC</t>
  </si>
  <si>
    <t>Documento y/o informe emitido por la STRH</t>
  </si>
  <si>
    <t>Definición de variables a evaluar en las procesos de selección de personal</t>
  </si>
  <si>
    <t>Plan de acción para intervención de clima definido</t>
  </si>
  <si>
    <t>Definiir el plan de acción para intervención del clima y la cultura, con base en los resutlados de la medición,  en busqueda de la mejora en los resultados obtenidos en el 2017</t>
  </si>
  <si>
    <t xml:space="preserve">Propuesta de plan de acción </t>
  </si>
  <si>
    <t>Definición del plan de acción para intervención de la cultura y el clima organizacional con base en los resutlados de la medición de Clima</t>
  </si>
  <si>
    <t xml:space="preserve">Plan de fortalecimiento de competencias definido
</t>
  </si>
  <si>
    <t>Definir un plan de fortalecimineto de competencias, a partir del diagnóstico de resultados obtenidos en las evaluaciones del desempeño, a fin de trazar un plan que permita el fortalecimiento de las competencias y las conductas asociadas a las mismas, en busca de funcionarios mas cometentes y comprometidos con la gestión exitosa de la entidad</t>
  </si>
  <si>
    <t>Propuesta de plan de fortalecimiento</t>
  </si>
  <si>
    <t>Definición del Plan de fortalecimiento de competencias definido</t>
  </si>
  <si>
    <t>Demandas laborales disminuidas</t>
  </si>
  <si>
    <t>Capacitar en etapa precontractual y redacción de cláusulas contractuales, así como sensibilizar a los supervisores de contratos y ordenadores del gasto sobre su rol legal frente a los contratistas.</t>
  </si>
  <si>
    <t>EFICIENCIA</t>
  </si>
  <si>
    <t xml:space="preserve">No. de capacitaciones realizadas / No. capacitaciones programadas </t>
  </si>
  <si>
    <t>Profesional Especializado 222 - 06: Alejandra Muñoz
Profesional Universitario 219 - 02: Carolina Gutierrez</t>
  </si>
  <si>
    <t xml:space="preserve">UNIDAD  </t>
  </si>
  <si>
    <t xml:space="preserve">    STRH - SUBDIRECCIÓN TÉCNICA DE RECURSOS HUMANOS</t>
  </si>
  <si>
    <t>No conformidades reducidas en temas Seguridad y Salud en el Trabajo</t>
  </si>
  <si>
    <t>Disminuir las no conformidades presentadas en actividades de Seguridad y Salud en el Trabajo a través de controles a las actividades del plan de competencia de STRH</t>
  </si>
  <si>
    <t xml:space="preserve">No. de controles realizados / No. de controles programados </t>
  </si>
  <si>
    <t>Profesional Especializado 222-05: Claudia Mojica y grupo de trabajo de dos profesionales SST</t>
  </si>
  <si>
    <t>Actividades de competencia de la STRH en Seguridad y Salud en el Trabajo realizadas</t>
  </si>
  <si>
    <t>Cumplir todas las actividades del plan de SST de competencia de la STRH, según el cronograma propuesto</t>
  </si>
  <si>
    <t xml:space="preserve">Plan ejecutado de SST actividades de competencia de la STRH / Plan programado SST actividades de competencia de la STRH </t>
  </si>
  <si>
    <t>Profesional Especializado 222-05: Claudia Mojica  y grupo de trabajo de dos profesionales SST</t>
  </si>
  <si>
    <t>Evaluación de Desempeño Laboral realizada</t>
  </si>
  <si>
    <t>Definir y establecer un modelo propio de Evaluación de Desempeño Laboral para la Gente Idu</t>
  </si>
  <si>
    <t>Sistema propio EDL proyectado / Sistema propio propuesto</t>
  </si>
  <si>
    <t>Profesional Universitario 219 - 03: Fulvia Vasquez - Equipo interdisciplinario</t>
  </si>
  <si>
    <t>Plan Institucional de Capacitación PIC</t>
  </si>
  <si>
    <t>Fortalecer las competencias comportamentales de los servidores del IDU de acuerdo a un Plan Institutcional de Capacitaciones en cada vigencia</t>
  </si>
  <si>
    <t xml:space="preserve">Plan Institucional de capacitación PIC realizado / Plan de capacitación PIC formulado </t>
  </si>
  <si>
    <t>Profesional Universitario 219 - 02: Carolina Gutierrez</t>
  </si>
  <si>
    <t>Proyecto modelo de cumplimiento de atributos de calidad de los productos por parte de contratistas aprobado</t>
  </si>
  <si>
    <t>Desarrollar actividades asignadas dentro deI modelo de cumplimiento  de atributos de calidad para los productos de los contratistas de prestación de servicios de la Entidad.</t>
  </si>
  <si>
    <t xml:space="preserve">Proyecto aprobado e implementado / Proyecto programado </t>
  </si>
  <si>
    <t>Subdirector Técnico de Recursos Humanos</t>
  </si>
  <si>
    <t>Actividades del Proyecto de mejora de clima organizacional ejecutadas</t>
  </si>
  <si>
    <t>Desarrollar actividades asignadas en el marco del proyecto para  mejorar el clima laboral para la Gente IDU</t>
  </si>
  <si>
    <t xml:space="preserve">No. de tareas realizadas / No. de tareas programadas </t>
  </si>
  <si>
    <t>Profesional Universitario 219 - 03: Fulvia Vasquez</t>
  </si>
  <si>
    <t>Servidores y contratistas del IDU sensibilizados en modelo de gerencia de proyectos</t>
  </si>
  <si>
    <t>Desarrollar sensibilización encaminada a dar a conocer el modelo de gerencia de proyectos</t>
  </si>
  <si>
    <t>Sensibilización proyectada / sensibilización programada</t>
  </si>
  <si>
    <t>Plan Estratégico de Recursos Humanos realizado</t>
  </si>
  <si>
    <t>Dar a conocer las directrices y lineamientos básicos de la gestión del recurso humano para el próximo cuatrienio.</t>
  </si>
  <si>
    <t xml:space="preserve">Plan Estratégico de Talento Humano aprobado / Plan Estratégico de talento Humano propuesto </t>
  </si>
  <si>
    <t>Profesional Especializado 222 - 06: Jorge Sepúlveda</t>
  </si>
  <si>
    <t>Instructivo selección encargos aprobado</t>
  </si>
  <si>
    <t>Actualizar el instructivo de selección de personal para encargos</t>
  </si>
  <si>
    <t>Instructivo de selección de encargos aprobado / Instructivo de selección de encargos programado</t>
  </si>
  <si>
    <t>Profesional Especializado  222 - 04</t>
  </si>
  <si>
    <t>Actividades operativas a cargo de la STRH  del proyecto de intervención de cultura realizadas</t>
  </si>
  <si>
    <t>Realizar las actividades de competencia de la STRH  en el marco del proyecto de Cultura organizacional liderado por la SGGC</t>
  </si>
  <si>
    <t>No. de actividades realizadas / No.  Actividades asignadas</t>
  </si>
  <si>
    <t>Actividades operativas a cargo de la STRH del Proyecto de cierre de brechas para optimizar competencias ejecutadas</t>
  </si>
  <si>
    <t>Realizar las actividades de competencia de la STRH  en el marco del proyecto de cierre de brechas de competencias liderado por la SGGC</t>
  </si>
  <si>
    <t>No. de tareas realizadas / No. de tareas asignadas</t>
  </si>
  <si>
    <t>Normalización del sistema de distribución eléctrico.</t>
  </si>
  <si>
    <t>Normalización y actualización del sistema de distribución eléctrico en el edificio sede principal del IDU.</t>
  </si>
  <si>
    <t>Un (1) Sistema de distribución eléctrico normalizado y actualizado</t>
  </si>
  <si>
    <t>Líder Operativo o facilitador delegado del proceso o actividad</t>
  </si>
  <si>
    <t xml:space="preserve">    STRF - SUBDIRECCIÓN TÉCNICA DE RECURSOS FÍSICOS</t>
  </si>
  <si>
    <t>Estudio de patología, vulnerabilidad sísmica y reforzamiento estructural.</t>
  </si>
  <si>
    <t>Estudio de patología, vulnerabilidad sísmica y reforzamiento estructural en el edificio sede principal del IDU.</t>
  </si>
  <si>
    <t xml:space="preserve">Un (1) Estudio entregado </t>
  </si>
  <si>
    <t>Solicitud de recursos Reforzamiento estructural.</t>
  </si>
  <si>
    <t>Solicitud de recursos necesarios para realizar el reforzamiento estructural del edificio sede principal del IDU.</t>
  </si>
  <si>
    <t>Un (1) Anteproyecto de presupuesto de la STRF con los recursos para el reforzamiento estructural</t>
  </si>
  <si>
    <t>Modernización del parque automotor.</t>
  </si>
  <si>
    <t>Realizar la modernización del parque automotor del IDU.</t>
  </si>
  <si>
    <t>Un (1) parque automotor actualizado</t>
  </si>
  <si>
    <t>Instrumentos archivísticos</t>
  </si>
  <si>
    <t>SIGA: Elaborar y actualizar los instrumentos archivísticos</t>
  </si>
  <si>
    <t># de instrumentos archivísticos elaborados y actualizados/ total de instrumentos archivísticos a elaborar y actualizar</t>
  </si>
  <si>
    <t>Gestión Documental</t>
  </si>
  <si>
    <t>100% de instrumentos archivísticos elaborados y actualizados</t>
  </si>
  <si>
    <t>Procedimientos Gestión Documental - Centro de Documentación.</t>
  </si>
  <si>
    <t>SIGA: Actualizar y remitir a la OAP los procedimientos relacionados con Gestión Documental - Centro de Documentación</t>
  </si>
  <si>
    <t>Dos (2) procedimientos actualizados y entregados a la OAP</t>
  </si>
  <si>
    <t>Incentivar la cultura de cero papel.</t>
  </si>
  <si>
    <t>SIGA: Incentivar la cultura de cero papel, generando instrumentos que permitan la entrega de productos documentales finales en formato digial</t>
  </si>
  <si>
    <t>Una (1) guía de entrega productos digitales elaborada y entregada a la DTE</t>
  </si>
  <si>
    <t>Disponibilidad de TI para recaudo de valorización</t>
  </si>
  <si>
    <t>Mantener en un nivel adecuaddo de disponibilidad la plataforma tecnológica para realizar el recaudo.</t>
  </si>
  <si>
    <t>(Nro de horas de disponibilidad de la plataforma / Nro total horas acordadas) * 100</t>
  </si>
  <si>
    <t>Nagios - IMC</t>
  </si>
  <si>
    <t xml:space="preserve">    STRT - SUBDIRECCIÓN TÉCNICA DE RECURSOS TECNOLÓGICOS</t>
  </si>
  <si>
    <t>Disponibilidad de los servicios de TI</t>
  </si>
  <si>
    <t>Mantener los niveles de atención de los Servicios de TI acordados con los diversos procesos del Instituto.</t>
  </si>
  <si>
    <t>(Nro de horas de disponibilidad de los servicios / Nro total horas acordadas) * 100</t>
  </si>
  <si>
    <t>Nagios - IMC - Aranda</t>
  </si>
  <si>
    <t>Operación del SGSI</t>
  </si>
  <si>
    <t>Controlar las actividades incluidas en el plan de implementación, operación y mejora del  SGSI.</t>
  </si>
  <si>
    <t>(Actividades Terminadas / Actividades planeadas) * 100</t>
  </si>
  <si>
    <t>ZIPA: Gestión de Proyectos</t>
  </si>
  <si>
    <t>Calificación del desempeño de funcionarios.</t>
  </si>
  <si>
    <t>Mantener el nivel de cumplimiento de metas de del desempeño de funcionarios de carrera en las evaluaciones semestrales.</t>
  </si>
  <si>
    <t>(Promedio de cumplimiento de metas de la dependencia / promedio simple de calificación de desempeño individual) * 100</t>
  </si>
  <si>
    <t>Talento Humano</t>
  </si>
  <si>
    <t>Calidad en los productos</t>
  </si>
  <si>
    <t>Alcanzar los niveles de calidad por producto de las activiades realizadas por los contratistas de prestación de servicios de apoyo.</t>
  </si>
  <si>
    <t>(Número de atributos de calidad cumplidos a satisfacción  / Total de Atributos acordados con el contratista) * 100</t>
  </si>
  <si>
    <t>Resultado de la evaluación de clima y cultura organizacional</t>
  </si>
  <si>
    <t>Alcanzar en el índice de clima ICC un valor superior a 70,3</t>
  </si>
  <si>
    <t>[(Calificación de la evaluación de clima obtenida en el periodo evaluado / (Calificación de la evaluación de clima fijada como meta para el periodo evaluado)] *100</t>
  </si>
  <si>
    <t>Bianual</t>
  </si>
  <si>
    <t>Medición de la adopción de nuevas tendencias</t>
  </si>
  <si>
    <t>Evaluar la participación en las actividades de adopción de nuevos saberes o tecnologías propuestos por el Instituto.</t>
  </si>
  <si>
    <t>Disponibilidad de los recursos de TI hacia la ciudadanía.</t>
  </si>
  <si>
    <t>Operar adecuadamente las herramientas tecnológicas necesarias para mejorar la percepción ciudadana de la entidad.</t>
  </si>
  <si>
    <t>IPI</t>
  </si>
  <si>
    <t>Disponibilidad de los recursos de TI para la gestión de proyectos.</t>
  </si>
  <si>
    <t>Suministrar las herramientas tecnológicas necesarias para implementar el modelo de gerencia de proyectos disponibles</t>
  </si>
  <si>
    <t>Disponibilidad de los recursos de TI para interactuar con la  ciudadanía.</t>
  </si>
  <si>
    <t>Operar adecuadamente las herramientas tecnológicas necesarias para que los canales de servicio al ciudadano se encuentren disponibles cuando los requiera la ciudadanía.</t>
  </si>
  <si>
    <t>Medición del avance del proyecto de fomento a la innovación</t>
  </si>
  <si>
    <t>Medir el cumplimiento de las actividades de innovación que involucren elementos tecnológicos.</t>
  </si>
  <si>
    <t>Nivel de avance tecnológico</t>
  </si>
  <si>
    <t>Evaluar el cumplimiento de las actividades del plan de modernización tecnológica del Instituto.</t>
  </si>
  <si>
    <t>Nivel de modernización física en el componente de TI</t>
  </si>
  <si>
    <t>Desarrollar las actividades de modernización física del Instituto que involucren elementos tecnológicos.</t>
  </si>
  <si>
    <t>Nivel de alineación de los procesos de negocio</t>
  </si>
  <si>
    <t>Evaluar la participación en las actividades de alineación de los procesos de negocio con los procesos de TI.</t>
  </si>
  <si>
    <t>Acciones del plan de  mejoramiento externo cumplidas</t>
  </si>
  <si>
    <t>Nivel Ejecución Presupuestal</t>
  </si>
  <si>
    <t xml:space="preserve">Disponibilidad de los recursos presupuestales </t>
  </si>
  <si>
    <t>Necesidades presupuestales atendidas / Necesidades prespuestales requeridas *100</t>
  </si>
  <si>
    <t>Ejecuciones mensuales del sistema STONE y ejecuciones mensuales del sistema PREDIS</t>
  </si>
  <si>
    <t xml:space="preserve">    STPC - SUBDIRECCIÓN TÉCNICA DE PRESUPUESTO Y CONTABILIDAD</t>
  </si>
  <si>
    <t>Atender el total de las solicitudes, este indicador se controlora mensualmente y su reporte será trimestral.   Se aclara que no se diligencio la meta en el denominador, por cuanto no se sabe el numero de solicitudes en un periodo.</t>
  </si>
  <si>
    <t>Cumplimiento del PAC</t>
  </si>
  <si>
    <t>Realizar el seguimiento al PAC</t>
  </si>
  <si>
    <t>No Segumimento realizados / Total de seguimientos programados en la vigencia</t>
  </si>
  <si>
    <t xml:space="preserve">Ejecuciones mensuales del sistema de informacion presupuestal
</t>
  </si>
  <si>
    <t>Se presentara un informe mensual.</t>
  </si>
  <si>
    <t>Conciliaciones de convenios interistitucionales</t>
  </si>
  <si>
    <t>Conciliaciones Efectuadas / Conciliaciones Programadas</t>
  </si>
  <si>
    <t>Convenios suscritos y ejecución mensual</t>
  </si>
  <si>
    <t>Seguimientos al Plan Anual Mensualizado de Caja PAC Realizados</t>
  </si>
  <si>
    <t>Reportar mensualmente a las dependencias el estado de ejecución de los giros realizados sobre el presupuesto ejecutado de la vigencia</t>
  </si>
  <si>
    <t>(Total de reportes mensuales realizados dentro de los primeros 8 días calendario siguientes al mes que cierra / Total de reportes mensuales programados en la vigencia -12-)*100</t>
  </si>
  <si>
    <t xml:space="preserve">    STTR - SUBDIRECCIÓN TÉCNICA DE TESORERÍA Y RECAUDO</t>
  </si>
  <si>
    <t xml:space="preserve">Un reporte mensual sobre el estado de ejecución de los giros dentro de los primeros 8 dias calendario. </t>
  </si>
  <si>
    <t>Recaudos en linea</t>
  </si>
  <si>
    <t>Garantizar que el 95% del recaudo  de  la contribucion de valorizacion se aplique en línea, en los sistemas de informacion de valorizacion</t>
  </si>
  <si>
    <t>( No. de recaudos aplicados en linea en el mes /  No. total de recaudos recibidos ) * 100</t>
  </si>
  <si>
    <t>Conciliaciones bancarias diarias y Sistema de Información de Valorizacion "Valoricemos"</t>
  </si>
  <si>
    <t>95%  de recaudos aplicados en linea en el mes y en el año.</t>
  </si>
  <si>
    <t>Conciliaciones de convenios Interistitucionales</t>
  </si>
  <si>
    <t>Elaborar mensualmente  con la STPC las conciliaciones de los convenios Interinstitucionales.</t>
  </si>
  <si>
    <t>Conciliaciones efectuadas / Conciliaciones programadas * 100</t>
  </si>
  <si>
    <t xml:space="preserve">Sistema de Informacion Administrativo y Financiero STONE </t>
  </si>
  <si>
    <t>Una conciliacion mensual sobre convenios Interinstitucionales.</t>
  </si>
  <si>
    <t>Ordenes de pago giradas</t>
  </si>
  <si>
    <t>Velar por que la gestion para el giro de las ordenes de pago, se realice en seis ( 6 ) dias o menos, contados a partir de su radicacion en la STTR, garantizando una gestión de giro oportuna y eficiente.</t>
  </si>
  <si>
    <t>(número de ordenes de pago (Facturas) tramitadas y giradas oportunamente / total de ordenes de pago (Facturas) radicadas en STTR) * 100</t>
  </si>
  <si>
    <t>Sistema de Informacion Administrativo y Financiero STONE , Sistema Pronto pago</t>
  </si>
  <si>
    <t>95% de ordenes de pago giradas antes de seis (6) dias, en el mes y en el año.</t>
  </si>
  <si>
    <t>Inversiones realizadas con exedentes de liquidez  superiores a tasa de referencia DTF.</t>
  </si>
  <si>
    <t>Garantizar que las inversiones que se constituyan, superen la tasa de referencia  promedio DTF+70pb</t>
  </si>
  <si>
    <t xml:space="preserve">((Sumatoria de las tasas efectivas de cierre de las inversiones en CDTs durante el mes / Número de inversiones del mes) / (Tasa de referencia promedio  DTF 90 días+70pb)) </t>
  </si>
  <si>
    <t>Sistema de Informacion Administrativo y Financiero STONE , Deceval.</t>
  </si>
  <si>
    <t>Que el 100% de la inversiones realizadas en el mes, superen la tasa promedio de referencia DTF.</t>
  </si>
  <si>
    <t>Partidas Conciliatorias bancarias</t>
  </si>
  <si>
    <t>Asegurar la no existencia de partidas conciliatorias</t>
  </si>
  <si>
    <t>(Número de partidas conciliadas en el período / total de registros en el libro de bancos) * 100</t>
  </si>
  <si>
    <t>Sistema STONE, extractos bancarios, Sistema de correspondencia Orfeo</t>
  </si>
  <si>
    <t>Que el 98% de los registros presentados en el libro de bancos, se concilien en el mes y en el año.</t>
  </si>
  <si>
    <t>Proyectos de Acuerdo de Valorización</t>
  </si>
  <si>
    <t>Obtener recursos para la construcción de obras de infraestructura urbana</t>
  </si>
  <si>
    <t>Proyectos aprobados por la Direccion General</t>
  </si>
  <si>
    <t>PDD, UACD,SGDU</t>
  </si>
  <si>
    <t>DTAV - DIRECCIÓN TÉCNICA DE APOYO A LA VALORIZACIÓN</t>
  </si>
  <si>
    <t>Politicas de cartera</t>
  </si>
  <si>
    <t xml:space="preserve">Establecer politicas de cobro para proyectos de valorización </t>
  </si>
  <si>
    <t xml:space="preserve">Establecer procedimientos de cobro para los proyectos financiados con la  contribución de Valorización </t>
  </si>
  <si>
    <t>DTAV</t>
  </si>
  <si>
    <t>Cumplimiento PAC</t>
  </si>
  <si>
    <t>Programar la ejecucion de los recursos y cumplir con lo establecidos por la SHD</t>
  </si>
  <si>
    <t>((Puntos obtenidos en semáforo PAC ) /( Máximo puntaje a obtener en semáforo PAC)) X 100</t>
  </si>
  <si>
    <t>STRT</t>
  </si>
  <si>
    <t>0.002%</t>
  </si>
  <si>
    <t>0.05%</t>
  </si>
  <si>
    <t>Ejecución presupuestal</t>
  </si>
  <si>
    <t xml:space="preserve">Programar  y ejecutar de manera eficaz los recursos disposibles para el pago de Obligaciones contraidas </t>
  </si>
  <si>
    <t>((Total de recursos girados de la vigencia) /  (Total de recursos proyectado a girar  de la vigencia)) X 100</t>
  </si>
  <si>
    <t>Conceptos Técnicos</t>
  </si>
  <si>
    <t xml:space="preserve">Verificar la atención a solicitudes </t>
  </si>
  <si>
    <t>((No.Solicitudes Conceptos Tecnicos atendidas)  /  (Solicitudes Concepto tecnico radicadas)) X 100</t>
  </si>
  <si>
    <t xml:space="preserve">STOP </t>
  </si>
  <si>
    <t>Atención ciudadana</t>
  </si>
  <si>
    <t>Verificar  la  efectividad atención al ciudadano</t>
  </si>
  <si>
    <t>((Total de ciudadanos que calificaron positivamente la atención y servicios ofrecidos en los puntos de atención por valorización) /  ( total de ciudadanos encuestados en el período))  X 100</t>
  </si>
  <si>
    <t xml:space="preserve">Recuperación de la cartera. </t>
  </si>
  <si>
    <t>Cobro Coactivo</t>
  </si>
  <si>
    <t>Verificar la cumplimiento de recaudo cobro coactivo</t>
  </si>
  <si>
    <t>((Valor de cartera recuperada) / (Valor de cartera a recuperar))  X 100</t>
  </si>
  <si>
    <t>STJEF</t>
  </si>
  <si>
    <t xml:space="preserve">Nivel de cumplimiento de las actuaciones procesales </t>
  </si>
  <si>
    <t xml:space="preserve">Verificar el cumplimiento de actuaciones procesales </t>
  </si>
  <si>
    <t>(( Actuaciones Procesales realizadas) / (Actuaciones procesales proyectadas)) X 100</t>
  </si>
  <si>
    <t>Cartera vencida recuperada</t>
  </si>
  <si>
    <t>Medir los recursos captados por el cobro de Valorización de la cartera vencida a 31 de diciembre de 2016. Por Ac. Anteriores, Ac 180, Ac 398, Ac 523, la meta es del 10%, que equivale a $ 8.473´826.761</t>
  </si>
  <si>
    <t>(Valor de cartera recuperada)/(Valor de cartera a recuperar)*100</t>
  </si>
  <si>
    <t>Aplicativo Valoricemos</t>
  </si>
  <si>
    <t xml:space="preserve">    STJEF - SUBDIRECCIÓN TÉCNICA JURÍDICA Y DE EJECUCIONES FISCALES</t>
  </si>
  <si>
    <t>Actuaciones procesales realizadas</t>
  </si>
  <si>
    <t>Medir las actuaciones procesales dentro de los procesos de cobro coactivo vigentes a 31 de diciembre de 2016.</t>
  </si>
  <si>
    <t xml:space="preserve">Recaudo efectivo logrado </t>
  </si>
  <si>
    <t xml:space="preserve">Lograr el 50% del recaudo del valor total asignado por el nuevo cobro de Valorización, aprobado </t>
  </si>
  <si>
    <t>(Valor recaudado efectivo) / (Valor asignado en el nuevo cobro de valorización)*100</t>
  </si>
  <si>
    <t xml:space="preserve">    STOP - SUBDIRECCIÓN TÉCNICA DE OPERACIONES</t>
  </si>
  <si>
    <t>Cartera recaudada por cobro persuasivo para nuevo Acuerdo de Valorización aprobado</t>
  </si>
  <si>
    <t xml:space="preserve">Emitir el 100% de los Certificados de Deuda Actual CDA'S para los predios que  pasarán a cobro coactivo </t>
  </si>
  <si>
    <t>No. de CDA'S generados/ No. de predios que requieren CDA'S*100</t>
  </si>
  <si>
    <t>Cartera recaudada por cobro persuasivo para Acuerdos Anteriores</t>
  </si>
  <si>
    <t xml:space="preserve"> Recuperar mensualmente el 18% del valor liquidado y facturado por cobro persuasivo y ordinario de los Acuerdos Anteriores </t>
  </si>
  <si>
    <t>(Valor de recaudo efectivo) / (Valor liquidado y facturado en el período) *100</t>
  </si>
  <si>
    <t>Satisfacción ciudadana frente a la atención en los puntos de atención de valorización</t>
  </si>
  <si>
    <t xml:space="preserve">
</t>
  </si>
  <si>
    <t xml:space="preserve">
Lograr el 90% de satisfacción  de los ciudadanos frente a la atención y servicios ofrecidos en los puntos de atención por valorización</t>
  </si>
  <si>
    <t>(Porcentaje de ciudadanos que calificaron positivamente la atención y servicios ofrecidos en los puntos de atención por valorización ) / (Porcentaje total de ciudadanos encuestados en el período) *100</t>
  </si>
  <si>
    <t>Encuestas aplicadas en las zonas de influencia
Listas de asistencia a las socializaciones</t>
  </si>
  <si>
    <t>Solicitudes atendidas dentro de los términos</t>
  </si>
  <si>
    <t xml:space="preserve">Disminuier en el 50% de las solicitudes atendidas en la STOP, un 7% del tiempo legal establecido.  </t>
  </si>
  <si>
    <t>(Solicitudes atendidas  en menor tiempo)/(Solicitudes radicadas a la STOP)</t>
  </si>
  <si>
    <t>Sistema de gestión documental ORFEO</t>
  </si>
  <si>
    <t>Estrategias de comunicación generadas</t>
  </si>
  <si>
    <t>Generar estrategias de comunicación para las zonas beneficiadas por el cobro del nuevo Acuerdo de Valorización</t>
  </si>
  <si>
    <t xml:space="preserve">(Porcentaje de personas informadas sobre el nuevo Acuerdo de Valorización ) / (Porcentaje proyectado de personas informadas sobre el nuevo Acuedo de Valorización) *100
</t>
  </si>
  <si>
    <t xml:space="preserve">
Resultado encuestas OTC</t>
  </si>
  <si>
    <t>Nuevos puntos de atención abiertos</t>
  </si>
  <si>
    <t>Lograr la apertura de otros puntos de atención para brindar asesoría sobre el nuevo cobro de Valorización</t>
  </si>
  <si>
    <t>(Puntos de atención abiertos) / (Puntos de atención proyectados) *100</t>
  </si>
  <si>
    <t>Informes de la STOP</t>
  </si>
  <si>
    <t>TODAS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</si>
</sst>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 #,##0.00_-;\-* #,##0.00_-;_-* &quot;-&quot;??_-;_-@_-"/>
    <numFmt numFmtId="165" formatCode="0.000"/>
    <numFmt numFmtId="166" formatCode="_-* #,##0_-;\-* #,##0_-;_-* &quot;-&quot;??_-;_-@_-"/>
    <numFmt numFmtId="167" formatCode="_(* #,##0_);_(* \(#,##0\);_(* &quot;-&quot;??_);_(@_)"/>
    <numFmt numFmtId="168" formatCode="#,000%"/>
    <numFmt numFmtId="169" formatCode="_-* #,##0.0_-;\-* #,##0.0_-;_-* &quot;-&quot;??_-;_-@_-"/>
    <numFmt numFmtId="170" formatCode="0.0%"/>
  </numFmts>
  <fonts count="11" x14ac:knownFonts="1">
    <font>
      <sz val="11"/>
      <color theme="1"/>
      <name val="Calibri"/>
      <family val="2"/>
      <scheme val="minor"/>
    </font>
    <font>
      <sz val="11"/>
      <color theme="1"/>
      <name val="Calibri"/>
      <family val="2"/>
      <scheme val="minor"/>
    </font>
    <font>
      <sz val="10"/>
      <name val="Arial"/>
      <family val="2"/>
    </font>
    <font>
      <b/>
      <sz val="12"/>
      <name val="Arial"/>
      <family val="2"/>
    </font>
    <font>
      <b/>
      <sz val="36"/>
      <name val="Arial"/>
      <family val="2"/>
    </font>
    <font>
      <sz val="12"/>
      <name val="Arial"/>
      <family val="2"/>
    </font>
    <font>
      <b/>
      <sz val="12"/>
      <color theme="1"/>
      <name val="Arial"/>
      <family val="2"/>
    </font>
    <font>
      <sz val="10"/>
      <name val="Verdana"/>
      <family val="2"/>
    </font>
    <font>
      <sz val="12"/>
      <color theme="1"/>
      <name val="Arial"/>
      <family val="2"/>
    </font>
    <font>
      <sz val="11"/>
      <color theme="1"/>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DE9D9"/>
        <bgColor rgb="FFFDE9D9"/>
      </patternFill>
    </fill>
  </fills>
  <borders count="3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7"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0" fontId="3" fillId="0" borderId="3" xfId="4" applyFont="1" applyBorder="1" applyAlignment="1" applyProtection="1">
      <alignment horizontal="center" vertical="top" wrapText="1"/>
    </xf>
    <xf numFmtId="0" fontId="5" fillId="0" borderId="11" xfId="4" applyFont="1" applyBorder="1" applyAlignment="1" applyProtection="1">
      <alignment horizontal="center" vertical="center" wrapText="1"/>
    </xf>
    <xf numFmtId="0" fontId="3" fillId="0" borderId="19" xfId="4" applyFont="1" applyBorder="1" applyAlignment="1" applyProtection="1">
      <alignment vertical="center" wrapText="1"/>
      <protection locked="0"/>
    </xf>
    <xf numFmtId="0" fontId="3" fillId="0" borderId="19" xfId="4" applyFont="1" applyBorder="1" applyAlignment="1" applyProtection="1">
      <alignment vertical="center" wrapText="1"/>
    </xf>
    <xf numFmtId="0" fontId="3" fillId="0" borderId="24" xfId="4" applyFont="1" applyBorder="1" applyAlignment="1" applyProtection="1">
      <alignment vertical="center" wrapText="1"/>
      <protection locked="0"/>
    </xf>
    <xf numFmtId="0" fontId="3" fillId="0" borderId="24" xfId="4" applyFont="1" applyBorder="1" applyAlignment="1" applyProtection="1">
      <alignment vertical="center" wrapText="1"/>
    </xf>
    <xf numFmtId="0" fontId="6" fillId="2" borderId="27" xfId="4" applyFont="1" applyFill="1" applyBorder="1" applyAlignment="1" applyProtection="1">
      <alignment horizontal="center" vertical="center" wrapText="1"/>
    </xf>
    <xf numFmtId="0" fontId="6" fillId="2" borderId="28" xfId="4" applyFont="1" applyFill="1" applyBorder="1" applyAlignment="1" applyProtection="1">
      <alignment horizontal="center" vertical="center" wrapText="1"/>
    </xf>
    <xf numFmtId="0" fontId="3" fillId="2" borderId="29" xfId="4" applyFont="1" applyFill="1" applyBorder="1" applyAlignment="1" applyProtection="1">
      <alignment horizontal="center" vertical="center" wrapText="1"/>
    </xf>
    <xf numFmtId="0" fontId="3" fillId="2" borderId="29" xfId="4" applyNumberFormat="1" applyFont="1" applyFill="1" applyBorder="1" applyAlignment="1" applyProtection="1">
      <alignment horizontal="center" vertical="center" wrapText="1"/>
    </xf>
    <xf numFmtId="0" fontId="6" fillId="2" borderId="29" xfId="4" applyNumberFormat="1" applyFont="1" applyFill="1" applyBorder="1" applyAlignment="1" applyProtection="1">
      <alignment horizontal="center" vertical="center" wrapText="1"/>
    </xf>
    <xf numFmtId="0" fontId="6" fillId="2" borderId="29" xfId="4" applyFont="1" applyFill="1" applyBorder="1" applyAlignment="1" applyProtection="1">
      <alignment horizontal="center" vertical="center" wrapText="1"/>
    </xf>
    <xf numFmtId="0" fontId="6" fillId="3" borderId="29" xfId="5" applyFont="1" applyFill="1" applyBorder="1" applyAlignment="1" applyProtection="1">
      <alignment horizontal="center" vertical="center" wrapText="1"/>
    </xf>
    <xf numFmtId="0" fontId="6" fillId="2" borderId="29" xfId="6" applyNumberFormat="1" applyFont="1" applyFill="1" applyBorder="1" applyAlignment="1" applyProtection="1">
      <alignment horizontal="center" vertical="center" wrapText="1"/>
    </xf>
    <xf numFmtId="2" fontId="6" fillId="2" borderId="29" xfId="4" applyNumberFormat="1" applyFont="1" applyFill="1" applyBorder="1" applyAlignment="1" applyProtection="1">
      <alignment horizontal="center" vertical="center" wrapText="1"/>
    </xf>
    <xf numFmtId="2" fontId="6" fillId="4" borderId="29" xfId="7" applyNumberFormat="1" applyFont="1" applyFill="1" applyBorder="1" applyAlignment="1" applyProtection="1">
      <alignment horizontal="center" vertical="center" wrapText="1"/>
    </xf>
    <xf numFmtId="165" fontId="6" fillId="4" borderId="29" xfId="8" applyNumberFormat="1" applyFont="1" applyFill="1" applyBorder="1" applyAlignment="1" applyProtection="1">
      <alignment horizontal="center" vertical="center" wrapText="1"/>
    </xf>
    <xf numFmtId="2" fontId="6" fillId="4" borderId="29" xfId="8" applyNumberFormat="1" applyFont="1" applyFill="1" applyBorder="1" applyAlignment="1" applyProtection="1">
      <alignment horizontal="center" vertical="center" wrapText="1"/>
    </xf>
    <xf numFmtId="2" fontId="6" fillId="5" borderId="29" xfId="7" applyNumberFormat="1" applyFont="1" applyFill="1" applyBorder="1" applyAlignment="1" applyProtection="1">
      <alignment horizontal="center" vertical="center" wrapText="1"/>
    </xf>
    <xf numFmtId="9" fontId="6" fillId="5" borderId="29" xfId="8" applyFont="1" applyFill="1" applyBorder="1" applyAlignment="1" applyProtection="1">
      <alignment horizontal="center" vertical="center" wrapText="1"/>
    </xf>
    <xf numFmtId="10" fontId="6" fillId="2" borderId="29" xfId="8" applyNumberFormat="1" applyFont="1" applyFill="1" applyBorder="1" applyAlignment="1" applyProtection="1">
      <alignment horizontal="center" vertical="center" wrapText="1"/>
    </xf>
    <xf numFmtId="9" fontId="6" fillId="2" borderId="30" xfId="8" applyNumberFormat="1" applyFont="1" applyFill="1" applyBorder="1" applyAlignment="1" applyProtection="1">
      <alignment horizontal="center" vertical="center" wrapText="1"/>
    </xf>
    <xf numFmtId="0" fontId="5" fillId="0" borderId="0" xfId="4" applyFont="1" applyAlignment="1" applyProtection="1">
      <alignment vertical="center" wrapText="1"/>
    </xf>
    <xf numFmtId="1" fontId="8" fillId="2" borderId="31" xfId="7" applyNumberFormat="1" applyFont="1" applyFill="1" applyBorder="1" applyAlignment="1" applyProtection="1">
      <alignment horizontal="center" vertical="center" wrapText="1"/>
      <protection locked="0"/>
    </xf>
    <xf numFmtId="166" fontId="8" fillId="2" borderId="32" xfId="7" applyNumberFormat="1" applyFont="1" applyFill="1" applyBorder="1" applyAlignment="1" applyProtection="1">
      <alignment horizontal="center" vertical="center" wrapText="1"/>
      <protection locked="0"/>
    </xf>
    <xf numFmtId="0" fontId="5" fillId="2" borderId="12" xfId="4" applyFont="1" applyFill="1" applyBorder="1" applyAlignment="1" applyProtection="1">
      <alignment horizontal="left" vertical="center" wrapText="1"/>
    </xf>
    <xf numFmtId="0" fontId="5" fillId="2" borderId="12" xfId="4" applyFont="1" applyFill="1" applyBorder="1" applyAlignment="1" applyProtection="1">
      <alignment horizontal="left" vertical="center" wrapText="1"/>
      <protection locked="0"/>
    </xf>
    <xf numFmtId="166" fontId="8" fillId="2" borderId="31" xfId="7" applyNumberFormat="1" applyFont="1" applyFill="1" applyBorder="1" applyAlignment="1" applyProtection="1">
      <alignment horizontal="center" vertical="center" wrapText="1"/>
      <protection locked="0"/>
    </xf>
    <xf numFmtId="9" fontId="8" fillId="2" borderId="32" xfId="3" applyFont="1" applyFill="1" applyBorder="1" applyAlignment="1" applyProtection="1">
      <alignment horizontal="center" vertical="center" wrapText="1"/>
      <protection locked="0"/>
    </xf>
    <xf numFmtId="167" fontId="8" fillId="3" borderId="12" xfId="1" applyNumberFormat="1" applyFont="1" applyFill="1" applyBorder="1" applyAlignment="1" applyProtection="1">
      <alignment vertical="center" wrapText="1"/>
      <protection locked="0"/>
    </xf>
    <xf numFmtId="166" fontId="8" fillId="2" borderId="12" xfId="7" applyNumberFormat="1" applyFont="1" applyFill="1" applyBorder="1" applyAlignment="1" applyProtection="1">
      <alignment vertical="center" wrapText="1"/>
      <protection locked="0"/>
    </xf>
    <xf numFmtId="167" fontId="8" fillId="4" borderId="12" xfId="1" applyNumberFormat="1" applyFont="1" applyFill="1" applyBorder="1" applyAlignment="1" applyProtection="1">
      <alignment horizontal="right" vertical="center" wrapText="1"/>
      <protection locked="0"/>
    </xf>
    <xf numFmtId="166" fontId="8" fillId="2" borderId="12" xfId="4" applyNumberFormat="1" applyFont="1" applyFill="1" applyBorder="1" applyAlignment="1" applyProtection="1">
      <alignment horizontal="right" vertical="center" wrapText="1"/>
      <protection locked="0"/>
    </xf>
    <xf numFmtId="10" fontId="9" fillId="0" borderId="12" xfId="9" applyNumberFormat="1" applyFont="1" applyFill="1" applyBorder="1" applyAlignment="1" applyProtection="1">
      <alignment horizontal="right" vertical="center" wrapText="1"/>
    </xf>
    <xf numFmtId="3" fontId="8" fillId="2" borderId="12" xfId="4" applyNumberFormat="1" applyFont="1" applyFill="1" applyBorder="1" applyAlignment="1" applyProtection="1">
      <alignment horizontal="center" vertical="center" wrapText="1"/>
      <protection locked="0"/>
    </xf>
    <xf numFmtId="0" fontId="5" fillId="2" borderId="12" xfId="5" applyFont="1" applyFill="1" applyBorder="1" applyAlignment="1" applyProtection="1">
      <alignment vertical="center" wrapText="1"/>
      <protection locked="0"/>
    </xf>
    <xf numFmtId="43" fontId="8" fillId="0" borderId="12" xfId="10" applyFont="1" applyFill="1" applyBorder="1" applyAlignment="1" applyProtection="1">
      <alignment vertical="center"/>
      <protection locked="0"/>
    </xf>
    <xf numFmtId="166" fontId="8" fillId="2" borderId="12" xfId="4" applyNumberFormat="1" applyFont="1" applyFill="1" applyBorder="1" applyAlignment="1" applyProtection="1">
      <alignment horizontal="right" vertical="center"/>
      <protection locked="0"/>
    </xf>
    <xf numFmtId="167" fontId="8" fillId="4" borderId="12" xfId="1" applyNumberFormat="1" applyFont="1" applyFill="1" applyBorder="1" applyAlignment="1" applyProtection="1">
      <alignment horizontal="right" vertical="center"/>
      <protection locked="0"/>
    </xf>
    <xf numFmtId="43" fontId="8" fillId="0" borderId="12" xfId="10" applyFont="1" applyFill="1" applyBorder="1" applyAlignment="1" applyProtection="1">
      <alignment vertical="center" wrapText="1"/>
      <protection locked="0"/>
    </xf>
    <xf numFmtId="167" fontId="10" fillId="6" borderId="12" xfId="1" applyNumberFormat="1" applyFont="1" applyFill="1" applyBorder="1" applyAlignment="1">
      <alignment horizontal="right" vertical="center" wrapText="1"/>
    </xf>
    <xf numFmtId="9" fontId="8" fillId="2" borderId="11" xfId="11" applyFont="1" applyFill="1" applyBorder="1" applyAlignment="1" applyProtection="1">
      <alignment vertical="center" wrapText="1"/>
    </xf>
    <xf numFmtId="9" fontId="8" fillId="3" borderId="12" xfId="3" applyFont="1" applyFill="1" applyBorder="1" applyAlignment="1" applyProtection="1">
      <alignment vertical="center" wrapText="1"/>
      <protection locked="0"/>
    </xf>
    <xf numFmtId="9" fontId="8" fillId="4" borderId="12" xfId="3" applyFont="1" applyFill="1" applyBorder="1" applyAlignment="1" applyProtection="1">
      <alignment horizontal="right" vertical="center" wrapText="1"/>
      <protection locked="0"/>
    </xf>
    <xf numFmtId="9" fontId="8" fillId="4" borderId="12" xfId="3" applyFont="1" applyFill="1" applyBorder="1" applyAlignment="1" applyProtection="1">
      <alignment horizontal="right" vertical="center"/>
      <protection locked="0"/>
    </xf>
    <xf numFmtId="9" fontId="10" fillId="6" borderId="12" xfId="3" applyFont="1" applyFill="1" applyBorder="1" applyAlignment="1">
      <alignment horizontal="right" vertical="center" wrapText="1"/>
    </xf>
    <xf numFmtId="166" fontId="8" fillId="4" borderId="12" xfId="12" applyNumberFormat="1" applyFont="1" applyFill="1" applyBorder="1" applyAlignment="1" applyProtection="1">
      <alignment horizontal="right" vertical="center" wrapText="1"/>
      <protection locked="0"/>
    </xf>
    <xf numFmtId="166" fontId="8" fillId="4" borderId="12" xfId="8" applyNumberFormat="1" applyFont="1" applyFill="1" applyBorder="1" applyAlignment="1" applyProtection="1">
      <alignment horizontal="right" vertical="center" wrapText="1"/>
      <protection locked="0"/>
    </xf>
    <xf numFmtId="166" fontId="8" fillId="4" borderId="12" xfId="8" applyNumberFormat="1" applyFont="1" applyFill="1" applyBorder="1" applyAlignment="1" applyProtection="1">
      <alignment horizontal="right" vertical="center"/>
      <protection locked="0"/>
    </xf>
    <xf numFmtId="167" fontId="10" fillId="6" borderId="12" xfId="13" applyNumberFormat="1" applyFont="1" applyFill="1" applyBorder="1" applyAlignment="1">
      <alignment horizontal="right" vertical="center" wrapText="1"/>
    </xf>
    <xf numFmtId="166" fontId="8" fillId="3" borderId="12" xfId="7" applyNumberFormat="1" applyFont="1" applyFill="1" applyBorder="1" applyAlignment="1" applyProtection="1">
      <alignment vertical="center" wrapText="1"/>
      <protection locked="0"/>
    </xf>
    <xf numFmtId="43" fontId="8" fillId="2" borderId="12" xfId="1" applyFont="1" applyFill="1" applyBorder="1" applyAlignment="1" applyProtection="1">
      <alignment vertical="center" wrapText="1"/>
      <protection locked="0"/>
    </xf>
    <xf numFmtId="43" fontId="8" fillId="2" borderId="12" xfId="1" applyFont="1" applyFill="1" applyBorder="1" applyAlignment="1" applyProtection="1">
      <alignment horizontal="right" vertical="center" wrapText="1"/>
      <protection locked="0"/>
    </xf>
    <xf numFmtId="43" fontId="10" fillId="6" borderId="12" xfId="1" applyNumberFormat="1" applyFont="1" applyFill="1" applyBorder="1" applyAlignment="1">
      <alignment horizontal="right" vertical="center" wrapText="1"/>
    </xf>
    <xf numFmtId="49" fontId="8" fillId="2" borderId="12" xfId="7" applyNumberFormat="1" applyFont="1" applyFill="1" applyBorder="1" applyAlignment="1" applyProtection="1">
      <alignment vertical="center" wrapText="1"/>
      <protection locked="0"/>
    </xf>
    <xf numFmtId="168" fontId="8" fillId="2" borderId="12" xfId="7" applyNumberFormat="1" applyFont="1" applyFill="1" applyBorder="1" applyAlignment="1" applyProtection="1">
      <alignment vertical="center" wrapText="1"/>
      <protection locked="0"/>
    </xf>
    <xf numFmtId="168" fontId="8" fillId="2" borderId="12" xfId="4" applyNumberFormat="1" applyFont="1" applyFill="1" applyBorder="1" applyAlignment="1" applyProtection="1">
      <alignment horizontal="right" vertical="center" wrapText="1"/>
      <protection locked="0"/>
    </xf>
    <xf numFmtId="168" fontId="8" fillId="2" borderId="12" xfId="4" applyNumberFormat="1" applyFont="1" applyFill="1" applyBorder="1" applyAlignment="1" applyProtection="1">
      <alignment horizontal="center" vertical="center" wrapText="1"/>
      <protection locked="0"/>
    </xf>
    <xf numFmtId="168" fontId="5" fillId="2" borderId="12" xfId="5" applyNumberFormat="1" applyFont="1" applyFill="1" applyBorder="1" applyAlignment="1" applyProtection="1">
      <alignment vertical="center" wrapText="1"/>
      <protection locked="0"/>
    </xf>
    <xf numFmtId="168" fontId="8" fillId="4" borderId="12" xfId="8" applyNumberFormat="1" applyFont="1" applyFill="1" applyBorder="1" applyAlignment="1" applyProtection="1">
      <alignment horizontal="right" vertical="center" wrapText="1"/>
      <protection locked="0"/>
    </xf>
    <xf numFmtId="168" fontId="8" fillId="0" borderId="12" xfId="10" applyNumberFormat="1" applyFont="1" applyFill="1" applyBorder="1" applyAlignment="1" applyProtection="1">
      <alignment vertical="center"/>
      <protection locked="0"/>
    </xf>
    <xf numFmtId="168" fontId="8" fillId="2" borderId="12" xfId="4" applyNumberFormat="1" applyFont="1" applyFill="1" applyBorder="1" applyAlignment="1" applyProtection="1">
      <alignment horizontal="right" vertical="center"/>
      <protection locked="0"/>
    </xf>
    <xf numFmtId="168" fontId="8" fillId="0" borderId="12" xfId="10" applyNumberFormat="1" applyFont="1" applyFill="1" applyBorder="1" applyAlignment="1" applyProtection="1">
      <alignment vertical="center" wrapText="1"/>
      <protection locked="0"/>
    </xf>
    <xf numFmtId="164" fontId="8" fillId="3" borderId="12" xfId="7" applyNumberFormat="1" applyFont="1" applyFill="1" applyBorder="1" applyAlignment="1" applyProtection="1">
      <alignment vertical="center" wrapText="1"/>
      <protection locked="0"/>
    </xf>
    <xf numFmtId="166" fontId="10" fillId="6" borderId="12" xfId="13" applyNumberFormat="1" applyFont="1" applyFill="1" applyBorder="1" applyAlignment="1">
      <alignment horizontal="right" vertical="center" wrapText="1"/>
    </xf>
    <xf numFmtId="164" fontId="10" fillId="6" borderId="12" xfId="13" applyNumberFormat="1" applyFont="1" applyFill="1" applyBorder="1" applyAlignment="1">
      <alignment horizontal="right" vertical="center" wrapText="1"/>
    </xf>
    <xf numFmtId="169" fontId="10" fillId="6" borderId="12" xfId="13" applyNumberFormat="1" applyFont="1" applyFill="1" applyBorder="1" applyAlignment="1">
      <alignment horizontal="right" vertical="center" wrapText="1"/>
    </xf>
    <xf numFmtId="164" fontId="8" fillId="4" borderId="12" xfId="12" applyNumberFormat="1" applyFont="1" applyFill="1" applyBorder="1" applyAlignment="1" applyProtection="1">
      <alignment horizontal="right" vertical="center" wrapText="1"/>
      <protection locked="0"/>
    </xf>
    <xf numFmtId="164" fontId="8" fillId="4" borderId="12" xfId="8" applyNumberFormat="1" applyFont="1" applyFill="1" applyBorder="1" applyAlignment="1" applyProtection="1">
      <alignment horizontal="right" vertical="center" wrapText="1"/>
      <protection locked="0"/>
    </xf>
    <xf numFmtId="164" fontId="8" fillId="4" borderId="12" xfId="8" applyNumberFormat="1" applyFont="1" applyFill="1" applyBorder="1" applyAlignment="1" applyProtection="1">
      <alignment horizontal="right" vertical="center"/>
      <protection locked="0"/>
    </xf>
    <xf numFmtId="169" fontId="8" fillId="3" borderId="12" xfId="7" applyNumberFormat="1" applyFont="1" applyFill="1" applyBorder="1" applyAlignment="1" applyProtection="1">
      <alignment vertical="center" wrapText="1"/>
      <protection locked="0"/>
    </xf>
    <xf numFmtId="169" fontId="8" fillId="4" borderId="12" xfId="12" applyNumberFormat="1" applyFont="1" applyFill="1" applyBorder="1" applyAlignment="1" applyProtection="1">
      <alignment horizontal="right" vertical="center" wrapText="1"/>
      <protection locked="0"/>
    </xf>
    <xf numFmtId="169" fontId="8" fillId="4" borderId="12" xfId="8" applyNumberFormat="1" applyFont="1" applyFill="1" applyBorder="1" applyAlignment="1" applyProtection="1">
      <alignment horizontal="right" vertical="center" wrapText="1"/>
      <protection locked="0"/>
    </xf>
    <xf numFmtId="169" fontId="8" fillId="4" borderId="12" xfId="8" applyNumberFormat="1" applyFont="1" applyFill="1" applyBorder="1" applyAlignment="1" applyProtection="1">
      <alignment horizontal="right" vertical="center"/>
      <protection locked="0"/>
    </xf>
    <xf numFmtId="170" fontId="8" fillId="4" borderId="12" xfId="3" applyNumberFormat="1" applyFont="1" applyFill="1" applyBorder="1" applyAlignment="1" applyProtection="1">
      <alignment horizontal="right" vertical="center" wrapText="1"/>
      <protection locked="0"/>
    </xf>
    <xf numFmtId="170" fontId="8" fillId="4" borderId="12" xfId="3" applyNumberFormat="1" applyFont="1" applyFill="1" applyBorder="1" applyAlignment="1" applyProtection="1">
      <alignment horizontal="right" vertical="center"/>
      <protection locked="0"/>
    </xf>
    <xf numFmtId="9" fontId="8" fillId="4" borderId="12" xfId="3" applyNumberFormat="1" applyFont="1" applyFill="1" applyBorder="1" applyAlignment="1" applyProtection="1">
      <alignment horizontal="right" vertical="center" wrapText="1"/>
      <protection locked="0"/>
    </xf>
    <xf numFmtId="44" fontId="10" fillId="6" borderId="12" xfId="2" applyFont="1" applyFill="1" applyBorder="1" applyAlignment="1">
      <alignment horizontal="right" vertical="center" wrapText="1"/>
    </xf>
    <xf numFmtId="44" fontId="8" fillId="3" borderId="12" xfId="2" applyFont="1" applyFill="1" applyBorder="1" applyAlignment="1" applyProtection="1">
      <alignment vertical="center" wrapText="1"/>
      <protection locked="0"/>
    </xf>
    <xf numFmtId="44" fontId="8" fillId="4" borderId="12" xfId="2" applyFont="1" applyFill="1" applyBorder="1" applyAlignment="1" applyProtection="1">
      <alignment horizontal="right" vertical="center" wrapText="1"/>
      <protection locked="0"/>
    </xf>
    <xf numFmtId="44" fontId="8" fillId="4" borderId="12" xfId="2" applyFont="1" applyFill="1" applyBorder="1" applyAlignment="1" applyProtection="1">
      <alignment horizontal="right" vertical="center"/>
      <protection locked="0"/>
    </xf>
    <xf numFmtId="170" fontId="10" fillId="6" borderId="12" xfId="3" applyNumberFormat="1" applyFont="1" applyFill="1" applyBorder="1" applyAlignment="1">
      <alignment horizontal="right" vertical="center" wrapText="1"/>
    </xf>
    <xf numFmtId="9" fontId="8" fillId="3" borderId="12" xfId="3" applyNumberFormat="1" applyFont="1" applyFill="1" applyBorder="1" applyAlignment="1" applyProtection="1">
      <alignment vertical="center" wrapText="1"/>
      <protection locked="0"/>
    </xf>
    <xf numFmtId="170" fontId="8" fillId="3" borderId="12" xfId="3" applyNumberFormat="1" applyFont="1" applyFill="1" applyBorder="1" applyAlignment="1" applyProtection="1">
      <alignment vertical="center" wrapText="1"/>
      <protection locked="0"/>
    </xf>
    <xf numFmtId="0" fontId="3" fillId="0" borderId="19" xfId="4" applyFont="1" applyBorder="1" applyAlignment="1" applyProtection="1">
      <alignment horizontal="center" vertical="center" wrapText="1"/>
      <protection locked="0"/>
    </xf>
    <xf numFmtId="0" fontId="3" fillId="0" borderId="20" xfId="4" applyFont="1" applyBorder="1" applyAlignment="1" applyProtection="1">
      <alignment horizontal="center" vertical="center" wrapText="1"/>
    </xf>
    <xf numFmtId="0" fontId="3" fillId="0" borderId="18" xfId="4" applyFont="1" applyBorder="1" applyAlignment="1" applyProtection="1">
      <alignment horizontal="center" vertical="center" wrapText="1"/>
    </xf>
    <xf numFmtId="0" fontId="3" fillId="0" borderId="20" xfId="4" applyFont="1" applyBorder="1" applyAlignment="1" applyProtection="1">
      <alignment horizontal="center" vertical="center" wrapText="1"/>
      <protection locked="0"/>
    </xf>
    <xf numFmtId="0" fontId="3" fillId="0" borderId="21" xfId="4" applyFont="1" applyBorder="1" applyAlignment="1" applyProtection="1">
      <alignment horizontal="center" vertical="center" wrapText="1"/>
      <protection locked="0"/>
    </xf>
    <xf numFmtId="0" fontId="3" fillId="0" borderId="18" xfId="4" applyFont="1" applyBorder="1" applyAlignment="1" applyProtection="1">
      <alignment horizontal="center" vertical="center" wrapText="1"/>
      <protection locked="0"/>
    </xf>
    <xf numFmtId="0" fontId="3" fillId="0" borderId="22" xfId="4" applyFont="1" applyBorder="1" applyAlignment="1" applyProtection="1">
      <alignment horizontal="center" vertical="center" wrapText="1"/>
    </xf>
    <xf numFmtId="0" fontId="3" fillId="0" borderId="23" xfId="4" applyFont="1" applyBorder="1" applyAlignment="1" applyProtection="1">
      <alignment horizontal="center" vertical="center" wrapText="1"/>
    </xf>
    <xf numFmtId="0" fontId="3" fillId="0" borderId="22" xfId="4" applyFont="1" applyBorder="1" applyAlignment="1" applyProtection="1">
      <alignment horizontal="center" vertical="center" wrapText="1"/>
      <protection locked="0"/>
    </xf>
    <xf numFmtId="0" fontId="3" fillId="0" borderId="25" xfId="4" applyFont="1" applyBorder="1" applyAlignment="1" applyProtection="1">
      <alignment horizontal="center" vertical="center" wrapText="1"/>
      <protection locked="0"/>
    </xf>
    <xf numFmtId="0" fontId="3" fillId="0" borderId="26" xfId="4" applyFont="1" applyBorder="1" applyAlignment="1" applyProtection="1">
      <alignment horizontal="center" vertical="center" wrapText="1"/>
      <protection locked="0"/>
    </xf>
    <xf numFmtId="0" fontId="3" fillId="0" borderId="19" xfId="4" applyFont="1" applyBorder="1" applyAlignment="1" applyProtection="1">
      <alignment horizontal="center" vertical="center" wrapText="1"/>
    </xf>
    <xf numFmtId="0" fontId="5" fillId="0" borderId="13" xfId="4" applyFont="1" applyBorder="1" applyAlignment="1" applyProtection="1">
      <alignment horizontal="center" vertical="center" wrapText="1"/>
    </xf>
    <xf numFmtId="0" fontId="5" fillId="0" borderId="14" xfId="4" applyFont="1" applyBorder="1" applyAlignment="1" applyProtection="1">
      <alignment horizontal="center" vertical="center" wrapText="1"/>
    </xf>
    <xf numFmtId="0" fontId="5" fillId="0" borderId="10" xfId="4" applyFont="1" applyBorder="1" applyAlignment="1" applyProtection="1">
      <alignment horizontal="center" vertical="center" wrapText="1"/>
    </xf>
    <xf numFmtId="0" fontId="3" fillId="0" borderId="17" xfId="4" applyFont="1" applyBorder="1" applyAlignment="1" applyProtection="1">
      <alignment horizontal="center" vertical="center" wrapText="1"/>
    </xf>
    <xf numFmtId="0" fontId="4" fillId="0" borderId="3" xfId="4" applyFont="1" applyBorder="1" applyAlignment="1" applyProtection="1">
      <alignment horizontal="center" vertical="center" wrapText="1"/>
    </xf>
    <xf numFmtId="0" fontId="4" fillId="0" borderId="4" xfId="4" applyFont="1" applyBorder="1" applyAlignment="1" applyProtection="1">
      <alignment horizontal="center" vertical="center" wrapText="1"/>
    </xf>
    <xf numFmtId="0" fontId="4" fillId="0" borderId="11" xfId="4" applyFont="1" applyBorder="1" applyAlignment="1" applyProtection="1">
      <alignment horizontal="center" vertical="center" wrapText="1"/>
    </xf>
    <xf numFmtId="0" fontId="4" fillId="0" borderId="12" xfId="4" applyFont="1" applyBorder="1" applyAlignment="1" applyProtection="1">
      <alignment horizontal="center" vertical="center" wrapText="1"/>
    </xf>
    <xf numFmtId="0" fontId="3" fillId="0" borderId="5" xfId="4" applyFont="1" applyBorder="1" applyAlignment="1" applyProtection="1">
      <alignment horizontal="center" vertical="top" wrapText="1"/>
    </xf>
    <xf numFmtId="0" fontId="3" fillId="0" borderId="6" xfId="4" applyFont="1" applyBorder="1" applyAlignment="1" applyProtection="1">
      <alignment horizontal="center" vertical="top" wrapText="1"/>
    </xf>
    <xf numFmtId="0" fontId="3" fillId="0" borderId="2" xfId="4" applyFont="1" applyBorder="1" applyAlignment="1" applyProtection="1">
      <alignment horizontal="center" vertical="top" wrapText="1"/>
    </xf>
    <xf numFmtId="0" fontId="4" fillId="0" borderId="7" xfId="4" applyFont="1" applyBorder="1" applyAlignment="1" applyProtection="1">
      <alignment horizontal="center" vertical="center" wrapText="1"/>
    </xf>
    <xf numFmtId="0" fontId="4" fillId="0" borderId="8" xfId="4" applyFont="1" applyBorder="1" applyAlignment="1" applyProtection="1">
      <alignment horizontal="center" vertical="center" wrapText="1"/>
    </xf>
    <xf numFmtId="0" fontId="4" fillId="0" borderId="15" xfId="4" applyFont="1" applyBorder="1" applyAlignment="1" applyProtection="1">
      <alignment horizontal="center" vertical="center" wrapText="1"/>
    </xf>
    <xf numFmtId="0" fontId="4" fillId="0" borderId="16" xfId="4" applyFont="1" applyBorder="1" applyAlignment="1" applyProtection="1">
      <alignment horizontal="center" vertical="center" wrapText="1"/>
    </xf>
    <xf numFmtId="0" fontId="5" fillId="0" borderId="9" xfId="4" applyFont="1" applyBorder="1" applyAlignment="1" applyProtection="1">
      <alignment horizontal="center" vertical="center" wrapText="1"/>
    </xf>
    <xf numFmtId="0" fontId="5" fillId="0" borderId="11" xfId="4" applyFont="1" applyBorder="1" applyAlignment="1" applyProtection="1">
      <alignment horizontal="center" vertical="center" wrapText="1"/>
    </xf>
    <xf numFmtId="0" fontId="3" fillId="0" borderId="1" xfId="4" applyFont="1" applyBorder="1" applyAlignment="1" applyProtection="1">
      <alignment horizontal="center" vertical="top" wrapText="1"/>
    </xf>
    <xf numFmtId="0" fontId="3" fillId="0" borderId="3" xfId="4" applyFont="1" applyBorder="1" applyAlignment="1" applyProtection="1">
      <alignment horizontal="center" vertical="top" wrapText="1"/>
    </xf>
  </cellXfs>
  <cellStyles count="14">
    <cellStyle name="Millares" xfId="1" builtinId="3"/>
    <cellStyle name="Millares 5" xfId="12"/>
    <cellStyle name="Millares 6" xfId="7"/>
    <cellStyle name="Millares 6 2" xfId="10"/>
    <cellStyle name="Millares 8" xfId="13"/>
    <cellStyle name="Moneda" xfId="2" builtinId="4"/>
    <cellStyle name="Normal" xfId="0" builtinId="0"/>
    <cellStyle name="Normal 2" xfId="5"/>
    <cellStyle name="Normal 3 2" xfId="6"/>
    <cellStyle name="Normal_Hoja1" xfId="4"/>
    <cellStyle name="Porcentaje" xfId="3" builtinId="5"/>
    <cellStyle name="Porcentaje 2" xfId="8"/>
    <cellStyle name="Porcentaje 2 2" xfId="9"/>
    <cellStyle name="Porcentaje 6 2" xfId="11"/>
  </cellStyles>
  <dxfs count="2220">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7030A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46"/>
  <sheetViews>
    <sheetView tabSelected="1" workbookViewId="0">
      <selection activeCell="A3" sqref="A3:C3"/>
    </sheetView>
  </sheetViews>
  <sheetFormatPr baseColWidth="10" defaultRowHeight="45.75" customHeight="1" x14ac:dyDescent="0.25"/>
  <sheetData>
    <row r="1" spans="1:66" ht="45.75" customHeight="1" x14ac:dyDescent="0.25">
      <c r="A1" s="114" t="s">
        <v>0</v>
      </c>
      <c r="B1" s="107"/>
      <c r="C1" s="115"/>
      <c r="D1" s="115"/>
      <c r="E1" s="115"/>
      <c r="F1" s="115"/>
      <c r="G1" s="115"/>
      <c r="H1" s="115"/>
      <c r="I1" s="115"/>
      <c r="J1" s="115"/>
      <c r="K1" s="115"/>
      <c r="L1" s="115"/>
      <c r="M1" s="101" t="s">
        <v>1</v>
      </c>
      <c r="N1" s="101"/>
      <c r="O1" s="115" t="s">
        <v>0</v>
      </c>
      <c r="P1" s="115"/>
      <c r="Q1" s="115"/>
      <c r="R1" s="115"/>
      <c r="S1" s="115"/>
      <c r="T1" s="115"/>
      <c r="U1" s="115"/>
      <c r="V1" s="115"/>
      <c r="W1" s="115"/>
      <c r="X1" s="115"/>
      <c r="Y1" s="115"/>
      <c r="Z1" s="101" t="s">
        <v>1</v>
      </c>
      <c r="AA1" s="101"/>
      <c r="AB1" s="115" t="s">
        <v>0</v>
      </c>
      <c r="AC1" s="115"/>
      <c r="AD1" s="115"/>
      <c r="AE1" s="115"/>
      <c r="AF1" s="115"/>
      <c r="AG1" s="115"/>
      <c r="AH1" s="115"/>
      <c r="AI1" s="115"/>
      <c r="AJ1" s="115"/>
      <c r="AK1" s="115"/>
      <c r="AL1" s="115"/>
      <c r="AM1" s="101" t="s">
        <v>1</v>
      </c>
      <c r="AN1" s="101"/>
      <c r="AO1" s="1" t="s">
        <v>0</v>
      </c>
      <c r="AP1" s="1"/>
      <c r="AQ1" s="1"/>
      <c r="AR1" s="1"/>
      <c r="AS1" s="1"/>
      <c r="AT1" s="1"/>
      <c r="AU1" s="1"/>
      <c r="AV1" s="1"/>
      <c r="AW1" s="1"/>
      <c r="AX1" s="1"/>
      <c r="AY1" s="1"/>
      <c r="AZ1" s="101" t="s">
        <v>1</v>
      </c>
      <c r="BA1" s="102"/>
      <c r="BB1" s="105" t="s">
        <v>0</v>
      </c>
      <c r="BC1" s="106"/>
      <c r="BD1" s="106"/>
      <c r="BE1" s="106"/>
      <c r="BF1" s="106"/>
      <c r="BG1" s="106"/>
      <c r="BH1" s="106"/>
      <c r="BI1" s="106"/>
      <c r="BJ1" s="106"/>
      <c r="BK1" s="106"/>
      <c r="BL1" s="107"/>
      <c r="BM1" s="108" t="s">
        <v>1</v>
      </c>
      <c r="BN1" s="109"/>
    </row>
    <row r="2" spans="1:66" ht="54" customHeight="1" x14ac:dyDescent="0.25">
      <c r="A2" s="112" t="s">
        <v>2</v>
      </c>
      <c r="B2" s="99"/>
      <c r="C2" s="113"/>
      <c r="D2" s="113"/>
      <c r="E2" s="113"/>
      <c r="F2" s="113"/>
      <c r="G2" s="113"/>
      <c r="H2" s="113"/>
      <c r="I2" s="113"/>
      <c r="J2" s="113"/>
      <c r="K2" s="113"/>
      <c r="L2" s="2" t="s">
        <v>3</v>
      </c>
      <c r="M2" s="103"/>
      <c r="N2" s="103"/>
      <c r="O2" s="113" t="s">
        <v>2</v>
      </c>
      <c r="P2" s="113"/>
      <c r="Q2" s="113" t="s">
        <v>4</v>
      </c>
      <c r="R2" s="113"/>
      <c r="S2" s="113"/>
      <c r="T2" s="113"/>
      <c r="U2" s="113"/>
      <c r="V2" s="113"/>
      <c r="W2" s="113"/>
      <c r="X2" s="113"/>
      <c r="Y2" s="2" t="s">
        <v>3</v>
      </c>
      <c r="Z2" s="103"/>
      <c r="AA2" s="103"/>
      <c r="AB2" s="2" t="s">
        <v>2</v>
      </c>
      <c r="AC2" s="2"/>
      <c r="AD2" s="2" t="s">
        <v>4</v>
      </c>
      <c r="AE2" s="2"/>
      <c r="AF2" s="2"/>
      <c r="AG2" s="2"/>
      <c r="AH2" s="2"/>
      <c r="AI2" s="2"/>
      <c r="AJ2" s="2"/>
      <c r="AK2" s="2"/>
      <c r="AL2" s="2" t="s">
        <v>3</v>
      </c>
      <c r="AM2" s="103"/>
      <c r="AN2" s="103"/>
      <c r="AO2" s="113" t="s">
        <v>2</v>
      </c>
      <c r="AP2" s="113"/>
      <c r="AQ2" s="113" t="s">
        <v>4</v>
      </c>
      <c r="AR2" s="113"/>
      <c r="AS2" s="113"/>
      <c r="AT2" s="113"/>
      <c r="AU2" s="113"/>
      <c r="AV2" s="113"/>
      <c r="AW2" s="113"/>
      <c r="AX2" s="113"/>
      <c r="AY2" s="2" t="s">
        <v>3</v>
      </c>
      <c r="AZ2" s="103"/>
      <c r="BA2" s="104"/>
      <c r="BB2" s="97" t="s">
        <v>2</v>
      </c>
      <c r="BC2" s="99"/>
      <c r="BD2" s="97" t="s">
        <v>4</v>
      </c>
      <c r="BE2" s="98"/>
      <c r="BF2" s="98"/>
      <c r="BG2" s="98"/>
      <c r="BH2" s="98"/>
      <c r="BI2" s="98"/>
      <c r="BJ2" s="98"/>
      <c r="BK2" s="99"/>
      <c r="BL2" s="2" t="s">
        <v>3</v>
      </c>
      <c r="BM2" s="110"/>
      <c r="BN2" s="111"/>
    </row>
    <row r="3" spans="1:66" ht="45.75" customHeight="1" thickBot="1" x14ac:dyDescent="0.3">
      <c r="A3" s="100" t="s">
        <v>5</v>
      </c>
      <c r="B3" s="87"/>
      <c r="C3" s="96"/>
      <c r="D3" s="85" t="s">
        <v>1214</v>
      </c>
      <c r="E3" s="85"/>
      <c r="F3" s="85"/>
      <c r="G3" s="85"/>
      <c r="H3" s="96" t="s">
        <v>7</v>
      </c>
      <c r="I3" s="96"/>
      <c r="J3" s="3"/>
      <c r="K3" s="4" t="s">
        <v>8</v>
      </c>
      <c r="L3" s="85"/>
      <c r="M3" s="85"/>
      <c r="N3" s="85"/>
      <c r="O3" s="96" t="s">
        <v>9</v>
      </c>
      <c r="P3" s="96"/>
      <c r="Q3" s="85" t="s">
        <v>1214</v>
      </c>
      <c r="R3" s="85"/>
      <c r="S3" s="85"/>
      <c r="T3" s="85"/>
      <c r="U3" s="96" t="s">
        <v>7</v>
      </c>
      <c r="V3" s="96"/>
      <c r="W3" s="3">
        <v>0</v>
      </c>
      <c r="X3" s="4" t="s">
        <v>8</v>
      </c>
      <c r="Y3" s="85">
        <v>0</v>
      </c>
      <c r="Z3" s="85"/>
      <c r="AA3" s="85"/>
      <c r="AB3" s="96" t="s">
        <v>9</v>
      </c>
      <c r="AC3" s="96"/>
      <c r="AD3" s="85" t="s">
        <v>1214</v>
      </c>
      <c r="AE3" s="85"/>
      <c r="AF3" s="85"/>
      <c r="AG3" s="85"/>
      <c r="AH3" s="96" t="s">
        <v>7</v>
      </c>
      <c r="AI3" s="96"/>
      <c r="AJ3" s="3">
        <v>0</v>
      </c>
      <c r="AK3" s="4" t="s">
        <v>8</v>
      </c>
      <c r="AL3" s="85">
        <v>0</v>
      </c>
      <c r="AM3" s="85"/>
      <c r="AN3" s="85"/>
      <c r="AO3" s="96" t="s">
        <v>9</v>
      </c>
      <c r="AP3" s="96"/>
      <c r="AQ3" s="85" t="s">
        <v>1214</v>
      </c>
      <c r="AR3" s="85"/>
      <c r="AS3" s="85"/>
      <c r="AT3" s="85"/>
      <c r="AU3" s="96" t="s">
        <v>7</v>
      </c>
      <c r="AV3" s="96"/>
      <c r="AW3" s="3">
        <v>0</v>
      </c>
      <c r="AX3" s="4" t="s">
        <v>8</v>
      </c>
      <c r="AY3" s="85">
        <v>0</v>
      </c>
      <c r="AZ3" s="85"/>
      <c r="BA3" s="85"/>
      <c r="BB3" s="86" t="s">
        <v>9</v>
      </c>
      <c r="BC3" s="87"/>
      <c r="BD3" s="88" t="s">
        <v>1214</v>
      </c>
      <c r="BE3" s="89"/>
      <c r="BF3" s="89"/>
      <c r="BG3" s="90"/>
      <c r="BH3" s="91" t="s">
        <v>7</v>
      </c>
      <c r="BI3" s="92"/>
      <c r="BJ3" s="5">
        <v>0</v>
      </c>
      <c r="BK3" s="6" t="s">
        <v>8</v>
      </c>
      <c r="BL3" s="93">
        <v>0</v>
      </c>
      <c r="BM3" s="94"/>
      <c r="BN3" s="95"/>
    </row>
    <row r="4" spans="1:66" ht="45.75" customHeight="1" thickBot="1" x14ac:dyDescent="0.3">
      <c r="A4" s="7" t="s">
        <v>10</v>
      </c>
      <c r="B4" s="8" t="s">
        <v>11</v>
      </c>
      <c r="C4" s="9" t="s">
        <v>12</v>
      </c>
      <c r="D4" s="9" t="s">
        <v>13</v>
      </c>
      <c r="E4" s="9" t="s">
        <v>14</v>
      </c>
      <c r="F4" s="9" t="s">
        <v>15</v>
      </c>
      <c r="G4" s="9" t="s">
        <v>16</v>
      </c>
      <c r="H4" s="10" t="s">
        <v>17</v>
      </c>
      <c r="I4" s="11" t="s">
        <v>18</v>
      </c>
      <c r="J4" s="10" t="s">
        <v>19</v>
      </c>
      <c r="K4" s="10" t="s">
        <v>20</v>
      </c>
      <c r="L4" s="12" t="s">
        <v>21</v>
      </c>
      <c r="M4" s="12" t="s">
        <v>22</v>
      </c>
      <c r="N4" s="12" t="s">
        <v>23</v>
      </c>
      <c r="O4" s="12" t="s">
        <v>5</v>
      </c>
      <c r="P4" s="13" t="s">
        <v>24</v>
      </c>
      <c r="Q4" s="14" t="s">
        <v>25</v>
      </c>
      <c r="R4" s="13" t="s">
        <v>26</v>
      </c>
      <c r="S4" s="15" t="s">
        <v>27</v>
      </c>
      <c r="T4" s="16" t="s">
        <v>28</v>
      </c>
      <c r="U4" s="15" t="s">
        <v>29</v>
      </c>
      <c r="V4" s="16" t="s">
        <v>30</v>
      </c>
      <c r="W4" s="15" t="s">
        <v>31</v>
      </c>
      <c r="X4" s="16" t="s">
        <v>32</v>
      </c>
      <c r="Y4" s="15" t="s">
        <v>33</v>
      </c>
      <c r="Z4" s="15" t="s">
        <v>34</v>
      </c>
      <c r="AA4" s="15" t="s">
        <v>35</v>
      </c>
      <c r="AB4" s="16" t="s">
        <v>36</v>
      </c>
      <c r="AC4" s="15" t="s">
        <v>37</v>
      </c>
      <c r="AD4" s="16" t="s">
        <v>38</v>
      </c>
      <c r="AE4" s="15" t="s">
        <v>39</v>
      </c>
      <c r="AF4" s="17" t="s">
        <v>40</v>
      </c>
      <c r="AG4" s="15" t="s">
        <v>41</v>
      </c>
      <c r="AH4" s="15" t="s">
        <v>42</v>
      </c>
      <c r="AI4" s="15" t="s">
        <v>43</v>
      </c>
      <c r="AJ4" s="15" t="s">
        <v>44</v>
      </c>
      <c r="AK4" s="18" t="s">
        <v>45</v>
      </c>
      <c r="AL4" s="15" t="s">
        <v>46</v>
      </c>
      <c r="AM4" s="18" t="s">
        <v>47</v>
      </c>
      <c r="AN4" s="15" t="s">
        <v>48</v>
      </c>
      <c r="AO4" s="18" t="s">
        <v>49</v>
      </c>
      <c r="AP4" s="15" t="s">
        <v>50</v>
      </c>
      <c r="AQ4" s="15" t="s">
        <v>51</v>
      </c>
      <c r="AR4" s="15" t="s">
        <v>52</v>
      </c>
      <c r="AS4" s="15" t="s">
        <v>53</v>
      </c>
      <c r="AT4" s="18" t="s">
        <v>54</v>
      </c>
      <c r="AU4" s="15" t="s">
        <v>55</v>
      </c>
      <c r="AV4" s="18" t="s">
        <v>56</v>
      </c>
      <c r="AW4" s="15" t="s">
        <v>57</v>
      </c>
      <c r="AX4" s="17" t="s">
        <v>58</v>
      </c>
      <c r="AY4" s="15" t="s">
        <v>59</v>
      </c>
      <c r="AZ4" s="15" t="s">
        <v>60</v>
      </c>
      <c r="BA4" s="19" t="s">
        <v>61</v>
      </c>
      <c r="BB4" s="20" t="s">
        <v>62</v>
      </c>
      <c r="BC4" s="21" t="s">
        <v>63</v>
      </c>
      <c r="BD4" s="22" t="s">
        <v>64</v>
      </c>
      <c r="BE4" s="23"/>
      <c r="BF4" s="23"/>
      <c r="BG4" s="23"/>
      <c r="BH4" s="23"/>
      <c r="BI4" s="23"/>
      <c r="BJ4" s="23"/>
      <c r="BK4" s="23"/>
      <c r="BL4" s="23"/>
      <c r="BM4" s="23"/>
      <c r="BN4" s="23"/>
    </row>
    <row r="5" spans="1:66" ht="45.75" customHeight="1" x14ac:dyDescent="0.25">
      <c r="A5" s="24">
        <v>1151</v>
      </c>
      <c r="B5" s="25" t="s">
        <v>65</v>
      </c>
      <c r="C5" s="26" t="s">
        <v>66</v>
      </c>
      <c r="D5" s="27" t="s">
        <v>67</v>
      </c>
      <c r="E5" s="26" t="s">
        <v>68</v>
      </c>
      <c r="F5" s="28" t="s">
        <v>69</v>
      </c>
      <c r="G5" s="29">
        <v>0.2</v>
      </c>
      <c r="H5" s="26" t="s">
        <v>70</v>
      </c>
      <c r="I5" s="27" t="s">
        <v>71</v>
      </c>
      <c r="J5" s="26" t="s">
        <v>72</v>
      </c>
      <c r="K5" s="28" t="s">
        <v>73</v>
      </c>
      <c r="L5" s="25" t="s">
        <v>74</v>
      </c>
      <c r="M5" s="26" t="s">
        <v>75</v>
      </c>
      <c r="N5" s="27" t="s">
        <v>76</v>
      </c>
      <c r="O5" s="26" t="s">
        <v>6</v>
      </c>
      <c r="P5" s="30">
        <v>10</v>
      </c>
      <c r="Q5" s="31"/>
      <c r="R5" s="30">
        <v>10</v>
      </c>
      <c r="S5" s="31">
        <v>1</v>
      </c>
      <c r="T5" s="32"/>
      <c r="U5" s="33">
        <v>1</v>
      </c>
      <c r="V5" s="32"/>
      <c r="W5" s="33">
        <v>5</v>
      </c>
      <c r="X5" s="32"/>
      <c r="Y5" s="34" t="str">
        <f t="shared" ref="Y5:Y41" si="0">IF(AND(T5="",V5="",X5=""),"",IF(ISERROR((S5+U5+W5)/(T5+V5+X5)),0,((S5+U5+W5)/(T5+V5+X5))))</f>
        <v/>
      </c>
      <c r="Z5" s="35"/>
      <c r="AA5" s="33" t="s">
        <v>77</v>
      </c>
      <c r="AB5" s="32"/>
      <c r="AC5" s="33" t="s">
        <v>77</v>
      </c>
      <c r="AD5" s="32"/>
      <c r="AE5" s="33" t="s">
        <v>77</v>
      </c>
      <c r="AF5" s="32"/>
      <c r="AG5" s="34" t="str">
        <f t="shared" ref="AG5:AG41" si="1">IF(AND(AB5="",AD5="",AF5=""),"",IF(ISERROR((AA5+AC5+AE5)/(AB5+AD5+AF5)),0,((AA5+AC5+AE5)/(AB5+AD5+AF5))))</f>
        <v/>
      </c>
      <c r="AH5" s="34" t="str">
        <f t="shared" ref="AH5:AH41" si="2">IF(AND(T5="",V5="",X5="",AB5="",AD5="",AF5=""),"",IF(ISERROR((S5+U5+W5+AA5+AC5+AE5)/(T5+V5+X5+AB5+AD5+AF5)),0,((S5+U5+W5+AA5+AC5+AE5)/(T5+V5+X5+AB5+AD5+AF5))))</f>
        <v/>
      </c>
      <c r="AI5" s="36" t="s">
        <v>77</v>
      </c>
      <c r="AJ5" s="33" t="s">
        <v>77</v>
      </c>
      <c r="AK5" s="32" t="s">
        <v>77</v>
      </c>
      <c r="AL5" s="33" t="s">
        <v>77</v>
      </c>
      <c r="AM5" s="32">
        <v>3</v>
      </c>
      <c r="AN5" s="33" t="s">
        <v>77</v>
      </c>
      <c r="AO5" s="32">
        <v>1</v>
      </c>
      <c r="AP5" s="34">
        <f t="shared" ref="AP5:AP41" si="3">IF(AND(AK5="",AM5="",AO5=""),"",IF(ISERROR((AJ5+AL5+AN5)/(AK5+AM5+AO5)),0,((AJ5+AL5+AN5)/(AK5+AM5+AO5))))</f>
        <v>0</v>
      </c>
      <c r="AQ5" s="34">
        <f t="shared" ref="AQ5:AQ41" si="4">IF(AND(T5="",V5="",X5="",AB5="",AD5="",AF5="",AK5="",AM5="",AO5=""),"",IF(ISERROR((S5+U5+W5+AA5+AC5+AE5+AJ5+AL5+AN5)/(T5+V5+X5+AB5+AD5+AF5+AK5+AM5+AO5)),0,((S5+U5+W5+AA5+AC5+AE5+AJ5+AL5+AN5)/(T5+V5+X5+AB5+AD5+AF5+AK5+AM5+AO5))))</f>
        <v>0</v>
      </c>
      <c r="AR5" s="37" t="s">
        <v>77</v>
      </c>
      <c r="AS5" s="38" t="s">
        <v>77</v>
      </c>
      <c r="AT5" s="39">
        <v>3</v>
      </c>
      <c r="AU5" s="38" t="s">
        <v>77</v>
      </c>
      <c r="AV5" s="39">
        <v>1</v>
      </c>
      <c r="AW5" s="38" t="s">
        <v>77</v>
      </c>
      <c r="AX5" s="39">
        <v>1</v>
      </c>
      <c r="AY5" s="34">
        <f t="shared" ref="AY5:AY41" si="5">IF(AND(AT5="",AV5="",AX5=""),"",IF(ISERROR((AS5+AU5+AW5)/(AT5+AV5+AX5)),0,((AS5+AU5+AW5)/(AT5+AV5+AX5))))</f>
        <v>0</v>
      </c>
      <c r="AZ5" s="40" t="s">
        <v>77</v>
      </c>
      <c r="BA5" s="41">
        <f t="shared" ref="BA5:BB20" si="6">IF(ISNUMBER(S5),S5,0)+IF(ISNUMBER(W5),W5,0)+IF(ISNUMBER(AE5),AE5,0)+IF(ISNUMBER(AJ5),AJ5,0)+IF(ISNUMBER(AN5),AN5,0)+IF(ISNUMBER(AS5),AS5,0)+IF(ISNUMBER(AU5),AU5,0)+IF(ISNUMBER(AW5),AW5,0)+IF(ISNUMBER(AA5),AA5,0)+IF(ISNUMBER(AC5),AC5,0)+IF(ISNUMBER(AL5),AL5,0)+IF(ISNUMBER(U5),U5,0)</f>
        <v>7</v>
      </c>
      <c r="BB5" s="41">
        <f t="shared" si="6"/>
        <v>9</v>
      </c>
      <c r="BC5" s="34">
        <f t="shared" ref="BC5:BC41" si="7">IF(ISERROR(BA5/BB5),0,(BA5/BB5))</f>
        <v>0.77777777777777779</v>
      </c>
      <c r="BD5" s="42">
        <f t="shared" ref="BD5:BD41" si="8">IF(ISERROR(BC5-100%),0,(+BC5-100%))</f>
        <v>-0.22222222222222221</v>
      </c>
      <c r="BE5" s="23"/>
      <c r="BF5" s="23"/>
      <c r="BG5" s="23"/>
      <c r="BH5" s="23"/>
      <c r="BI5" s="23"/>
      <c r="BJ5" s="23"/>
      <c r="BK5" s="23"/>
      <c r="BL5" s="23"/>
      <c r="BM5" s="23"/>
      <c r="BN5" s="23"/>
    </row>
    <row r="6" spans="1:66" ht="45.75" customHeight="1" x14ac:dyDescent="0.25">
      <c r="A6" s="24">
        <v>1152</v>
      </c>
      <c r="B6" s="25" t="s">
        <v>78</v>
      </c>
      <c r="C6" s="26" t="s">
        <v>79</v>
      </c>
      <c r="D6" s="27" t="s">
        <v>80</v>
      </c>
      <c r="E6" s="26" t="s">
        <v>81</v>
      </c>
      <c r="F6" s="28" t="s">
        <v>82</v>
      </c>
      <c r="G6" s="29">
        <v>0.2</v>
      </c>
      <c r="H6" s="26" t="s">
        <v>83</v>
      </c>
      <c r="I6" s="27" t="s">
        <v>71</v>
      </c>
      <c r="J6" s="26" t="s">
        <v>84</v>
      </c>
      <c r="K6" s="28" t="s">
        <v>85</v>
      </c>
      <c r="L6" s="25" t="s">
        <v>74</v>
      </c>
      <c r="M6" s="26" t="s">
        <v>86</v>
      </c>
      <c r="N6" s="27" t="s">
        <v>87</v>
      </c>
      <c r="O6" s="26" t="s">
        <v>6</v>
      </c>
      <c r="P6" s="43">
        <v>1</v>
      </c>
      <c r="Q6" s="31"/>
      <c r="R6" s="43">
        <v>1</v>
      </c>
      <c r="S6" s="31">
        <v>200</v>
      </c>
      <c r="T6" s="32">
        <v>100</v>
      </c>
      <c r="U6" s="33">
        <v>20</v>
      </c>
      <c r="V6" s="32">
        <v>100</v>
      </c>
      <c r="W6" s="33">
        <v>220</v>
      </c>
      <c r="X6" s="32">
        <v>100</v>
      </c>
      <c r="Y6" s="34">
        <f t="shared" si="0"/>
        <v>1.4666666666666666</v>
      </c>
      <c r="Z6" s="35"/>
      <c r="AA6" s="33" t="s">
        <v>77</v>
      </c>
      <c r="AB6" s="32">
        <v>100</v>
      </c>
      <c r="AC6" s="33" t="s">
        <v>77</v>
      </c>
      <c r="AD6" s="32">
        <v>100</v>
      </c>
      <c r="AE6" s="33" t="s">
        <v>77</v>
      </c>
      <c r="AF6" s="32">
        <v>100</v>
      </c>
      <c r="AG6" s="34">
        <f t="shared" si="1"/>
        <v>0</v>
      </c>
      <c r="AH6" s="34">
        <f t="shared" si="2"/>
        <v>0</v>
      </c>
      <c r="AI6" s="36" t="s">
        <v>77</v>
      </c>
      <c r="AJ6" s="33" t="s">
        <v>77</v>
      </c>
      <c r="AK6" s="32" t="s">
        <v>77</v>
      </c>
      <c r="AL6" s="33" t="s">
        <v>77</v>
      </c>
      <c r="AM6" s="32">
        <v>100</v>
      </c>
      <c r="AN6" s="33" t="s">
        <v>77</v>
      </c>
      <c r="AO6" s="32"/>
      <c r="AP6" s="34">
        <f t="shared" si="3"/>
        <v>0</v>
      </c>
      <c r="AQ6" s="34">
        <f t="shared" si="4"/>
        <v>0</v>
      </c>
      <c r="AR6" s="37" t="s">
        <v>77</v>
      </c>
      <c r="AS6" s="38" t="s">
        <v>77</v>
      </c>
      <c r="AT6" s="39">
        <v>100</v>
      </c>
      <c r="AU6" s="38" t="s">
        <v>77</v>
      </c>
      <c r="AV6" s="39">
        <v>100</v>
      </c>
      <c r="AW6" s="38" t="s">
        <v>77</v>
      </c>
      <c r="AX6" s="39">
        <v>100</v>
      </c>
      <c r="AY6" s="34">
        <f t="shared" si="5"/>
        <v>0</v>
      </c>
      <c r="AZ6" s="40" t="s">
        <v>77</v>
      </c>
      <c r="BA6" s="41">
        <f t="shared" si="6"/>
        <v>440</v>
      </c>
      <c r="BB6" s="41">
        <f t="shared" si="6"/>
        <v>1000</v>
      </c>
      <c r="BC6" s="34">
        <f t="shared" si="7"/>
        <v>0.44</v>
      </c>
      <c r="BD6" s="42">
        <f t="shared" si="8"/>
        <v>-0.56000000000000005</v>
      </c>
      <c r="BE6" s="23"/>
      <c r="BF6" s="23"/>
      <c r="BG6" s="23"/>
      <c r="BH6" s="23"/>
      <c r="BI6" s="23"/>
      <c r="BJ6" s="23"/>
      <c r="BK6" s="23"/>
      <c r="BL6" s="23"/>
      <c r="BM6" s="23"/>
      <c r="BN6" s="23"/>
    </row>
    <row r="7" spans="1:66" ht="45.75" customHeight="1" x14ac:dyDescent="0.25">
      <c r="A7" s="24">
        <v>1153</v>
      </c>
      <c r="B7" s="25" t="s">
        <v>65</v>
      </c>
      <c r="C7" s="26" t="s">
        <v>66</v>
      </c>
      <c r="D7" s="27" t="s">
        <v>88</v>
      </c>
      <c r="E7" s="26" t="s">
        <v>68</v>
      </c>
      <c r="F7" s="28" t="s">
        <v>89</v>
      </c>
      <c r="G7" s="29">
        <v>0.2</v>
      </c>
      <c r="H7" s="26" t="s">
        <v>90</v>
      </c>
      <c r="I7" s="27" t="s">
        <v>71</v>
      </c>
      <c r="J7" s="26" t="s">
        <v>91</v>
      </c>
      <c r="K7" s="28" t="s">
        <v>92</v>
      </c>
      <c r="L7" s="25" t="s">
        <v>93</v>
      </c>
      <c r="M7" s="26" t="s">
        <v>94</v>
      </c>
      <c r="N7" s="27" t="s">
        <v>95</v>
      </c>
      <c r="O7" s="26" t="s">
        <v>6</v>
      </c>
      <c r="P7" s="43">
        <v>0.8</v>
      </c>
      <c r="Q7" s="31"/>
      <c r="R7" s="43">
        <v>0.8</v>
      </c>
      <c r="S7" s="31"/>
      <c r="T7" s="44"/>
      <c r="U7" s="33"/>
      <c r="V7" s="44"/>
      <c r="W7" s="33"/>
      <c r="X7" s="44"/>
      <c r="Y7" s="34" t="str">
        <f t="shared" si="0"/>
        <v/>
      </c>
      <c r="Z7" s="35"/>
      <c r="AA7" s="33"/>
      <c r="AB7" s="44"/>
      <c r="AC7" s="33"/>
      <c r="AD7" s="44"/>
      <c r="AE7" s="33"/>
      <c r="AF7" s="44">
        <v>0.2</v>
      </c>
      <c r="AG7" s="34">
        <f t="shared" si="1"/>
        <v>0</v>
      </c>
      <c r="AH7" s="34">
        <f t="shared" si="2"/>
        <v>0</v>
      </c>
      <c r="AI7" s="36"/>
      <c r="AJ7" s="33"/>
      <c r="AK7" s="44"/>
      <c r="AL7" s="33"/>
      <c r="AM7" s="44"/>
      <c r="AN7" s="33"/>
      <c r="AO7" s="44">
        <v>0.5</v>
      </c>
      <c r="AP7" s="34">
        <f t="shared" si="3"/>
        <v>0</v>
      </c>
      <c r="AQ7" s="34">
        <f t="shared" si="4"/>
        <v>0</v>
      </c>
      <c r="AR7" s="37"/>
      <c r="AS7" s="38"/>
      <c r="AT7" s="45"/>
      <c r="AU7" s="38"/>
      <c r="AV7" s="45"/>
      <c r="AW7" s="38"/>
      <c r="AX7" s="45">
        <v>0.8</v>
      </c>
      <c r="AY7" s="34">
        <f t="shared" si="5"/>
        <v>0</v>
      </c>
      <c r="AZ7" s="40"/>
      <c r="BA7" s="46">
        <f t="shared" si="6"/>
        <v>0</v>
      </c>
      <c r="BB7" s="46">
        <f t="shared" si="6"/>
        <v>1.5</v>
      </c>
      <c r="BC7" s="34">
        <f t="shared" si="7"/>
        <v>0</v>
      </c>
      <c r="BD7" s="42">
        <f t="shared" si="8"/>
        <v>-1</v>
      </c>
      <c r="BE7" s="23"/>
      <c r="BF7" s="23"/>
      <c r="BG7" s="23"/>
      <c r="BH7" s="23"/>
      <c r="BI7" s="23"/>
      <c r="BJ7" s="23"/>
      <c r="BK7" s="23"/>
      <c r="BL7" s="23"/>
      <c r="BM7" s="23"/>
      <c r="BN7" s="23"/>
    </row>
    <row r="8" spans="1:66" ht="45.75" customHeight="1" x14ac:dyDescent="0.25">
      <c r="A8" s="24">
        <v>1154</v>
      </c>
      <c r="B8" s="25" t="s">
        <v>78</v>
      </c>
      <c r="C8" s="26" t="s">
        <v>96</v>
      </c>
      <c r="D8" s="27" t="s">
        <v>97</v>
      </c>
      <c r="E8" s="26" t="s">
        <v>98</v>
      </c>
      <c r="F8" s="28" t="s">
        <v>99</v>
      </c>
      <c r="G8" s="29">
        <v>0.2</v>
      </c>
      <c r="H8" s="26" t="s">
        <v>100</v>
      </c>
      <c r="I8" s="27" t="s">
        <v>71</v>
      </c>
      <c r="J8" s="26" t="s">
        <v>101</v>
      </c>
      <c r="K8" s="28" t="s">
        <v>102</v>
      </c>
      <c r="L8" s="25" t="s">
        <v>93</v>
      </c>
      <c r="M8" s="26" t="s">
        <v>94</v>
      </c>
      <c r="N8" s="27" t="s">
        <v>95</v>
      </c>
      <c r="O8" s="26" t="s">
        <v>6</v>
      </c>
      <c r="P8" s="43">
        <v>0.4</v>
      </c>
      <c r="Q8" s="31"/>
      <c r="R8" s="43">
        <v>0.4</v>
      </c>
      <c r="S8" s="31"/>
      <c r="T8" s="44"/>
      <c r="U8" s="33"/>
      <c r="V8" s="44">
        <v>0.08</v>
      </c>
      <c r="W8" s="33"/>
      <c r="X8" s="44">
        <v>0.04</v>
      </c>
      <c r="Y8" s="34">
        <f t="shared" si="0"/>
        <v>0</v>
      </c>
      <c r="Z8" s="35"/>
      <c r="AA8" s="33"/>
      <c r="AB8" s="44">
        <v>0.06</v>
      </c>
      <c r="AC8" s="33"/>
      <c r="AD8" s="44">
        <v>0.06</v>
      </c>
      <c r="AE8" s="33"/>
      <c r="AF8" s="44">
        <v>0.04</v>
      </c>
      <c r="AG8" s="34">
        <f t="shared" si="1"/>
        <v>0</v>
      </c>
      <c r="AH8" s="34">
        <f t="shared" si="2"/>
        <v>0</v>
      </c>
      <c r="AI8" s="36"/>
      <c r="AJ8" s="33"/>
      <c r="AK8" s="44"/>
      <c r="AL8" s="33"/>
      <c r="AM8" s="44">
        <v>0.04</v>
      </c>
      <c r="AN8" s="33"/>
      <c r="AO8" s="44"/>
      <c r="AP8" s="34">
        <f t="shared" si="3"/>
        <v>0</v>
      </c>
      <c r="AQ8" s="34">
        <f t="shared" si="4"/>
        <v>0</v>
      </c>
      <c r="AR8" s="37"/>
      <c r="AS8" s="38"/>
      <c r="AT8" s="45"/>
      <c r="AU8" s="38"/>
      <c r="AV8" s="45">
        <v>0.08</v>
      </c>
      <c r="AW8" s="38"/>
      <c r="AX8" s="45"/>
      <c r="AY8" s="34">
        <f t="shared" si="5"/>
        <v>0</v>
      </c>
      <c r="AZ8" s="40"/>
      <c r="BA8" s="46">
        <f t="shared" si="6"/>
        <v>0</v>
      </c>
      <c r="BB8" s="46">
        <f t="shared" si="6"/>
        <v>0.4</v>
      </c>
      <c r="BC8" s="34">
        <f t="shared" si="7"/>
        <v>0</v>
      </c>
      <c r="BD8" s="42">
        <f t="shared" si="8"/>
        <v>-1</v>
      </c>
      <c r="BE8" s="23"/>
      <c r="BF8" s="23"/>
      <c r="BG8" s="23"/>
      <c r="BH8" s="23"/>
      <c r="BI8" s="23"/>
      <c r="BJ8" s="23"/>
      <c r="BK8" s="23"/>
      <c r="BL8" s="23"/>
      <c r="BM8" s="23"/>
      <c r="BN8" s="23"/>
    </row>
    <row r="9" spans="1:66" ht="45.75" customHeight="1" x14ac:dyDescent="0.25">
      <c r="A9" s="24">
        <v>1155</v>
      </c>
      <c r="B9" s="25" t="s">
        <v>65</v>
      </c>
      <c r="C9" s="26" t="s">
        <v>66</v>
      </c>
      <c r="D9" s="27" t="s">
        <v>103</v>
      </c>
      <c r="E9" s="26" t="s">
        <v>104</v>
      </c>
      <c r="F9" s="28" t="s">
        <v>105</v>
      </c>
      <c r="G9" s="29">
        <v>0.1</v>
      </c>
      <c r="H9" s="26" t="s">
        <v>106</v>
      </c>
      <c r="I9" s="27" t="s">
        <v>107</v>
      </c>
      <c r="J9" s="26" t="s">
        <v>108</v>
      </c>
      <c r="K9" s="28" t="s">
        <v>109</v>
      </c>
      <c r="L9" s="25" t="s">
        <v>93</v>
      </c>
      <c r="M9" s="26" t="s">
        <v>75</v>
      </c>
      <c r="N9" s="27" t="s">
        <v>110</v>
      </c>
      <c r="O9" s="26" t="s">
        <v>6</v>
      </c>
      <c r="P9" s="43">
        <v>0.4</v>
      </c>
      <c r="Q9" s="31"/>
      <c r="R9" s="43">
        <v>0.4</v>
      </c>
      <c r="S9" s="31"/>
      <c r="T9" s="47"/>
      <c r="U9" s="33"/>
      <c r="V9" s="47"/>
      <c r="W9" s="33"/>
      <c r="X9" s="47"/>
      <c r="Y9" s="34" t="str">
        <f t="shared" si="0"/>
        <v/>
      </c>
      <c r="Z9" s="35"/>
      <c r="AA9" s="33"/>
      <c r="AB9" s="47"/>
      <c r="AC9" s="33"/>
      <c r="AD9" s="47"/>
      <c r="AE9" s="33"/>
      <c r="AF9" s="48">
        <v>34</v>
      </c>
      <c r="AG9" s="34">
        <f t="shared" si="1"/>
        <v>0</v>
      </c>
      <c r="AH9" s="34">
        <f t="shared" si="2"/>
        <v>0</v>
      </c>
      <c r="AI9" s="36"/>
      <c r="AJ9" s="33"/>
      <c r="AK9" s="48"/>
      <c r="AL9" s="33"/>
      <c r="AM9" s="48"/>
      <c r="AN9" s="33"/>
      <c r="AO9" s="48"/>
      <c r="AP9" s="34" t="str">
        <f t="shared" si="3"/>
        <v/>
      </c>
      <c r="AQ9" s="34">
        <f t="shared" si="4"/>
        <v>0</v>
      </c>
      <c r="AR9" s="37"/>
      <c r="AS9" s="38"/>
      <c r="AT9" s="49"/>
      <c r="AU9" s="38"/>
      <c r="AV9" s="49"/>
      <c r="AW9" s="38"/>
      <c r="AX9" s="49">
        <v>34</v>
      </c>
      <c r="AY9" s="34">
        <f t="shared" si="5"/>
        <v>0</v>
      </c>
      <c r="AZ9" s="40"/>
      <c r="BA9" s="50">
        <f t="shared" si="6"/>
        <v>0</v>
      </c>
      <c r="BB9" s="50">
        <f t="shared" si="6"/>
        <v>68</v>
      </c>
      <c r="BC9" s="34">
        <f t="shared" si="7"/>
        <v>0</v>
      </c>
      <c r="BD9" s="42">
        <f t="shared" si="8"/>
        <v>-1</v>
      </c>
      <c r="BE9" s="23"/>
      <c r="BF9" s="23"/>
      <c r="BG9" s="23"/>
      <c r="BH9" s="23"/>
      <c r="BI9" s="23"/>
      <c r="BJ9" s="23"/>
      <c r="BK9" s="23"/>
      <c r="BL9" s="23"/>
      <c r="BM9" s="23"/>
      <c r="BN9" s="23"/>
    </row>
    <row r="10" spans="1:66" ht="45.75" customHeight="1" x14ac:dyDescent="0.25">
      <c r="A10" s="24">
        <v>1156</v>
      </c>
      <c r="B10" s="25" t="s">
        <v>78</v>
      </c>
      <c r="C10" s="26" t="s">
        <v>111</v>
      </c>
      <c r="D10" s="27" t="s">
        <v>112</v>
      </c>
      <c r="E10" s="26" t="s">
        <v>68</v>
      </c>
      <c r="F10" s="28" t="s">
        <v>113</v>
      </c>
      <c r="G10" s="29">
        <v>0.1</v>
      </c>
      <c r="H10" s="26" t="s">
        <v>114</v>
      </c>
      <c r="I10" s="27" t="s">
        <v>115</v>
      </c>
      <c r="J10" s="26" t="s">
        <v>116</v>
      </c>
      <c r="K10" s="28" t="s">
        <v>117</v>
      </c>
      <c r="L10" s="25" t="s">
        <v>93</v>
      </c>
      <c r="M10" s="26" t="s">
        <v>75</v>
      </c>
      <c r="N10" s="27" t="s">
        <v>118</v>
      </c>
      <c r="O10" s="26" t="s">
        <v>6</v>
      </c>
      <c r="P10" s="43">
        <v>1</v>
      </c>
      <c r="Q10" s="31"/>
      <c r="R10" s="43">
        <v>1</v>
      </c>
      <c r="S10" s="31"/>
      <c r="T10" s="47"/>
      <c r="U10" s="33"/>
      <c r="V10" s="47"/>
      <c r="W10" s="33"/>
      <c r="X10" s="47"/>
      <c r="Y10" s="34" t="str">
        <f t="shared" si="0"/>
        <v/>
      </c>
      <c r="Z10" s="35"/>
      <c r="AA10" s="33"/>
      <c r="AB10" s="47"/>
      <c r="AC10" s="33"/>
      <c r="AD10" s="47"/>
      <c r="AE10" s="33"/>
      <c r="AF10" s="48"/>
      <c r="AG10" s="34" t="str">
        <f t="shared" si="1"/>
        <v/>
      </c>
      <c r="AH10" s="34" t="str">
        <f t="shared" si="2"/>
        <v/>
      </c>
      <c r="AI10" s="36"/>
      <c r="AJ10" s="33"/>
      <c r="AK10" s="48"/>
      <c r="AL10" s="33"/>
      <c r="AM10" s="48"/>
      <c r="AN10" s="33"/>
      <c r="AO10" s="48">
        <v>100</v>
      </c>
      <c r="AP10" s="34">
        <f t="shared" si="3"/>
        <v>0</v>
      </c>
      <c r="AQ10" s="34">
        <f t="shared" si="4"/>
        <v>0</v>
      </c>
      <c r="AR10" s="37"/>
      <c r="AS10" s="38"/>
      <c r="AT10" s="49"/>
      <c r="AU10" s="38"/>
      <c r="AV10" s="49"/>
      <c r="AW10" s="38"/>
      <c r="AX10" s="49"/>
      <c r="AY10" s="34" t="str">
        <f t="shared" si="5"/>
        <v/>
      </c>
      <c r="AZ10" s="40"/>
      <c r="BA10" s="50">
        <f t="shared" si="6"/>
        <v>0</v>
      </c>
      <c r="BB10" s="50">
        <f t="shared" si="6"/>
        <v>100</v>
      </c>
      <c r="BC10" s="34">
        <f t="shared" si="7"/>
        <v>0</v>
      </c>
      <c r="BD10" s="42">
        <f t="shared" si="8"/>
        <v>-1</v>
      </c>
      <c r="BE10" s="23"/>
      <c r="BF10" s="23"/>
      <c r="BG10" s="23"/>
      <c r="BH10" s="23"/>
      <c r="BI10" s="23"/>
      <c r="BJ10" s="23"/>
      <c r="BK10" s="23"/>
      <c r="BL10" s="23"/>
      <c r="BM10" s="23"/>
      <c r="BN10" s="23"/>
    </row>
    <row r="11" spans="1:66" ht="45.75" customHeight="1" x14ac:dyDescent="0.25">
      <c r="A11" s="24">
        <v>1157</v>
      </c>
      <c r="B11" s="25" t="s">
        <v>65</v>
      </c>
      <c r="C11" s="26" t="s">
        <v>66</v>
      </c>
      <c r="D11" s="27" t="s">
        <v>119</v>
      </c>
      <c r="E11" s="26" t="s">
        <v>104</v>
      </c>
      <c r="F11" s="28" t="s">
        <v>120</v>
      </c>
      <c r="G11" s="29">
        <v>0.04</v>
      </c>
      <c r="H11" s="26" t="s">
        <v>121</v>
      </c>
      <c r="I11" s="27" t="s">
        <v>115</v>
      </c>
      <c r="J11" s="26" t="s">
        <v>122</v>
      </c>
      <c r="K11" s="28" t="s">
        <v>123</v>
      </c>
      <c r="L11" s="25" t="s">
        <v>93</v>
      </c>
      <c r="M11" s="26" t="s">
        <v>75</v>
      </c>
      <c r="N11" s="27" t="s">
        <v>76</v>
      </c>
      <c r="O11" s="26" t="s">
        <v>6</v>
      </c>
      <c r="P11" s="51">
        <v>100000000</v>
      </c>
      <c r="Q11" s="31"/>
      <c r="R11" s="51">
        <v>100000000</v>
      </c>
      <c r="S11" s="31"/>
      <c r="T11" s="47"/>
      <c r="U11" s="33"/>
      <c r="V11" s="47"/>
      <c r="W11" s="33"/>
      <c r="X11" s="47"/>
      <c r="Y11" s="34" t="str">
        <f t="shared" si="0"/>
        <v/>
      </c>
      <c r="Z11" s="35"/>
      <c r="AA11" s="33"/>
      <c r="AB11" s="47">
        <v>23800000</v>
      </c>
      <c r="AC11" s="33"/>
      <c r="AD11" s="47">
        <v>33800000</v>
      </c>
      <c r="AE11" s="33"/>
      <c r="AF11" s="48">
        <v>25000000</v>
      </c>
      <c r="AG11" s="34">
        <f t="shared" si="1"/>
        <v>0</v>
      </c>
      <c r="AH11" s="34">
        <f t="shared" si="2"/>
        <v>0</v>
      </c>
      <c r="AI11" s="36"/>
      <c r="AJ11" s="33"/>
      <c r="AK11" s="48">
        <v>10000000</v>
      </c>
      <c r="AL11" s="33"/>
      <c r="AM11" s="48">
        <v>7400000</v>
      </c>
      <c r="AN11" s="33"/>
      <c r="AO11" s="48"/>
      <c r="AP11" s="34">
        <f t="shared" si="3"/>
        <v>0</v>
      </c>
      <c r="AQ11" s="34">
        <f t="shared" si="4"/>
        <v>0</v>
      </c>
      <c r="AR11" s="37"/>
      <c r="AS11" s="38"/>
      <c r="AT11" s="49"/>
      <c r="AU11" s="38"/>
      <c r="AV11" s="49"/>
      <c r="AW11" s="38"/>
      <c r="AX11" s="49"/>
      <c r="AY11" s="34" t="str">
        <f t="shared" si="5"/>
        <v/>
      </c>
      <c r="AZ11" s="40"/>
      <c r="BA11" s="50">
        <f t="shared" si="6"/>
        <v>0</v>
      </c>
      <c r="BB11" s="50">
        <f t="shared" si="6"/>
        <v>100000000</v>
      </c>
      <c r="BC11" s="34">
        <f t="shared" si="7"/>
        <v>0</v>
      </c>
      <c r="BD11" s="42">
        <f t="shared" si="8"/>
        <v>-1</v>
      </c>
      <c r="BE11" s="23"/>
      <c r="BF11" s="23"/>
      <c r="BG11" s="23"/>
      <c r="BH11" s="23"/>
      <c r="BI11" s="23"/>
      <c r="BJ11" s="23"/>
      <c r="BK11" s="23"/>
      <c r="BL11" s="23"/>
      <c r="BM11" s="23"/>
      <c r="BN11" s="23"/>
    </row>
    <row r="12" spans="1:66" ht="45.75" customHeight="1" x14ac:dyDescent="0.25">
      <c r="A12" s="24">
        <v>1158</v>
      </c>
      <c r="B12" s="25" t="s">
        <v>78</v>
      </c>
      <c r="C12" s="26" t="s">
        <v>96</v>
      </c>
      <c r="D12" s="27" t="s">
        <v>124</v>
      </c>
      <c r="E12" s="26" t="s">
        <v>98</v>
      </c>
      <c r="F12" s="28" t="s">
        <v>125</v>
      </c>
      <c r="G12" s="25">
        <v>0.03</v>
      </c>
      <c r="H12" s="26" t="s">
        <v>126</v>
      </c>
      <c r="I12" s="27" t="s">
        <v>71</v>
      </c>
      <c r="J12" s="26" t="s">
        <v>127</v>
      </c>
      <c r="K12" s="28" t="s">
        <v>128</v>
      </c>
      <c r="L12" s="25" t="s">
        <v>93</v>
      </c>
      <c r="M12" s="26" t="s">
        <v>94</v>
      </c>
      <c r="N12" s="27" t="s">
        <v>110</v>
      </c>
      <c r="O12" s="26" t="s">
        <v>6</v>
      </c>
      <c r="P12" s="43">
        <v>1</v>
      </c>
      <c r="Q12" s="31"/>
      <c r="R12" s="43">
        <v>1</v>
      </c>
      <c r="S12" s="31"/>
      <c r="T12" s="44"/>
      <c r="U12" s="33"/>
      <c r="V12" s="44"/>
      <c r="W12" s="33"/>
      <c r="X12" s="44">
        <v>1</v>
      </c>
      <c r="Y12" s="34">
        <f t="shared" si="0"/>
        <v>0</v>
      </c>
      <c r="Z12" s="35"/>
      <c r="AA12" s="33"/>
      <c r="AB12" s="44"/>
      <c r="AC12" s="33"/>
      <c r="AD12" s="44"/>
      <c r="AE12" s="33"/>
      <c r="AF12" s="44">
        <v>1</v>
      </c>
      <c r="AG12" s="34">
        <f t="shared" si="1"/>
        <v>0</v>
      </c>
      <c r="AH12" s="34">
        <f t="shared" si="2"/>
        <v>0</v>
      </c>
      <c r="AI12" s="36"/>
      <c r="AJ12" s="33"/>
      <c r="AK12" s="44"/>
      <c r="AL12" s="33"/>
      <c r="AM12" s="44"/>
      <c r="AN12" s="33"/>
      <c r="AO12" s="44">
        <v>1</v>
      </c>
      <c r="AP12" s="34">
        <f t="shared" si="3"/>
        <v>0</v>
      </c>
      <c r="AQ12" s="34">
        <f t="shared" si="4"/>
        <v>0</v>
      </c>
      <c r="AR12" s="37"/>
      <c r="AS12" s="38"/>
      <c r="AT12" s="45"/>
      <c r="AU12" s="38"/>
      <c r="AV12" s="45"/>
      <c r="AW12" s="38"/>
      <c r="AX12" s="45">
        <v>1</v>
      </c>
      <c r="AY12" s="34">
        <f t="shared" si="5"/>
        <v>0</v>
      </c>
      <c r="AZ12" s="40"/>
      <c r="BA12" s="46">
        <f t="shared" si="6"/>
        <v>0</v>
      </c>
      <c r="BB12" s="46">
        <f t="shared" si="6"/>
        <v>4</v>
      </c>
      <c r="BC12" s="34">
        <f t="shared" si="7"/>
        <v>0</v>
      </c>
      <c r="BD12" s="42">
        <f t="shared" si="8"/>
        <v>-1</v>
      </c>
      <c r="BE12" s="23"/>
      <c r="BF12" s="23"/>
      <c r="BG12" s="23"/>
      <c r="BH12" s="23"/>
      <c r="BI12" s="23"/>
      <c r="BJ12" s="23"/>
      <c r="BK12" s="23"/>
      <c r="BL12" s="23"/>
      <c r="BM12" s="23"/>
      <c r="BN12" s="23"/>
    </row>
    <row r="13" spans="1:66" ht="45.75" customHeight="1" x14ac:dyDescent="0.25">
      <c r="A13" s="24">
        <v>1159</v>
      </c>
      <c r="B13" s="25" t="s">
        <v>78</v>
      </c>
      <c r="C13" s="26" t="s">
        <v>96</v>
      </c>
      <c r="D13" s="27" t="s">
        <v>124</v>
      </c>
      <c r="E13" s="26" t="s">
        <v>98</v>
      </c>
      <c r="F13" s="28" t="s">
        <v>129</v>
      </c>
      <c r="G13" s="25">
        <v>0.03</v>
      </c>
      <c r="H13" s="26" t="s">
        <v>130</v>
      </c>
      <c r="I13" s="27" t="s">
        <v>71</v>
      </c>
      <c r="J13" s="26" t="s">
        <v>131</v>
      </c>
      <c r="K13" s="28" t="s">
        <v>128</v>
      </c>
      <c r="L13" s="25" t="s">
        <v>93</v>
      </c>
      <c r="M13" s="26" t="s">
        <v>94</v>
      </c>
      <c r="N13" s="27" t="s">
        <v>110</v>
      </c>
      <c r="O13" s="26" t="s">
        <v>6</v>
      </c>
      <c r="P13" s="43">
        <v>1</v>
      </c>
      <c r="Q13" s="31"/>
      <c r="R13" s="43">
        <v>1</v>
      </c>
      <c r="S13" s="31"/>
      <c r="T13" s="44"/>
      <c r="U13" s="33"/>
      <c r="V13" s="44"/>
      <c r="W13" s="33"/>
      <c r="X13" s="44">
        <v>1</v>
      </c>
      <c r="Y13" s="34">
        <f t="shared" si="0"/>
        <v>0</v>
      </c>
      <c r="Z13" s="35"/>
      <c r="AA13" s="33"/>
      <c r="AB13" s="44"/>
      <c r="AC13" s="33"/>
      <c r="AD13" s="44"/>
      <c r="AE13" s="33"/>
      <c r="AF13" s="44">
        <v>1</v>
      </c>
      <c r="AG13" s="34">
        <f t="shared" si="1"/>
        <v>0</v>
      </c>
      <c r="AH13" s="34">
        <f t="shared" si="2"/>
        <v>0</v>
      </c>
      <c r="AI13" s="36"/>
      <c r="AJ13" s="33"/>
      <c r="AK13" s="44"/>
      <c r="AL13" s="33"/>
      <c r="AM13" s="44"/>
      <c r="AN13" s="33"/>
      <c r="AO13" s="44">
        <v>1</v>
      </c>
      <c r="AP13" s="34">
        <f t="shared" si="3"/>
        <v>0</v>
      </c>
      <c r="AQ13" s="34">
        <f t="shared" si="4"/>
        <v>0</v>
      </c>
      <c r="AR13" s="37"/>
      <c r="AS13" s="38"/>
      <c r="AT13" s="45"/>
      <c r="AU13" s="38"/>
      <c r="AV13" s="45"/>
      <c r="AW13" s="38"/>
      <c r="AX13" s="45">
        <v>1</v>
      </c>
      <c r="AY13" s="34">
        <f t="shared" si="5"/>
        <v>0</v>
      </c>
      <c r="AZ13" s="40"/>
      <c r="BA13" s="46">
        <f t="shared" si="6"/>
        <v>0</v>
      </c>
      <c r="BB13" s="46">
        <f t="shared" si="6"/>
        <v>4</v>
      </c>
      <c r="BC13" s="34">
        <f t="shared" si="7"/>
        <v>0</v>
      </c>
      <c r="BD13" s="42">
        <f t="shared" si="8"/>
        <v>-1</v>
      </c>
      <c r="BE13" s="23"/>
      <c r="BF13" s="23"/>
      <c r="BG13" s="23"/>
      <c r="BH13" s="23"/>
      <c r="BI13" s="23"/>
      <c r="BJ13" s="23"/>
      <c r="BK13" s="23"/>
      <c r="BL13" s="23"/>
      <c r="BM13" s="23"/>
      <c r="BN13" s="23"/>
    </row>
    <row r="14" spans="1:66" ht="45.75" customHeight="1" x14ac:dyDescent="0.25">
      <c r="A14" s="24">
        <v>1251</v>
      </c>
      <c r="B14" s="25" t="s">
        <v>65</v>
      </c>
      <c r="C14" s="26" t="s">
        <v>66</v>
      </c>
      <c r="D14" s="27" t="s">
        <v>88</v>
      </c>
      <c r="E14" s="26" t="s">
        <v>68</v>
      </c>
      <c r="F14" s="28" t="s">
        <v>132</v>
      </c>
      <c r="G14" s="25"/>
      <c r="H14" s="26" t="s">
        <v>133</v>
      </c>
      <c r="I14" s="27" t="s">
        <v>115</v>
      </c>
      <c r="J14" s="26" t="s">
        <v>134</v>
      </c>
      <c r="K14" s="28" t="s">
        <v>135</v>
      </c>
      <c r="L14" s="25" t="s">
        <v>136</v>
      </c>
      <c r="M14" s="26" t="s">
        <v>137</v>
      </c>
      <c r="N14" s="27" t="s">
        <v>118</v>
      </c>
      <c r="O14" s="26" t="s">
        <v>138</v>
      </c>
      <c r="P14" s="51">
        <v>1</v>
      </c>
      <c r="Q14" s="31" t="s">
        <v>139</v>
      </c>
      <c r="R14" s="51">
        <v>1</v>
      </c>
      <c r="S14" s="31"/>
      <c r="T14" s="47"/>
      <c r="U14" s="33"/>
      <c r="V14" s="47"/>
      <c r="W14" s="33"/>
      <c r="X14" s="47"/>
      <c r="Y14" s="34" t="str">
        <f t="shared" si="0"/>
        <v/>
      </c>
      <c r="Z14" s="35"/>
      <c r="AA14" s="33"/>
      <c r="AB14" s="47"/>
      <c r="AC14" s="33"/>
      <c r="AD14" s="47"/>
      <c r="AE14" s="33"/>
      <c r="AF14" s="48"/>
      <c r="AG14" s="34" t="str">
        <f t="shared" si="1"/>
        <v/>
      </c>
      <c r="AH14" s="34" t="str">
        <f t="shared" si="2"/>
        <v/>
      </c>
      <c r="AI14" s="36"/>
      <c r="AJ14" s="33"/>
      <c r="AK14" s="48"/>
      <c r="AL14" s="33"/>
      <c r="AM14" s="48"/>
      <c r="AN14" s="33"/>
      <c r="AO14" s="48"/>
      <c r="AP14" s="34" t="str">
        <f t="shared" si="3"/>
        <v/>
      </c>
      <c r="AQ14" s="34" t="str">
        <f t="shared" si="4"/>
        <v/>
      </c>
      <c r="AR14" s="37"/>
      <c r="AS14" s="38"/>
      <c r="AT14" s="49"/>
      <c r="AU14" s="38"/>
      <c r="AV14" s="49"/>
      <c r="AW14" s="38"/>
      <c r="AX14" s="49">
        <v>1</v>
      </c>
      <c r="AY14" s="34">
        <f t="shared" si="5"/>
        <v>0</v>
      </c>
      <c r="AZ14" s="40"/>
      <c r="BA14" s="50">
        <f t="shared" si="6"/>
        <v>0</v>
      </c>
      <c r="BB14" s="50">
        <f t="shared" si="6"/>
        <v>1</v>
      </c>
      <c r="BC14" s="34">
        <f t="shared" si="7"/>
        <v>0</v>
      </c>
      <c r="BD14" s="42">
        <f t="shared" si="8"/>
        <v>-1</v>
      </c>
      <c r="BE14" s="23"/>
      <c r="BF14" s="23"/>
      <c r="BG14" s="23"/>
      <c r="BH14" s="23"/>
      <c r="BI14" s="23"/>
      <c r="BJ14" s="23"/>
      <c r="BK14" s="23"/>
      <c r="BL14" s="23"/>
      <c r="BM14" s="23"/>
      <c r="BN14" s="23"/>
    </row>
    <row r="15" spans="1:66" ht="45.75" customHeight="1" x14ac:dyDescent="0.25">
      <c r="A15" s="24">
        <v>1252</v>
      </c>
      <c r="B15" s="25" t="s">
        <v>65</v>
      </c>
      <c r="C15" s="26" t="s">
        <v>140</v>
      </c>
      <c r="D15" s="27" t="s">
        <v>141</v>
      </c>
      <c r="E15" s="26" t="s">
        <v>68</v>
      </c>
      <c r="F15" s="28"/>
      <c r="G15" s="25"/>
      <c r="H15" s="26"/>
      <c r="I15" s="27"/>
      <c r="J15" s="26"/>
      <c r="K15" s="28"/>
      <c r="L15" s="25"/>
      <c r="M15" s="26"/>
      <c r="N15" s="27"/>
      <c r="O15" s="26" t="s">
        <v>138</v>
      </c>
      <c r="P15" s="51"/>
      <c r="Q15" s="31"/>
      <c r="R15" s="51"/>
      <c r="S15" s="31"/>
      <c r="T15" s="47"/>
      <c r="U15" s="33"/>
      <c r="V15" s="47"/>
      <c r="W15" s="33"/>
      <c r="X15" s="47"/>
      <c r="Y15" s="34" t="str">
        <f t="shared" si="0"/>
        <v/>
      </c>
      <c r="Z15" s="35"/>
      <c r="AA15" s="33"/>
      <c r="AB15" s="47"/>
      <c r="AC15" s="33"/>
      <c r="AD15" s="47"/>
      <c r="AE15" s="33"/>
      <c r="AF15" s="48"/>
      <c r="AG15" s="34" t="str">
        <f t="shared" si="1"/>
        <v/>
      </c>
      <c r="AH15" s="34" t="str">
        <f t="shared" si="2"/>
        <v/>
      </c>
      <c r="AI15" s="36"/>
      <c r="AJ15" s="33"/>
      <c r="AK15" s="48"/>
      <c r="AL15" s="33"/>
      <c r="AM15" s="48"/>
      <c r="AN15" s="33"/>
      <c r="AO15" s="48"/>
      <c r="AP15" s="34" t="str">
        <f t="shared" si="3"/>
        <v/>
      </c>
      <c r="AQ15" s="34" t="str">
        <f t="shared" si="4"/>
        <v/>
      </c>
      <c r="AR15" s="37"/>
      <c r="AS15" s="38"/>
      <c r="AT15" s="49"/>
      <c r="AU15" s="38"/>
      <c r="AV15" s="49"/>
      <c r="AW15" s="38"/>
      <c r="AX15" s="49"/>
      <c r="AY15" s="34" t="str">
        <f t="shared" si="5"/>
        <v/>
      </c>
      <c r="AZ15" s="40"/>
      <c r="BA15" s="50">
        <f t="shared" si="6"/>
        <v>0</v>
      </c>
      <c r="BB15" s="50">
        <f t="shared" si="6"/>
        <v>0</v>
      </c>
      <c r="BC15" s="34">
        <f t="shared" si="7"/>
        <v>0</v>
      </c>
      <c r="BD15" s="42">
        <f t="shared" si="8"/>
        <v>-1</v>
      </c>
      <c r="BE15" s="23"/>
      <c r="BF15" s="23"/>
      <c r="BG15" s="23"/>
      <c r="BH15" s="23"/>
      <c r="BI15" s="23"/>
      <c r="BJ15" s="23"/>
      <c r="BK15" s="23"/>
      <c r="BL15" s="23"/>
      <c r="BM15" s="23"/>
      <c r="BN15" s="23"/>
    </row>
    <row r="16" spans="1:66" ht="45.75" customHeight="1" x14ac:dyDescent="0.25">
      <c r="A16" s="24">
        <v>1253</v>
      </c>
      <c r="B16" s="25" t="s">
        <v>65</v>
      </c>
      <c r="C16" s="26" t="s">
        <v>140</v>
      </c>
      <c r="D16" s="27" t="s">
        <v>142</v>
      </c>
      <c r="E16" s="26" t="s">
        <v>68</v>
      </c>
      <c r="F16" s="28"/>
      <c r="G16" s="25"/>
      <c r="H16" s="26"/>
      <c r="I16" s="27"/>
      <c r="J16" s="26"/>
      <c r="K16" s="28"/>
      <c r="L16" s="25"/>
      <c r="M16" s="26"/>
      <c r="N16" s="27"/>
      <c r="O16" s="26" t="s">
        <v>138</v>
      </c>
      <c r="P16" s="51"/>
      <c r="Q16" s="31"/>
      <c r="R16" s="51"/>
      <c r="S16" s="31"/>
      <c r="T16" s="47"/>
      <c r="U16" s="33"/>
      <c r="V16" s="47"/>
      <c r="W16" s="33"/>
      <c r="X16" s="47"/>
      <c r="Y16" s="34" t="str">
        <f t="shared" si="0"/>
        <v/>
      </c>
      <c r="Z16" s="35"/>
      <c r="AA16" s="33"/>
      <c r="AB16" s="47"/>
      <c r="AC16" s="33"/>
      <c r="AD16" s="47"/>
      <c r="AE16" s="33"/>
      <c r="AF16" s="48"/>
      <c r="AG16" s="34" t="str">
        <f t="shared" si="1"/>
        <v/>
      </c>
      <c r="AH16" s="34" t="str">
        <f t="shared" si="2"/>
        <v/>
      </c>
      <c r="AI16" s="36"/>
      <c r="AJ16" s="33"/>
      <c r="AK16" s="48"/>
      <c r="AL16" s="33"/>
      <c r="AM16" s="48"/>
      <c r="AN16" s="33"/>
      <c r="AO16" s="48"/>
      <c r="AP16" s="34" t="str">
        <f t="shared" si="3"/>
        <v/>
      </c>
      <c r="AQ16" s="34" t="str">
        <f t="shared" si="4"/>
        <v/>
      </c>
      <c r="AR16" s="37"/>
      <c r="AS16" s="38"/>
      <c r="AT16" s="49"/>
      <c r="AU16" s="38"/>
      <c r="AV16" s="49"/>
      <c r="AW16" s="38"/>
      <c r="AX16" s="49"/>
      <c r="AY16" s="34" t="str">
        <f t="shared" si="5"/>
        <v/>
      </c>
      <c r="AZ16" s="40"/>
      <c r="BA16" s="50">
        <f t="shared" si="6"/>
        <v>0</v>
      </c>
      <c r="BB16" s="50">
        <f t="shared" si="6"/>
        <v>0</v>
      </c>
      <c r="BC16" s="34">
        <f t="shared" si="7"/>
        <v>0</v>
      </c>
      <c r="BD16" s="42">
        <f t="shared" si="8"/>
        <v>-1</v>
      </c>
      <c r="BE16" s="23"/>
      <c r="BF16" s="23"/>
      <c r="BG16" s="23"/>
      <c r="BH16" s="23"/>
      <c r="BI16" s="23"/>
      <c r="BJ16" s="23"/>
      <c r="BK16" s="23"/>
      <c r="BL16" s="23"/>
      <c r="BM16" s="23"/>
      <c r="BN16" s="23"/>
    </row>
    <row r="17" spans="1:66" ht="45.75" customHeight="1" x14ac:dyDescent="0.25">
      <c r="A17" s="24">
        <v>1254</v>
      </c>
      <c r="B17" s="25" t="s">
        <v>143</v>
      </c>
      <c r="C17" s="26" t="s">
        <v>144</v>
      </c>
      <c r="D17" s="27" t="s">
        <v>145</v>
      </c>
      <c r="E17" s="26" t="s">
        <v>68</v>
      </c>
      <c r="F17" s="28"/>
      <c r="G17" s="25"/>
      <c r="H17" s="26"/>
      <c r="I17" s="27"/>
      <c r="J17" s="26"/>
      <c r="K17" s="28"/>
      <c r="L17" s="25"/>
      <c r="M17" s="26"/>
      <c r="N17" s="27"/>
      <c r="O17" s="26" t="s">
        <v>138</v>
      </c>
      <c r="P17" s="51"/>
      <c r="Q17" s="31"/>
      <c r="R17" s="51"/>
      <c r="S17" s="31"/>
      <c r="T17" s="47"/>
      <c r="U17" s="33"/>
      <c r="V17" s="47"/>
      <c r="W17" s="33"/>
      <c r="X17" s="47"/>
      <c r="Y17" s="34" t="str">
        <f t="shared" si="0"/>
        <v/>
      </c>
      <c r="Z17" s="35"/>
      <c r="AA17" s="33"/>
      <c r="AB17" s="47"/>
      <c r="AC17" s="33"/>
      <c r="AD17" s="47"/>
      <c r="AE17" s="33"/>
      <c r="AF17" s="48"/>
      <c r="AG17" s="34" t="str">
        <f t="shared" si="1"/>
        <v/>
      </c>
      <c r="AH17" s="34" t="str">
        <f t="shared" si="2"/>
        <v/>
      </c>
      <c r="AI17" s="36"/>
      <c r="AJ17" s="33"/>
      <c r="AK17" s="48"/>
      <c r="AL17" s="33"/>
      <c r="AM17" s="48"/>
      <c r="AN17" s="33"/>
      <c r="AO17" s="48"/>
      <c r="AP17" s="34" t="str">
        <f t="shared" si="3"/>
        <v/>
      </c>
      <c r="AQ17" s="34" t="str">
        <f t="shared" si="4"/>
        <v/>
      </c>
      <c r="AR17" s="37"/>
      <c r="AS17" s="38"/>
      <c r="AT17" s="49"/>
      <c r="AU17" s="38"/>
      <c r="AV17" s="49"/>
      <c r="AW17" s="38"/>
      <c r="AX17" s="49"/>
      <c r="AY17" s="34" t="str">
        <f t="shared" si="5"/>
        <v/>
      </c>
      <c r="AZ17" s="40"/>
      <c r="BA17" s="50">
        <f t="shared" si="6"/>
        <v>0</v>
      </c>
      <c r="BB17" s="50">
        <f t="shared" si="6"/>
        <v>0</v>
      </c>
      <c r="BC17" s="34">
        <f t="shared" si="7"/>
        <v>0</v>
      </c>
      <c r="BD17" s="42">
        <f t="shared" si="8"/>
        <v>-1</v>
      </c>
      <c r="BE17" s="23"/>
      <c r="BF17" s="23"/>
      <c r="BG17" s="23"/>
      <c r="BH17" s="23"/>
      <c r="BI17" s="23"/>
      <c r="BJ17" s="23"/>
      <c r="BK17" s="23"/>
      <c r="BL17" s="23"/>
      <c r="BM17" s="23"/>
      <c r="BN17" s="23"/>
    </row>
    <row r="18" spans="1:66" ht="45.75" customHeight="1" x14ac:dyDescent="0.25">
      <c r="A18" s="24">
        <v>1255</v>
      </c>
      <c r="B18" s="25" t="s">
        <v>65</v>
      </c>
      <c r="C18" s="26" t="s">
        <v>146</v>
      </c>
      <c r="D18" s="27" t="s">
        <v>147</v>
      </c>
      <c r="E18" s="26" t="s">
        <v>68</v>
      </c>
      <c r="F18" s="28" t="s">
        <v>148</v>
      </c>
      <c r="G18" s="25"/>
      <c r="H18" s="26" t="s">
        <v>149</v>
      </c>
      <c r="I18" s="27" t="s">
        <v>150</v>
      </c>
      <c r="J18" s="26" t="s">
        <v>151</v>
      </c>
      <c r="K18" s="28" t="s">
        <v>152</v>
      </c>
      <c r="L18" s="25" t="s">
        <v>93</v>
      </c>
      <c r="M18" s="26" t="s">
        <v>137</v>
      </c>
      <c r="N18" s="27" t="s">
        <v>118</v>
      </c>
      <c r="O18" s="26" t="s">
        <v>138</v>
      </c>
      <c r="P18" s="51">
        <v>30</v>
      </c>
      <c r="Q18" s="31" t="s">
        <v>153</v>
      </c>
      <c r="R18" s="51">
        <v>30</v>
      </c>
      <c r="S18" s="31"/>
      <c r="T18" s="47"/>
      <c r="U18" s="33"/>
      <c r="V18" s="47"/>
      <c r="W18" s="33"/>
      <c r="X18" s="47"/>
      <c r="Y18" s="34" t="str">
        <f t="shared" si="0"/>
        <v/>
      </c>
      <c r="Z18" s="35"/>
      <c r="AA18" s="33"/>
      <c r="AB18" s="47"/>
      <c r="AC18" s="33"/>
      <c r="AD18" s="47"/>
      <c r="AE18" s="33"/>
      <c r="AF18" s="48"/>
      <c r="AG18" s="34" t="str">
        <f t="shared" si="1"/>
        <v/>
      </c>
      <c r="AH18" s="34" t="str">
        <f t="shared" si="2"/>
        <v/>
      </c>
      <c r="AI18" s="36"/>
      <c r="AJ18" s="33"/>
      <c r="AK18" s="48"/>
      <c r="AL18" s="33"/>
      <c r="AM18" s="48"/>
      <c r="AN18" s="33"/>
      <c r="AO18" s="48"/>
      <c r="AP18" s="34" t="str">
        <f t="shared" si="3"/>
        <v/>
      </c>
      <c r="AQ18" s="34" t="str">
        <f t="shared" si="4"/>
        <v/>
      </c>
      <c r="AR18" s="37"/>
      <c r="AS18" s="38"/>
      <c r="AT18" s="49"/>
      <c r="AU18" s="38"/>
      <c r="AV18" s="49"/>
      <c r="AW18" s="38"/>
      <c r="AX18" s="49">
        <v>30</v>
      </c>
      <c r="AY18" s="34">
        <f t="shared" si="5"/>
        <v>0</v>
      </c>
      <c r="AZ18" s="40"/>
      <c r="BA18" s="50">
        <f t="shared" si="6"/>
        <v>0</v>
      </c>
      <c r="BB18" s="50">
        <f t="shared" si="6"/>
        <v>30</v>
      </c>
      <c r="BC18" s="34">
        <f t="shared" si="7"/>
        <v>0</v>
      </c>
      <c r="BD18" s="42">
        <f t="shared" si="8"/>
        <v>-1</v>
      </c>
      <c r="BE18" s="23"/>
      <c r="BF18" s="23"/>
      <c r="BG18" s="23"/>
      <c r="BH18" s="23"/>
      <c r="BI18" s="23"/>
      <c r="BJ18" s="23"/>
      <c r="BK18" s="23"/>
      <c r="BL18" s="23"/>
      <c r="BM18" s="23"/>
      <c r="BN18" s="23"/>
    </row>
    <row r="19" spans="1:66" ht="45.75" customHeight="1" x14ac:dyDescent="0.25">
      <c r="A19" s="24">
        <v>1256</v>
      </c>
      <c r="B19" s="25" t="s">
        <v>154</v>
      </c>
      <c r="C19" s="26" t="s">
        <v>155</v>
      </c>
      <c r="D19" s="27" t="s">
        <v>156</v>
      </c>
      <c r="E19" s="26" t="s">
        <v>68</v>
      </c>
      <c r="F19" s="28" t="s">
        <v>157</v>
      </c>
      <c r="G19" s="25"/>
      <c r="H19" s="26" t="s">
        <v>158</v>
      </c>
      <c r="I19" s="27" t="s">
        <v>71</v>
      </c>
      <c r="J19" s="26" t="s">
        <v>159</v>
      </c>
      <c r="K19" s="28" t="s">
        <v>160</v>
      </c>
      <c r="L19" s="25" t="s">
        <v>93</v>
      </c>
      <c r="M19" s="26" t="s">
        <v>94</v>
      </c>
      <c r="N19" s="27" t="s">
        <v>118</v>
      </c>
      <c r="O19" s="26" t="s">
        <v>138</v>
      </c>
      <c r="P19" s="51">
        <v>100</v>
      </c>
      <c r="Q19" s="31" t="s">
        <v>161</v>
      </c>
      <c r="R19" s="51">
        <v>100</v>
      </c>
      <c r="S19" s="31"/>
      <c r="T19" s="47"/>
      <c r="U19" s="33"/>
      <c r="V19" s="47"/>
      <c r="W19" s="33"/>
      <c r="X19" s="47">
        <v>100</v>
      </c>
      <c r="Y19" s="34">
        <f t="shared" si="0"/>
        <v>0</v>
      </c>
      <c r="Z19" s="35"/>
      <c r="AA19" s="33"/>
      <c r="AB19" s="47"/>
      <c r="AC19" s="33"/>
      <c r="AD19" s="47"/>
      <c r="AE19" s="33"/>
      <c r="AF19" s="48">
        <v>100</v>
      </c>
      <c r="AG19" s="34">
        <f t="shared" si="1"/>
        <v>0</v>
      </c>
      <c r="AH19" s="34">
        <f t="shared" si="2"/>
        <v>0</v>
      </c>
      <c r="AI19" s="36"/>
      <c r="AJ19" s="33"/>
      <c r="AK19" s="48"/>
      <c r="AL19" s="33"/>
      <c r="AM19" s="48"/>
      <c r="AN19" s="33"/>
      <c r="AO19" s="48">
        <v>100</v>
      </c>
      <c r="AP19" s="34">
        <f t="shared" si="3"/>
        <v>0</v>
      </c>
      <c r="AQ19" s="34">
        <f t="shared" si="4"/>
        <v>0</v>
      </c>
      <c r="AR19" s="37"/>
      <c r="AS19" s="38"/>
      <c r="AT19" s="49"/>
      <c r="AU19" s="38"/>
      <c r="AV19" s="49"/>
      <c r="AW19" s="38"/>
      <c r="AX19" s="49">
        <v>100</v>
      </c>
      <c r="AY19" s="34">
        <f t="shared" si="5"/>
        <v>0</v>
      </c>
      <c r="AZ19" s="40"/>
      <c r="BA19" s="50">
        <f t="shared" si="6"/>
        <v>0</v>
      </c>
      <c r="BB19" s="50">
        <f t="shared" si="6"/>
        <v>400</v>
      </c>
      <c r="BC19" s="34">
        <f t="shared" si="7"/>
        <v>0</v>
      </c>
      <c r="BD19" s="42">
        <f t="shared" si="8"/>
        <v>-1</v>
      </c>
      <c r="BE19" s="23"/>
      <c r="BF19" s="23"/>
      <c r="BG19" s="23"/>
      <c r="BH19" s="23"/>
      <c r="BI19" s="23"/>
      <c r="BJ19" s="23"/>
      <c r="BK19" s="23"/>
      <c r="BL19" s="23"/>
      <c r="BM19" s="23"/>
      <c r="BN19" s="23"/>
    </row>
    <row r="20" spans="1:66" ht="45.75" customHeight="1" x14ac:dyDescent="0.25">
      <c r="A20" s="24">
        <v>1257</v>
      </c>
      <c r="B20" s="25" t="s">
        <v>154</v>
      </c>
      <c r="C20" s="26" t="s">
        <v>162</v>
      </c>
      <c r="D20" s="27" t="s">
        <v>163</v>
      </c>
      <c r="E20" s="26" t="s">
        <v>68</v>
      </c>
      <c r="F20" s="28" t="s">
        <v>164</v>
      </c>
      <c r="G20" s="25"/>
      <c r="H20" s="26" t="s">
        <v>165</v>
      </c>
      <c r="I20" s="27" t="s">
        <v>71</v>
      </c>
      <c r="J20" s="26" t="s">
        <v>166</v>
      </c>
      <c r="K20" s="28" t="s">
        <v>167</v>
      </c>
      <c r="L20" s="25" t="s">
        <v>93</v>
      </c>
      <c r="M20" s="26" t="s">
        <v>94</v>
      </c>
      <c r="N20" s="27" t="s">
        <v>118</v>
      </c>
      <c r="O20" s="26" t="s">
        <v>138</v>
      </c>
      <c r="P20" s="51">
        <v>85</v>
      </c>
      <c r="Q20" s="31" t="s">
        <v>168</v>
      </c>
      <c r="R20" s="51">
        <v>85</v>
      </c>
      <c r="S20" s="31"/>
      <c r="T20" s="47"/>
      <c r="U20" s="33"/>
      <c r="V20" s="47"/>
      <c r="W20" s="33"/>
      <c r="X20" s="47">
        <v>85</v>
      </c>
      <c r="Y20" s="34">
        <f t="shared" si="0"/>
        <v>0</v>
      </c>
      <c r="Z20" s="35"/>
      <c r="AA20" s="33"/>
      <c r="AB20" s="47"/>
      <c r="AC20" s="33"/>
      <c r="AD20" s="47"/>
      <c r="AE20" s="33"/>
      <c r="AF20" s="48">
        <v>85</v>
      </c>
      <c r="AG20" s="34">
        <f t="shared" si="1"/>
        <v>0</v>
      </c>
      <c r="AH20" s="34">
        <f t="shared" si="2"/>
        <v>0</v>
      </c>
      <c r="AI20" s="36"/>
      <c r="AJ20" s="33"/>
      <c r="AK20" s="48"/>
      <c r="AL20" s="33"/>
      <c r="AM20" s="48"/>
      <c r="AN20" s="33"/>
      <c r="AO20" s="48">
        <v>85</v>
      </c>
      <c r="AP20" s="34">
        <f t="shared" si="3"/>
        <v>0</v>
      </c>
      <c r="AQ20" s="34">
        <f t="shared" si="4"/>
        <v>0</v>
      </c>
      <c r="AR20" s="37"/>
      <c r="AS20" s="38"/>
      <c r="AT20" s="49"/>
      <c r="AU20" s="38"/>
      <c r="AV20" s="49"/>
      <c r="AW20" s="38"/>
      <c r="AX20" s="49">
        <v>85</v>
      </c>
      <c r="AY20" s="34">
        <f t="shared" si="5"/>
        <v>0</v>
      </c>
      <c r="AZ20" s="40"/>
      <c r="BA20" s="50">
        <f t="shared" si="6"/>
        <v>0</v>
      </c>
      <c r="BB20" s="50">
        <f t="shared" si="6"/>
        <v>340</v>
      </c>
      <c r="BC20" s="34">
        <f t="shared" si="7"/>
        <v>0</v>
      </c>
      <c r="BD20" s="42">
        <f t="shared" si="8"/>
        <v>-1</v>
      </c>
      <c r="BE20" s="23"/>
      <c r="BF20" s="23"/>
      <c r="BG20" s="23"/>
      <c r="BH20" s="23"/>
      <c r="BI20" s="23"/>
      <c r="BJ20" s="23"/>
      <c r="BK20" s="23"/>
      <c r="BL20" s="23"/>
      <c r="BM20" s="23"/>
      <c r="BN20" s="23"/>
    </row>
    <row r="21" spans="1:66" ht="45.75" customHeight="1" x14ac:dyDescent="0.25">
      <c r="A21" s="24">
        <v>1258</v>
      </c>
      <c r="B21" s="25" t="s">
        <v>78</v>
      </c>
      <c r="C21" s="26" t="s">
        <v>79</v>
      </c>
      <c r="D21" s="27" t="s">
        <v>80</v>
      </c>
      <c r="E21" s="26" t="s">
        <v>81</v>
      </c>
      <c r="F21" s="28"/>
      <c r="G21" s="25"/>
      <c r="H21" s="26"/>
      <c r="I21" s="27"/>
      <c r="J21" s="26"/>
      <c r="K21" s="28"/>
      <c r="L21" s="25"/>
      <c r="M21" s="26"/>
      <c r="N21" s="27"/>
      <c r="O21" s="26" t="s">
        <v>138</v>
      </c>
      <c r="P21" s="51"/>
      <c r="Q21" s="31"/>
      <c r="R21" s="51"/>
      <c r="S21" s="31"/>
      <c r="T21" s="47"/>
      <c r="U21" s="33"/>
      <c r="V21" s="47"/>
      <c r="W21" s="33"/>
      <c r="X21" s="47"/>
      <c r="Y21" s="34" t="str">
        <f t="shared" si="0"/>
        <v/>
      </c>
      <c r="Z21" s="35"/>
      <c r="AA21" s="33"/>
      <c r="AB21" s="47"/>
      <c r="AC21" s="33"/>
      <c r="AD21" s="47"/>
      <c r="AE21" s="33"/>
      <c r="AF21" s="48"/>
      <c r="AG21" s="34" t="str">
        <f t="shared" si="1"/>
        <v/>
      </c>
      <c r="AH21" s="34" t="str">
        <f t="shared" si="2"/>
        <v/>
      </c>
      <c r="AI21" s="36"/>
      <c r="AJ21" s="33"/>
      <c r="AK21" s="48"/>
      <c r="AL21" s="33"/>
      <c r="AM21" s="48"/>
      <c r="AN21" s="33"/>
      <c r="AO21" s="48"/>
      <c r="AP21" s="34" t="str">
        <f t="shared" si="3"/>
        <v/>
      </c>
      <c r="AQ21" s="34" t="str">
        <f t="shared" si="4"/>
        <v/>
      </c>
      <c r="AR21" s="37"/>
      <c r="AS21" s="38"/>
      <c r="AT21" s="49"/>
      <c r="AU21" s="38"/>
      <c r="AV21" s="49"/>
      <c r="AW21" s="38"/>
      <c r="AX21" s="49"/>
      <c r="AY21" s="34" t="str">
        <f t="shared" si="5"/>
        <v/>
      </c>
      <c r="AZ21" s="40"/>
      <c r="BA21" s="50">
        <f t="shared" ref="BA21:BB43" si="9">IF(ISNUMBER(S21),S21,0)+IF(ISNUMBER(W21),W21,0)+IF(ISNUMBER(AE21),AE21,0)+IF(ISNUMBER(AJ21),AJ21,0)+IF(ISNUMBER(AN21),AN21,0)+IF(ISNUMBER(AS21),AS21,0)+IF(ISNUMBER(AU21),AU21,0)+IF(ISNUMBER(AW21),AW21,0)+IF(ISNUMBER(AA21),AA21,0)+IF(ISNUMBER(AC21),AC21,0)+IF(ISNUMBER(AL21),AL21,0)+IF(ISNUMBER(U21),U21,0)</f>
        <v>0</v>
      </c>
      <c r="BB21" s="50">
        <f t="shared" si="9"/>
        <v>0</v>
      </c>
      <c r="BC21" s="34">
        <f t="shared" si="7"/>
        <v>0</v>
      </c>
      <c r="BD21" s="42">
        <f t="shared" si="8"/>
        <v>-1</v>
      </c>
      <c r="BE21" s="23"/>
      <c r="BF21" s="23"/>
      <c r="BG21" s="23"/>
      <c r="BH21" s="23"/>
      <c r="BI21" s="23"/>
      <c r="BJ21" s="23"/>
      <c r="BK21" s="23"/>
      <c r="BL21" s="23"/>
      <c r="BM21" s="23"/>
      <c r="BN21" s="23"/>
    </row>
    <row r="22" spans="1:66" ht="45.75" customHeight="1" x14ac:dyDescent="0.25">
      <c r="A22" s="24">
        <v>1259</v>
      </c>
      <c r="B22" s="25" t="s">
        <v>78</v>
      </c>
      <c r="C22" s="26" t="s">
        <v>111</v>
      </c>
      <c r="D22" s="27" t="s">
        <v>169</v>
      </c>
      <c r="E22" s="26" t="s">
        <v>98</v>
      </c>
      <c r="F22" s="28" t="s">
        <v>170</v>
      </c>
      <c r="G22" s="25"/>
      <c r="H22" s="26" t="s">
        <v>171</v>
      </c>
      <c r="I22" s="27" t="s">
        <v>150</v>
      </c>
      <c r="J22" s="26" t="s">
        <v>172</v>
      </c>
      <c r="K22" s="28" t="s">
        <v>173</v>
      </c>
      <c r="L22" s="25" t="s">
        <v>93</v>
      </c>
      <c r="M22" s="26" t="s">
        <v>137</v>
      </c>
      <c r="N22" s="27" t="s">
        <v>118</v>
      </c>
      <c r="O22" s="26" t="s">
        <v>138</v>
      </c>
      <c r="P22" s="51">
        <v>20</v>
      </c>
      <c r="Q22" s="31" t="s">
        <v>174</v>
      </c>
      <c r="R22" s="51">
        <v>20</v>
      </c>
      <c r="S22" s="31"/>
      <c r="T22" s="47"/>
      <c r="U22" s="33"/>
      <c r="V22" s="47"/>
      <c r="W22" s="33"/>
      <c r="X22" s="47"/>
      <c r="Y22" s="34" t="str">
        <f t="shared" si="0"/>
        <v/>
      </c>
      <c r="Z22" s="35"/>
      <c r="AA22" s="33"/>
      <c r="AB22" s="47"/>
      <c r="AC22" s="33"/>
      <c r="AD22" s="47"/>
      <c r="AE22" s="33"/>
      <c r="AF22" s="48"/>
      <c r="AG22" s="34" t="str">
        <f t="shared" si="1"/>
        <v/>
      </c>
      <c r="AH22" s="34" t="str">
        <f t="shared" si="2"/>
        <v/>
      </c>
      <c r="AI22" s="36"/>
      <c r="AJ22" s="33"/>
      <c r="AK22" s="48"/>
      <c r="AL22" s="33"/>
      <c r="AM22" s="48"/>
      <c r="AN22" s="33"/>
      <c r="AO22" s="48"/>
      <c r="AP22" s="34" t="str">
        <f t="shared" si="3"/>
        <v/>
      </c>
      <c r="AQ22" s="34" t="str">
        <f t="shared" si="4"/>
        <v/>
      </c>
      <c r="AR22" s="37"/>
      <c r="AS22" s="38"/>
      <c r="AT22" s="49"/>
      <c r="AU22" s="38"/>
      <c r="AV22" s="49"/>
      <c r="AW22" s="38"/>
      <c r="AX22" s="49">
        <v>20</v>
      </c>
      <c r="AY22" s="34">
        <f t="shared" si="5"/>
        <v>0</v>
      </c>
      <c r="AZ22" s="40"/>
      <c r="BA22" s="50">
        <f t="shared" si="9"/>
        <v>0</v>
      </c>
      <c r="BB22" s="50">
        <f t="shared" si="9"/>
        <v>20</v>
      </c>
      <c r="BC22" s="34">
        <f t="shared" si="7"/>
        <v>0</v>
      </c>
      <c r="BD22" s="42">
        <f t="shared" si="8"/>
        <v>-1</v>
      </c>
      <c r="BE22" s="23"/>
      <c r="BF22" s="23"/>
      <c r="BG22" s="23"/>
      <c r="BH22" s="23"/>
      <c r="BI22" s="23"/>
      <c r="BJ22" s="23"/>
      <c r="BK22" s="23"/>
      <c r="BL22" s="23"/>
      <c r="BM22" s="23"/>
      <c r="BN22" s="23"/>
    </row>
    <row r="23" spans="1:66" ht="45.75" customHeight="1" x14ac:dyDescent="0.25">
      <c r="A23" s="24">
        <v>12510</v>
      </c>
      <c r="B23" s="25" t="s">
        <v>78</v>
      </c>
      <c r="C23" s="26" t="s">
        <v>111</v>
      </c>
      <c r="D23" s="27" t="s">
        <v>175</v>
      </c>
      <c r="E23" s="26" t="s">
        <v>98</v>
      </c>
      <c r="F23" s="28" t="s">
        <v>176</v>
      </c>
      <c r="G23" s="25"/>
      <c r="H23" s="26" t="s">
        <v>177</v>
      </c>
      <c r="I23" s="27" t="s">
        <v>71</v>
      </c>
      <c r="J23" s="26" t="s">
        <v>178</v>
      </c>
      <c r="K23" s="28" t="s">
        <v>179</v>
      </c>
      <c r="L23" s="25" t="s">
        <v>136</v>
      </c>
      <c r="M23" s="26" t="s">
        <v>137</v>
      </c>
      <c r="N23" s="27" t="s">
        <v>118</v>
      </c>
      <c r="O23" s="26" t="s">
        <v>138</v>
      </c>
      <c r="P23" s="51">
        <v>1</v>
      </c>
      <c r="Q23" s="31" t="s">
        <v>180</v>
      </c>
      <c r="R23" s="51">
        <v>1</v>
      </c>
      <c r="S23" s="31"/>
      <c r="T23" s="47"/>
      <c r="U23" s="33"/>
      <c r="V23" s="47"/>
      <c r="W23" s="33"/>
      <c r="X23" s="47"/>
      <c r="Y23" s="34" t="str">
        <f t="shared" si="0"/>
        <v/>
      </c>
      <c r="Z23" s="35"/>
      <c r="AA23" s="33"/>
      <c r="AB23" s="47"/>
      <c r="AC23" s="33"/>
      <c r="AD23" s="47"/>
      <c r="AE23" s="33"/>
      <c r="AF23" s="48"/>
      <c r="AG23" s="34" t="str">
        <f t="shared" si="1"/>
        <v/>
      </c>
      <c r="AH23" s="34" t="str">
        <f t="shared" si="2"/>
        <v/>
      </c>
      <c r="AI23" s="36"/>
      <c r="AJ23" s="33"/>
      <c r="AK23" s="48"/>
      <c r="AL23" s="33"/>
      <c r="AM23" s="48"/>
      <c r="AN23" s="33"/>
      <c r="AO23" s="48"/>
      <c r="AP23" s="34" t="str">
        <f t="shared" si="3"/>
        <v/>
      </c>
      <c r="AQ23" s="34" t="str">
        <f t="shared" si="4"/>
        <v/>
      </c>
      <c r="AR23" s="37"/>
      <c r="AS23" s="38"/>
      <c r="AT23" s="49"/>
      <c r="AU23" s="38"/>
      <c r="AV23" s="49"/>
      <c r="AW23" s="38"/>
      <c r="AX23" s="49">
        <v>1</v>
      </c>
      <c r="AY23" s="34">
        <f t="shared" si="5"/>
        <v>0</v>
      </c>
      <c r="AZ23" s="40"/>
      <c r="BA23" s="50">
        <f t="shared" si="9"/>
        <v>0</v>
      </c>
      <c r="BB23" s="50">
        <f t="shared" si="9"/>
        <v>1</v>
      </c>
      <c r="BC23" s="34">
        <f t="shared" si="7"/>
        <v>0</v>
      </c>
      <c r="BD23" s="42">
        <f t="shared" si="8"/>
        <v>-1</v>
      </c>
      <c r="BE23" s="23"/>
      <c r="BF23" s="23"/>
      <c r="BG23" s="23"/>
      <c r="BH23" s="23"/>
      <c r="BI23" s="23"/>
      <c r="BJ23" s="23"/>
      <c r="BK23" s="23"/>
      <c r="BL23" s="23"/>
      <c r="BM23" s="23"/>
      <c r="BN23" s="23"/>
    </row>
    <row r="24" spans="1:66" ht="45.75" customHeight="1" x14ac:dyDescent="0.25">
      <c r="A24" s="24">
        <v>12511</v>
      </c>
      <c r="B24" s="25" t="s">
        <v>78</v>
      </c>
      <c r="C24" s="26" t="s">
        <v>111</v>
      </c>
      <c r="D24" s="27" t="s">
        <v>181</v>
      </c>
      <c r="E24" s="26" t="s">
        <v>98</v>
      </c>
      <c r="F24" s="28" t="s">
        <v>182</v>
      </c>
      <c r="G24" s="25"/>
      <c r="H24" s="26" t="s">
        <v>183</v>
      </c>
      <c r="I24" s="27" t="s">
        <v>184</v>
      </c>
      <c r="J24" s="26" t="s">
        <v>185</v>
      </c>
      <c r="K24" s="28" t="s">
        <v>186</v>
      </c>
      <c r="L24" s="25" t="s">
        <v>136</v>
      </c>
      <c r="M24" s="26" t="s">
        <v>137</v>
      </c>
      <c r="N24" s="27" t="s">
        <v>87</v>
      </c>
      <c r="O24" s="26" t="s">
        <v>138</v>
      </c>
      <c r="P24" s="51">
        <v>60</v>
      </c>
      <c r="Q24" s="31" t="s">
        <v>187</v>
      </c>
      <c r="R24" s="51">
        <v>60</v>
      </c>
      <c r="S24" s="31"/>
      <c r="T24" s="47"/>
      <c r="U24" s="33"/>
      <c r="V24" s="47"/>
      <c r="W24" s="33"/>
      <c r="X24" s="47"/>
      <c r="Y24" s="34" t="str">
        <f t="shared" si="0"/>
        <v/>
      </c>
      <c r="Z24" s="35"/>
      <c r="AA24" s="33"/>
      <c r="AB24" s="47"/>
      <c r="AC24" s="33"/>
      <c r="AD24" s="47"/>
      <c r="AE24" s="33"/>
      <c r="AF24" s="48">
        <v>60</v>
      </c>
      <c r="AG24" s="34">
        <f t="shared" si="1"/>
        <v>0</v>
      </c>
      <c r="AH24" s="34">
        <f t="shared" si="2"/>
        <v>0</v>
      </c>
      <c r="AI24" s="36"/>
      <c r="AJ24" s="33"/>
      <c r="AK24" s="48"/>
      <c r="AL24" s="33"/>
      <c r="AM24" s="48"/>
      <c r="AN24" s="33"/>
      <c r="AO24" s="48"/>
      <c r="AP24" s="34" t="str">
        <f t="shared" si="3"/>
        <v/>
      </c>
      <c r="AQ24" s="34">
        <f t="shared" si="4"/>
        <v>0</v>
      </c>
      <c r="AR24" s="37"/>
      <c r="AS24" s="38"/>
      <c r="AT24" s="49"/>
      <c r="AU24" s="38"/>
      <c r="AV24" s="49"/>
      <c r="AW24" s="38"/>
      <c r="AX24" s="49">
        <v>60</v>
      </c>
      <c r="AY24" s="34">
        <f t="shared" si="5"/>
        <v>0</v>
      </c>
      <c r="AZ24" s="40"/>
      <c r="BA24" s="50">
        <f t="shared" si="9"/>
        <v>0</v>
      </c>
      <c r="BB24" s="50">
        <f t="shared" si="9"/>
        <v>120</v>
      </c>
      <c r="BC24" s="34">
        <f t="shared" si="7"/>
        <v>0</v>
      </c>
      <c r="BD24" s="42">
        <f t="shared" si="8"/>
        <v>-1</v>
      </c>
      <c r="BE24" s="23"/>
      <c r="BF24" s="23"/>
      <c r="BG24" s="23"/>
      <c r="BH24" s="23"/>
      <c r="BI24" s="23"/>
      <c r="BJ24" s="23"/>
      <c r="BK24" s="23"/>
      <c r="BL24" s="23"/>
      <c r="BM24" s="23"/>
      <c r="BN24" s="23"/>
    </row>
    <row r="25" spans="1:66" ht="45.75" customHeight="1" x14ac:dyDescent="0.25">
      <c r="A25" s="24">
        <v>1351</v>
      </c>
      <c r="B25" s="25" t="s">
        <v>65</v>
      </c>
      <c r="C25" s="26" t="s">
        <v>66</v>
      </c>
      <c r="D25" s="27" t="s">
        <v>188</v>
      </c>
      <c r="E25" s="26" t="s">
        <v>189</v>
      </c>
      <c r="F25" s="28" t="s">
        <v>190</v>
      </c>
      <c r="G25" s="25"/>
      <c r="H25" s="26" t="s">
        <v>191</v>
      </c>
      <c r="I25" s="27" t="s">
        <v>71</v>
      </c>
      <c r="J25" s="26" t="s">
        <v>192</v>
      </c>
      <c r="K25" s="28" t="s">
        <v>193</v>
      </c>
      <c r="L25" s="25" t="s">
        <v>93</v>
      </c>
      <c r="M25" s="26" t="s">
        <v>94</v>
      </c>
      <c r="N25" s="27" t="s">
        <v>194</v>
      </c>
      <c r="O25" s="26" t="s">
        <v>195</v>
      </c>
      <c r="P25" s="43">
        <v>1</v>
      </c>
      <c r="Q25" s="31" t="s">
        <v>196</v>
      </c>
      <c r="R25" s="43">
        <v>1</v>
      </c>
      <c r="S25" s="31"/>
      <c r="T25" s="44"/>
      <c r="U25" s="33"/>
      <c r="V25" s="44"/>
      <c r="W25" s="33"/>
      <c r="X25" s="44">
        <v>0.25</v>
      </c>
      <c r="Y25" s="34">
        <f t="shared" si="0"/>
        <v>0</v>
      </c>
      <c r="Z25" s="35"/>
      <c r="AA25" s="33"/>
      <c r="AB25" s="44"/>
      <c r="AC25" s="33"/>
      <c r="AD25" s="44"/>
      <c r="AE25" s="33"/>
      <c r="AF25" s="44">
        <v>0.25</v>
      </c>
      <c r="AG25" s="34">
        <f t="shared" si="1"/>
        <v>0</v>
      </c>
      <c r="AH25" s="34">
        <f t="shared" si="2"/>
        <v>0</v>
      </c>
      <c r="AI25" s="36"/>
      <c r="AJ25" s="33"/>
      <c r="AK25" s="44"/>
      <c r="AL25" s="33"/>
      <c r="AM25" s="44"/>
      <c r="AN25" s="33"/>
      <c r="AO25" s="44">
        <v>0.25</v>
      </c>
      <c r="AP25" s="34">
        <f t="shared" si="3"/>
        <v>0</v>
      </c>
      <c r="AQ25" s="34">
        <f t="shared" si="4"/>
        <v>0</v>
      </c>
      <c r="AR25" s="37"/>
      <c r="AS25" s="38"/>
      <c r="AT25" s="45"/>
      <c r="AU25" s="38"/>
      <c r="AV25" s="45"/>
      <c r="AW25" s="38"/>
      <c r="AX25" s="45">
        <v>0.25</v>
      </c>
      <c r="AY25" s="34">
        <f t="shared" si="5"/>
        <v>0</v>
      </c>
      <c r="AZ25" s="40"/>
      <c r="BA25" s="46">
        <f t="shared" si="9"/>
        <v>0</v>
      </c>
      <c r="BB25" s="46">
        <f t="shared" si="9"/>
        <v>1</v>
      </c>
      <c r="BC25" s="34">
        <f t="shared" si="7"/>
        <v>0</v>
      </c>
      <c r="BD25" s="42">
        <f t="shared" si="8"/>
        <v>-1</v>
      </c>
      <c r="BE25" s="23"/>
      <c r="BF25" s="23"/>
      <c r="BG25" s="23"/>
      <c r="BH25" s="23"/>
      <c r="BI25" s="23"/>
      <c r="BJ25" s="23"/>
      <c r="BK25" s="23"/>
      <c r="BL25" s="23"/>
      <c r="BM25" s="23"/>
      <c r="BN25" s="23"/>
    </row>
    <row r="26" spans="1:66" ht="45.75" customHeight="1" x14ac:dyDescent="0.25">
      <c r="A26" s="24">
        <v>1352</v>
      </c>
      <c r="B26" s="25" t="s">
        <v>65</v>
      </c>
      <c r="C26" s="26" t="s">
        <v>140</v>
      </c>
      <c r="D26" s="27" t="s">
        <v>141</v>
      </c>
      <c r="E26" s="26" t="s">
        <v>189</v>
      </c>
      <c r="F26" s="28"/>
      <c r="G26" s="25"/>
      <c r="H26" s="26"/>
      <c r="I26" s="27"/>
      <c r="J26" s="26"/>
      <c r="K26" s="28"/>
      <c r="L26" s="25"/>
      <c r="M26" s="26"/>
      <c r="N26" s="27"/>
      <c r="O26" s="26" t="s">
        <v>195</v>
      </c>
      <c r="P26" s="51"/>
      <c r="Q26" s="31"/>
      <c r="R26" s="51"/>
      <c r="S26" s="31"/>
      <c r="T26" s="47"/>
      <c r="U26" s="33"/>
      <c r="V26" s="47"/>
      <c r="W26" s="33"/>
      <c r="X26" s="47"/>
      <c r="Y26" s="34" t="str">
        <f t="shared" si="0"/>
        <v/>
      </c>
      <c r="Z26" s="35"/>
      <c r="AA26" s="33"/>
      <c r="AB26" s="47"/>
      <c r="AC26" s="33"/>
      <c r="AD26" s="47"/>
      <c r="AE26" s="33"/>
      <c r="AF26" s="48"/>
      <c r="AG26" s="34" t="str">
        <f t="shared" si="1"/>
        <v/>
      </c>
      <c r="AH26" s="34" t="str">
        <f t="shared" si="2"/>
        <v/>
      </c>
      <c r="AI26" s="36"/>
      <c r="AJ26" s="33"/>
      <c r="AK26" s="48"/>
      <c r="AL26" s="33"/>
      <c r="AM26" s="48"/>
      <c r="AN26" s="33"/>
      <c r="AO26" s="48"/>
      <c r="AP26" s="34" t="str">
        <f t="shared" si="3"/>
        <v/>
      </c>
      <c r="AQ26" s="34" t="str">
        <f t="shared" si="4"/>
        <v/>
      </c>
      <c r="AR26" s="37"/>
      <c r="AS26" s="38"/>
      <c r="AT26" s="49"/>
      <c r="AU26" s="38"/>
      <c r="AV26" s="49"/>
      <c r="AW26" s="38"/>
      <c r="AX26" s="49"/>
      <c r="AY26" s="34" t="str">
        <f t="shared" si="5"/>
        <v/>
      </c>
      <c r="AZ26" s="40"/>
      <c r="BA26" s="50">
        <f t="shared" si="9"/>
        <v>0</v>
      </c>
      <c r="BB26" s="50">
        <f t="shared" si="9"/>
        <v>0</v>
      </c>
      <c r="BC26" s="34">
        <f t="shared" si="7"/>
        <v>0</v>
      </c>
      <c r="BD26" s="42">
        <f t="shared" si="8"/>
        <v>-1</v>
      </c>
      <c r="BE26" s="23"/>
      <c r="BF26" s="23"/>
      <c r="BG26" s="23"/>
      <c r="BH26" s="23"/>
      <c r="BI26" s="23"/>
      <c r="BJ26" s="23"/>
      <c r="BK26" s="23"/>
      <c r="BL26" s="23"/>
      <c r="BM26" s="23"/>
      <c r="BN26" s="23"/>
    </row>
    <row r="27" spans="1:66" ht="45.75" customHeight="1" x14ac:dyDescent="0.25">
      <c r="A27" s="24">
        <v>1353</v>
      </c>
      <c r="B27" s="25" t="s">
        <v>65</v>
      </c>
      <c r="C27" s="26" t="s">
        <v>140</v>
      </c>
      <c r="D27" s="27" t="s">
        <v>142</v>
      </c>
      <c r="E27" s="26" t="s">
        <v>189</v>
      </c>
      <c r="F27" s="28"/>
      <c r="G27" s="25"/>
      <c r="H27" s="26"/>
      <c r="I27" s="27"/>
      <c r="J27" s="26"/>
      <c r="K27" s="28"/>
      <c r="L27" s="25"/>
      <c r="M27" s="26"/>
      <c r="N27" s="27"/>
      <c r="O27" s="26" t="s">
        <v>195</v>
      </c>
      <c r="P27" s="51"/>
      <c r="Q27" s="31"/>
      <c r="R27" s="51"/>
      <c r="S27" s="31"/>
      <c r="T27" s="47"/>
      <c r="U27" s="33"/>
      <c r="V27" s="47"/>
      <c r="W27" s="33"/>
      <c r="X27" s="47"/>
      <c r="Y27" s="34" t="str">
        <f t="shared" si="0"/>
        <v/>
      </c>
      <c r="Z27" s="35"/>
      <c r="AA27" s="33"/>
      <c r="AB27" s="47"/>
      <c r="AC27" s="33"/>
      <c r="AD27" s="47"/>
      <c r="AE27" s="33"/>
      <c r="AF27" s="48"/>
      <c r="AG27" s="34" t="str">
        <f t="shared" si="1"/>
        <v/>
      </c>
      <c r="AH27" s="34" t="str">
        <f t="shared" si="2"/>
        <v/>
      </c>
      <c r="AI27" s="36"/>
      <c r="AJ27" s="33"/>
      <c r="AK27" s="48"/>
      <c r="AL27" s="33"/>
      <c r="AM27" s="48"/>
      <c r="AN27" s="33"/>
      <c r="AO27" s="48"/>
      <c r="AP27" s="34" t="str">
        <f t="shared" si="3"/>
        <v/>
      </c>
      <c r="AQ27" s="34" t="str">
        <f t="shared" si="4"/>
        <v/>
      </c>
      <c r="AR27" s="37"/>
      <c r="AS27" s="38"/>
      <c r="AT27" s="49"/>
      <c r="AU27" s="38"/>
      <c r="AV27" s="49"/>
      <c r="AW27" s="38"/>
      <c r="AX27" s="49"/>
      <c r="AY27" s="34" t="str">
        <f t="shared" si="5"/>
        <v/>
      </c>
      <c r="AZ27" s="40"/>
      <c r="BA27" s="50">
        <f t="shared" si="9"/>
        <v>0</v>
      </c>
      <c r="BB27" s="50">
        <f t="shared" si="9"/>
        <v>0</v>
      </c>
      <c r="BC27" s="34">
        <f t="shared" si="7"/>
        <v>0</v>
      </c>
      <c r="BD27" s="42">
        <f t="shared" si="8"/>
        <v>-1</v>
      </c>
      <c r="BE27" s="23"/>
      <c r="BF27" s="23"/>
      <c r="BG27" s="23"/>
      <c r="BH27" s="23"/>
      <c r="BI27" s="23"/>
      <c r="BJ27" s="23"/>
      <c r="BK27" s="23"/>
      <c r="BL27" s="23"/>
      <c r="BM27" s="23"/>
      <c r="BN27" s="23"/>
    </row>
    <row r="28" spans="1:66" ht="45.75" customHeight="1" x14ac:dyDescent="0.25">
      <c r="A28" s="24">
        <v>1354</v>
      </c>
      <c r="B28" s="25" t="s">
        <v>65</v>
      </c>
      <c r="C28" s="26" t="s">
        <v>140</v>
      </c>
      <c r="D28" s="27" t="s">
        <v>197</v>
      </c>
      <c r="E28" s="26" t="s">
        <v>189</v>
      </c>
      <c r="F28" s="28"/>
      <c r="G28" s="25"/>
      <c r="H28" s="26"/>
      <c r="I28" s="27"/>
      <c r="J28" s="26"/>
      <c r="K28" s="28"/>
      <c r="L28" s="25"/>
      <c r="M28" s="26"/>
      <c r="N28" s="27"/>
      <c r="O28" s="26" t="s">
        <v>195</v>
      </c>
      <c r="P28" s="51"/>
      <c r="Q28" s="31"/>
      <c r="R28" s="51"/>
      <c r="S28" s="31"/>
      <c r="T28" s="47"/>
      <c r="U28" s="33"/>
      <c r="V28" s="47"/>
      <c r="W28" s="33"/>
      <c r="X28" s="47"/>
      <c r="Y28" s="34" t="str">
        <f t="shared" si="0"/>
        <v/>
      </c>
      <c r="Z28" s="35"/>
      <c r="AA28" s="33"/>
      <c r="AB28" s="47"/>
      <c r="AC28" s="33"/>
      <c r="AD28" s="47"/>
      <c r="AE28" s="33"/>
      <c r="AF28" s="48"/>
      <c r="AG28" s="34" t="str">
        <f t="shared" si="1"/>
        <v/>
      </c>
      <c r="AH28" s="34" t="str">
        <f t="shared" si="2"/>
        <v/>
      </c>
      <c r="AI28" s="36"/>
      <c r="AJ28" s="33"/>
      <c r="AK28" s="48"/>
      <c r="AL28" s="33"/>
      <c r="AM28" s="48"/>
      <c r="AN28" s="33"/>
      <c r="AO28" s="48"/>
      <c r="AP28" s="34" t="str">
        <f t="shared" si="3"/>
        <v/>
      </c>
      <c r="AQ28" s="34" t="str">
        <f t="shared" si="4"/>
        <v/>
      </c>
      <c r="AR28" s="37"/>
      <c r="AS28" s="38"/>
      <c r="AT28" s="49"/>
      <c r="AU28" s="38"/>
      <c r="AV28" s="49"/>
      <c r="AW28" s="38"/>
      <c r="AX28" s="49"/>
      <c r="AY28" s="34" t="str">
        <f t="shared" si="5"/>
        <v/>
      </c>
      <c r="AZ28" s="40"/>
      <c r="BA28" s="50">
        <f t="shared" si="9"/>
        <v>0</v>
      </c>
      <c r="BB28" s="50">
        <f t="shared" si="9"/>
        <v>0</v>
      </c>
      <c r="BC28" s="34">
        <f t="shared" si="7"/>
        <v>0</v>
      </c>
      <c r="BD28" s="42">
        <f t="shared" si="8"/>
        <v>-1</v>
      </c>
      <c r="BE28" s="23"/>
      <c r="BF28" s="23"/>
      <c r="BG28" s="23"/>
      <c r="BH28" s="23"/>
      <c r="BI28" s="23"/>
      <c r="BJ28" s="23"/>
      <c r="BK28" s="23"/>
      <c r="BL28" s="23"/>
      <c r="BM28" s="23"/>
      <c r="BN28" s="23"/>
    </row>
    <row r="29" spans="1:66" ht="45.75" customHeight="1" x14ac:dyDescent="0.25">
      <c r="A29" s="24">
        <v>1355</v>
      </c>
      <c r="B29" s="25" t="s">
        <v>78</v>
      </c>
      <c r="C29" s="26" t="s">
        <v>96</v>
      </c>
      <c r="D29" s="27" t="s">
        <v>124</v>
      </c>
      <c r="E29" s="26" t="s">
        <v>198</v>
      </c>
      <c r="F29" s="28" t="s">
        <v>199</v>
      </c>
      <c r="G29" s="25"/>
      <c r="H29" s="26" t="s">
        <v>200</v>
      </c>
      <c r="I29" s="27" t="s">
        <v>71</v>
      </c>
      <c r="J29" s="26" t="s">
        <v>201</v>
      </c>
      <c r="K29" s="28" t="s">
        <v>202</v>
      </c>
      <c r="L29" s="25" t="s">
        <v>93</v>
      </c>
      <c r="M29" s="26" t="s">
        <v>94</v>
      </c>
      <c r="N29" s="27" t="s">
        <v>194</v>
      </c>
      <c r="O29" s="26" t="s">
        <v>195</v>
      </c>
      <c r="P29" s="51">
        <v>6</v>
      </c>
      <c r="Q29" s="31" t="s">
        <v>203</v>
      </c>
      <c r="R29" s="51">
        <v>6</v>
      </c>
      <c r="S29" s="31"/>
      <c r="T29" s="47"/>
      <c r="U29" s="33"/>
      <c r="V29" s="47"/>
      <c r="W29" s="33"/>
      <c r="X29" s="47">
        <v>1</v>
      </c>
      <c r="Y29" s="34">
        <f t="shared" si="0"/>
        <v>0</v>
      </c>
      <c r="Z29" s="35"/>
      <c r="AA29" s="33"/>
      <c r="AB29" s="47"/>
      <c r="AC29" s="33"/>
      <c r="AD29" s="47"/>
      <c r="AE29" s="33"/>
      <c r="AF29" s="48">
        <v>2</v>
      </c>
      <c r="AG29" s="34">
        <f t="shared" si="1"/>
        <v>0</v>
      </c>
      <c r="AH29" s="34">
        <f t="shared" si="2"/>
        <v>0</v>
      </c>
      <c r="AI29" s="36"/>
      <c r="AJ29" s="33"/>
      <c r="AK29" s="48"/>
      <c r="AL29" s="33"/>
      <c r="AM29" s="48"/>
      <c r="AN29" s="33"/>
      <c r="AO29" s="48">
        <v>2</v>
      </c>
      <c r="AP29" s="34">
        <f t="shared" si="3"/>
        <v>0</v>
      </c>
      <c r="AQ29" s="34">
        <f t="shared" si="4"/>
        <v>0</v>
      </c>
      <c r="AR29" s="37"/>
      <c r="AS29" s="38"/>
      <c r="AT29" s="49"/>
      <c r="AU29" s="38"/>
      <c r="AV29" s="49"/>
      <c r="AW29" s="38"/>
      <c r="AX29" s="49">
        <v>1</v>
      </c>
      <c r="AY29" s="34">
        <f t="shared" si="5"/>
        <v>0</v>
      </c>
      <c r="AZ29" s="40"/>
      <c r="BA29" s="50">
        <f t="shared" si="9"/>
        <v>0</v>
      </c>
      <c r="BB29" s="50">
        <f t="shared" si="9"/>
        <v>6</v>
      </c>
      <c r="BC29" s="34">
        <f t="shared" si="7"/>
        <v>0</v>
      </c>
      <c r="BD29" s="42">
        <f t="shared" si="8"/>
        <v>-1</v>
      </c>
      <c r="BE29" s="23"/>
      <c r="BF29" s="23"/>
      <c r="BG29" s="23"/>
      <c r="BH29" s="23"/>
      <c r="BI29" s="23"/>
      <c r="BJ29" s="23"/>
      <c r="BK29" s="23"/>
      <c r="BL29" s="23"/>
      <c r="BM29" s="23"/>
      <c r="BN29" s="23"/>
    </row>
    <row r="30" spans="1:66" ht="45.75" customHeight="1" x14ac:dyDescent="0.25">
      <c r="A30" s="24">
        <v>1356</v>
      </c>
      <c r="B30" s="25" t="s">
        <v>78</v>
      </c>
      <c r="C30" s="26" t="s">
        <v>96</v>
      </c>
      <c r="D30" s="27" t="s">
        <v>124</v>
      </c>
      <c r="E30" s="26" t="s">
        <v>81</v>
      </c>
      <c r="F30" s="28" t="s">
        <v>204</v>
      </c>
      <c r="G30" s="25"/>
      <c r="H30" s="26" t="s">
        <v>205</v>
      </c>
      <c r="I30" s="27" t="s">
        <v>115</v>
      </c>
      <c r="J30" s="26" t="s">
        <v>206</v>
      </c>
      <c r="K30" s="28" t="s">
        <v>207</v>
      </c>
      <c r="L30" s="25" t="s">
        <v>93</v>
      </c>
      <c r="M30" s="26" t="s">
        <v>94</v>
      </c>
      <c r="N30" s="27" t="s">
        <v>110</v>
      </c>
      <c r="O30" s="26" t="s">
        <v>195</v>
      </c>
      <c r="P30" s="43">
        <v>1</v>
      </c>
      <c r="Q30" s="31" t="s">
        <v>208</v>
      </c>
      <c r="R30" s="43">
        <v>1</v>
      </c>
      <c r="S30" s="31"/>
      <c r="T30" s="44"/>
      <c r="U30" s="33"/>
      <c r="V30" s="44"/>
      <c r="W30" s="33"/>
      <c r="X30" s="44"/>
      <c r="Y30" s="34" t="str">
        <f t="shared" si="0"/>
        <v/>
      </c>
      <c r="Z30" s="35"/>
      <c r="AA30" s="33"/>
      <c r="AB30" s="44">
        <v>1</v>
      </c>
      <c r="AC30" s="33"/>
      <c r="AD30" s="44"/>
      <c r="AE30" s="33"/>
      <c r="AF30" s="44"/>
      <c r="AG30" s="34">
        <f t="shared" si="1"/>
        <v>0</v>
      </c>
      <c r="AH30" s="34">
        <f t="shared" si="2"/>
        <v>0</v>
      </c>
      <c r="AI30" s="36"/>
      <c r="AJ30" s="33"/>
      <c r="AK30" s="44">
        <v>1</v>
      </c>
      <c r="AL30" s="33"/>
      <c r="AM30" s="44"/>
      <c r="AN30" s="33"/>
      <c r="AO30" s="44"/>
      <c r="AP30" s="34">
        <f t="shared" si="3"/>
        <v>0</v>
      </c>
      <c r="AQ30" s="34">
        <f t="shared" si="4"/>
        <v>0</v>
      </c>
      <c r="AR30" s="37"/>
      <c r="AS30" s="38"/>
      <c r="AT30" s="45">
        <v>1</v>
      </c>
      <c r="AU30" s="38"/>
      <c r="AV30" s="45"/>
      <c r="AW30" s="38"/>
      <c r="AX30" s="45"/>
      <c r="AY30" s="34">
        <f t="shared" si="5"/>
        <v>0</v>
      </c>
      <c r="AZ30" s="40"/>
      <c r="BA30" s="46">
        <f t="shared" si="9"/>
        <v>0</v>
      </c>
      <c r="BB30" s="46">
        <f t="shared" si="9"/>
        <v>3</v>
      </c>
      <c r="BC30" s="34">
        <f t="shared" si="7"/>
        <v>0</v>
      </c>
      <c r="BD30" s="42">
        <f t="shared" si="8"/>
        <v>-1</v>
      </c>
      <c r="BE30" s="23"/>
      <c r="BF30" s="23"/>
      <c r="BG30" s="23"/>
      <c r="BH30" s="23"/>
      <c r="BI30" s="23"/>
      <c r="BJ30" s="23"/>
      <c r="BK30" s="23"/>
      <c r="BL30" s="23"/>
      <c r="BM30" s="23"/>
      <c r="BN30" s="23"/>
    </row>
    <row r="31" spans="1:66" ht="45.75" customHeight="1" x14ac:dyDescent="0.25">
      <c r="A31" s="24">
        <v>1357</v>
      </c>
      <c r="B31" s="25" t="s">
        <v>78</v>
      </c>
      <c r="C31" s="26" t="s">
        <v>96</v>
      </c>
      <c r="D31" s="27" t="s">
        <v>124</v>
      </c>
      <c r="E31" s="26" t="s">
        <v>81</v>
      </c>
      <c r="F31" s="28" t="s">
        <v>209</v>
      </c>
      <c r="G31" s="25"/>
      <c r="H31" s="26" t="s">
        <v>210</v>
      </c>
      <c r="I31" s="27" t="s">
        <v>115</v>
      </c>
      <c r="J31" s="26" t="s">
        <v>206</v>
      </c>
      <c r="K31" s="28" t="s">
        <v>207</v>
      </c>
      <c r="L31" s="25" t="s">
        <v>93</v>
      </c>
      <c r="M31" s="26" t="s">
        <v>94</v>
      </c>
      <c r="N31" s="27" t="s">
        <v>110</v>
      </c>
      <c r="O31" s="26" t="s">
        <v>195</v>
      </c>
      <c r="P31" s="43">
        <v>1</v>
      </c>
      <c r="Q31" s="31" t="s">
        <v>211</v>
      </c>
      <c r="R31" s="43">
        <v>1</v>
      </c>
      <c r="S31" s="31"/>
      <c r="T31" s="44"/>
      <c r="U31" s="33"/>
      <c r="V31" s="44"/>
      <c r="W31" s="33"/>
      <c r="X31" s="44"/>
      <c r="Y31" s="34" t="str">
        <f t="shared" si="0"/>
        <v/>
      </c>
      <c r="Z31" s="35"/>
      <c r="AA31" s="33"/>
      <c r="AB31" s="44">
        <v>1</v>
      </c>
      <c r="AC31" s="33"/>
      <c r="AD31" s="44"/>
      <c r="AE31" s="33"/>
      <c r="AF31" s="44"/>
      <c r="AG31" s="34">
        <f t="shared" si="1"/>
        <v>0</v>
      </c>
      <c r="AH31" s="34">
        <f t="shared" si="2"/>
        <v>0</v>
      </c>
      <c r="AI31" s="36"/>
      <c r="AJ31" s="33"/>
      <c r="AK31" s="44">
        <v>1</v>
      </c>
      <c r="AL31" s="33"/>
      <c r="AM31" s="44"/>
      <c r="AN31" s="33"/>
      <c r="AO31" s="44"/>
      <c r="AP31" s="34">
        <f t="shared" si="3"/>
        <v>0</v>
      </c>
      <c r="AQ31" s="34">
        <f t="shared" si="4"/>
        <v>0</v>
      </c>
      <c r="AR31" s="37"/>
      <c r="AS31" s="38"/>
      <c r="AT31" s="45">
        <v>1</v>
      </c>
      <c r="AU31" s="38"/>
      <c r="AV31" s="45"/>
      <c r="AW31" s="38"/>
      <c r="AX31" s="45"/>
      <c r="AY31" s="34">
        <f t="shared" si="5"/>
        <v>0</v>
      </c>
      <c r="AZ31" s="40"/>
      <c r="BA31" s="46">
        <f t="shared" si="9"/>
        <v>0</v>
      </c>
      <c r="BB31" s="46">
        <f t="shared" si="9"/>
        <v>3</v>
      </c>
      <c r="BC31" s="34">
        <f t="shared" si="7"/>
        <v>0</v>
      </c>
      <c r="BD31" s="42">
        <f t="shared" si="8"/>
        <v>-1</v>
      </c>
      <c r="BE31" s="23"/>
      <c r="BF31" s="23"/>
      <c r="BG31" s="23"/>
      <c r="BH31" s="23"/>
      <c r="BI31" s="23"/>
      <c r="BJ31" s="23"/>
      <c r="BK31" s="23"/>
      <c r="BL31" s="23"/>
      <c r="BM31" s="23"/>
      <c r="BN31" s="23"/>
    </row>
    <row r="32" spans="1:66" ht="45.75" customHeight="1" x14ac:dyDescent="0.25">
      <c r="A32" s="24">
        <v>1358</v>
      </c>
      <c r="B32" s="25" t="s">
        <v>78</v>
      </c>
      <c r="C32" s="26" t="s">
        <v>96</v>
      </c>
      <c r="D32" s="27" t="s">
        <v>124</v>
      </c>
      <c r="E32" s="26" t="s">
        <v>98</v>
      </c>
      <c r="F32" s="28" t="s">
        <v>129</v>
      </c>
      <c r="G32" s="25"/>
      <c r="H32" s="26" t="s">
        <v>212</v>
      </c>
      <c r="I32" s="27" t="s">
        <v>71</v>
      </c>
      <c r="J32" s="26" t="s">
        <v>127</v>
      </c>
      <c r="K32" s="28" t="s">
        <v>128</v>
      </c>
      <c r="L32" s="25" t="s">
        <v>93</v>
      </c>
      <c r="M32" s="26" t="s">
        <v>94</v>
      </c>
      <c r="N32" s="27" t="s">
        <v>110</v>
      </c>
      <c r="O32" s="26" t="s">
        <v>195</v>
      </c>
      <c r="P32" s="43">
        <v>1</v>
      </c>
      <c r="Q32" s="31" t="s">
        <v>213</v>
      </c>
      <c r="R32" s="43">
        <v>1</v>
      </c>
      <c r="S32" s="31"/>
      <c r="T32" s="44"/>
      <c r="U32" s="33"/>
      <c r="V32" s="44"/>
      <c r="W32" s="33"/>
      <c r="X32" s="44">
        <v>1</v>
      </c>
      <c r="Y32" s="34">
        <f t="shared" si="0"/>
        <v>0</v>
      </c>
      <c r="Z32" s="35"/>
      <c r="AA32" s="33"/>
      <c r="AB32" s="44"/>
      <c r="AC32" s="33"/>
      <c r="AD32" s="44"/>
      <c r="AE32" s="33"/>
      <c r="AF32" s="44">
        <v>1</v>
      </c>
      <c r="AG32" s="34">
        <f t="shared" si="1"/>
        <v>0</v>
      </c>
      <c r="AH32" s="34">
        <f t="shared" si="2"/>
        <v>0</v>
      </c>
      <c r="AI32" s="36"/>
      <c r="AJ32" s="33"/>
      <c r="AK32" s="44"/>
      <c r="AL32" s="33"/>
      <c r="AM32" s="44"/>
      <c r="AN32" s="33"/>
      <c r="AO32" s="44">
        <v>1</v>
      </c>
      <c r="AP32" s="34">
        <f t="shared" si="3"/>
        <v>0</v>
      </c>
      <c r="AQ32" s="34">
        <f t="shared" si="4"/>
        <v>0</v>
      </c>
      <c r="AR32" s="37"/>
      <c r="AS32" s="38"/>
      <c r="AT32" s="45"/>
      <c r="AU32" s="38"/>
      <c r="AV32" s="45"/>
      <c r="AW32" s="38"/>
      <c r="AX32" s="45">
        <v>1</v>
      </c>
      <c r="AY32" s="34">
        <f t="shared" si="5"/>
        <v>0</v>
      </c>
      <c r="AZ32" s="40"/>
      <c r="BA32" s="46">
        <f t="shared" si="9"/>
        <v>0</v>
      </c>
      <c r="BB32" s="46">
        <f t="shared" si="9"/>
        <v>4</v>
      </c>
      <c r="BC32" s="34">
        <f t="shared" si="7"/>
        <v>0</v>
      </c>
      <c r="BD32" s="42">
        <f t="shared" si="8"/>
        <v>-1</v>
      </c>
      <c r="BE32" s="23"/>
      <c r="BF32" s="23"/>
      <c r="BG32" s="23"/>
      <c r="BH32" s="23"/>
      <c r="BI32" s="23"/>
      <c r="BJ32" s="23"/>
      <c r="BK32" s="23"/>
      <c r="BL32" s="23"/>
      <c r="BM32" s="23"/>
      <c r="BN32" s="23"/>
    </row>
    <row r="33" spans="1:66" ht="45.75" customHeight="1" x14ac:dyDescent="0.25">
      <c r="A33" s="24">
        <v>1359</v>
      </c>
      <c r="B33" s="25" t="s">
        <v>78</v>
      </c>
      <c r="C33" s="26" t="s">
        <v>96</v>
      </c>
      <c r="D33" s="27" t="s">
        <v>124</v>
      </c>
      <c r="E33" s="26" t="s">
        <v>98</v>
      </c>
      <c r="F33" s="28" t="s">
        <v>125</v>
      </c>
      <c r="G33" s="25"/>
      <c r="H33" s="26" t="s">
        <v>214</v>
      </c>
      <c r="I33" s="27" t="s">
        <v>71</v>
      </c>
      <c r="J33" s="26" t="s">
        <v>131</v>
      </c>
      <c r="K33" s="28" t="s">
        <v>128</v>
      </c>
      <c r="L33" s="25" t="s">
        <v>93</v>
      </c>
      <c r="M33" s="26" t="s">
        <v>94</v>
      </c>
      <c r="N33" s="27" t="s">
        <v>110</v>
      </c>
      <c r="O33" s="26" t="s">
        <v>195</v>
      </c>
      <c r="P33" s="43">
        <v>1</v>
      </c>
      <c r="Q33" s="31" t="s">
        <v>213</v>
      </c>
      <c r="R33" s="43">
        <v>1</v>
      </c>
      <c r="S33" s="31"/>
      <c r="T33" s="44"/>
      <c r="U33" s="33"/>
      <c r="V33" s="44"/>
      <c r="W33" s="33"/>
      <c r="X33" s="44">
        <v>1</v>
      </c>
      <c r="Y33" s="34">
        <f t="shared" si="0"/>
        <v>0</v>
      </c>
      <c r="Z33" s="35"/>
      <c r="AA33" s="33"/>
      <c r="AB33" s="44"/>
      <c r="AC33" s="33"/>
      <c r="AD33" s="44"/>
      <c r="AE33" s="33"/>
      <c r="AF33" s="44">
        <v>1</v>
      </c>
      <c r="AG33" s="34">
        <f t="shared" si="1"/>
        <v>0</v>
      </c>
      <c r="AH33" s="34">
        <f t="shared" si="2"/>
        <v>0</v>
      </c>
      <c r="AI33" s="36"/>
      <c r="AJ33" s="33"/>
      <c r="AK33" s="44"/>
      <c r="AL33" s="33"/>
      <c r="AM33" s="44"/>
      <c r="AN33" s="33"/>
      <c r="AO33" s="44">
        <v>1</v>
      </c>
      <c r="AP33" s="34">
        <f t="shared" si="3"/>
        <v>0</v>
      </c>
      <c r="AQ33" s="34">
        <f t="shared" si="4"/>
        <v>0</v>
      </c>
      <c r="AR33" s="37"/>
      <c r="AS33" s="38"/>
      <c r="AT33" s="45"/>
      <c r="AU33" s="38"/>
      <c r="AV33" s="45"/>
      <c r="AW33" s="38"/>
      <c r="AX33" s="45">
        <v>1</v>
      </c>
      <c r="AY33" s="34">
        <f t="shared" si="5"/>
        <v>0</v>
      </c>
      <c r="AZ33" s="40"/>
      <c r="BA33" s="46">
        <f t="shared" si="9"/>
        <v>0</v>
      </c>
      <c r="BB33" s="46">
        <f t="shared" si="9"/>
        <v>4</v>
      </c>
      <c r="BC33" s="34">
        <f t="shared" si="7"/>
        <v>0</v>
      </c>
      <c r="BD33" s="42">
        <f t="shared" si="8"/>
        <v>-1</v>
      </c>
      <c r="BE33" s="23"/>
      <c r="BF33" s="23"/>
      <c r="BG33" s="23"/>
      <c r="BH33" s="23"/>
      <c r="BI33" s="23"/>
      <c r="BJ33" s="23"/>
      <c r="BK33" s="23"/>
      <c r="BL33" s="23"/>
      <c r="BM33" s="23"/>
      <c r="BN33" s="23"/>
    </row>
    <row r="34" spans="1:66" ht="45.75" customHeight="1" x14ac:dyDescent="0.25">
      <c r="A34" s="24">
        <v>1451</v>
      </c>
      <c r="B34" s="25" t="s">
        <v>78</v>
      </c>
      <c r="C34" s="27" t="s">
        <v>111</v>
      </c>
      <c r="D34" s="27" t="s">
        <v>181</v>
      </c>
      <c r="E34" s="26" t="s">
        <v>81</v>
      </c>
      <c r="F34" s="28" t="s">
        <v>215</v>
      </c>
      <c r="G34" s="25"/>
      <c r="H34" s="26" t="s">
        <v>216</v>
      </c>
      <c r="I34" s="27" t="s">
        <v>115</v>
      </c>
      <c r="J34" s="26" t="s">
        <v>217</v>
      </c>
      <c r="K34" s="28" t="s">
        <v>218</v>
      </c>
      <c r="L34" s="25" t="s">
        <v>93</v>
      </c>
      <c r="M34" s="26" t="s">
        <v>94</v>
      </c>
      <c r="N34" s="27" t="s">
        <v>219</v>
      </c>
      <c r="O34" s="26" t="s">
        <v>220</v>
      </c>
      <c r="P34" s="43">
        <v>1</v>
      </c>
      <c r="Q34" s="31"/>
      <c r="R34" s="43">
        <v>1</v>
      </c>
      <c r="S34" s="31"/>
      <c r="T34" s="44">
        <v>1</v>
      </c>
      <c r="U34" s="33"/>
      <c r="V34" s="44">
        <v>1</v>
      </c>
      <c r="W34" s="33"/>
      <c r="X34" s="44">
        <v>1</v>
      </c>
      <c r="Y34" s="34">
        <f t="shared" si="0"/>
        <v>0</v>
      </c>
      <c r="Z34" s="35"/>
      <c r="AA34" s="33"/>
      <c r="AB34" s="44">
        <v>1</v>
      </c>
      <c r="AC34" s="33"/>
      <c r="AD34" s="44">
        <v>1</v>
      </c>
      <c r="AE34" s="33"/>
      <c r="AF34" s="44">
        <v>1</v>
      </c>
      <c r="AG34" s="34">
        <f t="shared" si="1"/>
        <v>0</v>
      </c>
      <c r="AH34" s="34">
        <f t="shared" si="2"/>
        <v>0</v>
      </c>
      <c r="AI34" s="36"/>
      <c r="AJ34" s="33"/>
      <c r="AK34" s="44">
        <v>1</v>
      </c>
      <c r="AL34" s="33"/>
      <c r="AM34" s="44">
        <v>1</v>
      </c>
      <c r="AN34" s="33"/>
      <c r="AO34" s="44">
        <v>1</v>
      </c>
      <c r="AP34" s="34">
        <f t="shared" si="3"/>
        <v>0</v>
      </c>
      <c r="AQ34" s="34">
        <f t="shared" si="4"/>
        <v>0</v>
      </c>
      <c r="AR34" s="37"/>
      <c r="AS34" s="38"/>
      <c r="AT34" s="45">
        <v>1</v>
      </c>
      <c r="AU34" s="38"/>
      <c r="AV34" s="45">
        <v>1</v>
      </c>
      <c r="AW34" s="38"/>
      <c r="AX34" s="45">
        <v>1</v>
      </c>
      <c r="AY34" s="34">
        <f t="shared" si="5"/>
        <v>0</v>
      </c>
      <c r="AZ34" s="40"/>
      <c r="BA34" s="46">
        <f t="shared" si="9"/>
        <v>0</v>
      </c>
      <c r="BB34" s="46">
        <f t="shared" si="9"/>
        <v>12</v>
      </c>
      <c r="BC34" s="34">
        <f t="shared" si="7"/>
        <v>0</v>
      </c>
      <c r="BD34" s="42">
        <f t="shared" si="8"/>
        <v>-1</v>
      </c>
      <c r="BE34" s="23"/>
      <c r="BF34" s="23"/>
      <c r="BG34" s="23"/>
      <c r="BH34" s="23"/>
      <c r="BI34" s="23"/>
      <c r="BJ34" s="23"/>
      <c r="BK34" s="23"/>
      <c r="BL34" s="23"/>
      <c r="BM34" s="23"/>
      <c r="BN34" s="23"/>
    </row>
    <row r="35" spans="1:66" ht="45.75" customHeight="1" x14ac:dyDescent="0.25">
      <c r="A35" s="24">
        <v>1452</v>
      </c>
      <c r="B35" s="25" t="s">
        <v>78</v>
      </c>
      <c r="C35" s="27" t="s">
        <v>96</v>
      </c>
      <c r="D35" s="27" t="s">
        <v>221</v>
      </c>
      <c r="E35" s="26" t="s">
        <v>98</v>
      </c>
      <c r="F35" s="28" t="s">
        <v>222</v>
      </c>
      <c r="G35" s="25"/>
      <c r="H35" s="26" t="s">
        <v>222</v>
      </c>
      <c r="I35" s="27" t="s">
        <v>71</v>
      </c>
      <c r="J35" s="26" t="s">
        <v>223</v>
      </c>
      <c r="K35" s="28" t="s">
        <v>224</v>
      </c>
      <c r="L35" s="25" t="s">
        <v>136</v>
      </c>
      <c r="M35" s="26" t="s">
        <v>94</v>
      </c>
      <c r="N35" s="27" t="s">
        <v>219</v>
      </c>
      <c r="O35" s="26" t="s">
        <v>220</v>
      </c>
      <c r="P35" s="51">
        <v>4</v>
      </c>
      <c r="Q35" s="31"/>
      <c r="R35" s="51">
        <v>4</v>
      </c>
      <c r="S35" s="31"/>
      <c r="T35" s="47"/>
      <c r="U35" s="33"/>
      <c r="V35" s="47"/>
      <c r="W35" s="33"/>
      <c r="X35" s="47">
        <v>1</v>
      </c>
      <c r="Y35" s="34">
        <f t="shared" si="0"/>
        <v>0</v>
      </c>
      <c r="Z35" s="35"/>
      <c r="AA35" s="33"/>
      <c r="AB35" s="47"/>
      <c r="AC35" s="33"/>
      <c r="AD35" s="47"/>
      <c r="AE35" s="33"/>
      <c r="AF35" s="48">
        <v>1</v>
      </c>
      <c r="AG35" s="34">
        <f t="shared" si="1"/>
        <v>0</v>
      </c>
      <c r="AH35" s="34">
        <f t="shared" si="2"/>
        <v>0</v>
      </c>
      <c r="AI35" s="36"/>
      <c r="AJ35" s="33"/>
      <c r="AK35" s="48"/>
      <c r="AL35" s="33"/>
      <c r="AM35" s="48"/>
      <c r="AN35" s="33"/>
      <c r="AO35" s="48">
        <v>1</v>
      </c>
      <c r="AP35" s="34">
        <f t="shared" si="3"/>
        <v>0</v>
      </c>
      <c r="AQ35" s="34">
        <f t="shared" si="4"/>
        <v>0</v>
      </c>
      <c r="AR35" s="37"/>
      <c r="AS35" s="38"/>
      <c r="AT35" s="49"/>
      <c r="AU35" s="38"/>
      <c r="AV35" s="49"/>
      <c r="AW35" s="38"/>
      <c r="AX35" s="49">
        <v>1</v>
      </c>
      <c r="AY35" s="34">
        <f t="shared" si="5"/>
        <v>0</v>
      </c>
      <c r="AZ35" s="40"/>
      <c r="BA35" s="50">
        <f t="shared" si="9"/>
        <v>0</v>
      </c>
      <c r="BB35" s="50">
        <f t="shared" si="9"/>
        <v>4</v>
      </c>
      <c r="BC35" s="34">
        <f t="shared" si="7"/>
        <v>0</v>
      </c>
      <c r="BD35" s="42">
        <f t="shared" si="8"/>
        <v>-1</v>
      </c>
      <c r="BE35" s="23"/>
      <c r="BF35" s="23"/>
      <c r="BG35" s="23"/>
      <c r="BH35" s="23"/>
      <c r="BI35" s="23"/>
      <c r="BJ35" s="23"/>
      <c r="BK35" s="23"/>
      <c r="BL35" s="23"/>
      <c r="BM35" s="23"/>
      <c r="BN35" s="23"/>
    </row>
    <row r="36" spans="1:66" ht="45.75" customHeight="1" x14ac:dyDescent="0.25">
      <c r="A36" s="24">
        <v>1453</v>
      </c>
      <c r="B36" s="25" t="s">
        <v>143</v>
      </c>
      <c r="C36" s="27" t="s">
        <v>144</v>
      </c>
      <c r="D36" s="27" t="s">
        <v>225</v>
      </c>
      <c r="E36" s="26" t="s">
        <v>81</v>
      </c>
      <c r="F36" s="28" t="s">
        <v>226</v>
      </c>
      <c r="G36" s="25"/>
      <c r="H36" s="26" t="s">
        <v>227</v>
      </c>
      <c r="I36" s="27" t="s">
        <v>115</v>
      </c>
      <c r="J36" s="26" t="s">
        <v>217</v>
      </c>
      <c r="K36" s="28" t="s">
        <v>218</v>
      </c>
      <c r="L36" s="25" t="s">
        <v>93</v>
      </c>
      <c r="M36" s="26" t="s">
        <v>94</v>
      </c>
      <c r="N36" s="27" t="s">
        <v>219</v>
      </c>
      <c r="O36" s="26" t="s">
        <v>220</v>
      </c>
      <c r="P36" s="43">
        <v>1</v>
      </c>
      <c r="Q36" s="31"/>
      <c r="R36" s="43">
        <v>1</v>
      </c>
      <c r="S36" s="31"/>
      <c r="T36" s="44">
        <v>1</v>
      </c>
      <c r="U36" s="33"/>
      <c r="V36" s="44">
        <v>1</v>
      </c>
      <c r="W36" s="33"/>
      <c r="X36" s="44">
        <v>1</v>
      </c>
      <c r="Y36" s="34">
        <f t="shared" si="0"/>
        <v>0</v>
      </c>
      <c r="Z36" s="35"/>
      <c r="AA36" s="33"/>
      <c r="AB36" s="44">
        <v>1</v>
      </c>
      <c r="AC36" s="33"/>
      <c r="AD36" s="44">
        <v>1</v>
      </c>
      <c r="AE36" s="33"/>
      <c r="AF36" s="44">
        <v>1</v>
      </c>
      <c r="AG36" s="34">
        <f t="shared" si="1"/>
        <v>0</v>
      </c>
      <c r="AH36" s="34">
        <f t="shared" si="2"/>
        <v>0</v>
      </c>
      <c r="AI36" s="36"/>
      <c r="AJ36" s="33"/>
      <c r="AK36" s="44">
        <v>1</v>
      </c>
      <c r="AL36" s="33"/>
      <c r="AM36" s="44">
        <v>1</v>
      </c>
      <c r="AN36" s="33"/>
      <c r="AO36" s="44">
        <v>1</v>
      </c>
      <c r="AP36" s="34">
        <f t="shared" si="3"/>
        <v>0</v>
      </c>
      <c r="AQ36" s="34">
        <f t="shared" si="4"/>
        <v>0</v>
      </c>
      <c r="AR36" s="37"/>
      <c r="AS36" s="38"/>
      <c r="AT36" s="45">
        <v>1</v>
      </c>
      <c r="AU36" s="38"/>
      <c r="AV36" s="45">
        <v>1</v>
      </c>
      <c r="AW36" s="38"/>
      <c r="AX36" s="45">
        <v>1</v>
      </c>
      <c r="AY36" s="34">
        <f t="shared" si="5"/>
        <v>0</v>
      </c>
      <c r="AZ36" s="40"/>
      <c r="BA36" s="46">
        <f t="shared" si="9"/>
        <v>0</v>
      </c>
      <c r="BB36" s="46">
        <f t="shared" si="9"/>
        <v>12</v>
      </c>
      <c r="BC36" s="34">
        <f t="shared" si="7"/>
        <v>0</v>
      </c>
      <c r="BD36" s="42">
        <f t="shared" si="8"/>
        <v>-1</v>
      </c>
      <c r="BE36" s="23"/>
      <c r="BF36" s="23"/>
      <c r="BG36" s="23"/>
      <c r="BH36" s="23"/>
      <c r="BI36" s="23"/>
      <c r="BJ36" s="23"/>
      <c r="BK36" s="23"/>
      <c r="BL36" s="23"/>
      <c r="BM36" s="23"/>
      <c r="BN36" s="23"/>
    </row>
    <row r="37" spans="1:66" ht="45.75" customHeight="1" x14ac:dyDescent="0.25">
      <c r="A37" s="24">
        <v>1454</v>
      </c>
      <c r="B37" s="25" t="s">
        <v>78</v>
      </c>
      <c r="C37" s="27" t="s">
        <v>111</v>
      </c>
      <c r="D37" s="27" t="s">
        <v>169</v>
      </c>
      <c r="E37" s="26" t="s">
        <v>81</v>
      </c>
      <c r="F37" s="28" t="s">
        <v>228</v>
      </c>
      <c r="G37" s="25"/>
      <c r="H37" s="26" t="s">
        <v>229</v>
      </c>
      <c r="I37" s="27" t="s">
        <v>115</v>
      </c>
      <c r="J37" s="26" t="s">
        <v>217</v>
      </c>
      <c r="K37" s="28" t="s">
        <v>218</v>
      </c>
      <c r="L37" s="25" t="s">
        <v>93</v>
      </c>
      <c r="M37" s="26" t="s">
        <v>94</v>
      </c>
      <c r="N37" s="27" t="s">
        <v>219</v>
      </c>
      <c r="O37" s="26" t="s">
        <v>220</v>
      </c>
      <c r="P37" s="43">
        <v>1</v>
      </c>
      <c r="Q37" s="31"/>
      <c r="R37" s="43">
        <v>1</v>
      </c>
      <c r="S37" s="31"/>
      <c r="T37" s="44">
        <v>1</v>
      </c>
      <c r="U37" s="33"/>
      <c r="V37" s="44">
        <v>1</v>
      </c>
      <c r="W37" s="33"/>
      <c r="X37" s="44">
        <v>1</v>
      </c>
      <c r="Y37" s="34">
        <f t="shared" si="0"/>
        <v>0</v>
      </c>
      <c r="Z37" s="35"/>
      <c r="AA37" s="33"/>
      <c r="AB37" s="44">
        <v>1</v>
      </c>
      <c r="AC37" s="33"/>
      <c r="AD37" s="44">
        <v>1</v>
      </c>
      <c r="AE37" s="33"/>
      <c r="AF37" s="44">
        <v>1</v>
      </c>
      <c r="AG37" s="34">
        <f t="shared" si="1"/>
        <v>0</v>
      </c>
      <c r="AH37" s="34">
        <f t="shared" si="2"/>
        <v>0</v>
      </c>
      <c r="AI37" s="36"/>
      <c r="AJ37" s="33"/>
      <c r="AK37" s="44">
        <v>1</v>
      </c>
      <c r="AL37" s="33"/>
      <c r="AM37" s="44">
        <v>1</v>
      </c>
      <c r="AN37" s="33"/>
      <c r="AO37" s="44">
        <v>1</v>
      </c>
      <c r="AP37" s="34">
        <f t="shared" si="3"/>
        <v>0</v>
      </c>
      <c r="AQ37" s="34">
        <f t="shared" si="4"/>
        <v>0</v>
      </c>
      <c r="AR37" s="37"/>
      <c r="AS37" s="38"/>
      <c r="AT37" s="45">
        <v>1</v>
      </c>
      <c r="AU37" s="38"/>
      <c r="AV37" s="45">
        <v>1</v>
      </c>
      <c r="AW37" s="38"/>
      <c r="AX37" s="45">
        <v>1</v>
      </c>
      <c r="AY37" s="34">
        <f t="shared" si="5"/>
        <v>0</v>
      </c>
      <c r="AZ37" s="40"/>
      <c r="BA37" s="46">
        <f t="shared" si="9"/>
        <v>0</v>
      </c>
      <c r="BB37" s="46">
        <f t="shared" si="9"/>
        <v>12</v>
      </c>
      <c r="BC37" s="34">
        <f t="shared" si="7"/>
        <v>0</v>
      </c>
      <c r="BD37" s="42">
        <f t="shared" si="8"/>
        <v>-1</v>
      </c>
      <c r="BE37" s="23"/>
      <c r="BF37" s="23"/>
      <c r="BG37" s="23"/>
      <c r="BH37" s="23"/>
      <c r="BI37" s="23"/>
      <c r="BJ37" s="23"/>
      <c r="BK37" s="23"/>
      <c r="BL37" s="23"/>
      <c r="BM37" s="23"/>
      <c r="BN37" s="23"/>
    </row>
    <row r="38" spans="1:66" ht="45.75" customHeight="1" x14ac:dyDescent="0.25">
      <c r="A38" s="24">
        <v>1455</v>
      </c>
      <c r="B38" s="25" t="s">
        <v>78</v>
      </c>
      <c r="C38" s="26" t="s">
        <v>111</v>
      </c>
      <c r="D38" s="27" t="s">
        <v>175</v>
      </c>
      <c r="E38" s="26" t="s">
        <v>81</v>
      </c>
      <c r="F38" s="28" t="s">
        <v>230</v>
      </c>
      <c r="G38" s="25"/>
      <c r="H38" s="26" t="s">
        <v>231</v>
      </c>
      <c r="I38" s="27" t="s">
        <v>115</v>
      </c>
      <c r="J38" s="26" t="s">
        <v>217</v>
      </c>
      <c r="K38" s="28" t="s">
        <v>218</v>
      </c>
      <c r="L38" s="25" t="s">
        <v>93</v>
      </c>
      <c r="M38" s="26" t="s">
        <v>94</v>
      </c>
      <c r="N38" s="27" t="s">
        <v>219</v>
      </c>
      <c r="O38" s="26" t="s">
        <v>220</v>
      </c>
      <c r="P38" s="43">
        <v>1</v>
      </c>
      <c r="Q38" s="31"/>
      <c r="R38" s="43">
        <v>1</v>
      </c>
      <c r="S38" s="31"/>
      <c r="T38" s="44">
        <v>1</v>
      </c>
      <c r="U38" s="33"/>
      <c r="V38" s="44">
        <v>1</v>
      </c>
      <c r="W38" s="33"/>
      <c r="X38" s="44">
        <v>1</v>
      </c>
      <c r="Y38" s="34">
        <f t="shared" si="0"/>
        <v>0</v>
      </c>
      <c r="Z38" s="35"/>
      <c r="AA38" s="33"/>
      <c r="AB38" s="44">
        <v>1</v>
      </c>
      <c r="AC38" s="33"/>
      <c r="AD38" s="44">
        <v>1</v>
      </c>
      <c r="AE38" s="33"/>
      <c r="AF38" s="44">
        <v>1</v>
      </c>
      <c r="AG38" s="34">
        <f t="shared" si="1"/>
        <v>0</v>
      </c>
      <c r="AH38" s="34">
        <f t="shared" si="2"/>
        <v>0</v>
      </c>
      <c r="AI38" s="36"/>
      <c r="AJ38" s="33"/>
      <c r="AK38" s="44">
        <v>1</v>
      </c>
      <c r="AL38" s="33"/>
      <c r="AM38" s="44">
        <v>1</v>
      </c>
      <c r="AN38" s="33"/>
      <c r="AO38" s="44">
        <v>1</v>
      </c>
      <c r="AP38" s="34">
        <f t="shared" si="3"/>
        <v>0</v>
      </c>
      <c r="AQ38" s="34">
        <f t="shared" si="4"/>
        <v>0</v>
      </c>
      <c r="AR38" s="37"/>
      <c r="AS38" s="38"/>
      <c r="AT38" s="45">
        <v>1</v>
      </c>
      <c r="AU38" s="38"/>
      <c r="AV38" s="45">
        <v>1</v>
      </c>
      <c r="AW38" s="38"/>
      <c r="AX38" s="45">
        <v>1</v>
      </c>
      <c r="AY38" s="34">
        <f t="shared" si="5"/>
        <v>0</v>
      </c>
      <c r="AZ38" s="40"/>
      <c r="BA38" s="46">
        <f t="shared" si="9"/>
        <v>0</v>
      </c>
      <c r="BB38" s="46">
        <f t="shared" si="9"/>
        <v>12</v>
      </c>
      <c r="BC38" s="34">
        <f t="shared" si="7"/>
        <v>0</v>
      </c>
      <c r="BD38" s="42">
        <f t="shared" si="8"/>
        <v>-1</v>
      </c>
      <c r="BE38" s="23"/>
      <c r="BF38" s="23"/>
      <c r="BG38" s="23"/>
      <c r="BH38" s="23"/>
      <c r="BI38" s="23"/>
      <c r="BJ38" s="23"/>
      <c r="BK38" s="23"/>
      <c r="BL38" s="23"/>
      <c r="BM38" s="23"/>
      <c r="BN38" s="23"/>
    </row>
    <row r="39" spans="1:66" ht="45.75" customHeight="1" x14ac:dyDescent="0.25">
      <c r="A39" s="24">
        <v>1456</v>
      </c>
      <c r="B39" s="25" t="s">
        <v>65</v>
      </c>
      <c r="C39" s="26" t="s">
        <v>66</v>
      </c>
      <c r="D39" s="27" t="s">
        <v>67</v>
      </c>
      <c r="E39" s="26" t="s">
        <v>68</v>
      </c>
      <c r="F39" s="28" t="s">
        <v>232</v>
      </c>
      <c r="G39" s="25"/>
      <c r="H39" s="26" t="s">
        <v>233</v>
      </c>
      <c r="I39" s="27" t="s">
        <v>115</v>
      </c>
      <c r="J39" s="26" t="s">
        <v>234</v>
      </c>
      <c r="K39" s="28" t="s">
        <v>123</v>
      </c>
      <c r="L39" s="25" t="s">
        <v>93</v>
      </c>
      <c r="M39" s="26" t="s">
        <v>86</v>
      </c>
      <c r="N39" s="27" t="s">
        <v>235</v>
      </c>
      <c r="O39" s="26" t="s">
        <v>220</v>
      </c>
      <c r="P39" s="51">
        <v>616536667</v>
      </c>
      <c r="Q39" s="31" t="s">
        <v>236</v>
      </c>
      <c r="R39" s="51">
        <v>616536667</v>
      </c>
      <c r="S39" s="31"/>
      <c r="T39" s="47">
        <v>0</v>
      </c>
      <c r="U39" s="33"/>
      <c r="V39" s="47">
        <v>0</v>
      </c>
      <c r="W39" s="33"/>
      <c r="X39" s="47">
        <v>7926666</v>
      </c>
      <c r="Y39" s="34">
        <f t="shared" si="0"/>
        <v>0</v>
      </c>
      <c r="Z39" s="35"/>
      <c r="AA39" s="33"/>
      <c r="AB39" s="47">
        <v>20000000</v>
      </c>
      <c r="AC39" s="33"/>
      <c r="AD39" s="47">
        <v>73609981</v>
      </c>
      <c r="AE39" s="33"/>
      <c r="AF39" s="48">
        <v>20000000</v>
      </c>
      <c r="AG39" s="34">
        <f t="shared" si="1"/>
        <v>0</v>
      </c>
      <c r="AH39" s="34">
        <f t="shared" si="2"/>
        <v>0</v>
      </c>
      <c r="AI39" s="36"/>
      <c r="AJ39" s="33"/>
      <c r="AK39" s="48">
        <v>0</v>
      </c>
      <c r="AL39" s="33"/>
      <c r="AM39" s="48">
        <v>0</v>
      </c>
      <c r="AN39" s="33"/>
      <c r="AO39" s="48">
        <v>0</v>
      </c>
      <c r="AP39" s="34">
        <f t="shared" si="3"/>
        <v>0</v>
      </c>
      <c r="AQ39" s="34">
        <f t="shared" si="4"/>
        <v>0</v>
      </c>
      <c r="AR39" s="37"/>
      <c r="AS39" s="38"/>
      <c r="AT39" s="49"/>
      <c r="AU39" s="38"/>
      <c r="AV39" s="49">
        <v>495000020</v>
      </c>
      <c r="AW39" s="38"/>
      <c r="AX39" s="49">
        <v>0</v>
      </c>
      <c r="AY39" s="34">
        <f t="shared" si="5"/>
        <v>0</v>
      </c>
      <c r="AZ39" s="40"/>
      <c r="BA39" s="50">
        <f t="shared" si="9"/>
        <v>0</v>
      </c>
      <c r="BB39" s="50">
        <f t="shared" si="9"/>
        <v>616536667</v>
      </c>
      <c r="BC39" s="34">
        <f t="shared" si="7"/>
        <v>0</v>
      </c>
      <c r="BD39" s="42">
        <f t="shared" si="8"/>
        <v>-1</v>
      </c>
      <c r="BE39" s="23"/>
      <c r="BF39" s="23"/>
      <c r="BG39" s="23"/>
      <c r="BH39" s="23"/>
      <c r="BI39" s="23"/>
      <c r="BJ39" s="23"/>
      <c r="BK39" s="23"/>
      <c r="BL39" s="23"/>
      <c r="BM39" s="23"/>
      <c r="BN39" s="23"/>
    </row>
    <row r="40" spans="1:66" ht="45.75" customHeight="1" x14ac:dyDescent="0.25">
      <c r="A40" s="24">
        <v>1457</v>
      </c>
      <c r="B40" s="25" t="s">
        <v>65</v>
      </c>
      <c r="C40" s="26" t="s">
        <v>66</v>
      </c>
      <c r="D40" s="27" t="s">
        <v>67</v>
      </c>
      <c r="E40" s="26" t="s">
        <v>68</v>
      </c>
      <c r="F40" s="28" t="s">
        <v>237</v>
      </c>
      <c r="G40" s="25"/>
      <c r="H40" s="26" t="s">
        <v>121</v>
      </c>
      <c r="I40" s="27" t="s">
        <v>115</v>
      </c>
      <c r="J40" s="26" t="s">
        <v>238</v>
      </c>
      <c r="K40" s="28" t="s">
        <v>239</v>
      </c>
      <c r="L40" s="25" t="s">
        <v>93</v>
      </c>
      <c r="M40" s="26" t="s">
        <v>86</v>
      </c>
      <c r="N40" s="27" t="s">
        <v>235</v>
      </c>
      <c r="O40" s="26" t="s">
        <v>220</v>
      </c>
      <c r="P40" s="51">
        <v>1000000000</v>
      </c>
      <c r="Q40" s="31" t="s">
        <v>240</v>
      </c>
      <c r="R40" s="51">
        <v>1000000000</v>
      </c>
      <c r="S40" s="31"/>
      <c r="T40" s="47">
        <v>0</v>
      </c>
      <c r="U40" s="33"/>
      <c r="V40" s="47">
        <v>0</v>
      </c>
      <c r="W40" s="33"/>
      <c r="X40" s="47">
        <v>64000000</v>
      </c>
      <c r="Y40" s="34">
        <f t="shared" si="0"/>
        <v>0</v>
      </c>
      <c r="Z40" s="35"/>
      <c r="AA40" s="33"/>
      <c r="AB40" s="47">
        <v>0</v>
      </c>
      <c r="AC40" s="33"/>
      <c r="AD40" s="47">
        <v>36000000</v>
      </c>
      <c r="AE40" s="33"/>
      <c r="AF40" s="48">
        <v>0</v>
      </c>
      <c r="AG40" s="34">
        <f t="shared" si="1"/>
        <v>0</v>
      </c>
      <c r="AH40" s="34">
        <f t="shared" si="2"/>
        <v>0</v>
      </c>
      <c r="AI40" s="36"/>
      <c r="AJ40" s="33"/>
      <c r="AK40" s="48">
        <v>200000000</v>
      </c>
      <c r="AL40" s="33"/>
      <c r="AM40" s="48">
        <v>0</v>
      </c>
      <c r="AN40" s="33"/>
      <c r="AO40" s="48">
        <v>0</v>
      </c>
      <c r="AP40" s="34">
        <f t="shared" si="3"/>
        <v>0</v>
      </c>
      <c r="AQ40" s="34">
        <f t="shared" si="4"/>
        <v>0</v>
      </c>
      <c r="AR40" s="37"/>
      <c r="AS40" s="38"/>
      <c r="AT40" s="49">
        <v>0</v>
      </c>
      <c r="AU40" s="38"/>
      <c r="AV40" s="49">
        <v>700000000</v>
      </c>
      <c r="AW40" s="38"/>
      <c r="AX40" s="49">
        <v>0</v>
      </c>
      <c r="AY40" s="34">
        <f t="shared" si="5"/>
        <v>0</v>
      </c>
      <c r="AZ40" s="40"/>
      <c r="BA40" s="50">
        <f t="shared" si="9"/>
        <v>0</v>
      </c>
      <c r="BB40" s="50">
        <f t="shared" si="9"/>
        <v>1000000000</v>
      </c>
      <c r="BC40" s="34">
        <f t="shared" si="7"/>
        <v>0</v>
      </c>
      <c r="BD40" s="42">
        <f t="shared" si="8"/>
        <v>-1</v>
      </c>
      <c r="BE40" s="23"/>
      <c r="BF40" s="23"/>
      <c r="BG40" s="23"/>
      <c r="BH40" s="23"/>
      <c r="BI40" s="23"/>
      <c r="BJ40" s="23"/>
      <c r="BK40" s="23"/>
      <c r="BL40" s="23"/>
      <c r="BM40" s="23"/>
      <c r="BN40" s="23"/>
    </row>
    <row r="41" spans="1:66" ht="45.75" customHeight="1" x14ac:dyDescent="0.25">
      <c r="A41" s="24">
        <v>1458</v>
      </c>
      <c r="B41" s="25" t="s">
        <v>78</v>
      </c>
      <c r="C41" s="26" t="s">
        <v>96</v>
      </c>
      <c r="D41" s="27" t="s">
        <v>124</v>
      </c>
      <c r="E41" s="26" t="s">
        <v>98</v>
      </c>
      <c r="F41" s="28" t="s">
        <v>129</v>
      </c>
      <c r="G41" s="25"/>
      <c r="H41" s="26" t="s">
        <v>212</v>
      </c>
      <c r="I41" s="27" t="s">
        <v>71</v>
      </c>
      <c r="J41" s="26" t="s">
        <v>127</v>
      </c>
      <c r="K41" s="28" t="s">
        <v>128</v>
      </c>
      <c r="L41" s="25" t="s">
        <v>93</v>
      </c>
      <c r="M41" s="26" t="s">
        <v>94</v>
      </c>
      <c r="N41" s="27" t="s">
        <v>110</v>
      </c>
      <c r="O41" s="26" t="s">
        <v>220</v>
      </c>
      <c r="P41" s="43">
        <v>1</v>
      </c>
      <c r="Q41" s="31"/>
      <c r="R41" s="43">
        <v>1</v>
      </c>
      <c r="S41" s="31"/>
      <c r="T41" s="44"/>
      <c r="U41" s="33"/>
      <c r="V41" s="44"/>
      <c r="W41" s="33"/>
      <c r="X41" s="44">
        <v>1</v>
      </c>
      <c r="Y41" s="34">
        <f t="shared" si="0"/>
        <v>0</v>
      </c>
      <c r="Z41" s="35"/>
      <c r="AA41" s="33"/>
      <c r="AB41" s="44"/>
      <c r="AC41" s="33"/>
      <c r="AD41" s="44"/>
      <c r="AE41" s="33"/>
      <c r="AF41" s="44">
        <v>1</v>
      </c>
      <c r="AG41" s="34">
        <f t="shared" si="1"/>
        <v>0</v>
      </c>
      <c r="AH41" s="34">
        <f t="shared" si="2"/>
        <v>0</v>
      </c>
      <c r="AI41" s="36"/>
      <c r="AJ41" s="33"/>
      <c r="AK41" s="44"/>
      <c r="AL41" s="33"/>
      <c r="AM41" s="44"/>
      <c r="AN41" s="33"/>
      <c r="AO41" s="44">
        <v>1</v>
      </c>
      <c r="AP41" s="34">
        <f t="shared" si="3"/>
        <v>0</v>
      </c>
      <c r="AQ41" s="34">
        <f t="shared" si="4"/>
        <v>0</v>
      </c>
      <c r="AR41" s="37"/>
      <c r="AS41" s="38"/>
      <c r="AT41" s="45"/>
      <c r="AU41" s="38"/>
      <c r="AV41" s="45"/>
      <c r="AW41" s="38"/>
      <c r="AX41" s="45">
        <v>1</v>
      </c>
      <c r="AY41" s="34">
        <f t="shared" si="5"/>
        <v>0</v>
      </c>
      <c r="AZ41" s="40"/>
      <c r="BA41" s="46">
        <f t="shared" si="9"/>
        <v>0</v>
      </c>
      <c r="BB41" s="46">
        <f t="shared" si="9"/>
        <v>4</v>
      </c>
      <c r="BC41" s="34">
        <f t="shared" si="7"/>
        <v>0</v>
      </c>
      <c r="BD41" s="42">
        <f t="shared" si="8"/>
        <v>-1</v>
      </c>
      <c r="BE41" s="23"/>
      <c r="BF41" s="23"/>
      <c r="BG41" s="23"/>
      <c r="BH41" s="23"/>
      <c r="BI41" s="23"/>
      <c r="BJ41" s="23"/>
      <c r="BK41" s="23"/>
      <c r="BL41" s="23"/>
      <c r="BM41" s="23"/>
      <c r="BN41" s="23"/>
    </row>
    <row r="42" spans="1:66" ht="45.75" customHeight="1" x14ac:dyDescent="0.25">
      <c r="A42" s="24">
        <v>1551</v>
      </c>
      <c r="B42" s="25" t="s">
        <v>78</v>
      </c>
      <c r="C42" s="26" t="s">
        <v>96</v>
      </c>
      <c r="D42" s="27" t="s">
        <v>124</v>
      </c>
      <c r="E42" s="26" t="s">
        <v>81</v>
      </c>
      <c r="F42" s="28" t="s">
        <v>241</v>
      </c>
      <c r="G42" s="25"/>
      <c r="H42" s="26" t="s">
        <v>242</v>
      </c>
      <c r="I42" s="27" t="s">
        <v>71</v>
      </c>
      <c r="J42" s="26" t="s">
        <v>243</v>
      </c>
      <c r="K42" s="28" t="s">
        <v>244</v>
      </c>
      <c r="L42" s="25" t="s">
        <v>93</v>
      </c>
      <c r="M42" s="26" t="s">
        <v>94</v>
      </c>
      <c r="N42" s="27" t="s">
        <v>110</v>
      </c>
      <c r="O42" s="26" t="s">
        <v>245</v>
      </c>
      <c r="P42" s="51">
        <v>54</v>
      </c>
      <c r="Q42" s="31" t="s">
        <v>246</v>
      </c>
      <c r="R42" s="51">
        <v>54</v>
      </c>
      <c r="S42" s="31"/>
      <c r="T42" s="47">
        <v>4</v>
      </c>
      <c r="U42" s="33"/>
      <c r="V42" s="47">
        <v>4</v>
      </c>
      <c r="W42" s="33"/>
      <c r="X42" s="47">
        <v>4</v>
      </c>
      <c r="Y42" s="34">
        <f t="shared" ref="Y42:Y75" si="10">IF(AND(T42="",V42="",X42=""),"",IF(ISERROR((S42+U42+W42)/(T42+V42+X42)),0,((S42+U42+W42)/(T42+V42+X42))))</f>
        <v>0</v>
      </c>
      <c r="Z42" s="35"/>
      <c r="AA42" s="33"/>
      <c r="AB42" s="47">
        <v>4</v>
      </c>
      <c r="AC42" s="33"/>
      <c r="AD42" s="47">
        <v>4</v>
      </c>
      <c r="AE42" s="33"/>
      <c r="AF42" s="48">
        <v>4</v>
      </c>
      <c r="AG42" s="34">
        <f t="shared" ref="AG42:AG75" si="11">IF(AND(AB42="",AD42="",AF42=""),"",IF(ISERROR((AA42+AC42+AE42)/(AB42+AD42+AF42)),0,((AA42+AC42+AE42)/(AB42+AD42+AF42))))</f>
        <v>0</v>
      </c>
      <c r="AH42" s="34">
        <f t="shared" ref="AH42:AH75" si="12">IF(AND(T42="",V42="",X42="",AB42="",AD42="",AF42=""),"",IF(ISERROR((S42+U42+W42+AA42+AC42+AE42)/(T42+V42+X42+AB42+AD42+AF42)),0,((S42+U42+W42+AA42+AC42+AE42)/(T42+V42+X42+AB42+AD42+AF42))))</f>
        <v>0</v>
      </c>
      <c r="AI42" s="36"/>
      <c r="AJ42" s="33"/>
      <c r="AK42" s="48">
        <v>5</v>
      </c>
      <c r="AL42" s="33"/>
      <c r="AM42" s="48">
        <v>5</v>
      </c>
      <c r="AN42" s="33"/>
      <c r="AO42" s="48">
        <v>5</v>
      </c>
      <c r="AP42" s="34">
        <f t="shared" ref="AP42:AP75" si="13">IF(AND(AK42="",AM42="",AO42=""),"",IF(ISERROR((AJ42+AL42+AN42)/(AK42+AM42+AO42)),0,((AJ42+AL42+AN42)/(AK42+AM42+AO42))))</f>
        <v>0</v>
      </c>
      <c r="AQ42" s="34">
        <f t="shared" ref="AQ42:AQ75" si="14">IF(AND(T42="",V42="",X42="",AB42="",AD42="",AF42="",AK42="",AM42="",AO42=""),"",IF(ISERROR((S42+U42+W42+AA42+AC42+AE42+AJ42+AL42+AN42)/(T42+V42+X42+AB42+AD42+AF42+AK42+AM42+AO42)),0,((S42+U42+W42+AA42+AC42+AE42+AJ42+AL42+AN42)/(T42+V42+X42+AB42+AD42+AF42+AK42+AM42+AO42))))</f>
        <v>0</v>
      </c>
      <c r="AR42" s="37"/>
      <c r="AS42" s="38"/>
      <c r="AT42" s="49">
        <v>5</v>
      </c>
      <c r="AU42" s="38"/>
      <c r="AV42" s="49">
        <v>5</v>
      </c>
      <c r="AW42" s="38"/>
      <c r="AX42" s="49">
        <v>5</v>
      </c>
      <c r="AY42" s="34">
        <f t="shared" ref="AY42:AY75" si="15">IF(AND(AT42="",AV42="",AX42=""),"",IF(ISERROR((AS42+AU42+AW42)/(AT42+AV42+AX42)),0,((AS42+AU42+AW42)/(AT42+AV42+AX42))))</f>
        <v>0</v>
      </c>
      <c r="AZ42" s="40"/>
      <c r="BA42" s="50">
        <f t="shared" si="9"/>
        <v>0</v>
      </c>
      <c r="BB42" s="50">
        <f t="shared" si="9"/>
        <v>54</v>
      </c>
      <c r="BC42" s="34">
        <f t="shared" ref="BC42:BC75" si="16">IF(ISERROR(BA42/BB42),0,(BA42/BB42))</f>
        <v>0</v>
      </c>
      <c r="BD42" s="42">
        <f t="shared" ref="BD42:BD75" si="17">IF(ISERROR(BC42-100%),0,(+BC42-100%))</f>
        <v>-1</v>
      </c>
    </row>
    <row r="43" spans="1:66" ht="45.75" customHeight="1" x14ac:dyDescent="0.25">
      <c r="A43" s="24">
        <v>1552</v>
      </c>
      <c r="B43" s="25" t="s">
        <v>78</v>
      </c>
      <c r="C43" s="26" t="s">
        <v>96</v>
      </c>
      <c r="D43" s="27" t="s">
        <v>124</v>
      </c>
      <c r="E43" s="26" t="s">
        <v>98</v>
      </c>
      <c r="F43" s="28" t="s">
        <v>129</v>
      </c>
      <c r="G43" s="25"/>
      <c r="H43" s="26" t="s">
        <v>212</v>
      </c>
      <c r="I43" s="27" t="s">
        <v>71</v>
      </c>
      <c r="J43" s="26" t="s">
        <v>127</v>
      </c>
      <c r="K43" s="28" t="s">
        <v>128</v>
      </c>
      <c r="L43" s="25" t="s">
        <v>93</v>
      </c>
      <c r="M43" s="26" t="s">
        <v>94</v>
      </c>
      <c r="N43" s="27" t="s">
        <v>110</v>
      </c>
      <c r="O43" s="26" t="s">
        <v>245</v>
      </c>
      <c r="P43" s="43">
        <v>1</v>
      </c>
      <c r="Q43" s="31"/>
      <c r="R43" s="43">
        <v>1</v>
      </c>
      <c r="S43" s="31"/>
      <c r="T43" s="44"/>
      <c r="U43" s="33"/>
      <c r="V43" s="44"/>
      <c r="W43" s="33"/>
      <c r="X43" s="44">
        <v>1</v>
      </c>
      <c r="Y43" s="34">
        <f t="shared" si="10"/>
        <v>0</v>
      </c>
      <c r="Z43" s="35"/>
      <c r="AA43" s="33"/>
      <c r="AB43" s="44"/>
      <c r="AC43" s="33"/>
      <c r="AD43" s="44"/>
      <c r="AE43" s="33"/>
      <c r="AF43" s="44">
        <v>1</v>
      </c>
      <c r="AG43" s="34">
        <f t="shared" si="11"/>
        <v>0</v>
      </c>
      <c r="AH43" s="34">
        <f t="shared" si="12"/>
        <v>0</v>
      </c>
      <c r="AI43" s="36"/>
      <c r="AJ43" s="33"/>
      <c r="AK43" s="44"/>
      <c r="AL43" s="33"/>
      <c r="AM43" s="44"/>
      <c r="AN43" s="33"/>
      <c r="AO43" s="44">
        <v>1</v>
      </c>
      <c r="AP43" s="34">
        <f t="shared" si="13"/>
        <v>0</v>
      </c>
      <c r="AQ43" s="34">
        <f t="shared" si="14"/>
        <v>0</v>
      </c>
      <c r="AR43" s="37"/>
      <c r="AS43" s="38"/>
      <c r="AT43" s="45"/>
      <c r="AU43" s="38"/>
      <c r="AV43" s="45"/>
      <c r="AW43" s="38"/>
      <c r="AX43" s="45">
        <v>1</v>
      </c>
      <c r="AY43" s="34">
        <f t="shared" si="15"/>
        <v>0</v>
      </c>
      <c r="AZ43" s="40"/>
      <c r="BA43" s="46">
        <f t="shared" si="9"/>
        <v>0</v>
      </c>
      <c r="BB43" s="46">
        <f t="shared" si="9"/>
        <v>4</v>
      </c>
      <c r="BC43" s="34">
        <f t="shared" si="16"/>
        <v>0</v>
      </c>
      <c r="BD43" s="42">
        <f t="shared" si="17"/>
        <v>-1</v>
      </c>
    </row>
    <row r="44" spans="1:66" ht="45.75" customHeight="1" x14ac:dyDescent="0.25">
      <c r="A44" s="24">
        <v>2051</v>
      </c>
      <c r="B44" s="25" t="s">
        <v>65</v>
      </c>
      <c r="C44" s="26" t="s">
        <v>146</v>
      </c>
      <c r="D44" s="27" t="s">
        <v>147</v>
      </c>
      <c r="E44" s="26" t="s">
        <v>189</v>
      </c>
      <c r="F44" s="28" t="s">
        <v>247</v>
      </c>
      <c r="G44" s="25"/>
      <c r="H44" s="26" t="s">
        <v>248</v>
      </c>
      <c r="I44" s="27" t="s">
        <v>71</v>
      </c>
      <c r="J44" s="26" t="s">
        <v>249</v>
      </c>
      <c r="K44" s="28" t="s">
        <v>250</v>
      </c>
      <c r="L44" s="25" t="s">
        <v>136</v>
      </c>
      <c r="M44" s="26" t="s">
        <v>94</v>
      </c>
      <c r="N44" s="27" t="s">
        <v>251</v>
      </c>
      <c r="O44" s="26" t="s">
        <v>252</v>
      </c>
      <c r="P44" s="51">
        <v>4</v>
      </c>
      <c r="Q44" s="31"/>
      <c r="R44" s="51">
        <v>4</v>
      </c>
      <c r="S44" s="31"/>
      <c r="T44" s="47"/>
      <c r="U44" s="33"/>
      <c r="V44" s="47"/>
      <c r="W44" s="33"/>
      <c r="X44" s="47"/>
      <c r="Y44" s="34" t="str">
        <f t="shared" si="10"/>
        <v/>
      </c>
      <c r="Z44" s="35"/>
      <c r="AA44" s="33" t="s">
        <v>77</v>
      </c>
      <c r="AB44" s="47"/>
      <c r="AC44" s="33" t="s">
        <v>77</v>
      </c>
      <c r="AD44" s="47"/>
      <c r="AE44" s="33" t="s">
        <v>77</v>
      </c>
      <c r="AF44" s="48">
        <v>1</v>
      </c>
      <c r="AG44" s="34">
        <f t="shared" si="11"/>
        <v>0</v>
      </c>
      <c r="AH44" s="34">
        <f t="shared" si="12"/>
        <v>0</v>
      </c>
      <c r="AI44" s="36" t="s">
        <v>77</v>
      </c>
      <c r="AJ44" s="33" t="s">
        <v>77</v>
      </c>
      <c r="AK44" s="48" t="s">
        <v>77</v>
      </c>
      <c r="AL44" s="33" t="s">
        <v>77</v>
      </c>
      <c r="AM44" s="48"/>
      <c r="AN44" s="33" t="s">
        <v>77</v>
      </c>
      <c r="AO44" s="48">
        <v>1</v>
      </c>
      <c r="AP44" s="34">
        <f t="shared" si="13"/>
        <v>0</v>
      </c>
      <c r="AQ44" s="34">
        <f t="shared" si="14"/>
        <v>0</v>
      </c>
      <c r="AR44" s="37" t="s">
        <v>77</v>
      </c>
      <c r="AS44" s="38" t="s">
        <v>77</v>
      </c>
      <c r="AT44" s="49"/>
      <c r="AU44" s="38" t="s">
        <v>77</v>
      </c>
      <c r="AV44" s="49"/>
      <c r="AW44" s="38" t="s">
        <v>77</v>
      </c>
      <c r="AX44" s="49">
        <v>2</v>
      </c>
      <c r="AY44" s="34">
        <f t="shared" si="15"/>
        <v>0</v>
      </c>
      <c r="AZ44" s="40" t="s">
        <v>77</v>
      </c>
      <c r="BA44" s="50">
        <f t="shared" ref="BA44:BB90" si="18">IF(ISNUMBER(S44),S44,0)+IF(ISNUMBER(W44),W44,0)+IF(ISNUMBER(AE44),AE44,0)+IF(ISNUMBER(AJ44),AJ44,0)+IF(ISNUMBER(AN44),AN44,0)+IF(ISNUMBER(AS44),AS44,0)+IF(ISNUMBER(AU44),AU44,0)+IF(ISNUMBER(AW44),AW44,0)+IF(ISNUMBER(AA44),AA44,0)+IF(ISNUMBER(AC44),AC44,0)+IF(ISNUMBER(AL44),AL44,0)+IF(ISNUMBER(U44),U44,0)</f>
        <v>0</v>
      </c>
      <c r="BB44" s="50">
        <f t="shared" si="18"/>
        <v>4</v>
      </c>
      <c r="BC44" s="34">
        <f t="shared" si="16"/>
        <v>0</v>
      </c>
      <c r="BD44" s="42">
        <f t="shared" si="17"/>
        <v>-1</v>
      </c>
    </row>
    <row r="45" spans="1:66" ht="45.75" customHeight="1" x14ac:dyDescent="0.25">
      <c r="A45" s="24">
        <v>2052</v>
      </c>
      <c r="B45" s="25" t="s">
        <v>65</v>
      </c>
      <c r="C45" s="26" t="s">
        <v>146</v>
      </c>
      <c r="D45" s="27" t="s">
        <v>147</v>
      </c>
      <c r="E45" s="26" t="s">
        <v>189</v>
      </c>
      <c r="F45" s="28" t="s">
        <v>253</v>
      </c>
      <c r="G45" s="25"/>
      <c r="H45" s="26" t="s">
        <v>254</v>
      </c>
      <c r="I45" s="27" t="s">
        <v>71</v>
      </c>
      <c r="J45" s="26" t="s">
        <v>255</v>
      </c>
      <c r="K45" s="28" t="s">
        <v>256</v>
      </c>
      <c r="L45" s="25" t="s">
        <v>136</v>
      </c>
      <c r="M45" s="26" t="s">
        <v>137</v>
      </c>
      <c r="N45" s="27" t="s">
        <v>251</v>
      </c>
      <c r="O45" s="26" t="s">
        <v>252</v>
      </c>
      <c r="P45" s="51">
        <v>1</v>
      </c>
      <c r="Q45" s="31"/>
      <c r="R45" s="51">
        <v>1</v>
      </c>
      <c r="S45" s="31"/>
      <c r="T45" s="47"/>
      <c r="U45" s="33"/>
      <c r="V45" s="47"/>
      <c r="W45" s="33"/>
      <c r="X45" s="47"/>
      <c r="Y45" s="34" t="str">
        <f t="shared" si="10"/>
        <v/>
      </c>
      <c r="Z45" s="35"/>
      <c r="AA45" s="33"/>
      <c r="AB45" s="47"/>
      <c r="AC45" s="33"/>
      <c r="AD45" s="47"/>
      <c r="AE45" s="33"/>
      <c r="AF45" s="48">
        <v>1</v>
      </c>
      <c r="AG45" s="34">
        <f t="shared" si="11"/>
        <v>0</v>
      </c>
      <c r="AH45" s="34">
        <f t="shared" si="12"/>
        <v>0</v>
      </c>
      <c r="AI45" s="36"/>
      <c r="AJ45" s="33"/>
      <c r="AK45" s="48"/>
      <c r="AL45" s="33"/>
      <c r="AM45" s="48"/>
      <c r="AN45" s="33"/>
      <c r="AO45" s="48"/>
      <c r="AP45" s="34" t="str">
        <f t="shared" si="13"/>
        <v/>
      </c>
      <c r="AQ45" s="34">
        <f t="shared" si="14"/>
        <v>0</v>
      </c>
      <c r="AR45" s="37"/>
      <c r="AS45" s="38"/>
      <c r="AT45" s="49"/>
      <c r="AU45" s="38"/>
      <c r="AV45" s="49"/>
      <c r="AW45" s="38"/>
      <c r="AX45" s="49"/>
      <c r="AY45" s="34" t="str">
        <f t="shared" si="15"/>
        <v/>
      </c>
      <c r="AZ45" s="40"/>
      <c r="BA45" s="50">
        <f t="shared" si="18"/>
        <v>0</v>
      </c>
      <c r="BB45" s="50">
        <f t="shared" si="18"/>
        <v>1</v>
      </c>
      <c r="BC45" s="34">
        <f t="shared" si="16"/>
        <v>0</v>
      </c>
      <c r="BD45" s="42">
        <f t="shared" si="17"/>
        <v>-1</v>
      </c>
    </row>
    <row r="46" spans="1:66" ht="45.75" customHeight="1" x14ac:dyDescent="0.25">
      <c r="A46" s="24">
        <v>2053</v>
      </c>
      <c r="B46" s="25" t="s">
        <v>65</v>
      </c>
      <c r="C46" s="26" t="s">
        <v>146</v>
      </c>
      <c r="D46" s="27" t="s">
        <v>147</v>
      </c>
      <c r="E46" s="26" t="s">
        <v>189</v>
      </c>
      <c r="F46" s="28" t="s">
        <v>257</v>
      </c>
      <c r="G46" s="25"/>
      <c r="H46" s="26" t="s">
        <v>258</v>
      </c>
      <c r="I46" s="27" t="s">
        <v>71</v>
      </c>
      <c r="J46" s="26" t="s">
        <v>259</v>
      </c>
      <c r="K46" s="28" t="s">
        <v>260</v>
      </c>
      <c r="L46" s="25" t="s">
        <v>136</v>
      </c>
      <c r="M46" s="26" t="s">
        <v>94</v>
      </c>
      <c r="N46" s="27" t="s">
        <v>251</v>
      </c>
      <c r="O46" s="26" t="s">
        <v>252</v>
      </c>
      <c r="P46" s="51">
        <v>8</v>
      </c>
      <c r="Q46" s="31"/>
      <c r="R46" s="51">
        <v>8</v>
      </c>
      <c r="S46" s="31"/>
      <c r="T46" s="47"/>
      <c r="U46" s="33"/>
      <c r="V46" s="47"/>
      <c r="W46" s="33"/>
      <c r="X46" s="47"/>
      <c r="Y46" s="34" t="str">
        <f t="shared" si="10"/>
        <v/>
      </c>
      <c r="Z46" s="35"/>
      <c r="AA46" s="33"/>
      <c r="AB46" s="47"/>
      <c r="AC46" s="33"/>
      <c r="AD46" s="47"/>
      <c r="AE46" s="33"/>
      <c r="AF46" s="48">
        <v>2</v>
      </c>
      <c r="AG46" s="34">
        <f t="shared" si="11"/>
        <v>0</v>
      </c>
      <c r="AH46" s="34">
        <f t="shared" si="12"/>
        <v>0</v>
      </c>
      <c r="AI46" s="36"/>
      <c r="AJ46" s="33"/>
      <c r="AK46" s="48"/>
      <c r="AL46" s="33"/>
      <c r="AM46" s="48"/>
      <c r="AN46" s="33"/>
      <c r="AO46" s="48">
        <v>2</v>
      </c>
      <c r="AP46" s="34">
        <f t="shared" si="13"/>
        <v>0</v>
      </c>
      <c r="AQ46" s="34">
        <f t="shared" si="14"/>
        <v>0</v>
      </c>
      <c r="AR46" s="37"/>
      <c r="AS46" s="38"/>
      <c r="AT46" s="49"/>
      <c r="AU46" s="38"/>
      <c r="AV46" s="49"/>
      <c r="AW46" s="38"/>
      <c r="AX46" s="49">
        <v>4</v>
      </c>
      <c r="AY46" s="34">
        <f t="shared" si="15"/>
        <v>0</v>
      </c>
      <c r="AZ46" s="40"/>
      <c r="BA46" s="50">
        <f t="shared" si="18"/>
        <v>0</v>
      </c>
      <c r="BB46" s="50">
        <f t="shared" si="18"/>
        <v>8</v>
      </c>
      <c r="BC46" s="34">
        <f t="shared" si="16"/>
        <v>0</v>
      </c>
      <c r="BD46" s="42">
        <f t="shared" si="17"/>
        <v>-1</v>
      </c>
    </row>
    <row r="47" spans="1:66" ht="45.75" customHeight="1" x14ac:dyDescent="0.25">
      <c r="A47" s="24">
        <v>2054</v>
      </c>
      <c r="B47" s="25" t="s">
        <v>65</v>
      </c>
      <c r="C47" s="26" t="s">
        <v>146</v>
      </c>
      <c r="D47" s="27" t="s">
        <v>147</v>
      </c>
      <c r="E47" s="26" t="s">
        <v>189</v>
      </c>
      <c r="F47" s="28" t="s">
        <v>261</v>
      </c>
      <c r="G47" s="25"/>
      <c r="H47" s="26" t="s">
        <v>262</v>
      </c>
      <c r="I47" s="27" t="s">
        <v>71</v>
      </c>
      <c r="J47" s="26" t="s">
        <v>263</v>
      </c>
      <c r="K47" s="28" t="s">
        <v>264</v>
      </c>
      <c r="L47" s="25" t="s">
        <v>136</v>
      </c>
      <c r="M47" s="26" t="s">
        <v>94</v>
      </c>
      <c r="N47" s="27" t="s">
        <v>251</v>
      </c>
      <c r="O47" s="26" t="s">
        <v>252</v>
      </c>
      <c r="P47" s="51">
        <v>50</v>
      </c>
      <c r="Q47" s="31"/>
      <c r="R47" s="51">
        <v>50</v>
      </c>
      <c r="S47" s="31"/>
      <c r="T47" s="47"/>
      <c r="U47" s="33"/>
      <c r="V47" s="47"/>
      <c r="W47" s="33"/>
      <c r="X47" s="47"/>
      <c r="Y47" s="34" t="str">
        <f t="shared" si="10"/>
        <v/>
      </c>
      <c r="Z47" s="35"/>
      <c r="AA47" s="33"/>
      <c r="AB47" s="47"/>
      <c r="AC47" s="33"/>
      <c r="AD47" s="47"/>
      <c r="AE47" s="33"/>
      <c r="AF47" s="48">
        <v>20</v>
      </c>
      <c r="AG47" s="34">
        <f t="shared" si="11"/>
        <v>0</v>
      </c>
      <c r="AH47" s="34">
        <f t="shared" si="12"/>
        <v>0</v>
      </c>
      <c r="AI47" s="36"/>
      <c r="AJ47" s="33"/>
      <c r="AK47" s="48"/>
      <c r="AL47" s="33"/>
      <c r="AM47" s="48"/>
      <c r="AN47" s="33"/>
      <c r="AO47" s="48"/>
      <c r="AP47" s="34" t="str">
        <f t="shared" si="13"/>
        <v/>
      </c>
      <c r="AQ47" s="34">
        <f t="shared" si="14"/>
        <v>0</v>
      </c>
      <c r="AR47" s="37"/>
      <c r="AS47" s="38"/>
      <c r="AT47" s="49"/>
      <c r="AU47" s="38"/>
      <c r="AV47" s="49"/>
      <c r="AW47" s="38"/>
      <c r="AX47" s="49">
        <v>30</v>
      </c>
      <c r="AY47" s="34">
        <f t="shared" si="15"/>
        <v>0</v>
      </c>
      <c r="AZ47" s="40"/>
      <c r="BA47" s="50">
        <f t="shared" si="18"/>
        <v>0</v>
      </c>
      <c r="BB47" s="50">
        <f t="shared" si="18"/>
        <v>50</v>
      </c>
      <c r="BC47" s="34">
        <f t="shared" si="16"/>
        <v>0</v>
      </c>
      <c r="BD47" s="42">
        <f t="shared" si="17"/>
        <v>-1</v>
      </c>
    </row>
    <row r="48" spans="1:66" ht="45.75" customHeight="1" x14ac:dyDescent="0.25">
      <c r="A48" s="24">
        <v>2055</v>
      </c>
      <c r="B48" s="25" t="s">
        <v>65</v>
      </c>
      <c r="C48" s="26" t="s">
        <v>146</v>
      </c>
      <c r="D48" s="27" t="s">
        <v>147</v>
      </c>
      <c r="E48" s="26" t="s">
        <v>189</v>
      </c>
      <c r="F48" s="28" t="s">
        <v>265</v>
      </c>
      <c r="G48" s="25"/>
      <c r="H48" s="26" t="s">
        <v>266</v>
      </c>
      <c r="I48" s="27" t="s">
        <v>71</v>
      </c>
      <c r="J48" s="26" t="s">
        <v>267</v>
      </c>
      <c r="K48" s="28" t="s">
        <v>268</v>
      </c>
      <c r="L48" s="25" t="s">
        <v>136</v>
      </c>
      <c r="M48" s="26" t="s">
        <v>137</v>
      </c>
      <c r="N48" s="27" t="s">
        <v>251</v>
      </c>
      <c r="O48" s="26" t="s">
        <v>252</v>
      </c>
      <c r="P48" s="51">
        <v>1</v>
      </c>
      <c r="Q48" s="31"/>
      <c r="R48" s="51">
        <v>1</v>
      </c>
      <c r="S48" s="31"/>
      <c r="T48" s="47"/>
      <c r="U48" s="33"/>
      <c r="V48" s="47"/>
      <c r="W48" s="33"/>
      <c r="X48" s="47"/>
      <c r="Y48" s="34" t="str">
        <f t="shared" si="10"/>
        <v/>
      </c>
      <c r="Z48" s="35"/>
      <c r="AA48" s="33"/>
      <c r="AB48" s="47"/>
      <c r="AC48" s="33"/>
      <c r="AD48" s="47"/>
      <c r="AE48" s="33"/>
      <c r="AF48" s="48"/>
      <c r="AG48" s="34" t="str">
        <f t="shared" si="11"/>
        <v/>
      </c>
      <c r="AH48" s="34" t="str">
        <f t="shared" si="12"/>
        <v/>
      </c>
      <c r="AI48" s="36"/>
      <c r="AJ48" s="33"/>
      <c r="AK48" s="48"/>
      <c r="AL48" s="33"/>
      <c r="AM48" s="48"/>
      <c r="AN48" s="33"/>
      <c r="AO48" s="48"/>
      <c r="AP48" s="34" t="str">
        <f t="shared" si="13"/>
        <v/>
      </c>
      <c r="AQ48" s="34" t="str">
        <f t="shared" si="14"/>
        <v/>
      </c>
      <c r="AR48" s="37"/>
      <c r="AS48" s="38"/>
      <c r="AT48" s="49"/>
      <c r="AU48" s="38"/>
      <c r="AV48" s="49"/>
      <c r="AW48" s="38"/>
      <c r="AX48" s="49">
        <v>1</v>
      </c>
      <c r="AY48" s="34">
        <f t="shared" si="15"/>
        <v>0</v>
      </c>
      <c r="AZ48" s="40"/>
      <c r="BA48" s="50">
        <f t="shared" si="18"/>
        <v>0</v>
      </c>
      <c r="BB48" s="50">
        <f t="shared" si="18"/>
        <v>1</v>
      </c>
      <c r="BC48" s="34">
        <f t="shared" si="16"/>
        <v>0</v>
      </c>
      <c r="BD48" s="42">
        <f t="shared" si="17"/>
        <v>-1</v>
      </c>
    </row>
    <row r="49" spans="1:56" ht="45.75" customHeight="1" x14ac:dyDescent="0.25">
      <c r="A49" s="24">
        <v>2056</v>
      </c>
      <c r="B49" s="25" t="s">
        <v>65</v>
      </c>
      <c r="C49" s="26" t="s">
        <v>146</v>
      </c>
      <c r="D49" s="27" t="s">
        <v>147</v>
      </c>
      <c r="E49" s="26" t="s">
        <v>189</v>
      </c>
      <c r="F49" s="28" t="s">
        <v>269</v>
      </c>
      <c r="G49" s="25"/>
      <c r="H49" s="26" t="s">
        <v>270</v>
      </c>
      <c r="I49" s="27" t="s">
        <v>71</v>
      </c>
      <c r="J49" s="26" t="s">
        <v>271</v>
      </c>
      <c r="K49" s="28" t="s">
        <v>272</v>
      </c>
      <c r="L49" s="25" t="s">
        <v>136</v>
      </c>
      <c r="M49" s="26" t="s">
        <v>94</v>
      </c>
      <c r="N49" s="27" t="s">
        <v>251</v>
      </c>
      <c r="O49" s="26" t="s">
        <v>252</v>
      </c>
      <c r="P49" s="51">
        <v>7</v>
      </c>
      <c r="Q49" s="31"/>
      <c r="R49" s="51">
        <v>7</v>
      </c>
      <c r="S49" s="31"/>
      <c r="T49" s="47"/>
      <c r="U49" s="33"/>
      <c r="V49" s="47"/>
      <c r="W49" s="33"/>
      <c r="X49" s="47"/>
      <c r="Y49" s="34" t="str">
        <f t="shared" si="10"/>
        <v/>
      </c>
      <c r="Z49" s="35"/>
      <c r="AA49" s="33"/>
      <c r="AB49" s="47"/>
      <c r="AC49" s="33"/>
      <c r="AD49" s="47"/>
      <c r="AE49" s="33"/>
      <c r="AF49" s="48">
        <v>3</v>
      </c>
      <c r="AG49" s="34">
        <f t="shared" si="11"/>
        <v>0</v>
      </c>
      <c r="AH49" s="34">
        <f t="shared" si="12"/>
        <v>0</v>
      </c>
      <c r="AI49" s="36"/>
      <c r="AJ49" s="33"/>
      <c r="AK49" s="48"/>
      <c r="AL49" s="33"/>
      <c r="AM49" s="48"/>
      <c r="AN49" s="33"/>
      <c r="AO49" s="48"/>
      <c r="AP49" s="34" t="str">
        <f t="shared" si="13"/>
        <v/>
      </c>
      <c r="AQ49" s="34">
        <f t="shared" si="14"/>
        <v>0</v>
      </c>
      <c r="AR49" s="37"/>
      <c r="AS49" s="38"/>
      <c r="AT49" s="49"/>
      <c r="AU49" s="38"/>
      <c r="AV49" s="49"/>
      <c r="AW49" s="38"/>
      <c r="AX49" s="49">
        <v>4</v>
      </c>
      <c r="AY49" s="34">
        <f t="shared" si="15"/>
        <v>0</v>
      </c>
      <c r="AZ49" s="40"/>
      <c r="BA49" s="50">
        <f t="shared" si="18"/>
        <v>0</v>
      </c>
      <c r="BB49" s="50">
        <f t="shared" si="18"/>
        <v>7</v>
      </c>
      <c r="BC49" s="34">
        <f t="shared" si="16"/>
        <v>0</v>
      </c>
      <c r="BD49" s="42">
        <f t="shared" si="17"/>
        <v>-1</v>
      </c>
    </row>
    <row r="50" spans="1:56" ht="45.75" customHeight="1" x14ac:dyDescent="0.25">
      <c r="A50" s="24">
        <v>2057</v>
      </c>
      <c r="B50" s="25" t="s">
        <v>65</v>
      </c>
      <c r="C50" s="26" t="s">
        <v>146</v>
      </c>
      <c r="D50" s="27" t="s">
        <v>147</v>
      </c>
      <c r="E50" s="26" t="s">
        <v>189</v>
      </c>
      <c r="F50" s="28" t="s">
        <v>273</v>
      </c>
      <c r="G50" s="25"/>
      <c r="H50" s="26" t="s">
        <v>274</v>
      </c>
      <c r="I50" s="27" t="s">
        <v>71</v>
      </c>
      <c r="J50" s="26" t="s">
        <v>275</v>
      </c>
      <c r="K50" s="28" t="s">
        <v>276</v>
      </c>
      <c r="L50" s="25" t="s">
        <v>136</v>
      </c>
      <c r="M50" s="26" t="s">
        <v>94</v>
      </c>
      <c r="N50" s="27" t="s">
        <v>251</v>
      </c>
      <c r="O50" s="26" t="s">
        <v>252</v>
      </c>
      <c r="P50" s="51">
        <v>5</v>
      </c>
      <c r="Q50" s="31"/>
      <c r="R50" s="51">
        <v>5</v>
      </c>
      <c r="S50" s="31"/>
      <c r="T50" s="47"/>
      <c r="U50" s="33"/>
      <c r="V50" s="47"/>
      <c r="W50" s="33"/>
      <c r="X50" s="47"/>
      <c r="Y50" s="34" t="str">
        <f t="shared" si="10"/>
        <v/>
      </c>
      <c r="Z50" s="35"/>
      <c r="AA50" s="33"/>
      <c r="AB50" s="47"/>
      <c r="AC50" s="33"/>
      <c r="AD50" s="47"/>
      <c r="AE50" s="33"/>
      <c r="AF50" s="48">
        <v>2</v>
      </c>
      <c r="AG50" s="34">
        <f t="shared" si="11"/>
        <v>0</v>
      </c>
      <c r="AH50" s="34">
        <f t="shared" si="12"/>
        <v>0</v>
      </c>
      <c r="AI50" s="36"/>
      <c r="AJ50" s="33"/>
      <c r="AK50" s="48"/>
      <c r="AL50" s="33"/>
      <c r="AM50" s="48"/>
      <c r="AN50" s="33"/>
      <c r="AO50" s="48"/>
      <c r="AP50" s="34" t="str">
        <f t="shared" si="13"/>
        <v/>
      </c>
      <c r="AQ50" s="34">
        <f t="shared" si="14"/>
        <v>0</v>
      </c>
      <c r="AR50" s="37"/>
      <c r="AS50" s="38"/>
      <c r="AT50" s="49"/>
      <c r="AU50" s="38"/>
      <c r="AV50" s="49"/>
      <c r="AW50" s="38"/>
      <c r="AX50" s="49">
        <v>3</v>
      </c>
      <c r="AY50" s="34">
        <f t="shared" si="15"/>
        <v>0</v>
      </c>
      <c r="AZ50" s="40"/>
      <c r="BA50" s="50">
        <f t="shared" si="18"/>
        <v>0</v>
      </c>
      <c r="BB50" s="50">
        <f t="shared" si="18"/>
        <v>5</v>
      </c>
      <c r="BC50" s="34">
        <f t="shared" si="16"/>
        <v>0</v>
      </c>
      <c r="BD50" s="42">
        <f t="shared" si="17"/>
        <v>-1</v>
      </c>
    </row>
    <row r="51" spans="1:56" ht="45.75" customHeight="1" x14ac:dyDescent="0.25">
      <c r="A51" s="24">
        <v>2058</v>
      </c>
      <c r="B51" s="25" t="s">
        <v>65</v>
      </c>
      <c r="C51" s="26" t="s">
        <v>66</v>
      </c>
      <c r="D51" s="27" t="s">
        <v>119</v>
      </c>
      <c r="E51" s="26" t="s">
        <v>189</v>
      </c>
      <c r="F51" s="28" t="s">
        <v>277</v>
      </c>
      <c r="G51" s="25"/>
      <c r="H51" s="26" t="s">
        <v>278</v>
      </c>
      <c r="I51" s="27" t="s">
        <v>71</v>
      </c>
      <c r="J51" s="26" t="s">
        <v>279</v>
      </c>
      <c r="K51" s="28" t="s">
        <v>280</v>
      </c>
      <c r="L51" s="25" t="s">
        <v>136</v>
      </c>
      <c r="M51" s="26" t="s">
        <v>94</v>
      </c>
      <c r="N51" s="27" t="s">
        <v>281</v>
      </c>
      <c r="O51" s="26" t="s">
        <v>252</v>
      </c>
      <c r="P51" s="51">
        <v>12</v>
      </c>
      <c r="Q51" s="31"/>
      <c r="R51" s="51">
        <v>12</v>
      </c>
      <c r="S51" s="31"/>
      <c r="T51" s="47">
        <v>1</v>
      </c>
      <c r="U51" s="33"/>
      <c r="V51" s="47">
        <v>1</v>
      </c>
      <c r="W51" s="33"/>
      <c r="X51" s="47">
        <v>1</v>
      </c>
      <c r="Y51" s="34">
        <f t="shared" si="10"/>
        <v>0</v>
      </c>
      <c r="Z51" s="35"/>
      <c r="AA51" s="33"/>
      <c r="AB51" s="47">
        <v>1</v>
      </c>
      <c r="AC51" s="33"/>
      <c r="AD51" s="47">
        <v>1</v>
      </c>
      <c r="AE51" s="33"/>
      <c r="AF51" s="48">
        <v>1</v>
      </c>
      <c r="AG51" s="34">
        <f t="shared" si="11"/>
        <v>0</v>
      </c>
      <c r="AH51" s="34">
        <f t="shared" si="12"/>
        <v>0</v>
      </c>
      <c r="AI51" s="36"/>
      <c r="AJ51" s="33"/>
      <c r="AK51" s="48">
        <v>1</v>
      </c>
      <c r="AL51" s="33"/>
      <c r="AM51" s="48">
        <v>1</v>
      </c>
      <c r="AN51" s="33"/>
      <c r="AO51" s="48">
        <v>1</v>
      </c>
      <c r="AP51" s="34">
        <f t="shared" si="13"/>
        <v>0</v>
      </c>
      <c r="AQ51" s="34">
        <f t="shared" si="14"/>
        <v>0</v>
      </c>
      <c r="AR51" s="37"/>
      <c r="AS51" s="38"/>
      <c r="AT51" s="49">
        <v>1</v>
      </c>
      <c r="AU51" s="38"/>
      <c r="AV51" s="49">
        <v>1</v>
      </c>
      <c r="AW51" s="38"/>
      <c r="AX51" s="49">
        <v>1</v>
      </c>
      <c r="AY51" s="34">
        <f t="shared" si="15"/>
        <v>0</v>
      </c>
      <c r="AZ51" s="40"/>
      <c r="BA51" s="50">
        <f t="shared" si="18"/>
        <v>0</v>
      </c>
      <c r="BB51" s="50">
        <f t="shared" si="18"/>
        <v>12</v>
      </c>
      <c r="BC51" s="34">
        <f t="shared" si="16"/>
        <v>0</v>
      </c>
      <c r="BD51" s="42">
        <f t="shared" si="17"/>
        <v>-1</v>
      </c>
    </row>
    <row r="52" spans="1:56" ht="45.75" customHeight="1" x14ac:dyDescent="0.25">
      <c r="A52" s="24">
        <v>2059</v>
      </c>
      <c r="B52" s="25" t="s">
        <v>65</v>
      </c>
      <c r="C52" s="26" t="s">
        <v>66</v>
      </c>
      <c r="D52" s="27" t="s">
        <v>67</v>
      </c>
      <c r="E52" s="26" t="s">
        <v>282</v>
      </c>
      <c r="F52" s="28" t="s">
        <v>283</v>
      </c>
      <c r="G52" s="25"/>
      <c r="H52" s="26" t="s">
        <v>284</v>
      </c>
      <c r="I52" s="27" t="s">
        <v>71</v>
      </c>
      <c r="J52" s="26" t="s">
        <v>285</v>
      </c>
      <c r="K52" s="28" t="s">
        <v>286</v>
      </c>
      <c r="L52" s="25" t="s">
        <v>136</v>
      </c>
      <c r="M52" s="26" t="s">
        <v>94</v>
      </c>
      <c r="N52" s="27" t="s">
        <v>281</v>
      </c>
      <c r="O52" s="26" t="s">
        <v>252</v>
      </c>
      <c r="P52" s="51">
        <v>3</v>
      </c>
      <c r="Q52" s="31"/>
      <c r="R52" s="51">
        <v>3</v>
      </c>
      <c r="S52" s="31"/>
      <c r="T52" s="47"/>
      <c r="U52" s="33"/>
      <c r="V52" s="47"/>
      <c r="W52" s="33"/>
      <c r="X52" s="47"/>
      <c r="Y52" s="34" t="str">
        <f t="shared" si="10"/>
        <v/>
      </c>
      <c r="Z52" s="35"/>
      <c r="AA52" s="33"/>
      <c r="AB52" s="47"/>
      <c r="AC52" s="33"/>
      <c r="AD52" s="47"/>
      <c r="AE52" s="33"/>
      <c r="AF52" s="48"/>
      <c r="AG52" s="34" t="str">
        <f t="shared" si="11"/>
        <v/>
      </c>
      <c r="AH52" s="34" t="str">
        <f t="shared" si="12"/>
        <v/>
      </c>
      <c r="AI52" s="36"/>
      <c r="AJ52" s="33"/>
      <c r="AK52" s="48">
        <v>1</v>
      </c>
      <c r="AL52" s="33"/>
      <c r="AM52" s="48"/>
      <c r="AN52" s="33"/>
      <c r="AO52" s="48">
        <v>1</v>
      </c>
      <c r="AP52" s="34">
        <f t="shared" si="13"/>
        <v>0</v>
      </c>
      <c r="AQ52" s="34">
        <f t="shared" si="14"/>
        <v>0</v>
      </c>
      <c r="AR52" s="37"/>
      <c r="AS52" s="38"/>
      <c r="AT52" s="49"/>
      <c r="AU52" s="38"/>
      <c r="AV52" s="49">
        <v>1</v>
      </c>
      <c r="AW52" s="38"/>
      <c r="AX52" s="49"/>
      <c r="AY52" s="34">
        <f t="shared" si="15"/>
        <v>0</v>
      </c>
      <c r="AZ52" s="40"/>
      <c r="BA52" s="50">
        <f t="shared" si="18"/>
        <v>0</v>
      </c>
      <c r="BB52" s="50">
        <f t="shared" si="18"/>
        <v>3</v>
      </c>
      <c r="BC52" s="34">
        <f t="shared" si="16"/>
        <v>0</v>
      </c>
      <c r="BD52" s="42">
        <f t="shared" si="17"/>
        <v>-1</v>
      </c>
    </row>
    <row r="53" spans="1:56" ht="45.75" customHeight="1" x14ac:dyDescent="0.25">
      <c r="A53" s="24">
        <v>20510</v>
      </c>
      <c r="B53" s="25" t="s">
        <v>78</v>
      </c>
      <c r="C53" s="26" t="s">
        <v>96</v>
      </c>
      <c r="D53" s="27" t="s">
        <v>124</v>
      </c>
      <c r="E53" s="26" t="s">
        <v>98</v>
      </c>
      <c r="F53" s="28" t="s">
        <v>129</v>
      </c>
      <c r="G53" s="25"/>
      <c r="H53" s="26" t="s">
        <v>212</v>
      </c>
      <c r="I53" s="27" t="s">
        <v>71</v>
      </c>
      <c r="J53" s="26" t="s">
        <v>127</v>
      </c>
      <c r="K53" s="28" t="s">
        <v>128</v>
      </c>
      <c r="L53" s="25" t="s">
        <v>93</v>
      </c>
      <c r="M53" s="26" t="s">
        <v>94</v>
      </c>
      <c r="N53" s="27" t="s">
        <v>110</v>
      </c>
      <c r="O53" s="26" t="s">
        <v>252</v>
      </c>
      <c r="P53" s="43">
        <v>1</v>
      </c>
      <c r="Q53" s="31"/>
      <c r="R53" s="43">
        <v>1</v>
      </c>
      <c r="S53" s="31"/>
      <c r="T53" s="44"/>
      <c r="U53" s="33"/>
      <c r="V53" s="44"/>
      <c r="W53" s="33"/>
      <c r="X53" s="44">
        <v>1</v>
      </c>
      <c r="Y53" s="34">
        <f t="shared" si="10"/>
        <v>0</v>
      </c>
      <c r="Z53" s="35"/>
      <c r="AA53" s="33"/>
      <c r="AB53" s="44"/>
      <c r="AC53" s="33"/>
      <c r="AD53" s="44"/>
      <c r="AE53" s="33"/>
      <c r="AF53" s="44">
        <v>1</v>
      </c>
      <c r="AG53" s="34">
        <f t="shared" si="11"/>
        <v>0</v>
      </c>
      <c r="AH53" s="34">
        <f t="shared" si="12"/>
        <v>0</v>
      </c>
      <c r="AI53" s="36"/>
      <c r="AJ53" s="33"/>
      <c r="AK53" s="44"/>
      <c r="AL53" s="33"/>
      <c r="AM53" s="44"/>
      <c r="AN53" s="33"/>
      <c r="AO53" s="44">
        <v>1</v>
      </c>
      <c r="AP53" s="34">
        <f t="shared" si="13"/>
        <v>0</v>
      </c>
      <c r="AQ53" s="34">
        <f t="shared" si="14"/>
        <v>0</v>
      </c>
      <c r="AR53" s="37"/>
      <c r="AS53" s="38"/>
      <c r="AT53" s="45"/>
      <c r="AU53" s="38"/>
      <c r="AV53" s="45"/>
      <c r="AW53" s="38"/>
      <c r="AX53" s="45">
        <v>1</v>
      </c>
      <c r="AY53" s="34">
        <f t="shared" si="15"/>
        <v>0</v>
      </c>
      <c r="AZ53" s="40"/>
      <c r="BA53" s="46">
        <f t="shared" si="18"/>
        <v>0</v>
      </c>
      <c r="BB53" s="46">
        <f t="shared" si="18"/>
        <v>4</v>
      </c>
      <c r="BC53" s="34">
        <f t="shared" si="16"/>
        <v>0</v>
      </c>
      <c r="BD53" s="42">
        <f t="shared" si="17"/>
        <v>-1</v>
      </c>
    </row>
    <row r="54" spans="1:56" ht="45.75" customHeight="1" x14ac:dyDescent="0.25">
      <c r="A54" s="24">
        <v>20511</v>
      </c>
      <c r="B54" s="25" t="s">
        <v>78</v>
      </c>
      <c r="C54" s="26" t="s">
        <v>96</v>
      </c>
      <c r="D54" s="27" t="s">
        <v>124</v>
      </c>
      <c r="E54" s="26" t="s">
        <v>98</v>
      </c>
      <c r="F54" s="28" t="s">
        <v>125</v>
      </c>
      <c r="G54" s="25"/>
      <c r="H54" s="26" t="s">
        <v>214</v>
      </c>
      <c r="I54" s="27" t="s">
        <v>71</v>
      </c>
      <c r="J54" s="26" t="s">
        <v>131</v>
      </c>
      <c r="K54" s="28" t="s">
        <v>128</v>
      </c>
      <c r="L54" s="25" t="s">
        <v>93</v>
      </c>
      <c r="M54" s="26" t="s">
        <v>94</v>
      </c>
      <c r="N54" s="27" t="s">
        <v>110</v>
      </c>
      <c r="O54" s="26" t="s">
        <v>252</v>
      </c>
      <c r="P54" s="43">
        <v>1</v>
      </c>
      <c r="Q54" s="31"/>
      <c r="R54" s="43">
        <v>1</v>
      </c>
      <c r="S54" s="31"/>
      <c r="T54" s="44"/>
      <c r="U54" s="33"/>
      <c r="V54" s="44"/>
      <c r="W54" s="33"/>
      <c r="X54" s="44">
        <v>1</v>
      </c>
      <c r="Y54" s="34">
        <f t="shared" si="10"/>
        <v>0</v>
      </c>
      <c r="Z54" s="35"/>
      <c r="AA54" s="33"/>
      <c r="AB54" s="44"/>
      <c r="AC54" s="33"/>
      <c r="AD54" s="44"/>
      <c r="AE54" s="33"/>
      <c r="AF54" s="44">
        <v>1</v>
      </c>
      <c r="AG54" s="34">
        <f t="shared" si="11"/>
        <v>0</v>
      </c>
      <c r="AH54" s="34">
        <f t="shared" si="12"/>
        <v>0</v>
      </c>
      <c r="AI54" s="36"/>
      <c r="AJ54" s="33"/>
      <c r="AK54" s="44"/>
      <c r="AL54" s="33"/>
      <c r="AM54" s="44"/>
      <c r="AN54" s="33"/>
      <c r="AO54" s="44">
        <v>1</v>
      </c>
      <c r="AP54" s="34">
        <f t="shared" si="13"/>
        <v>0</v>
      </c>
      <c r="AQ54" s="34">
        <f t="shared" si="14"/>
        <v>0</v>
      </c>
      <c r="AR54" s="37"/>
      <c r="AS54" s="38"/>
      <c r="AT54" s="45"/>
      <c r="AU54" s="38"/>
      <c r="AV54" s="45"/>
      <c r="AW54" s="38"/>
      <c r="AX54" s="45">
        <v>1</v>
      </c>
      <c r="AY54" s="34">
        <f t="shared" si="15"/>
        <v>0</v>
      </c>
      <c r="AZ54" s="40"/>
      <c r="BA54" s="46">
        <f t="shared" si="18"/>
        <v>0</v>
      </c>
      <c r="BB54" s="46">
        <f t="shared" si="18"/>
        <v>4</v>
      </c>
      <c r="BC54" s="34">
        <f t="shared" si="16"/>
        <v>0</v>
      </c>
      <c r="BD54" s="42">
        <f t="shared" si="17"/>
        <v>-1</v>
      </c>
    </row>
    <row r="55" spans="1:56" ht="45.75" customHeight="1" x14ac:dyDescent="0.25">
      <c r="A55" s="24">
        <v>20512</v>
      </c>
      <c r="B55" s="25" t="s">
        <v>65</v>
      </c>
      <c r="C55" s="26" t="s">
        <v>66</v>
      </c>
      <c r="D55" s="27" t="s">
        <v>103</v>
      </c>
      <c r="E55" s="26" t="s">
        <v>189</v>
      </c>
      <c r="F55" s="28" t="s">
        <v>287</v>
      </c>
      <c r="G55" s="25"/>
      <c r="H55" s="26" t="s">
        <v>210</v>
      </c>
      <c r="I55" s="27" t="s">
        <v>71</v>
      </c>
      <c r="J55" s="26" t="s">
        <v>288</v>
      </c>
      <c r="K55" s="28" t="s">
        <v>109</v>
      </c>
      <c r="L55" s="25" t="s">
        <v>93</v>
      </c>
      <c r="M55" s="26" t="s">
        <v>137</v>
      </c>
      <c r="N55" s="27" t="s">
        <v>110</v>
      </c>
      <c r="O55" s="26" t="s">
        <v>252</v>
      </c>
      <c r="P55" s="43">
        <v>0.4</v>
      </c>
      <c r="Q55" s="31"/>
      <c r="R55" s="43">
        <v>0.4</v>
      </c>
      <c r="S55" s="31"/>
      <c r="T55" s="44"/>
      <c r="U55" s="33"/>
      <c r="V55" s="44"/>
      <c r="W55" s="33"/>
      <c r="X55" s="44"/>
      <c r="Y55" s="34" t="str">
        <f t="shared" si="10"/>
        <v/>
      </c>
      <c r="Z55" s="35"/>
      <c r="AA55" s="33"/>
      <c r="AB55" s="44"/>
      <c r="AC55" s="33"/>
      <c r="AD55" s="44"/>
      <c r="AE55" s="33"/>
      <c r="AF55" s="44">
        <v>8</v>
      </c>
      <c r="AG55" s="34">
        <f t="shared" si="11"/>
        <v>0</v>
      </c>
      <c r="AH55" s="34">
        <f t="shared" si="12"/>
        <v>0</v>
      </c>
      <c r="AI55" s="36"/>
      <c r="AJ55" s="33"/>
      <c r="AK55" s="44"/>
      <c r="AL55" s="33"/>
      <c r="AM55" s="44"/>
      <c r="AN55" s="33"/>
      <c r="AO55" s="44"/>
      <c r="AP55" s="34" t="str">
        <f t="shared" si="13"/>
        <v/>
      </c>
      <c r="AQ55" s="34">
        <f t="shared" si="14"/>
        <v>0</v>
      </c>
      <c r="AR55" s="37"/>
      <c r="AS55" s="38"/>
      <c r="AT55" s="45"/>
      <c r="AU55" s="38"/>
      <c r="AV55" s="45"/>
      <c r="AW55" s="38"/>
      <c r="AX55" s="45">
        <v>8</v>
      </c>
      <c r="AY55" s="34">
        <f t="shared" si="15"/>
        <v>0</v>
      </c>
      <c r="AZ55" s="40"/>
      <c r="BA55" s="46">
        <f t="shared" si="18"/>
        <v>0</v>
      </c>
      <c r="BB55" s="46">
        <f t="shared" si="18"/>
        <v>16</v>
      </c>
      <c r="BC55" s="34">
        <f t="shared" si="16"/>
        <v>0</v>
      </c>
      <c r="BD55" s="42">
        <f t="shared" si="17"/>
        <v>-1</v>
      </c>
    </row>
    <row r="56" spans="1:56" ht="45.75" customHeight="1" x14ac:dyDescent="0.25">
      <c r="A56" s="24">
        <v>20513</v>
      </c>
      <c r="B56" s="25" t="s">
        <v>65</v>
      </c>
      <c r="C56" s="26" t="s">
        <v>66</v>
      </c>
      <c r="D56" s="27" t="s">
        <v>88</v>
      </c>
      <c r="E56" s="26" t="s">
        <v>289</v>
      </c>
      <c r="F56" s="28" t="s">
        <v>290</v>
      </c>
      <c r="G56" s="25"/>
      <c r="H56" s="26" t="s">
        <v>212</v>
      </c>
      <c r="I56" s="27" t="s">
        <v>71</v>
      </c>
      <c r="J56" s="26" t="s">
        <v>91</v>
      </c>
      <c r="K56" s="28" t="s">
        <v>92</v>
      </c>
      <c r="L56" s="25" t="s">
        <v>93</v>
      </c>
      <c r="M56" s="26" t="s">
        <v>291</v>
      </c>
      <c r="N56" s="27" t="s">
        <v>95</v>
      </c>
      <c r="O56" s="26" t="s">
        <v>252</v>
      </c>
      <c r="P56" s="43">
        <v>0.8</v>
      </c>
      <c r="Q56" s="31"/>
      <c r="R56" s="43">
        <v>0.8</v>
      </c>
      <c r="S56" s="31"/>
      <c r="T56" s="44"/>
      <c r="U56" s="33"/>
      <c r="V56" s="44"/>
      <c r="W56" s="33"/>
      <c r="X56" s="44"/>
      <c r="Y56" s="34" t="str">
        <f t="shared" si="10"/>
        <v/>
      </c>
      <c r="Z56" s="35"/>
      <c r="AA56" s="33"/>
      <c r="AB56" s="44"/>
      <c r="AC56" s="33"/>
      <c r="AD56" s="44"/>
      <c r="AE56" s="33"/>
      <c r="AF56" s="44">
        <v>0.2</v>
      </c>
      <c r="AG56" s="34">
        <f t="shared" si="11"/>
        <v>0</v>
      </c>
      <c r="AH56" s="34">
        <f t="shared" si="12"/>
        <v>0</v>
      </c>
      <c r="AI56" s="36"/>
      <c r="AJ56" s="33"/>
      <c r="AK56" s="44"/>
      <c r="AL56" s="33"/>
      <c r="AM56" s="44"/>
      <c r="AN56" s="33"/>
      <c r="AO56" s="44">
        <v>0.5</v>
      </c>
      <c r="AP56" s="34">
        <f t="shared" si="13"/>
        <v>0</v>
      </c>
      <c r="AQ56" s="34">
        <f t="shared" si="14"/>
        <v>0</v>
      </c>
      <c r="AR56" s="37"/>
      <c r="AS56" s="38"/>
      <c r="AT56" s="45"/>
      <c r="AU56" s="38"/>
      <c r="AV56" s="45"/>
      <c r="AW56" s="38"/>
      <c r="AX56" s="45">
        <v>0.1</v>
      </c>
      <c r="AY56" s="34">
        <f t="shared" si="15"/>
        <v>0</v>
      </c>
      <c r="AZ56" s="40"/>
      <c r="BA56" s="46">
        <f t="shared" si="18"/>
        <v>0</v>
      </c>
      <c r="BB56" s="46">
        <f t="shared" si="18"/>
        <v>0.79999999999999993</v>
      </c>
      <c r="BC56" s="34">
        <f t="shared" si="16"/>
        <v>0</v>
      </c>
      <c r="BD56" s="42">
        <f t="shared" si="17"/>
        <v>-1</v>
      </c>
    </row>
    <row r="57" spans="1:56" ht="45.75" customHeight="1" x14ac:dyDescent="0.25">
      <c r="A57" s="24">
        <v>2151</v>
      </c>
      <c r="B57" s="25" t="s">
        <v>65</v>
      </c>
      <c r="C57" s="26" t="s">
        <v>66</v>
      </c>
      <c r="D57" s="27" t="s">
        <v>292</v>
      </c>
      <c r="E57" s="26" t="s">
        <v>68</v>
      </c>
      <c r="F57" s="28" t="s">
        <v>293</v>
      </c>
      <c r="G57" s="25"/>
      <c r="H57" s="26" t="s">
        <v>294</v>
      </c>
      <c r="I57" s="27" t="s">
        <v>115</v>
      </c>
      <c r="J57" s="26" t="s">
        <v>295</v>
      </c>
      <c r="K57" s="28" t="s">
        <v>296</v>
      </c>
      <c r="L57" s="25" t="s">
        <v>93</v>
      </c>
      <c r="M57" s="26" t="s">
        <v>86</v>
      </c>
      <c r="N57" s="27" t="s">
        <v>235</v>
      </c>
      <c r="O57" s="26" t="s">
        <v>297</v>
      </c>
      <c r="P57" s="51">
        <v>375</v>
      </c>
      <c r="Q57" s="31" t="s">
        <v>298</v>
      </c>
      <c r="R57" s="51">
        <v>375</v>
      </c>
      <c r="S57" s="31"/>
      <c r="T57" s="47"/>
      <c r="U57" s="33"/>
      <c r="V57" s="47" t="s">
        <v>299</v>
      </c>
      <c r="W57" s="33"/>
      <c r="X57" s="47">
        <v>75</v>
      </c>
      <c r="Y57" s="34">
        <f t="shared" si="10"/>
        <v>0</v>
      </c>
      <c r="Z57" s="35"/>
      <c r="AA57" s="33"/>
      <c r="AB57" s="47" t="s">
        <v>299</v>
      </c>
      <c r="AC57" s="33"/>
      <c r="AD57" s="47" t="s">
        <v>299</v>
      </c>
      <c r="AE57" s="33"/>
      <c r="AF57" s="48">
        <v>75</v>
      </c>
      <c r="AG57" s="34">
        <f t="shared" si="11"/>
        <v>0</v>
      </c>
      <c r="AH57" s="34">
        <f t="shared" si="12"/>
        <v>0</v>
      </c>
      <c r="AI57" s="36"/>
      <c r="AJ57" s="33"/>
      <c r="AK57" s="48" t="s">
        <v>299</v>
      </c>
      <c r="AL57" s="33"/>
      <c r="AM57" s="48" t="s">
        <v>299</v>
      </c>
      <c r="AN57" s="33"/>
      <c r="AO57" s="48" t="s">
        <v>299</v>
      </c>
      <c r="AP57" s="34">
        <f t="shared" si="13"/>
        <v>0</v>
      </c>
      <c r="AQ57" s="34">
        <f t="shared" si="14"/>
        <v>0</v>
      </c>
      <c r="AR57" s="37"/>
      <c r="AS57" s="38"/>
      <c r="AT57" s="49">
        <v>75</v>
      </c>
      <c r="AU57" s="38"/>
      <c r="AV57" s="49">
        <v>75</v>
      </c>
      <c r="AW57" s="38"/>
      <c r="AX57" s="49">
        <v>75</v>
      </c>
      <c r="AY57" s="34">
        <f t="shared" si="15"/>
        <v>0</v>
      </c>
      <c r="AZ57" s="40"/>
      <c r="BA57" s="50">
        <f t="shared" si="18"/>
        <v>0</v>
      </c>
      <c r="BB57" s="50">
        <f t="shared" si="18"/>
        <v>375</v>
      </c>
      <c r="BC57" s="34">
        <f t="shared" si="16"/>
        <v>0</v>
      </c>
      <c r="BD57" s="42">
        <f t="shared" si="17"/>
        <v>-1</v>
      </c>
    </row>
    <row r="58" spans="1:56" ht="45.75" customHeight="1" x14ac:dyDescent="0.25">
      <c r="A58" s="24">
        <v>2152</v>
      </c>
      <c r="B58" s="25" t="s">
        <v>65</v>
      </c>
      <c r="C58" s="26" t="s">
        <v>66</v>
      </c>
      <c r="D58" s="27" t="s">
        <v>67</v>
      </c>
      <c r="E58" s="26" t="s">
        <v>300</v>
      </c>
      <c r="F58" s="28" t="s">
        <v>301</v>
      </c>
      <c r="G58" s="25"/>
      <c r="H58" s="26" t="s">
        <v>302</v>
      </c>
      <c r="I58" s="27" t="s">
        <v>115</v>
      </c>
      <c r="J58" s="26" t="s">
        <v>303</v>
      </c>
      <c r="K58" s="28" t="s">
        <v>239</v>
      </c>
      <c r="L58" s="25" t="s">
        <v>93</v>
      </c>
      <c r="M58" s="26" t="s">
        <v>86</v>
      </c>
      <c r="N58" s="27" t="s">
        <v>235</v>
      </c>
      <c r="O58" s="26" t="s">
        <v>297</v>
      </c>
      <c r="P58" s="51">
        <v>397502737</v>
      </c>
      <c r="Q58" s="31" t="s">
        <v>304</v>
      </c>
      <c r="R58" s="51">
        <v>397502737</v>
      </c>
      <c r="S58" s="31"/>
      <c r="T58" s="47">
        <v>0</v>
      </c>
      <c r="U58" s="33"/>
      <c r="V58" s="47">
        <v>0</v>
      </c>
      <c r="W58" s="33"/>
      <c r="X58" s="47">
        <v>397502737</v>
      </c>
      <c r="Y58" s="34">
        <f t="shared" si="10"/>
        <v>0</v>
      </c>
      <c r="Z58" s="35"/>
      <c r="AA58" s="33"/>
      <c r="AB58" s="47">
        <v>0</v>
      </c>
      <c r="AC58" s="33"/>
      <c r="AD58" s="47">
        <v>0</v>
      </c>
      <c r="AE58" s="33"/>
      <c r="AF58" s="48"/>
      <c r="AG58" s="34">
        <f t="shared" si="11"/>
        <v>0</v>
      </c>
      <c r="AH58" s="34">
        <f t="shared" si="12"/>
        <v>0</v>
      </c>
      <c r="AI58" s="36"/>
      <c r="AJ58" s="33"/>
      <c r="AK58" s="48"/>
      <c r="AL58" s="33"/>
      <c r="AM58" s="48"/>
      <c r="AN58" s="33"/>
      <c r="AO58" s="48"/>
      <c r="AP58" s="34" t="str">
        <f t="shared" si="13"/>
        <v/>
      </c>
      <c r="AQ58" s="34">
        <f t="shared" si="14"/>
        <v>0</v>
      </c>
      <c r="AR58" s="37"/>
      <c r="AS58" s="38"/>
      <c r="AT58" s="49"/>
      <c r="AU58" s="38"/>
      <c r="AV58" s="49"/>
      <c r="AW58" s="38"/>
      <c r="AX58" s="49"/>
      <c r="AY58" s="34" t="str">
        <f t="shared" si="15"/>
        <v/>
      </c>
      <c r="AZ58" s="40"/>
      <c r="BA58" s="50">
        <f t="shared" si="18"/>
        <v>0</v>
      </c>
      <c r="BB58" s="50">
        <f t="shared" si="18"/>
        <v>397502737</v>
      </c>
      <c r="BC58" s="34">
        <f t="shared" si="16"/>
        <v>0</v>
      </c>
      <c r="BD58" s="42">
        <f t="shared" si="17"/>
        <v>-1</v>
      </c>
    </row>
    <row r="59" spans="1:56" ht="45.75" customHeight="1" x14ac:dyDescent="0.25">
      <c r="A59" s="24">
        <v>2153</v>
      </c>
      <c r="B59" s="25" t="s">
        <v>78</v>
      </c>
      <c r="C59" s="26" t="s">
        <v>96</v>
      </c>
      <c r="D59" s="27" t="s">
        <v>124</v>
      </c>
      <c r="E59" s="26" t="s">
        <v>98</v>
      </c>
      <c r="F59" s="28" t="s">
        <v>129</v>
      </c>
      <c r="G59" s="25"/>
      <c r="H59" s="26" t="s">
        <v>212</v>
      </c>
      <c r="I59" s="27" t="s">
        <v>71</v>
      </c>
      <c r="J59" s="26" t="s">
        <v>127</v>
      </c>
      <c r="K59" s="28" t="s">
        <v>128</v>
      </c>
      <c r="L59" s="25" t="s">
        <v>93</v>
      </c>
      <c r="M59" s="26" t="s">
        <v>94</v>
      </c>
      <c r="N59" s="27" t="s">
        <v>110</v>
      </c>
      <c r="O59" s="26" t="s">
        <v>297</v>
      </c>
      <c r="P59" s="43">
        <v>1</v>
      </c>
      <c r="Q59" s="31"/>
      <c r="R59" s="43">
        <v>1</v>
      </c>
      <c r="S59" s="31"/>
      <c r="T59" s="44"/>
      <c r="U59" s="33"/>
      <c r="V59" s="44"/>
      <c r="W59" s="33"/>
      <c r="X59" s="44">
        <v>1</v>
      </c>
      <c r="Y59" s="34">
        <f t="shared" si="10"/>
        <v>0</v>
      </c>
      <c r="Z59" s="35"/>
      <c r="AA59" s="33"/>
      <c r="AB59" s="44"/>
      <c r="AC59" s="33"/>
      <c r="AD59" s="44"/>
      <c r="AE59" s="33"/>
      <c r="AF59" s="44">
        <v>1</v>
      </c>
      <c r="AG59" s="34">
        <f t="shared" si="11"/>
        <v>0</v>
      </c>
      <c r="AH59" s="34">
        <f t="shared" si="12"/>
        <v>0</v>
      </c>
      <c r="AI59" s="36"/>
      <c r="AJ59" s="33"/>
      <c r="AK59" s="44"/>
      <c r="AL59" s="33"/>
      <c r="AM59" s="44"/>
      <c r="AN59" s="33"/>
      <c r="AO59" s="44">
        <v>1</v>
      </c>
      <c r="AP59" s="34">
        <f t="shared" si="13"/>
        <v>0</v>
      </c>
      <c r="AQ59" s="34">
        <f t="shared" si="14"/>
        <v>0</v>
      </c>
      <c r="AR59" s="37"/>
      <c r="AS59" s="38"/>
      <c r="AT59" s="45"/>
      <c r="AU59" s="38"/>
      <c r="AV59" s="45"/>
      <c r="AW59" s="38"/>
      <c r="AX59" s="45">
        <v>1</v>
      </c>
      <c r="AY59" s="34">
        <f t="shared" si="15"/>
        <v>0</v>
      </c>
      <c r="AZ59" s="40"/>
      <c r="BA59" s="46">
        <f t="shared" si="18"/>
        <v>0</v>
      </c>
      <c r="BB59" s="46">
        <f t="shared" si="18"/>
        <v>4</v>
      </c>
      <c r="BC59" s="34">
        <f t="shared" si="16"/>
        <v>0</v>
      </c>
      <c r="BD59" s="42">
        <f t="shared" si="17"/>
        <v>-1</v>
      </c>
    </row>
    <row r="60" spans="1:56" ht="45.75" customHeight="1" x14ac:dyDescent="0.25">
      <c r="A60" s="24">
        <v>2154</v>
      </c>
      <c r="B60" s="25" t="s">
        <v>78</v>
      </c>
      <c r="C60" s="26" t="s">
        <v>96</v>
      </c>
      <c r="D60" s="27" t="s">
        <v>124</v>
      </c>
      <c r="E60" s="26" t="s">
        <v>98</v>
      </c>
      <c r="F60" s="28" t="s">
        <v>125</v>
      </c>
      <c r="G60" s="25"/>
      <c r="H60" s="26" t="s">
        <v>214</v>
      </c>
      <c r="I60" s="27" t="s">
        <v>71</v>
      </c>
      <c r="J60" s="26" t="s">
        <v>131</v>
      </c>
      <c r="K60" s="28" t="s">
        <v>128</v>
      </c>
      <c r="L60" s="25" t="s">
        <v>93</v>
      </c>
      <c r="M60" s="26" t="s">
        <v>94</v>
      </c>
      <c r="N60" s="27" t="s">
        <v>110</v>
      </c>
      <c r="O60" s="26" t="s">
        <v>297</v>
      </c>
      <c r="P60" s="43">
        <v>1</v>
      </c>
      <c r="Q60" s="31"/>
      <c r="R60" s="43">
        <v>1</v>
      </c>
      <c r="S60" s="31"/>
      <c r="T60" s="44"/>
      <c r="U60" s="33"/>
      <c r="V60" s="44"/>
      <c r="W60" s="33"/>
      <c r="X60" s="44">
        <v>1</v>
      </c>
      <c r="Y60" s="34">
        <f t="shared" si="10"/>
        <v>0</v>
      </c>
      <c r="Z60" s="35"/>
      <c r="AA60" s="33"/>
      <c r="AB60" s="44"/>
      <c r="AC60" s="33"/>
      <c r="AD60" s="44"/>
      <c r="AE60" s="33"/>
      <c r="AF60" s="44">
        <v>1</v>
      </c>
      <c r="AG60" s="34">
        <f t="shared" si="11"/>
        <v>0</v>
      </c>
      <c r="AH60" s="34">
        <f t="shared" si="12"/>
        <v>0</v>
      </c>
      <c r="AI60" s="36"/>
      <c r="AJ60" s="33"/>
      <c r="AK60" s="44"/>
      <c r="AL60" s="33"/>
      <c r="AM60" s="44"/>
      <c r="AN60" s="33"/>
      <c r="AO60" s="44">
        <v>1</v>
      </c>
      <c r="AP60" s="34">
        <f t="shared" si="13"/>
        <v>0</v>
      </c>
      <c r="AQ60" s="34">
        <f t="shared" si="14"/>
        <v>0</v>
      </c>
      <c r="AR60" s="37"/>
      <c r="AS60" s="38"/>
      <c r="AT60" s="45"/>
      <c r="AU60" s="38"/>
      <c r="AV60" s="45"/>
      <c r="AW60" s="38"/>
      <c r="AX60" s="45">
        <v>1</v>
      </c>
      <c r="AY60" s="34">
        <f t="shared" si="15"/>
        <v>0</v>
      </c>
      <c r="AZ60" s="40"/>
      <c r="BA60" s="46">
        <f t="shared" si="18"/>
        <v>0</v>
      </c>
      <c r="BB60" s="46">
        <f t="shared" si="18"/>
        <v>4</v>
      </c>
      <c r="BC60" s="34">
        <f t="shared" si="16"/>
        <v>0</v>
      </c>
      <c r="BD60" s="42">
        <f t="shared" si="17"/>
        <v>-1</v>
      </c>
    </row>
    <row r="61" spans="1:56" ht="45.75" customHeight="1" x14ac:dyDescent="0.25">
      <c r="A61" s="24">
        <v>2155</v>
      </c>
      <c r="B61" s="25" t="s">
        <v>65</v>
      </c>
      <c r="C61" s="26" t="s">
        <v>66</v>
      </c>
      <c r="D61" s="27" t="s">
        <v>67</v>
      </c>
      <c r="E61" s="26" t="s">
        <v>68</v>
      </c>
      <c r="F61" s="28" t="s">
        <v>237</v>
      </c>
      <c r="G61" s="25"/>
      <c r="H61" s="26" t="s">
        <v>121</v>
      </c>
      <c r="I61" s="27" t="s">
        <v>115</v>
      </c>
      <c r="J61" s="26" t="s">
        <v>238</v>
      </c>
      <c r="K61" s="28" t="s">
        <v>239</v>
      </c>
      <c r="L61" s="25" t="s">
        <v>93</v>
      </c>
      <c r="M61" s="26" t="s">
        <v>86</v>
      </c>
      <c r="N61" s="27" t="s">
        <v>235</v>
      </c>
      <c r="O61" s="26" t="s">
        <v>297</v>
      </c>
      <c r="P61" s="51">
        <v>7420000000</v>
      </c>
      <c r="Q61" s="31" t="s">
        <v>240</v>
      </c>
      <c r="R61" s="51">
        <v>7420000000</v>
      </c>
      <c r="S61" s="31"/>
      <c r="T61" s="47">
        <v>1400000000</v>
      </c>
      <c r="U61" s="33"/>
      <c r="V61" s="47"/>
      <c r="W61" s="33"/>
      <c r="X61" s="47"/>
      <c r="Y61" s="34">
        <f t="shared" si="10"/>
        <v>0</v>
      </c>
      <c r="Z61" s="35"/>
      <c r="AA61" s="33"/>
      <c r="AB61" s="47"/>
      <c r="AC61" s="33"/>
      <c r="AD61" s="47"/>
      <c r="AE61" s="33"/>
      <c r="AF61" s="48"/>
      <c r="AG61" s="34" t="str">
        <f t="shared" si="11"/>
        <v/>
      </c>
      <c r="AH61" s="34">
        <f t="shared" si="12"/>
        <v>0</v>
      </c>
      <c r="AI61" s="36"/>
      <c r="AJ61" s="33"/>
      <c r="AK61" s="48"/>
      <c r="AL61" s="33"/>
      <c r="AM61" s="48"/>
      <c r="AN61" s="33"/>
      <c r="AO61" s="48"/>
      <c r="AP61" s="34" t="str">
        <f t="shared" si="13"/>
        <v/>
      </c>
      <c r="AQ61" s="34">
        <f t="shared" si="14"/>
        <v>0</v>
      </c>
      <c r="AR61" s="37"/>
      <c r="AS61" s="38"/>
      <c r="AT61" s="49">
        <v>6020000000</v>
      </c>
      <c r="AU61" s="38"/>
      <c r="AV61" s="49"/>
      <c r="AW61" s="38"/>
      <c r="AX61" s="49"/>
      <c r="AY61" s="34">
        <f t="shared" si="15"/>
        <v>0</v>
      </c>
      <c r="AZ61" s="40"/>
      <c r="BA61" s="50">
        <f t="shared" si="18"/>
        <v>0</v>
      </c>
      <c r="BB61" s="50">
        <f t="shared" si="18"/>
        <v>7420000000</v>
      </c>
      <c r="BC61" s="34">
        <f t="shared" si="16"/>
        <v>0</v>
      </c>
      <c r="BD61" s="42">
        <f t="shared" si="17"/>
        <v>-1</v>
      </c>
    </row>
    <row r="62" spans="1:56" ht="45.75" customHeight="1" x14ac:dyDescent="0.25">
      <c r="A62" s="24">
        <v>2156</v>
      </c>
      <c r="B62" s="25" t="s">
        <v>65</v>
      </c>
      <c r="C62" s="26" t="s">
        <v>305</v>
      </c>
      <c r="D62" s="27" t="s">
        <v>306</v>
      </c>
      <c r="E62" s="26" t="s">
        <v>104</v>
      </c>
      <c r="F62" s="28" t="s">
        <v>307</v>
      </c>
      <c r="G62" s="25"/>
      <c r="H62" s="26" t="s">
        <v>308</v>
      </c>
      <c r="I62" s="27" t="s">
        <v>71</v>
      </c>
      <c r="J62" s="26" t="s">
        <v>309</v>
      </c>
      <c r="K62" s="28" t="s">
        <v>310</v>
      </c>
      <c r="L62" s="25" t="s">
        <v>93</v>
      </c>
      <c r="M62" s="26" t="s">
        <v>311</v>
      </c>
      <c r="N62" s="27" t="s">
        <v>312</v>
      </c>
      <c r="O62" s="26" t="s">
        <v>297</v>
      </c>
      <c r="P62" s="43">
        <v>1</v>
      </c>
      <c r="Q62" s="31"/>
      <c r="R62" s="43">
        <v>1</v>
      </c>
      <c r="S62" s="31"/>
      <c r="T62" s="44"/>
      <c r="U62" s="33"/>
      <c r="V62" s="44">
        <v>1</v>
      </c>
      <c r="W62" s="33"/>
      <c r="X62" s="44"/>
      <c r="Y62" s="34">
        <f t="shared" si="10"/>
        <v>0</v>
      </c>
      <c r="Z62" s="35"/>
      <c r="AA62" s="33"/>
      <c r="AB62" s="44">
        <v>1</v>
      </c>
      <c r="AC62" s="33"/>
      <c r="AD62" s="44"/>
      <c r="AE62" s="33"/>
      <c r="AF62" s="44">
        <v>1</v>
      </c>
      <c r="AG62" s="34">
        <f t="shared" si="11"/>
        <v>0</v>
      </c>
      <c r="AH62" s="34">
        <f t="shared" si="12"/>
        <v>0</v>
      </c>
      <c r="AI62" s="36"/>
      <c r="AJ62" s="33"/>
      <c r="AK62" s="44"/>
      <c r="AL62" s="33"/>
      <c r="AM62" s="44">
        <v>1</v>
      </c>
      <c r="AN62" s="33"/>
      <c r="AO62" s="44"/>
      <c r="AP62" s="34">
        <f t="shared" si="13"/>
        <v>0</v>
      </c>
      <c r="AQ62" s="34">
        <f t="shared" si="14"/>
        <v>0</v>
      </c>
      <c r="AR62" s="37"/>
      <c r="AS62" s="38"/>
      <c r="AT62" s="45">
        <v>1</v>
      </c>
      <c r="AU62" s="38"/>
      <c r="AV62" s="45"/>
      <c r="AW62" s="38"/>
      <c r="AX62" s="45">
        <v>1</v>
      </c>
      <c r="AY62" s="34">
        <f t="shared" si="15"/>
        <v>0</v>
      </c>
      <c r="AZ62" s="40"/>
      <c r="BA62" s="46">
        <f t="shared" si="18"/>
        <v>0</v>
      </c>
      <c r="BB62" s="46">
        <f t="shared" si="18"/>
        <v>6</v>
      </c>
      <c r="BC62" s="34">
        <f t="shared" si="16"/>
        <v>0</v>
      </c>
      <c r="BD62" s="42">
        <f t="shared" si="17"/>
        <v>-1</v>
      </c>
    </row>
    <row r="63" spans="1:56" ht="45.75" customHeight="1" x14ac:dyDescent="0.25">
      <c r="A63" s="24">
        <v>2157</v>
      </c>
      <c r="B63" s="25" t="s">
        <v>65</v>
      </c>
      <c r="C63" s="26" t="s">
        <v>305</v>
      </c>
      <c r="D63" s="27" t="s">
        <v>306</v>
      </c>
      <c r="E63" s="26" t="s">
        <v>104</v>
      </c>
      <c r="F63" s="28" t="s">
        <v>313</v>
      </c>
      <c r="G63" s="25"/>
      <c r="H63" s="26" t="s">
        <v>314</v>
      </c>
      <c r="I63" s="27" t="s">
        <v>71</v>
      </c>
      <c r="J63" s="26" t="s">
        <v>315</v>
      </c>
      <c r="K63" s="28" t="s">
        <v>316</v>
      </c>
      <c r="L63" s="25" t="s">
        <v>93</v>
      </c>
      <c r="M63" s="26" t="s">
        <v>86</v>
      </c>
      <c r="N63" s="27" t="s">
        <v>312</v>
      </c>
      <c r="O63" s="26" t="s">
        <v>297</v>
      </c>
      <c r="P63" s="43">
        <v>0.2</v>
      </c>
      <c r="Q63" s="31"/>
      <c r="R63" s="43">
        <v>0.2</v>
      </c>
      <c r="S63" s="31"/>
      <c r="T63" s="44"/>
      <c r="U63" s="33"/>
      <c r="V63" s="44"/>
      <c r="W63" s="33"/>
      <c r="X63" s="44"/>
      <c r="Y63" s="34" t="str">
        <f t="shared" si="10"/>
        <v/>
      </c>
      <c r="Z63" s="35"/>
      <c r="AA63" s="33"/>
      <c r="AB63" s="44"/>
      <c r="AC63" s="33"/>
      <c r="AD63" s="44"/>
      <c r="AE63" s="33"/>
      <c r="AF63" s="44"/>
      <c r="AG63" s="34" t="str">
        <f t="shared" si="11"/>
        <v/>
      </c>
      <c r="AH63" s="34" t="str">
        <f t="shared" si="12"/>
        <v/>
      </c>
      <c r="AI63" s="36"/>
      <c r="AJ63" s="33"/>
      <c r="AK63" s="44"/>
      <c r="AL63" s="33"/>
      <c r="AM63" s="44"/>
      <c r="AN63" s="33"/>
      <c r="AO63" s="44"/>
      <c r="AP63" s="34" t="str">
        <f t="shared" si="13"/>
        <v/>
      </c>
      <c r="AQ63" s="34" t="str">
        <f t="shared" si="14"/>
        <v/>
      </c>
      <c r="AR63" s="37"/>
      <c r="AS63" s="38"/>
      <c r="AT63" s="45"/>
      <c r="AU63" s="38"/>
      <c r="AV63" s="45"/>
      <c r="AW63" s="38"/>
      <c r="AX63" s="45">
        <v>0.2</v>
      </c>
      <c r="AY63" s="34">
        <f t="shared" si="15"/>
        <v>0</v>
      </c>
      <c r="AZ63" s="40"/>
      <c r="BA63" s="46">
        <f t="shared" si="18"/>
        <v>0</v>
      </c>
      <c r="BB63" s="46">
        <f t="shared" si="18"/>
        <v>0.2</v>
      </c>
      <c r="BC63" s="34">
        <f t="shared" si="16"/>
        <v>0</v>
      </c>
      <c r="BD63" s="42">
        <f t="shared" si="17"/>
        <v>-1</v>
      </c>
    </row>
    <row r="64" spans="1:56" ht="45.75" customHeight="1" x14ac:dyDescent="0.25">
      <c r="A64" s="24">
        <v>2158</v>
      </c>
      <c r="B64" s="25" t="s">
        <v>65</v>
      </c>
      <c r="C64" s="26" t="s">
        <v>305</v>
      </c>
      <c r="D64" s="27" t="s">
        <v>306</v>
      </c>
      <c r="E64" s="26" t="s">
        <v>104</v>
      </c>
      <c r="F64" s="28" t="s">
        <v>317</v>
      </c>
      <c r="G64" s="25"/>
      <c r="H64" s="26" t="s">
        <v>318</v>
      </c>
      <c r="I64" s="27" t="s">
        <v>107</v>
      </c>
      <c r="J64" s="26" t="s">
        <v>319</v>
      </c>
      <c r="K64" s="28" t="s">
        <v>320</v>
      </c>
      <c r="L64" s="25" t="s">
        <v>321</v>
      </c>
      <c r="M64" s="26" t="s">
        <v>86</v>
      </c>
      <c r="N64" s="27" t="s">
        <v>312</v>
      </c>
      <c r="O64" s="26" t="s">
        <v>297</v>
      </c>
      <c r="P64" s="51">
        <v>24</v>
      </c>
      <c r="Q64" s="31"/>
      <c r="R64" s="51">
        <v>24</v>
      </c>
      <c r="S64" s="31"/>
      <c r="T64" s="47">
        <v>2</v>
      </c>
      <c r="U64" s="33"/>
      <c r="V64" s="47">
        <v>2</v>
      </c>
      <c r="W64" s="33"/>
      <c r="X64" s="47">
        <v>2</v>
      </c>
      <c r="Y64" s="34">
        <f t="shared" si="10"/>
        <v>0</v>
      </c>
      <c r="Z64" s="35"/>
      <c r="AA64" s="33"/>
      <c r="AB64" s="47">
        <v>2</v>
      </c>
      <c r="AC64" s="33"/>
      <c r="AD64" s="47">
        <v>2</v>
      </c>
      <c r="AE64" s="33"/>
      <c r="AF64" s="48">
        <v>2</v>
      </c>
      <c r="AG64" s="34">
        <f t="shared" si="11"/>
        <v>0</v>
      </c>
      <c r="AH64" s="34">
        <f t="shared" si="12"/>
        <v>0</v>
      </c>
      <c r="AI64" s="36"/>
      <c r="AJ64" s="33"/>
      <c r="AK64" s="48">
        <v>2</v>
      </c>
      <c r="AL64" s="33"/>
      <c r="AM64" s="48">
        <v>2</v>
      </c>
      <c r="AN64" s="33"/>
      <c r="AO64" s="48">
        <v>2</v>
      </c>
      <c r="AP64" s="34">
        <f t="shared" si="13"/>
        <v>0</v>
      </c>
      <c r="AQ64" s="34">
        <f t="shared" si="14"/>
        <v>0</v>
      </c>
      <c r="AR64" s="37"/>
      <c r="AS64" s="38"/>
      <c r="AT64" s="49">
        <v>2</v>
      </c>
      <c r="AU64" s="38"/>
      <c r="AV64" s="49">
        <v>2</v>
      </c>
      <c r="AW64" s="38"/>
      <c r="AX64" s="49">
        <v>2</v>
      </c>
      <c r="AY64" s="34">
        <f t="shared" si="15"/>
        <v>0</v>
      </c>
      <c r="AZ64" s="40"/>
      <c r="BA64" s="50">
        <f t="shared" si="18"/>
        <v>0</v>
      </c>
      <c r="BB64" s="50">
        <f t="shared" si="18"/>
        <v>24</v>
      </c>
      <c r="BC64" s="34">
        <f t="shared" si="16"/>
        <v>0</v>
      </c>
      <c r="BD64" s="42">
        <f t="shared" si="17"/>
        <v>-1</v>
      </c>
    </row>
    <row r="65" spans="1:56" ht="45.75" customHeight="1" x14ac:dyDescent="0.25">
      <c r="A65" s="24">
        <v>2159</v>
      </c>
      <c r="B65" s="25" t="s">
        <v>65</v>
      </c>
      <c r="C65" s="26" t="s">
        <v>305</v>
      </c>
      <c r="D65" s="27" t="s">
        <v>306</v>
      </c>
      <c r="E65" s="26" t="s">
        <v>104</v>
      </c>
      <c r="F65" s="28" t="s">
        <v>322</v>
      </c>
      <c r="G65" s="25"/>
      <c r="H65" s="26" t="s">
        <v>323</v>
      </c>
      <c r="I65" s="27" t="s">
        <v>107</v>
      </c>
      <c r="J65" s="26" t="s">
        <v>324</v>
      </c>
      <c r="K65" s="28" t="s">
        <v>325</v>
      </c>
      <c r="L65" s="25" t="s">
        <v>321</v>
      </c>
      <c r="M65" s="26" t="s">
        <v>137</v>
      </c>
      <c r="N65" s="27" t="s">
        <v>312</v>
      </c>
      <c r="O65" s="26" t="s">
        <v>297</v>
      </c>
      <c r="P65" s="51">
        <v>2</v>
      </c>
      <c r="Q65" s="31"/>
      <c r="R65" s="51">
        <v>2</v>
      </c>
      <c r="S65" s="31"/>
      <c r="T65" s="47"/>
      <c r="U65" s="33"/>
      <c r="V65" s="47"/>
      <c r="W65" s="33"/>
      <c r="X65" s="47"/>
      <c r="Y65" s="34" t="str">
        <f t="shared" si="10"/>
        <v/>
      </c>
      <c r="Z65" s="35"/>
      <c r="AA65" s="33"/>
      <c r="AB65" s="47"/>
      <c r="AC65" s="33"/>
      <c r="AD65" s="47"/>
      <c r="AE65" s="33"/>
      <c r="AF65" s="48">
        <v>1</v>
      </c>
      <c r="AG65" s="34">
        <f t="shared" si="11"/>
        <v>0</v>
      </c>
      <c r="AH65" s="34">
        <f t="shared" si="12"/>
        <v>0</v>
      </c>
      <c r="AI65" s="36"/>
      <c r="AJ65" s="33"/>
      <c r="AK65" s="48"/>
      <c r="AL65" s="33"/>
      <c r="AM65" s="48"/>
      <c r="AN65" s="33"/>
      <c r="AO65" s="48"/>
      <c r="AP65" s="34" t="str">
        <f t="shared" si="13"/>
        <v/>
      </c>
      <c r="AQ65" s="34">
        <f t="shared" si="14"/>
        <v>0</v>
      </c>
      <c r="AR65" s="37"/>
      <c r="AS65" s="38"/>
      <c r="AT65" s="49"/>
      <c r="AU65" s="38"/>
      <c r="AV65" s="49"/>
      <c r="AW65" s="38"/>
      <c r="AX65" s="49">
        <v>1</v>
      </c>
      <c r="AY65" s="34">
        <f t="shared" si="15"/>
        <v>0</v>
      </c>
      <c r="AZ65" s="40"/>
      <c r="BA65" s="50">
        <f t="shared" si="18"/>
        <v>0</v>
      </c>
      <c r="BB65" s="50">
        <f t="shared" si="18"/>
        <v>2</v>
      </c>
      <c r="BC65" s="34">
        <f t="shared" si="16"/>
        <v>0</v>
      </c>
      <c r="BD65" s="42">
        <f t="shared" si="17"/>
        <v>-1</v>
      </c>
    </row>
    <row r="66" spans="1:56" ht="45.75" customHeight="1" x14ac:dyDescent="0.25">
      <c r="A66" s="24">
        <v>21510</v>
      </c>
      <c r="B66" s="25" t="s">
        <v>65</v>
      </c>
      <c r="C66" s="26" t="s">
        <v>305</v>
      </c>
      <c r="D66" s="27" t="s">
        <v>306</v>
      </c>
      <c r="E66" s="26" t="s">
        <v>104</v>
      </c>
      <c r="F66" s="28" t="s">
        <v>326</v>
      </c>
      <c r="G66" s="25"/>
      <c r="H66" s="26" t="s">
        <v>327</v>
      </c>
      <c r="I66" s="27" t="s">
        <v>71</v>
      </c>
      <c r="J66" s="26" t="s">
        <v>328</v>
      </c>
      <c r="K66" s="28" t="s">
        <v>329</v>
      </c>
      <c r="L66" s="25" t="s">
        <v>321</v>
      </c>
      <c r="M66" s="26" t="s">
        <v>94</v>
      </c>
      <c r="N66" s="27" t="s">
        <v>312</v>
      </c>
      <c r="O66" s="26" t="s">
        <v>297</v>
      </c>
      <c r="P66" s="51">
        <v>20</v>
      </c>
      <c r="Q66" s="31"/>
      <c r="R66" s="51">
        <v>20</v>
      </c>
      <c r="S66" s="31"/>
      <c r="T66" s="47"/>
      <c r="U66" s="33"/>
      <c r="V66" s="47"/>
      <c r="W66" s="33"/>
      <c r="X66" s="47">
        <v>5</v>
      </c>
      <c r="Y66" s="34">
        <f t="shared" si="10"/>
        <v>0</v>
      </c>
      <c r="Z66" s="35"/>
      <c r="AA66" s="33"/>
      <c r="AB66" s="47"/>
      <c r="AC66" s="33"/>
      <c r="AD66" s="47"/>
      <c r="AE66" s="33"/>
      <c r="AF66" s="48">
        <v>5</v>
      </c>
      <c r="AG66" s="34">
        <f t="shared" si="11"/>
        <v>0</v>
      </c>
      <c r="AH66" s="34">
        <f t="shared" si="12"/>
        <v>0</v>
      </c>
      <c r="AI66" s="36"/>
      <c r="AJ66" s="33"/>
      <c r="AK66" s="48"/>
      <c r="AL66" s="33"/>
      <c r="AM66" s="48"/>
      <c r="AN66" s="33"/>
      <c r="AO66" s="48">
        <v>5</v>
      </c>
      <c r="AP66" s="34">
        <f t="shared" si="13"/>
        <v>0</v>
      </c>
      <c r="AQ66" s="34">
        <f t="shared" si="14"/>
        <v>0</v>
      </c>
      <c r="AR66" s="37"/>
      <c r="AS66" s="38"/>
      <c r="AT66" s="49"/>
      <c r="AU66" s="38"/>
      <c r="AV66" s="49"/>
      <c r="AW66" s="38"/>
      <c r="AX66" s="49">
        <v>5</v>
      </c>
      <c r="AY66" s="34">
        <f t="shared" si="15"/>
        <v>0</v>
      </c>
      <c r="AZ66" s="40"/>
      <c r="BA66" s="50">
        <f t="shared" si="18"/>
        <v>0</v>
      </c>
      <c r="BB66" s="50">
        <f t="shared" si="18"/>
        <v>20</v>
      </c>
      <c r="BC66" s="34">
        <f t="shared" si="16"/>
        <v>0</v>
      </c>
      <c r="BD66" s="42">
        <f t="shared" si="17"/>
        <v>-1</v>
      </c>
    </row>
    <row r="67" spans="1:56" ht="45.75" customHeight="1" x14ac:dyDescent="0.25">
      <c r="A67" s="24">
        <v>21511</v>
      </c>
      <c r="B67" s="25" t="s">
        <v>65</v>
      </c>
      <c r="C67" s="26" t="s">
        <v>305</v>
      </c>
      <c r="D67" s="27" t="s">
        <v>306</v>
      </c>
      <c r="E67" s="26" t="s">
        <v>104</v>
      </c>
      <c r="F67" s="28" t="s">
        <v>330</v>
      </c>
      <c r="G67" s="25"/>
      <c r="H67" s="26" t="s">
        <v>331</v>
      </c>
      <c r="I67" s="27" t="s">
        <v>71</v>
      </c>
      <c r="J67" s="26" t="s">
        <v>332</v>
      </c>
      <c r="K67" s="28" t="s">
        <v>310</v>
      </c>
      <c r="L67" s="25" t="s">
        <v>93</v>
      </c>
      <c r="M67" s="26" t="s">
        <v>86</v>
      </c>
      <c r="N67" s="27" t="s">
        <v>312</v>
      </c>
      <c r="O67" s="26" t="s">
        <v>297</v>
      </c>
      <c r="P67" s="43">
        <v>1</v>
      </c>
      <c r="Q67" s="31"/>
      <c r="R67" s="43">
        <v>1</v>
      </c>
      <c r="S67" s="31"/>
      <c r="T67" s="44">
        <v>1</v>
      </c>
      <c r="U67" s="33"/>
      <c r="V67" s="44">
        <v>1</v>
      </c>
      <c r="W67" s="33"/>
      <c r="X67" s="44">
        <v>1</v>
      </c>
      <c r="Y67" s="34">
        <f t="shared" si="10"/>
        <v>0</v>
      </c>
      <c r="Z67" s="35"/>
      <c r="AA67" s="33"/>
      <c r="AB67" s="44">
        <v>1</v>
      </c>
      <c r="AC67" s="33"/>
      <c r="AD67" s="44">
        <v>1</v>
      </c>
      <c r="AE67" s="33"/>
      <c r="AF67" s="44">
        <v>1</v>
      </c>
      <c r="AG67" s="34">
        <f t="shared" si="11"/>
        <v>0</v>
      </c>
      <c r="AH67" s="34">
        <f t="shared" si="12"/>
        <v>0</v>
      </c>
      <c r="AI67" s="36"/>
      <c r="AJ67" s="33"/>
      <c r="AK67" s="44">
        <v>1</v>
      </c>
      <c r="AL67" s="33"/>
      <c r="AM67" s="44">
        <v>1</v>
      </c>
      <c r="AN67" s="33"/>
      <c r="AO67" s="44">
        <v>1</v>
      </c>
      <c r="AP67" s="34">
        <f t="shared" si="13"/>
        <v>0</v>
      </c>
      <c r="AQ67" s="34">
        <f t="shared" si="14"/>
        <v>0</v>
      </c>
      <c r="AR67" s="37"/>
      <c r="AS67" s="38"/>
      <c r="AT67" s="45">
        <v>1</v>
      </c>
      <c r="AU67" s="38"/>
      <c r="AV67" s="45">
        <v>1</v>
      </c>
      <c r="AW67" s="38"/>
      <c r="AX67" s="45">
        <v>1</v>
      </c>
      <c r="AY67" s="34">
        <f t="shared" si="15"/>
        <v>0</v>
      </c>
      <c r="AZ67" s="40"/>
      <c r="BA67" s="46">
        <f t="shared" si="18"/>
        <v>0</v>
      </c>
      <c r="BB67" s="46">
        <f t="shared" si="18"/>
        <v>12</v>
      </c>
      <c r="BC67" s="34">
        <f t="shared" si="16"/>
        <v>0</v>
      </c>
      <c r="BD67" s="42">
        <f t="shared" si="17"/>
        <v>-1</v>
      </c>
    </row>
    <row r="68" spans="1:56" ht="45.75" customHeight="1" x14ac:dyDescent="0.25">
      <c r="A68" s="24">
        <v>21512</v>
      </c>
      <c r="B68" s="25" t="s">
        <v>65</v>
      </c>
      <c r="C68" s="26" t="s">
        <v>305</v>
      </c>
      <c r="D68" s="27" t="s">
        <v>306</v>
      </c>
      <c r="E68" s="26" t="s">
        <v>104</v>
      </c>
      <c r="F68" s="28" t="s">
        <v>333</v>
      </c>
      <c r="G68" s="25"/>
      <c r="H68" s="26" t="s">
        <v>334</v>
      </c>
      <c r="I68" s="27" t="s">
        <v>71</v>
      </c>
      <c r="J68" s="26" t="s">
        <v>335</v>
      </c>
      <c r="K68" s="28" t="s">
        <v>310</v>
      </c>
      <c r="L68" s="25" t="s">
        <v>93</v>
      </c>
      <c r="M68" s="26" t="s">
        <v>86</v>
      </c>
      <c r="N68" s="27" t="s">
        <v>312</v>
      </c>
      <c r="O68" s="26" t="s">
        <v>297</v>
      </c>
      <c r="P68" s="43">
        <v>1</v>
      </c>
      <c r="Q68" s="31"/>
      <c r="R68" s="43">
        <v>1</v>
      </c>
      <c r="S68" s="31"/>
      <c r="T68" s="44">
        <v>1</v>
      </c>
      <c r="U68" s="33"/>
      <c r="V68" s="44">
        <v>1</v>
      </c>
      <c r="W68" s="33"/>
      <c r="X68" s="44">
        <v>1</v>
      </c>
      <c r="Y68" s="34">
        <f t="shared" si="10"/>
        <v>0</v>
      </c>
      <c r="Z68" s="35"/>
      <c r="AA68" s="33"/>
      <c r="AB68" s="44">
        <v>1</v>
      </c>
      <c r="AC68" s="33"/>
      <c r="AD68" s="44">
        <v>1</v>
      </c>
      <c r="AE68" s="33"/>
      <c r="AF68" s="44">
        <v>1</v>
      </c>
      <c r="AG68" s="34">
        <f t="shared" si="11"/>
        <v>0</v>
      </c>
      <c r="AH68" s="34">
        <f t="shared" si="12"/>
        <v>0</v>
      </c>
      <c r="AI68" s="36"/>
      <c r="AJ68" s="33"/>
      <c r="AK68" s="44">
        <v>1</v>
      </c>
      <c r="AL68" s="33"/>
      <c r="AM68" s="44">
        <v>1</v>
      </c>
      <c r="AN68" s="33"/>
      <c r="AO68" s="44">
        <v>1</v>
      </c>
      <c r="AP68" s="34">
        <f t="shared" si="13"/>
        <v>0</v>
      </c>
      <c r="AQ68" s="34">
        <f t="shared" si="14"/>
        <v>0</v>
      </c>
      <c r="AR68" s="37"/>
      <c r="AS68" s="38"/>
      <c r="AT68" s="45">
        <v>1</v>
      </c>
      <c r="AU68" s="38"/>
      <c r="AV68" s="45">
        <v>1</v>
      </c>
      <c r="AW68" s="38"/>
      <c r="AX68" s="45">
        <v>1</v>
      </c>
      <c r="AY68" s="34">
        <f t="shared" si="15"/>
        <v>0</v>
      </c>
      <c r="AZ68" s="40"/>
      <c r="BA68" s="46">
        <f t="shared" si="18"/>
        <v>0</v>
      </c>
      <c r="BB68" s="46">
        <f t="shared" si="18"/>
        <v>12</v>
      </c>
      <c r="BC68" s="34">
        <f t="shared" si="16"/>
        <v>0</v>
      </c>
      <c r="BD68" s="42">
        <f t="shared" si="17"/>
        <v>-1</v>
      </c>
    </row>
    <row r="69" spans="1:56" ht="45.75" customHeight="1" x14ac:dyDescent="0.25">
      <c r="A69" s="24">
        <v>21513</v>
      </c>
      <c r="B69" s="25" t="s">
        <v>65</v>
      </c>
      <c r="C69" s="26" t="s">
        <v>305</v>
      </c>
      <c r="D69" s="27" t="s">
        <v>306</v>
      </c>
      <c r="E69" s="26" t="s">
        <v>104</v>
      </c>
      <c r="F69" s="28" t="s">
        <v>336</v>
      </c>
      <c r="G69" s="25"/>
      <c r="H69" s="26" t="s">
        <v>337</v>
      </c>
      <c r="I69" s="27" t="s">
        <v>71</v>
      </c>
      <c r="J69" s="26" t="s">
        <v>338</v>
      </c>
      <c r="K69" s="28" t="s">
        <v>310</v>
      </c>
      <c r="L69" s="25" t="s">
        <v>321</v>
      </c>
      <c r="M69" s="26" t="s">
        <v>86</v>
      </c>
      <c r="N69" s="27" t="s">
        <v>312</v>
      </c>
      <c r="O69" s="26" t="s">
        <v>297</v>
      </c>
      <c r="P69" s="51">
        <v>120000</v>
      </c>
      <c r="Q69" s="31"/>
      <c r="R69" s="51">
        <v>120000</v>
      </c>
      <c r="S69" s="31"/>
      <c r="T69" s="47"/>
      <c r="U69" s="33"/>
      <c r="V69" s="47"/>
      <c r="W69" s="33"/>
      <c r="X69" s="47">
        <v>20000</v>
      </c>
      <c r="Y69" s="34">
        <f t="shared" si="10"/>
        <v>0</v>
      </c>
      <c r="Z69" s="35"/>
      <c r="AA69" s="33"/>
      <c r="AB69" s="47">
        <v>20000</v>
      </c>
      <c r="AC69" s="33"/>
      <c r="AD69" s="47">
        <v>20000</v>
      </c>
      <c r="AE69" s="33"/>
      <c r="AF69" s="48">
        <v>20000</v>
      </c>
      <c r="AG69" s="34">
        <f t="shared" si="11"/>
        <v>0</v>
      </c>
      <c r="AH69" s="34">
        <f t="shared" si="12"/>
        <v>0</v>
      </c>
      <c r="AI69" s="36"/>
      <c r="AJ69" s="33"/>
      <c r="AK69" s="48">
        <v>20000</v>
      </c>
      <c r="AL69" s="33"/>
      <c r="AM69" s="48">
        <v>20000</v>
      </c>
      <c r="AN69" s="33"/>
      <c r="AO69" s="48"/>
      <c r="AP69" s="34">
        <f t="shared" si="13"/>
        <v>0</v>
      </c>
      <c r="AQ69" s="34">
        <f t="shared" si="14"/>
        <v>0</v>
      </c>
      <c r="AR69" s="37"/>
      <c r="AS69" s="38"/>
      <c r="AT69" s="49"/>
      <c r="AU69" s="38"/>
      <c r="AV69" s="49"/>
      <c r="AW69" s="38"/>
      <c r="AX69" s="49"/>
      <c r="AY69" s="34" t="str">
        <f t="shared" si="15"/>
        <v/>
      </c>
      <c r="AZ69" s="40"/>
      <c r="BA69" s="50">
        <f t="shared" si="18"/>
        <v>0</v>
      </c>
      <c r="BB69" s="50">
        <f t="shared" si="18"/>
        <v>120000</v>
      </c>
      <c r="BC69" s="34">
        <f t="shared" si="16"/>
        <v>0</v>
      </c>
      <c r="BD69" s="42">
        <f t="shared" si="17"/>
        <v>-1</v>
      </c>
    </row>
    <row r="70" spans="1:56" ht="45.75" customHeight="1" x14ac:dyDescent="0.25">
      <c r="A70" s="24">
        <v>21514</v>
      </c>
      <c r="B70" s="25" t="s">
        <v>65</v>
      </c>
      <c r="C70" s="26" t="s">
        <v>305</v>
      </c>
      <c r="D70" s="27" t="s">
        <v>306</v>
      </c>
      <c r="E70" s="26" t="s">
        <v>104</v>
      </c>
      <c r="F70" s="28" t="s">
        <v>339</v>
      </c>
      <c r="G70" s="25"/>
      <c r="H70" s="26" t="s">
        <v>340</v>
      </c>
      <c r="I70" s="27" t="s">
        <v>71</v>
      </c>
      <c r="J70" s="26" t="s">
        <v>341</v>
      </c>
      <c r="K70" s="28" t="s">
        <v>342</v>
      </c>
      <c r="L70" s="25" t="s">
        <v>321</v>
      </c>
      <c r="M70" s="26" t="s">
        <v>86</v>
      </c>
      <c r="N70" s="27" t="s">
        <v>312</v>
      </c>
      <c r="O70" s="26" t="s">
        <v>297</v>
      </c>
      <c r="P70" s="51">
        <v>12</v>
      </c>
      <c r="Q70" s="31"/>
      <c r="R70" s="51">
        <v>12</v>
      </c>
      <c r="S70" s="31"/>
      <c r="T70" s="47">
        <v>1</v>
      </c>
      <c r="U70" s="33"/>
      <c r="V70" s="47">
        <v>1</v>
      </c>
      <c r="W70" s="33"/>
      <c r="X70" s="47">
        <v>1</v>
      </c>
      <c r="Y70" s="34">
        <f t="shared" si="10"/>
        <v>0</v>
      </c>
      <c r="Z70" s="35"/>
      <c r="AA70" s="33"/>
      <c r="AB70" s="47">
        <v>1</v>
      </c>
      <c r="AC70" s="33"/>
      <c r="AD70" s="47">
        <v>1</v>
      </c>
      <c r="AE70" s="33"/>
      <c r="AF70" s="48">
        <v>1</v>
      </c>
      <c r="AG70" s="34">
        <f t="shared" si="11"/>
        <v>0</v>
      </c>
      <c r="AH70" s="34">
        <f t="shared" si="12"/>
        <v>0</v>
      </c>
      <c r="AI70" s="36"/>
      <c r="AJ70" s="33"/>
      <c r="AK70" s="48">
        <v>1</v>
      </c>
      <c r="AL70" s="33"/>
      <c r="AM70" s="48">
        <v>1</v>
      </c>
      <c r="AN70" s="33"/>
      <c r="AO70" s="48">
        <v>1</v>
      </c>
      <c r="AP70" s="34">
        <f t="shared" si="13"/>
        <v>0</v>
      </c>
      <c r="AQ70" s="34">
        <f t="shared" si="14"/>
        <v>0</v>
      </c>
      <c r="AR70" s="37"/>
      <c r="AS70" s="38"/>
      <c r="AT70" s="49">
        <v>1</v>
      </c>
      <c r="AU70" s="38"/>
      <c r="AV70" s="49">
        <v>1</v>
      </c>
      <c r="AW70" s="38"/>
      <c r="AX70" s="49">
        <v>1</v>
      </c>
      <c r="AY70" s="34">
        <f t="shared" si="15"/>
        <v>0</v>
      </c>
      <c r="AZ70" s="40"/>
      <c r="BA70" s="50">
        <f t="shared" si="18"/>
        <v>0</v>
      </c>
      <c r="BB70" s="50">
        <f t="shared" si="18"/>
        <v>12</v>
      </c>
      <c r="BC70" s="34">
        <f t="shared" si="16"/>
        <v>0</v>
      </c>
      <c r="BD70" s="42">
        <f t="shared" si="17"/>
        <v>-1</v>
      </c>
    </row>
    <row r="71" spans="1:56" ht="45.75" customHeight="1" x14ac:dyDescent="0.25">
      <c r="A71" s="24">
        <v>21515</v>
      </c>
      <c r="B71" s="25" t="s">
        <v>65</v>
      </c>
      <c r="C71" s="26" t="s">
        <v>305</v>
      </c>
      <c r="D71" s="27" t="s">
        <v>306</v>
      </c>
      <c r="E71" s="26" t="s">
        <v>104</v>
      </c>
      <c r="F71" s="28" t="s">
        <v>343</v>
      </c>
      <c r="G71" s="25"/>
      <c r="H71" s="26" t="s">
        <v>344</v>
      </c>
      <c r="I71" s="27" t="s">
        <v>71</v>
      </c>
      <c r="J71" s="26" t="s">
        <v>345</v>
      </c>
      <c r="K71" s="28" t="s">
        <v>346</v>
      </c>
      <c r="L71" s="25" t="s">
        <v>321</v>
      </c>
      <c r="M71" s="26" t="s">
        <v>137</v>
      </c>
      <c r="N71" s="27" t="s">
        <v>312</v>
      </c>
      <c r="O71" s="26" t="s">
        <v>297</v>
      </c>
      <c r="P71" s="51">
        <v>18</v>
      </c>
      <c r="Q71" s="31"/>
      <c r="R71" s="51">
        <v>18</v>
      </c>
      <c r="S71" s="31"/>
      <c r="T71" s="47"/>
      <c r="U71" s="33"/>
      <c r="V71" s="47"/>
      <c r="W71" s="33"/>
      <c r="X71" s="47"/>
      <c r="Y71" s="34" t="str">
        <f t="shared" si="10"/>
        <v/>
      </c>
      <c r="Z71" s="35"/>
      <c r="AA71" s="33"/>
      <c r="AB71" s="47"/>
      <c r="AC71" s="33"/>
      <c r="AD71" s="47"/>
      <c r="AE71" s="33"/>
      <c r="AF71" s="48">
        <v>9</v>
      </c>
      <c r="AG71" s="34">
        <f t="shared" si="11"/>
        <v>0</v>
      </c>
      <c r="AH71" s="34">
        <f t="shared" si="12"/>
        <v>0</v>
      </c>
      <c r="AI71" s="36"/>
      <c r="AJ71" s="33"/>
      <c r="AK71" s="48"/>
      <c r="AL71" s="33"/>
      <c r="AM71" s="48"/>
      <c r="AN71" s="33"/>
      <c r="AO71" s="48"/>
      <c r="AP71" s="34" t="str">
        <f t="shared" si="13"/>
        <v/>
      </c>
      <c r="AQ71" s="34">
        <f t="shared" si="14"/>
        <v>0</v>
      </c>
      <c r="AR71" s="37"/>
      <c r="AS71" s="38"/>
      <c r="AT71" s="49"/>
      <c r="AU71" s="38"/>
      <c r="AV71" s="49"/>
      <c r="AW71" s="38"/>
      <c r="AX71" s="49">
        <v>9</v>
      </c>
      <c r="AY71" s="34">
        <f t="shared" si="15"/>
        <v>0</v>
      </c>
      <c r="AZ71" s="40"/>
      <c r="BA71" s="50">
        <f t="shared" si="18"/>
        <v>0</v>
      </c>
      <c r="BB71" s="50">
        <f t="shared" si="18"/>
        <v>18</v>
      </c>
      <c r="BC71" s="34">
        <f t="shared" si="16"/>
        <v>0</v>
      </c>
      <c r="BD71" s="42">
        <f t="shared" si="17"/>
        <v>-1</v>
      </c>
    </row>
    <row r="72" spans="1:56" ht="45.75" customHeight="1" x14ac:dyDescent="0.25">
      <c r="A72" s="24">
        <v>21516</v>
      </c>
      <c r="B72" s="25" t="s">
        <v>65</v>
      </c>
      <c r="C72" s="26" t="s">
        <v>305</v>
      </c>
      <c r="D72" s="27" t="s">
        <v>306</v>
      </c>
      <c r="E72" s="26" t="s">
        <v>104</v>
      </c>
      <c r="F72" s="28" t="s">
        <v>347</v>
      </c>
      <c r="G72" s="25"/>
      <c r="H72" s="26" t="s">
        <v>348</v>
      </c>
      <c r="I72" s="27" t="s">
        <v>71</v>
      </c>
      <c r="J72" s="26" t="s">
        <v>349</v>
      </c>
      <c r="K72" s="28" t="s">
        <v>350</v>
      </c>
      <c r="L72" s="25" t="s">
        <v>93</v>
      </c>
      <c r="M72" s="26" t="s">
        <v>137</v>
      </c>
      <c r="N72" s="27" t="s">
        <v>312</v>
      </c>
      <c r="O72" s="26" t="s">
        <v>297</v>
      </c>
      <c r="P72" s="43">
        <v>0.6</v>
      </c>
      <c r="Q72" s="31"/>
      <c r="R72" s="43">
        <v>0.6</v>
      </c>
      <c r="S72" s="31"/>
      <c r="T72" s="44"/>
      <c r="U72" s="33"/>
      <c r="V72" s="44"/>
      <c r="W72" s="33"/>
      <c r="X72" s="44"/>
      <c r="Y72" s="34" t="str">
        <f t="shared" si="10"/>
        <v/>
      </c>
      <c r="Z72" s="35"/>
      <c r="AA72" s="33"/>
      <c r="AB72" s="44"/>
      <c r="AC72" s="33"/>
      <c r="AD72" s="44"/>
      <c r="AE72" s="33"/>
      <c r="AF72" s="44">
        <v>0.2</v>
      </c>
      <c r="AG72" s="34">
        <f t="shared" si="11"/>
        <v>0</v>
      </c>
      <c r="AH72" s="34">
        <f t="shared" si="12"/>
        <v>0</v>
      </c>
      <c r="AI72" s="36"/>
      <c r="AJ72" s="33"/>
      <c r="AK72" s="44"/>
      <c r="AL72" s="33"/>
      <c r="AM72" s="44"/>
      <c r="AN72" s="33"/>
      <c r="AO72" s="44"/>
      <c r="AP72" s="34" t="str">
        <f t="shared" si="13"/>
        <v/>
      </c>
      <c r="AQ72" s="34">
        <f t="shared" si="14"/>
        <v>0</v>
      </c>
      <c r="AR72" s="37"/>
      <c r="AS72" s="38"/>
      <c r="AT72" s="45"/>
      <c r="AU72" s="38"/>
      <c r="AV72" s="45"/>
      <c r="AW72" s="38"/>
      <c r="AX72" s="45">
        <v>0.4</v>
      </c>
      <c r="AY72" s="34">
        <f t="shared" si="15"/>
        <v>0</v>
      </c>
      <c r="AZ72" s="40"/>
      <c r="BA72" s="46">
        <f t="shared" si="18"/>
        <v>0</v>
      </c>
      <c r="BB72" s="46">
        <f t="shared" si="18"/>
        <v>0.60000000000000009</v>
      </c>
      <c r="BC72" s="34">
        <f t="shared" si="16"/>
        <v>0</v>
      </c>
      <c r="BD72" s="42">
        <f t="shared" si="17"/>
        <v>-1</v>
      </c>
    </row>
    <row r="73" spans="1:56" ht="45.75" customHeight="1" x14ac:dyDescent="0.25">
      <c r="A73" s="24">
        <v>21517</v>
      </c>
      <c r="B73" s="25" t="s">
        <v>65</v>
      </c>
      <c r="C73" s="26" t="s">
        <v>305</v>
      </c>
      <c r="D73" s="27" t="s">
        <v>306</v>
      </c>
      <c r="E73" s="26" t="s">
        <v>104</v>
      </c>
      <c r="F73" s="28" t="s">
        <v>351</v>
      </c>
      <c r="G73" s="25"/>
      <c r="H73" s="26" t="s">
        <v>352</v>
      </c>
      <c r="I73" s="27" t="s">
        <v>71</v>
      </c>
      <c r="J73" s="26" t="s">
        <v>353</v>
      </c>
      <c r="K73" s="28" t="s">
        <v>342</v>
      </c>
      <c r="L73" s="25" t="s">
        <v>321</v>
      </c>
      <c r="M73" s="26" t="s">
        <v>137</v>
      </c>
      <c r="N73" s="27" t="s">
        <v>312</v>
      </c>
      <c r="O73" s="26" t="s">
        <v>297</v>
      </c>
      <c r="P73" s="51">
        <v>8</v>
      </c>
      <c r="Q73" s="31"/>
      <c r="R73" s="51">
        <v>8</v>
      </c>
      <c r="S73" s="31"/>
      <c r="T73" s="47"/>
      <c r="U73" s="33"/>
      <c r="V73" s="47"/>
      <c r="W73" s="33"/>
      <c r="X73" s="47"/>
      <c r="Y73" s="34" t="str">
        <f t="shared" si="10"/>
        <v/>
      </c>
      <c r="Z73" s="35"/>
      <c r="AA73" s="33"/>
      <c r="AB73" s="47"/>
      <c r="AC73" s="33"/>
      <c r="AD73" s="47"/>
      <c r="AE73" s="33"/>
      <c r="AF73" s="48">
        <v>3</v>
      </c>
      <c r="AG73" s="34">
        <f t="shared" si="11"/>
        <v>0</v>
      </c>
      <c r="AH73" s="34">
        <f t="shared" si="12"/>
        <v>0</v>
      </c>
      <c r="AI73" s="36"/>
      <c r="AJ73" s="33"/>
      <c r="AK73" s="48"/>
      <c r="AL73" s="33"/>
      <c r="AM73" s="48"/>
      <c r="AN73" s="33"/>
      <c r="AO73" s="48"/>
      <c r="AP73" s="34" t="str">
        <f t="shared" si="13"/>
        <v/>
      </c>
      <c r="AQ73" s="34">
        <f t="shared" si="14"/>
        <v>0</v>
      </c>
      <c r="AR73" s="37"/>
      <c r="AS73" s="38"/>
      <c r="AT73" s="49"/>
      <c r="AU73" s="38"/>
      <c r="AV73" s="49"/>
      <c r="AW73" s="38"/>
      <c r="AX73" s="49">
        <v>5</v>
      </c>
      <c r="AY73" s="34">
        <f t="shared" si="15"/>
        <v>0</v>
      </c>
      <c r="AZ73" s="40"/>
      <c r="BA73" s="50">
        <f t="shared" si="18"/>
        <v>0</v>
      </c>
      <c r="BB73" s="50">
        <f t="shared" si="18"/>
        <v>8</v>
      </c>
      <c r="BC73" s="34">
        <f t="shared" si="16"/>
        <v>0</v>
      </c>
      <c r="BD73" s="42">
        <f t="shared" si="17"/>
        <v>-1</v>
      </c>
    </row>
    <row r="74" spans="1:56" ht="45.75" customHeight="1" x14ac:dyDescent="0.25">
      <c r="A74" s="24">
        <v>21518</v>
      </c>
      <c r="B74" s="25" t="s">
        <v>65</v>
      </c>
      <c r="C74" s="26" t="s">
        <v>305</v>
      </c>
      <c r="D74" s="27" t="s">
        <v>306</v>
      </c>
      <c r="E74" s="26" t="s">
        <v>104</v>
      </c>
      <c r="F74" s="28" t="s">
        <v>354</v>
      </c>
      <c r="G74" s="25"/>
      <c r="H74" s="26" t="s">
        <v>355</v>
      </c>
      <c r="I74" s="27" t="s">
        <v>71</v>
      </c>
      <c r="J74" s="26" t="s">
        <v>356</v>
      </c>
      <c r="K74" s="28" t="s">
        <v>357</v>
      </c>
      <c r="L74" s="25" t="s">
        <v>93</v>
      </c>
      <c r="M74" s="26" t="s">
        <v>94</v>
      </c>
      <c r="N74" s="27" t="s">
        <v>312</v>
      </c>
      <c r="O74" s="26" t="s">
        <v>297</v>
      </c>
      <c r="P74" s="43">
        <v>1</v>
      </c>
      <c r="Q74" s="31"/>
      <c r="R74" s="43">
        <v>1</v>
      </c>
      <c r="S74" s="31"/>
      <c r="T74" s="44"/>
      <c r="U74" s="33"/>
      <c r="V74" s="44"/>
      <c r="W74" s="33"/>
      <c r="X74" s="44">
        <v>1</v>
      </c>
      <c r="Y74" s="34">
        <f t="shared" si="10"/>
        <v>0</v>
      </c>
      <c r="Z74" s="35"/>
      <c r="AA74" s="33"/>
      <c r="AB74" s="44"/>
      <c r="AC74" s="33"/>
      <c r="AD74" s="44"/>
      <c r="AE74" s="33"/>
      <c r="AF74" s="44">
        <v>1</v>
      </c>
      <c r="AG74" s="34">
        <f t="shared" si="11"/>
        <v>0</v>
      </c>
      <c r="AH74" s="34">
        <f t="shared" si="12"/>
        <v>0</v>
      </c>
      <c r="AI74" s="36"/>
      <c r="AJ74" s="33"/>
      <c r="AK74" s="44"/>
      <c r="AL74" s="33"/>
      <c r="AM74" s="44"/>
      <c r="AN74" s="33"/>
      <c r="AO74" s="44">
        <v>1</v>
      </c>
      <c r="AP74" s="34">
        <f t="shared" si="13"/>
        <v>0</v>
      </c>
      <c r="AQ74" s="34">
        <f t="shared" si="14"/>
        <v>0</v>
      </c>
      <c r="AR74" s="37"/>
      <c r="AS74" s="38"/>
      <c r="AT74" s="45"/>
      <c r="AU74" s="38"/>
      <c r="AV74" s="45"/>
      <c r="AW74" s="38"/>
      <c r="AX74" s="45">
        <v>1</v>
      </c>
      <c r="AY74" s="34">
        <f t="shared" si="15"/>
        <v>0</v>
      </c>
      <c r="AZ74" s="40"/>
      <c r="BA74" s="46">
        <f t="shared" si="18"/>
        <v>0</v>
      </c>
      <c r="BB74" s="46">
        <f t="shared" si="18"/>
        <v>4</v>
      </c>
      <c r="BC74" s="34">
        <f t="shared" si="16"/>
        <v>0</v>
      </c>
      <c r="BD74" s="42">
        <f t="shared" si="17"/>
        <v>-1</v>
      </c>
    </row>
    <row r="75" spans="1:56" ht="45.75" customHeight="1" x14ac:dyDescent="0.25">
      <c r="A75" s="24">
        <v>21519</v>
      </c>
      <c r="B75" s="25" t="s">
        <v>65</v>
      </c>
      <c r="C75" s="26" t="s">
        <v>305</v>
      </c>
      <c r="D75" s="27" t="s">
        <v>306</v>
      </c>
      <c r="E75" s="26" t="s">
        <v>104</v>
      </c>
      <c r="F75" s="28" t="s">
        <v>358</v>
      </c>
      <c r="G75" s="25"/>
      <c r="H75" s="26" t="s">
        <v>359</v>
      </c>
      <c r="I75" s="27" t="s">
        <v>71</v>
      </c>
      <c r="J75" s="26" t="s">
        <v>360</v>
      </c>
      <c r="K75" s="28" t="s">
        <v>350</v>
      </c>
      <c r="L75" s="25" t="s">
        <v>321</v>
      </c>
      <c r="M75" s="26" t="s">
        <v>86</v>
      </c>
      <c r="N75" s="27" t="s">
        <v>312</v>
      </c>
      <c r="O75" s="26" t="s">
        <v>297</v>
      </c>
      <c r="P75" s="51">
        <v>90</v>
      </c>
      <c r="Q75" s="31"/>
      <c r="R75" s="51">
        <v>90</v>
      </c>
      <c r="S75" s="31"/>
      <c r="T75" s="47"/>
      <c r="U75" s="33"/>
      <c r="V75" s="47"/>
      <c r="W75" s="33"/>
      <c r="X75" s="47">
        <v>10</v>
      </c>
      <c r="Y75" s="34">
        <f t="shared" si="10"/>
        <v>0</v>
      </c>
      <c r="Z75" s="35"/>
      <c r="AA75" s="33"/>
      <c r="AB75" s="47">
        <v>10</v>
      </c>
      <c r="AC75" s="33"/>
      <c r="AD75" s="47">
        <v>10</v>
      </c>
      <c r="AE75" s="33"/>
      <c r="AF75" s="48">
        <v>10</v>
      </c>
      <c r="AG75" s="34">
        <f t="shared" si="11"/>
        <v>0</v>
      </c>
      <c r="AH75" s="34">
        <f t="shared" si="12"/>
        <v>0</v>
      </c>
      <c r="AI75" s="36"/>
      <c r="AJ75" s="33"/>
      <c r="AK75" s="48"/>
      <c r="AL75" s="33"/>
      <c r="AM75" s="48">
        <v>10</v>
      </c>
      <c r="AN75" s="33"/>
      <c r="AO75" s="48">
        <v>10</v>
      </c>
      <c r="AP75" s="34">
        <f t="shared" si="13"/>
        <v>0</v>
      </c>
      <c r="AQ75" s="34">
        <f t="shared" si="14"/>
        <v>0</v>
      </c>
      <c r="AR75" s="37"/>
      <c r="AS75" s="38"/>
      <c r="AT75" s="49">
        <v>10</v>
      </c>
      <c r="AU75" s="38"/>
      <c r="AV75" s="49">
        <v>10</v>
      </c>
      <c r="AW75" s="38"/>
      <c r="AX75" s="49">
        <v>10</v>
      </c>
      <c r="AY75" s="34">
        <f t="shared" si="15"/>
        <v>0</v>
      </c>
      <c r="AZ75" s="40"/>
      <c r="BA75" s="50">
        <f t="shared" si="18"/>
        <v>0</v>
      </c>
      <c r="BB75" s="50">
        <f t="shared" si="18"/>
        <v>90</v>
      </c>
      <c r="BC75" s="34">
        <f t="shared" si="16"/>
        <v>0</v>
      </c>
      <c r="BD75" s="42">
        <f t="shared" si="17"/>
        <v>-1</v>
      </c>
    </row>
    <row r="76" spans="1:56" ht="45.75" customHeight="1" x14ac:dyDescent="0.25">
      <c r="A76" s="24">
        <v>2251</v>
      </c>
      <c r="B76" s="25" t="s">
        <v>65</v>
      </c>
      <c r="C76" s="26" t="s">
        <v>66</v>
      </c>
      <c r="D76" s="27" t="s">
        <v>361</v>
      </c>
      <c r="E76" s="26" t="s">
        <v>282</v>
      </c>
      <c r="F76" s="28" t="s">
        <v>362</v>
      </c>
      <c r="G76" s="25"/>
      <c r="H76" s="26" t="s">
        <v>363</v>
      </c>
      <c r="I76" s="27" t="s">
        <v>71</v>
      </c>
      <c r="J76" s="26" t="s">
        <v>364</v>
      </c>
      <c r="K76" s="28" t="s">
        <v>365</v>
      </c>
      <c r="L76" s="25" t="s">
        <v>136</v>
      </c>
      <c r="M76" s="26" t="s">
        <v>94</v>
      </c>
      <c r="N76" s="27" t="s">
        <v>366</v>
      </c>
      <c r="O76" s="26" t="s">
        <v>367</v>
      </c>
      <c r="P76" s="51">
        <v>110</v>
      </c>
      <c r="Q76" s="31"/>
      <c r="R76" s="51">
        <v>110</v>
      </c>
      <c r="S76" s="31"/>
      <c r="T76" s="47">
        <v>0</v>
      </c>
      <c r="U76" s="33"/>
      <c r="V76" s="47">
        <v>8</v>
      </c>
      <c r="W76" s="33"/>
      <c r="X76" s="47">
        <v>18</v>
      </c>
      <c r="Y76" s="34">
        <f t="shared" ref="Y76:Y114" si="19">IF(AND(T76="",V76="",X76=""),"",IF(ISERROR((S76+U76+W76)/(T76+V76+X76)),0,((S76+U76+W76)/(T76+V76+X76))))</f>
        <v>0</v>
      </c>
      <c r="Z76" s="35"/>
      <c r="AA76" s="33"/>
      <c r="AB76" s="47">
        <v>24</v>
      </c>
      <c r="AC76" s="33"/>
      <c r="AD76" s="47">
        <v>24</v>
      </c>
      <c r="AE76" s="33"/>
      <c r="AF76" s="48">
        <v>12</v>
      </c>
      <c r="AG76" s="34">
        <f t="shared" ref="AG76:AG114" si="20">IF(AND(AB76="",AD76="",AF76=""),"",IF(ISERROR((AA76+AC76+AE76)/(AB76+AD76+AF76)),0,((AA76+AC76+AE76)/(AB76+AD76+AF76))))</f>
        <v>0</v>
      </c>
      <c r="AH76" s="34">
        <f t="shared" ref="AH76:AH114" si="21">IF(AND(T76="",V76="",X76="",AB76="",AD76="",AF76=""),"",IF(ISERROR((S76+U76+W76+AA76+AC76+AE76)/(T76+V76+X76+AB76+AD76+AF76)),0,((S76+U76+W76+AA76+AC76+AE76)/(T76+V76+X76+AB76+AD76+AF76))))</f>
        <v>0</v>
      </c>
      <c r="AI76" s="36"/>
      <c r="AJ76" s="33"/>
      <c r="AK76" s="48">
        <v>12</v>
      </c>
      <c r="AL76" s="33"/>
      <c r="AM76" s="48">
        <v>2</v>
      </c>
      <c r="AN76" s="33"/>
      <c r="AO76" s="48">
        <v>4</v>
      </c>
      <c r="AP76" s="34">
        <f t="shared" ref="AP76:AP114" si="22">IF(AND(AK76="",AM76="",AO76=""),"",IF(ISERROR((AJ76+AL76+AN76)/(AK76+AM76+AO76)),0,((AJ76+AL76+AN76)/(AK76+AM76+AO76))))</f>
        <v>0</v>
      </c>
      <c r="AQ76" s="34">
        <f t="shared" ref="AQ76:AQ114" si="23">IF(AND(T76="",V76="",X76="",AB76="",AD76="",AF76="",AK76="",AM76="",AO76=""),"",IF(ISERROR((S76+U76+W76+AA76+AC76+AE76+AJ76+AL76+AN76)/(T76+V76+X76+AB76+AD76+AF76+AK76+AM76+AO76)),0,((S76+U76+W76+AA76+AC76+AE76+AJ76+AL76+AN76)/(T76+V76+X76+AB76+AD76+AF76+AK76+AM76+AO76))))</f>
        <v>0</v>
      </c>
      <c r="AR76" s="37"/>
      <c r="AS76" s="38"/>
      <c r="AT76" s="49">
        <v>2</v>
      </c>
      <c r="AU76" s="38"/>
      <c r="AV76" s="49">
        <v>2</v>
      </c>
      <c r="AW76" s="38"/>
      <c r="AX76" s="49">
        <v>2</v>
      </c>
      <c r="AY76" s="34">
        <f t="shared" ref="AY76:AY114" si="24">IF(AND(AT76="",AV76="",AX76=""),"",IF(ISERROR((AS76+AU76+AW76)/(AT76+AV76+AX76)),0,((AS76+AU76+AW76)/(AT76+AV76+AX76))))</f>
        <v>0</v>
      </c>
      <c r="AZ76" s="40"/>
      <c r="BA76" s="50">
        <f t="shared" si="18"/>
        <v>0</v>
      </c>
      <c r="BB76" s="50">
        <f t="shared" si="18"/>
        <v>110</v>
      </c>
      <c r="BC76" s="34">
        <f t="shared" ref="BC76:BC114" si="25">IF(ISERROR(BA76/BB76),0,(BA76/BB76))</f>
        <v>0</v>
      </c>
      <c r="BD76" s="42">
        <f t="shared" ref="BD76:BD114" si="26">IF(ISERROR(BC76-100%),0,(+BC76-100%))</f>
        <v>-1</v>
      </c>
    </row>
    <row r="77" spans="1:56" ht="45.75" customHeight="1" x14ac:dyDescent="0.25">
      <c r="A77" s="24">
        <v>2252</v>
      </c>
      <c r="B77" s="25" t="s">
        <v>65</v>
      </c>
      <c r="C77" s="26" t="s">
        <v>66</v>
      </c>
      <c r="D77" s="27" t="s">
        <v>361</v>
      </c>
      <c r="E77" s="26" t="s">
        <v>282</v>
      </c>
      <c r="F77" s="28" t="s">
        <v>368</v>
      </c>
      <c r="G77" s="25"/>
      <c r="H77" s="26" t="s">
        <v>369</v>
      </c>
      <c r="I77" s="27" t="s">
        <v>71</v>
      </c>
      <c r="J77" s="26" t="s">
        <v>370</v>
      </c>
      <c r="K77" s="28" t="s">
        <v>371</v>
      </c>
      <c r="L77" s="25" t="s">
        <v>136</v>
      </c>
      <c r="M77" s="26" t="s">
        <v>94</v>
      </c>
      <c r="N77" s="27" t="s">
        <v>366</v>
      </c>
      <c r="O77" s="26" t="s">
        <v>367</v>
      </c>
      <c r="P77" s="51">
        <v>58</v>
      </c>
      <c r="Q77" s="31"/>
      <c r="R77" s="51">
        <v>58</v>
      </c>
      <c r="S77" s="31"/>
      <c r="T77" s="47">
        <v>0</v>
      </c>
      <c r="U77" s="33"/>
      <c r="V77" s="47">
        <v>8</v>
      </c>
      <c r="W77" s="33"/>
      <c r="X77" s="47">
        <v>0</v>
      </c>
      <c r="Y77" s="34">
        <f t="shared" si="19"/>
        <v>0</v>
      </c>
      <c r="Z77" s="35"/>
      <c r="AA77" s="33"/>
      <c r="AB77" s="47">
        <v>8</v>
      </c>
      <c r="AC77" s="33"/>
      <c r="AD77" s="47">
        <v>0</v>
      </c>
      <c r="AE77" s="33"/>
      <c r="AF77" s="48">
        <v>0</v>
      </c>
      <c r="AG77" s="34">
        <f t="shared" si="20"/>
        <v>0</v>
      </c>
      <c r="AH77" s="34">
        <f t="shared" si="21"/>
        <v>0</v>
      </c>
      <c r="AI77" s="36"/>
      <c r="AJ77" s="33"/>
      <c r="AK77" s="48">
        <v>0</v>
      </c>
      <c r="AL77" s="33"/>
      <c r="AM77" s="48">
        <v>24</v>
      </c>
      <c r="AN77" s="33"/>
      <c r="AO77" s="48">
        <v>8</v>
      </c>
      <c r="AP77" s="34">
        <f t="shared" si="22"/>
        <v>0</v>
      </c>
      <c r="AQ77" s="34">
        <f t="shared" si="23"/>
        <v>0</v>
      </c>
      <c r="AR77" s="37"/>
      <c r="AS77" s="38"/>
      <c r="AT77" s="49">
        <v>6</v>
      </c>
      <c r="AU77" s="38"/>
      <c r="AV77" s="49">
        <v>4</v>
      </c>
      <c r="AW77" s="38"/>
      <c r="AX77" s="49">
        <v>0</v>
      </c>
      <c r="AY77" s="34">
        <f t="shared" si="24"/>
        <v>0</v>
      </c>
      <c r="AZ77" s="40"/>
      <c r="BA77" s="50">
        <f t="shared" si="18"/>
        <v>0</v>
      </c>
      <c r="BB77" s="50">
        <f t="shared" si="18"/>
        <v>58</v>
      </c>
      <c r="BC77" s="34">
        <f t="shared" si="25"/>
        <v>0</v>
      </c>
      <c r="BD77" s="42">
        <f t="shared" si="26"/>
        <v>-1</v>
      </c>
    </row>
    <row r="78" spans="1:56" ht="45.75" customHeight="1" x14ac:dyDescent="0.25">
      <c r="A78" s="24">
        <v>2253</v>
      </c>
      <c r="B78" s="25" t="s">
        <v>65</v>
      </c>
      <c r="C78" s="26" t="s">
        <v>66</v>
      </c>
      <c r="D78" s="27" t="s">
        <v>361</v>
      </c>
      <c r="E78" s="26" t="s">
        <v>282</v>
      </c>
      <c r="F78" s="28" t="s">
        <v>372</v>
      </c>
      <c r="G78" s="25"/>
      <c r="H78" s="26" t="s">
        <v>373</v>
      </c>
      <c r="I78" s="27" t="s">
        <v>71</v>
      </c>
      <c r="J78" s="26" t="s">
        <v>374</v>
      </c>
      <c r="K78" s="28" t="s">
        <v>375</v>
      </c>
      <c r="L78" s="25" t="s">
        <v>136</v>
      </c>
      <c r="M78" s="26" t="s">
        <v>94</v>
      </c>
      <c r="N78" s="27" t="s">
        <v>366</v>
      </c>
      <c r="O78" s="26" t="s">
        <v>367</v>
      </c>
      <c r="P78" s="51">
        <v>16</v>
      </c>
      <c r="Q78" s="31"/>
      <c r="R78" s="51">
        <v>16</v>
      </c>
      <c r="S78" s="31"/>
      <c r="T78" s="47">
        <v>0</v>
      </c>
      <c r="U78" s="33"/>
      <c r="V78" s="47">
        <v>0</v>
      </c>
      <c r="W78" s="33"/>
      <c r="X78" s="47">
        <v>2</v>
      </c>
      <c r="Y78" s="34">
        <f t="shared" si="19"/>
        <v>0</v>
      </c>
      <c r="Z78" s="35"/>
      <c r="AA78" s="33"/>
      <c r="AB78" s="47">
        <v>0</v>
      </c>
      <c r="AC78" s="33"/>
      <c r="AD78" s="47">
        <v>0</v>
      </c>
      <c r="AE78" s="33"/>
      <c r="AF78" s="48">
        <v>0</v>
      </c>
      <c r="AG78" s="34">
        <f t="shared" si="20"/>
        <v>0</v>
      </c>
      <c r="AH78" s="34">
        <f t="shared" si="21"/>
        <v>0</v>
      </c>
      <c r="AI78" s="36"/>
      <c r="AJ78" s="33"/>
      <c r="AK78" s="48">
        <v>0</v>
      </c>
      <c r="AL78" s="33"/>
      <c r="AM78" s="48">
        <v>4</v>
      </c>
      <c r="AN78" s="33"/>
      <c r="AO78" s="48">
        <v>2</v>
      </c>
      <c r="AP78" s="34">
        <f t="shared" si="22"/>
        <v>0</v>
      </c>
      <c r="AQ78" s="34">
        <f t="shared" si="23"/>
        <v>0</v>
      </c>
      <c r="AR78" s="37"/>
      <c r="AS78" s="38"/>
      <c r="AT78" s="49">
        <v>4</v>
      </c>
      <c r="AU78" s="38"/>
      <c r="AV78" s="49">
        <v>4</v>
      </c>
      <c r="AW78" s="38"/>
      <c r="AX78" s="49">
        <v>0</v>
      </c>
      <c r="AY78" s="34">
        <f t="shared" si="24"/>
        <v>0</v>
      </c>
      <c r="AZ78" s="40"/>
      <c r="BA78" s="50">
        <f t="shared" si="18"/>
        <v>0</v>
      </c>
      <c r="BB78" s="50">
        <f t="shared" si="18"/>
        <v>16</v>
      </c>
      <c r="BC78" s="34">
        <f t="shared" si="25"/>
        <v>0</v>
      </c>
      <c r="BD78" s="42">
        <f t="shared" si="26"/>
        <v>-1</v>
      </c>
    </row>
    <row r="79" spans="1:56" ht="45.75" customHeight="1" x14ac:dyDescent="0.25">
      <c r="A79" s="24">
        <v>2254</v>
      </c>
      <c r="B79" s="25" t="s">
        <v>65</v>
      </c>
      <c r="C79" s="26" t="s">
        <v>66</v>
      </c>
      <c r="D79" s="27" t="s">
        <v>361</v>
      </c>
      <c r="E79" s="26" t="s">
        <v>282</v>
      </c>
      <c r="F79" s="28" t="s">
        <v>376</v>
      </c>
      <c r="G79" s="25"/>
      <c r="H79" s="26" t="s">
        <v>377</v>
      </c>
      <c r="I79" s="27" t="s">
        <v>71</v>
      </c>
      <c r="J79" s="26" t="s">
        <v>378</v>
      </c>
      <c r="K79" s="28" t="s">
        <v>379</v>
      </c>
      <c r="L79" s="25" t="s">
        <v>136</v>
      </c>
      <c r="M79" s="26" t="s">
        <v>94</v>
      </c>
      <c r="N79" s="27" t="s">
        <v>366</v>
      </c>
      <c r="O79" s="26" t="s">
        <v>367</v>
      </c>
      <c r="P79" s="51">
        <v>25</v>
      </c>
      <c r="Q79" s="31"/>
      <c r="R79" s="51">
        <v>25</v>
      </c>
      <c r="S79" s="31"/>
      <c r="T79" s="47">
        <v>0</v>
      </c>
      <c r="U79" s="33"/>
      <c r="V79" s="47">
        <v>0</v>
      </c>
      <c r="W79" s="33"/>
      <c r="X79" s="47">
        <v>3</v>
      </c>
      <c r="Y79" s="34">
        <f t="shared" si="19"/>
        <v>0</v>
      </c>
      <c r="Z79" s="35"/>
      <c r="AA79" s="33"/>
      <c r="AB79" s="47">
        <v>3</v>
      </c>
      <c r="AC79" s="33"/>
      <c r="AD79" s="47">
        <v>4</v>
      </c>
      <c r="AE79" s="33"/>
      <c r="AF79" s="48">
        <v>6</v>
      </c>
      <c r="AG79" s="34">
        <f t="shared" si="20"/>
        <v>0</v>
      </c>
      <c r="AH79" s="34">
        <f t="shared" si="21"/>
        <v>0</v>
      </c>
      <c r="AI79" s="36"/>
      <c r="AJ79" s="33"/>
      <c r="AK79" s="48">
        <v>0</v>
      </c>
      <c r="AL79" s="33"/>
      <c r="AM79" s="48">
        <v>0</v>
      </c>
      <c r="AN79" s="33"/>
      <c r="AO79" s="48">
        <v>2</v>
      </c>
      <c r="AP79" s="34">
        <f t="shared" si="22"/>
        <v>0</v>
      </c>
      <c r="AQ79" s="34">
        <f t="shared" si="23"/>
        <v>0</v>
      </c>
      <c r="AR79" s="37"/>
      <c r="AS79" s="38"/>
      <c r="AT79" s="49">
        <v>1</v>
      </c>
      <c r="AU79" s="38"/>
      <c r="AV79" s="49">
        <v>4</v>
      </c>
      <c r="AW79" s="38"/>
      <c r="AX79" s="49">
        <v>2</v>
      </c>
      <c r="AY79" s="34">
        <f t="shared" si="24"/>
        <v>0</v>
      </c>
      <c r="AZ79" s="40"/>
      <c r="BA79" s="50">
        <f t="shared" si="18"/>
        <v>0</v>
      </c>
      <c r="BB79" s="50">
        <f t="shared" si="18"/>
        <v>25</v>
      </c>
      <c r="BC79" s="34">
        <f t="shared" si="25"/>
        <v>0</v>
      </c>
      <c r="BD79" s="42">
        <f t="shared" si="26"/>
        <v>-1</v>
      </c>
    </row>
    <row r="80" spans="1:56" ht="45.75" customHeight="1" x14ac:dyDescent="0.25">
      <c r="A80" s="24">
        <v>2255</v>
      </c>
      <c r="B80" s="25" t="s">
        <v>65</v>
      </c>
      <c r="C80" s="26" t="s">
        <v>66</v>
      </c>
      <c r="D80" s="27" t="s">
        <v>380</v>
      </c>
      <c r="E80" s="26" t="s">
        <v>189</v>
      </c>
      <c r="F80" s="28" t="s">
        <v>381</v>
      </c>
      <c r="G80" s="25"/>
      <c r="H80" s="26" t="s">
        <v>382</v>
      </c>
      <c r="I80" s="27" t="s">
        <v>184</v>
      </c>
      <c r="J80" s="26" t="s">
        <v>383</v>
      </c>
      <c r="K80" s="28" t="s">
        <v>384</v>
      </c>
      <c r="L80" s="25" t="s">
        <v>136</v>
      </c>
      <c r="M80" s="26" t="s">
        <v>94</v>
      </c>
      <c r="N80" s="27" t="s">
        <v>366</v>
      </c>
      <c r="O80" s="26" t="s">
        <v>367</v>
      </c>
      <c r="P80" s="43">
        <v>0.8</v>
      </c>
      <c r="Q80" s="31"/>
      <c r="R80" s="43">
        <v>0.8</v>
      </c>
      <c r="S80" s="31"/>
      <c r="T80" s="44">
        <v>1</v>
      </c>
      <c r="U80" s="33"/>
      <c r="V80" s="44">
        <v>1</v>
      </c>
      <c r="W80" s="33"/>
      <c r="X80" s="44">
        <v>1</v>
      </c>
      <c r="Y80" s="34">
        <f t="shared" si="19"/>
        <v>0</v>
      </c>
      <c r="Z80" s="35"/>
      <c r="AA80" s="33"/>
      <c r="AB80" s="44">
        <v>1</v>
      </c>
      <c r="AC80" s="33"/>
      <c r="AD80" s="44">
        <v>1</v>
      </c>
      <c r="AE80" s="33"/>
      <c r="AF80" s="44">
        <v>1</v>
      </c>
      <c r="AG80" s="34">
        <f t="shared" si="20"/>
        <v>0</v>
      </c>
      <c r="AH80" s="34">
        <f t="shared" si="21"/>
        <v>0</v>
      </c>
      <c r="AI80" s="36"/>
      <c r="AJ80" s="33"/>
      <c r="AK80" s="44">
        <v>1</v>
      </c>
      <c r="AL80" s="33"/>
      <c r="AM80" s="44">
        <v>1</v>
      </c>
      <c r="AN80" s="33"/>
      <c r="AO80" s="44">
        <v>1</v>
      </c>
      <c r="AP80" s="34">
        <f t="shared" si="22"/>
        <v>0</v>
      </c>
      <c r="AQ80" s="34">
        <f t="shared" si="23"/>
        <v>0</v>
      </c>
      <c r="AR80" s="37"/>
      <c r="AS80" s="38"/>
      <c r="AT80" s="45">
        <v>1</v>
      </c>
      <c r="AU80" s="38"/>
      <c r="AV80" s="45">
        <v>1</v>
      </c>
      <c r="AW80" s="38"/>
      <c r="AX80" s="45">
        <v>1</v>
      </c>
      <c r="AY80" s="34">
        <f t="shared" si="24"/>
        <v>0</v>
      </c>
      <c r="AZ80" s="40"/>
      <c r="BA80" s="46">
        <f t="shared" si="18"/>
        <v>0</v>
      </c>
      <c r="BB80" s="46">
        <f t="shared" si="18"/>
        <v>12</v>
      </c>
      <c r="BC80" s="34">
        <f t="shared" si="25"/>
        <v>0</v>
      </c>
      <c r="BD80" s="42">
        <f t="shared" si="26"/>
        <v>-1</v>
      </c>
    </row>
    <row r="81" spans="1:56" ht="45.75" customHeight="1" x14ac:dyDescent="0.25">
      <c r="A81" s="24">
        <v>2256</v>
      </c>
      <c r="B81" s="25" t="s">
        <v>143</v>
      </c>
      <c r="C81" s="26" t="s">
        <v>144</v>
      </c>
      <c r="D81" s="27" t="s">
        <v>385</v>
      </c>
      <c r="E81" s="26" t="s">
        <v>282</v>
      </c>
      <c r="F81" s="28" t="s">
        <v>386</v>
      </c>
      <c r="G81" s="25"/>
      <c r="H81" s="26" t="s">
        <v>387</v>
      </c>
      <c r="I81" s="27" t="s">
        <v>71</v>
      </c>
      <c r="J81" s="26" t="s">
        <v>388</v>
      </c>
      <c r="K81" s="28" t="s">
        <v>389</v>
      </c>
      <c r="L81" s="25" t="s">
        <v>136</v>
      </c>
      <c r="M81" s="26" t="s">
        <v>94</v>
      </c>
      <c r="N81" s="27" t="s">
        <v>366</v>
      </c>
      <c r="O81" s="26" t="s">
        <v>367</v>
      </c>
      <c r="P81" s="43">
        <v>1</v>
      </c>
      <c r="Q81" s="31"/>
      <c r="R81" s="43">
        <v>1</v>
      </c>
      <c r="S81" s="31"/>
      <c r="T81" s="44">
        <v>1</v>
      </c>
      <c r="U81" s="33"/>
      <c r="V81" s="44">
        <v>1</v>
      </c>
      <c r="W81" s="33"/>
      <c r="X81" s="44">
        <v>1</v>
      </c>
      <c r="Y81" s="34">
        <f t="shared" si="19"/>
        <v>0</v>
      </c>
      <c r="Z81" s="35"/>
      <c r="AA81" s="33"/>
      <c r="AB81" s="44">
        <v>1</v>
      </c>
      <c r="AC81" s="33"/>
      <c r="AD81" s="44">
        <v>1</v>
      </c>
      <c r="AE81" s="33"/>
      <c r="AF81" s="44">
        <v>1</v>
      </c>
      <c r="AG81" s="34">
        <f t="shared" si="20"/>
        <v>0</v>
      </c>
      <c r="AH81" s="34">
        <f t="shared" si="21"/>
        <v>0</v>
      </c>
      <c r="AI81" s="36"/>
      <c r="AJ81" s="33"/>
      <c r="AK81" s="44">
        <v>1</v>
      </c>
      <c r="AL81" s="33"/>
      <c r="AM81" s="44">
        <v>1</v>
      </c>
      <c r="AN81" s="33"/>
      <c r="AO81" s="44">
        <v>1</v>
      </c>
      <c r="AP81" s="34">
        <f t="shared" si="22"/>
        <v>0</v>
      </c>
      <c r="AQ81" s="34">
        <f t="shared" si="23"/>
        <v>0</v>
      </c>
      <c r="AR81" s="37"/>
      <c r="AS81" s="38"/>
      <c r="AT81" s="45">
        <v>1</v>
      </c>
      <c r="AU81" s="38"/>
      <c r="AV81" s="45">
        <v>1</v>
      </c>
      <c r="AW81" s="38"/>
      <c r="AX81" s="45">
        <v>1</v>
      </c>
      <c r="AY81" s="34">
        <f t="shared" si="24"/>
        <v>0</v>
      </c>
      <c r="AZ81" s="40"/>
      <c r="BA81" s="46">
        <f t="shared" si="18"/>
        <v>0</v>
      </c>
      <c r="BB81" s="46">
        <f t="shared" si="18"/>
        <v>12</v>
      </c>
      <c r="BC81" s="34">
        <f t="shared" si="25"/>
        <v>0</v>
      </c>
      <c r="BD81" s="42">
        <f t="shared" si="26"/>
        <v>-1</v>
      </c>
    </row>
    <row r="82" spans="1:56" ht="45.75" customHeight="1" x14ac:dyDescent="0.25">
      <c r="A82" s="24">
        <v>2257</v>
      </c>
      <c r="B82" s="25" t="s">
        <v>65</v>
      </c>
      <c r="C82" s="26" t="s">
        <v>66</v>
      </c>
      <c r="D82" s="27" t="s">
        <v>67</v>
      </c>
      <c r="E82" s="26" t="s">
        <v>104</v>
      </c>
      <c r="F82" s="28" t="s">
        <v>237</v>
      </c>
      <c r="G82" s="25"/>
      <c r="H82" s="26" t="s">
        <v>121</v>
      </c>
      <c r="I82" s="27" t="s">
        <v>115</v>
      </c>
      <c r="J82" s="26" t="s">
        <v>238</v>
      </c>
      <c r="K82" s="28" t="s">
        <v>239</v>
      </c>
      <c r="L82" s="25" t="s">
        <v>93</v>
      </c>
      <c r="M82" s="26" t="s">
        <v>86</v>
      </c>
      <c r="N82" s="27" t="s">
        <v>235</v>
      </c>
      <c r="O82" s="26" t="s">
        <v>367</v>
      </c>
      <c r="P82" s="51">
        <v>66845653495</v>
      </c>
      <c r="Q82" s="31" t="s">
        <v>390</v>
      </c>
      <c r="R82" s="51">
        <v>66845653</v>
      </c>
      <c r="S82" s="31"/>
      <c r="T82" s="47">
        <v>0</v>
      </c>
      <c r="U82" s="33"/>
      <c r="V82" s="47">
        <v>0</v>
      </c>
      <c r="W82" s="33"/>
      <c r="X82" s="47">
        <v>5140000000</v>
      </c>
      <c r="Y82" s="34">
        <f t="shared" si="19"/>
        <v>0</v>
      </c>
      <c r="Z82" s="35"/>
      <c r="AA82" s="33"/>
      <c r="AB82" s="47">
        <v>8439000000</v>
      </c>
      <c r="AC82" s="33"/>
      <c r="AD82" s="47">
        <v>10201001000</v>
      </c>
      <c r="AE82" s="33"/>
      <c r="AF82" s="48">
        <v>2508247000</v>
      </c>
      <c r="AG82" s="34">
        <f t="shared" si="20"/>
        <v>0</v>
      </c>
      <c r="AH82" s="34">
        <f t="shared" si="21"/>
        <v>0</v>
      </c>
      <c r="AI82" s="36"/>
      <c r="AJ82" s="33"/>
      <c r="AK82" s="48">
        <v>5840099000</v>
      </c>
      <c r="AL82" s="33"/>
      <c r="AM82" s="48">
        <v>12833788000</v>
      </c>
      <c r="AN82" s="33"/>
      <c r="AO82" s="48">
        <v>9577339495</v>
      </c>
      <c r="AP82" s="34">
        <f t="shared" si="22"/>
        <v>0</v>
      </c>
      <c r="AQ82" s="34">
        <f t="shared" si="23"/>
        <v>0</v>
      </c>
      <c r="AR82" s="37"/>
      <c r="AS82" s="38"/>
      <c r="AT82" s="49">
        <v>545000000</v>
      </c>
      <c r="AU82" s="38"/>
      <c r="AV82" s="49">
        <v>4460000000</v>
      </c>
      <c r="AW82" s="38"/>
      <c r="AX82" s="49">
        <v>7301179000</v>
      </c>
      <c r="AY82" s="34">
        <f t="shared" si="24"/>
        <v>0</v>
      </c>
      <c r="AZ82" s="40"/>
      <c r="BA82" s="50">
        <f t="shared" si="18"/>
        <v>0</v>
      </c>
      <c r="BB82" s="50">
        <f t="shared" si="18"/>
        <v>66845653495</v>
      </c>
      <c r="BC82" s="34">
        <f t="shared" si="25"/>
        <v>0</v>
      </c>
      <c r="BD82" s="42">
        <f t="shared" si="26"/>
        <v>-1</v>
      </c>
    </row>
    <row r="83" spans="1:56" ht="45.75" customHeight="1" x14ac:dyDescent="0.25">
      <c r="A83" s="24">
        <v>2258</v>
      </c>
      <c r="B83" s="25" t="s">
        <v>65</v>
      </c>
      <c r="C83" s="26" t="s">
        <v>66</v>
      </c>
      <c r="D83" s="27" t="s">
        <v>292</v>
      </c>
      <c r="E83" s="26" t="s">
        <v>68</v>
      </c>
      <c r="F83" s="28" t="s">
        <v>293</v>
      </c>
      <c r="G83" s="25"/>
      <c r="H83" s="26" t="s">
        <v>294</v>
      </c>
      <c r="I83" s="27" t="s">
        <v>115</v>
      </c>
      <c r="J83" s="26" t="s">
        <v>391</v>
      </c>
      <c r="K83" s="28" t="s">
        <v>296</v>
      </c>
      <c r="L83" s="25" t="s">
        <v>93</v>
      </c>
      <c r="M83" s="26" t="s">
        <v>86</v>
      </c>
      <c r="N83" s="27" t="s">
        <v>235</v>
      </c>
      <c r="O83" s="26" t="s">
        <v>367</v>
      </c>
      <c r="P83" s="51">
        <v>900</v>
      </c>
      <c r="Q83" s="31" t="s">
        <v>392</v>
      </c>
      <c r="R83" s="51">
        <v>900</v>
      </c>
      <c r="S83" s="31"/>
      <c r="T83" s="47">
        <v>75</v>
      </c>
      <c r="U83" s="33"/>
      <c r="V83" s="47">
        <v>75</v>
      </c>
      <c r="W83" s="33"/>
      <c r="X83" s="47">
        <v>75</v>
      </c>
      <c r="Y83" s="34">
        <f t="shared" si="19"/>
        <v>0</v>
      </c>
      <c r="Z83" s="35"/>
      <c r="AA83" s="33"/>
      <c r="AB83" s="47">
        <v>75</v>
      </c>
      <c r="AC83" s="33"/>
      <c r="AD83" s="47">
        <v>75</v>
      </c>
      <c r="AE83" s="33"/>
      <c r="AF83" s="48">
        <v>75</v>
      </c>
      <c r="AG83" s="34">
        <f t="shared" si="20"/>
        <v>0</v>
      </c>
      <c r="AH83" s="34">
        <f t="shared" si="21"/>
        <v>0</v>
      </c>
      <c r="AI83" s="36"/>
      <c r="AJ83" s="33"/>
      <c r="AK83" s="48">
        <v>75</v>
      </c>
      <c r="AL83" s="33"/>
      <c r="AM83" s="48">
        <v>75</v>
      </c>
      <c r="AN83" s="33"/>
      <c r="AO83" s="48">
        <v>75</v>
      </c>
      <c r="AP83" s="34">
        <f t="shared" si="22"/>
        <v>0</v>
      </c>
      <c r="AQ83" s="34">
        <f t="shared" si="23"/>
        <v>0</v>
      </c>
      <c r="AR83" s="37"/>
      <c r="AS83" s="38"/>
      <c r="AT83" s="49">
        <v>75</v>
      </c>
      <c r="AU83" s="38"/>
      <c r="AV83" s="49">
        <v>75</v>
      </c>
      <c r="AW83" s="38"/>
      <c r="AX83" s="49">
        <v>75</v>
      </c>
      <c r="AY83" s="34">
        <f t="shared" si="24"/>
        <v>0</v>
      </c>
      <c r="AZ83" s="40"/>
      <c r="BA83" s="50">
        <f t="shared" si="18"/>
        <v>0</v>
      </c>
      <c r="BB83" s="50">
        <f t="shared" si="18"/>
        <v>900</v>
      </c>
      <c r="BC83" s="34">
        <f t="shared" si="25"/>
        <v>0</v>
      </c>
      <c r="BD83" s="42">
        <f t="shared" si="26"/>
        <v>-1</v>
      </c>
    </row>
    <row r="84" spans="1:56" ht="45.75" customHeight="1" x14ac:dyDescent="0.25">
      <c r="A84" s="24">
        <v>2259</v>
      </c>
      <c r="B84" s="25" t="s">
        <v>65</v>
      </c>
      <c r="C84" s="26" t="s">
        <v>66</v>
      </c>
      <c r="D84" s="27" t="s">
        <v>292</v>
      </c>
      <c r="E84" s="26" t="s">
        <v>68</v>
      </c>
      <c r="F84" s="28" t="s">
        <v>393</v>
      </c>
      <c r="G84" s="25"/>
      <c r="H84" s="26" t="s">
        <v>394</v>
      </c>
      <c r="I84" s="27" t="s">
        <v>115</v>
      </c>
      <c r="J84" s="26" t="s">
        <v>395</v>
      </c>
      <c r="K84" s="28" t="s">
        <v>296</v>
      </c>
      <c r="L84" s="25" t="s">
        <v>93</v>
      </c>
      <c r="M84" s="26" t="s">
        <v>86</v>
      </c>
      <c r="N84" s="27" t="s">
        <v>235</v>
      </c>
      <c r="O84" s="26" t="s">
        <v>367</v>
      </c>
      <c r="P84" s="51">
        <v>50086021707</v>
      </c>
      <c r="Q84" s="31" t="s">
        <v>240</v>
      </c>
      <c r="R84" s="51">
        <v>50086021707</v>
      </c>
      <c r="S84" s="31"/>
      <c r="T84" s="47">
        <v>0</v>
      </c>
      <c r="U84" s="33"/>
      <c r="V84" s="47">
        <v>722004387.66666698</v>
      </c>
      <c r="W84" s="33"/>
      <c r="X84" s="47">
        <v>1106348147.6666701</v>
      </c>
      <c r="Y84" s="34">
        <f t="shared" si="19"/>
        <v>0</v>
      </c>
      <c r="Z84" s="35"/>
      <c r="AA84" s="33"/>
      <c r="AB84" s="47">
        <v>1027199445.6666666</v>
      </c>
      <c r="AC84" s="33"/>
      <c r="AD84" s="47">
        <v>1086000341.6666665</v>
      </c>
      <c r="AE84" s="33"/>
      <c r="AF84" s="48">
        <v>2009311918.6666665</v>
      </c>
      <c r="AG84" s="34">
        <f t="shared" si="20"/>
        <v>0</v>
      </c>
      <c r="AH84" s="34">
        <f t="shared" si="21"/>
        <v>0</v>
      </c>
      <c r="AI84" s="36"/>
      <c r="AJ84" s="33"/>
      <c r="AK84" s="48">
        <v>5973717827.666667</v>
      </c>
      <c r="AL84" s="33"/>
      <c r="AM84" s="48">
        <v>7561128542.6190481</v>
      </c>
      <c r="AN84" s="33"/>
      <c r="AO84" s="48">
        <v>7973473382</v>
      </c>
      <c r="AP84" s="34">
        <f t="shared" si="22"/>
        <v>0</v>
      </c>
      <c r="AQ84" s="34">
        <f t="shared" si="23"/>
        <v>0</v>
      </c>
      <c r="AR84" s="37"/>
      <c r="AS84" s="38"/>
      <c r="AT84" s="49">
        <v>7513473382</v>
      </c>
      <c r="AU84" s="38"/>
      <c r="AV84" s="49">
        <v>7731006715</v>
      </c>
      <c r="AW84" s="38"/>
      <c r="AX84" s="49">
        <v>7382357616</v>
      </c>
      <c r="AY84" s="34">
        <f t="shared" si="24"/>
        <v>0</v>
      </c>
      <c r="AZ84" s="40"/>
      <c r="BA84" s="50">
        <f t="shared" si="18"/>
        <v>0</v>
      </c>
      <c r="BB84" s="50">
        <f t="shared" si="18"/>
        <v>50086021706.619041</v>
      </c>
      <c r="BC84" s="34">
        <f t="shared" si="25"/>
        <v>0</v>
      </c>
      <c r="BD84" s="42">
        <f t="shared" si="26"/>
        <v>-1</v>
      </c>
    </row>
    <row r="85" spans="1:56" ht="45.75" customHeight="1" x14ac:dyDescent="0.25">
      <c r="A85" s="24">
        <v>22510</v>
      </c>
      <c r="B85" s="25" t="s">
        <v>65</v>
      </c>
      <c r="C85" s="26" t="s">
        <v>66</v>
      </c>
      <c r="D85" s="27" t="s">
        <v>67</v>
      </c>
      <c r="E85" s="26" t="s">
        <v>68</v>
      </c>
      <c r="F85" s="28" t="s">
        <v>301</v>
      </c>
      <c r="G85" s="25"/>
      <c r="H85" s="26" t="s">
        <v>302</v>
      </c>
      <c r="I85" s="27" t="s">
        <v>115</v>
      </c>
      <c r="J85" s="26" t="s">
        <v>303</v>
      </c>
      <c r="K85" s="28" t="s">
        <v>239</v>
      </c>
      <c r="L85" s="25" t="s">
        <v>93</v>
      </c>
      <c r="M85" s="26" t="s">
        <v>86</v>
      </c>
      <c r="N85" s="27" t="s">
        <v>235</v>
      </c>
      <c r="O85" s="26" t="s">
        <v>367</v>
      </c>
      <c r="P85" s="51">
        <v>6201293725</v>
      </c>
      <c r="Q85" s="31" t="s">
        <v>304</v>
      </c>
      <c r="R85" s="51">
        <v>6201293725</v>
      </c>
      <c r="S85" s="31"/>
      <c r="T85" s="47">
        <v>0</v>
      </c>
      <c r="U85" s="33"/>
      <c r="V85" s="47">
        <v>185146990</v>
      </c>
      <c r="W85" s="33"/>
      <c r="X85" s="47">
        <v>248051749</v>
      </c>
      <c r="Y85" s="34">
        <f t="shared" si="19"/>
        <v>0</v>
      </c>
      <c r="Z85" s="35"/>
      <c r="AA85" s="33"/>
      <c r="AB85" s="47">
        <v>248051749</v>
      </c>
      <c r="AC85" s="33"/>
      <c r="AD85" s="47">
        <v>248051749</v>
      </c>
      <c r="AE85" s="33"/>
      <c r="AF85" s="48">
        <v>248051749</v>
      </c>
      <c r="AG85" s="34">
        <f t="shared" si="20"/>
        <v>0</v>
      </c>
      <c r="AH85" s="34">
        <f t="shared" si="21"/>
        <v>0</v>
      </c>
      <c r="AI85" s="36"/>
      <c r="AJ85" s="33"/>
      <c r="AK85" s="48">
        <v>248051749</v>
      </c>
      <c r="AL85" s="33"/>
      <c r="AM85" s="48">
        <v>248051749</v>
      </c>
      <c r="AN85" s="33"/>
      <c r="AO85" s="48">
        <v>248051749</v>
      </c>
      <c r="AP85" s="34">
        <f t="shared" si="22"/>
        <v>0</v>
      </c>
      <c r="AQ85" s="34">
        <f t="shared" si="23"/>
        <v>0</v>
      </c>
      <c r="AR85" s="37"/>
      <c r="AS85" s="38"/>
      <c r="AT85" s="49">
        <v>248051749</v>
      </c>
      <c r="AU85" s="38"/>
      <c r="AV85" s="49">
        <v>248051749</v>
      </c>
      <c r="AW85" s="38"/>
      <c r="AX85" s="49">
        <v>3783680994</v>
      </c>
      <c r="AY85" s="34">
        <f t="shared" si="24"/>
        <v>0</v>
      </c>
      <c r="AZ85" s="40"/>
      <c r="BA85" s="50">
        <f t="shared" si="18"/>
        <v>0</v>
      </c>
      <c r="BB85" s="50">
        <f t="shared" si="18"/>
        <v>6201293725</v>
      </c>
      <c r="BC85" s="34">
        <f t="shared" si="25"/>
        <v>0</v>
      </c>
      <c r="BD85" s="42">
        <f t="shared" si="26"/>
        <v>-1</v>
      </c>
    </row>
    <row r="86" spans="1:56" ht="45.75" customHeight="1" x14ac:dyDescent="0.25">
      <c r="A86" s="24">
        <v>22511</v>
      </c>
      <c r="B86" s="25" t="s">
        <v>65</v>
      </c>
      <c r="C86" s="26" t="s">
        <v>66</v>
      </c>
      <c r="D86" s="27" t="s">
        <v>67</v>
      </c>
      <c r="E86" s="26" t="s">
        <v>68</v>
      </c>
      <c r="F86" s="28" t="s">
        <v>232</v>
      </c>
      <c r="G86" s="25"/>
      <c r="H86" s="26" t="s">
        <v>233</v>
      </c>
      <c r="I86" s="27" t="s">
        <v>115</v>
      </c>
      <c r="J86" s="26" t="s">
        <v>234</v>
      </c>
      <c r="K86" s="28" t="s">
        <v>123</v>
      </c>
      <c r="L86" s="25" t="s">
        <v>93</v>
      </c>
      <c r="M86" s="26" t="s">
        <v>86</v>
      </c>
      <c r="N86" s="27" t="s">
        <v>235</v>
      </c>
      <c r="O86" s="26" t="s">
        <v>367</v>
      </c>
      <c r="P86" s="51">
        <v>2786458844</v>
      </c>
      <c r="Q86" s="31" t="s">
        <v>236</v>
      </c>
      <c r="R86" s="51">
        <v>2786458844</v>
      </c>
      <c r="S86" s="31"/>
      <c r="T86" s="47">
        <v>244386914</v>
      </c>
      <c r="U86" s="33"/>
      <c r="V86" s="47">
        <v>57337942</v>
      </c>
      <c r="W86" s="33"/>
      <c r="X86" s="47">
        <v>351426043.23333299</v>
      </c>
      <c r="Y86" s="34">
        <f t="shared" si="19"/>
        <v>0</v>
      </c>
      <c r="Z86" s="35"/>
      <c r="AA86" s="33"/>
      <c r="AB86" s="47">
        <v>440197951.83333302</v>
      </c>
      <c r="AC86" s="33"/>
      <c r="AD86" s="47">
        <v>456402131.83333331</v>
      </c>
      <c r="AE86" s="33"/>
      <c r="AF86" s="48">
        <v>445333674.83333331</v>
      </c>
      <c r="AG86" s="34">
        <f t="shared" si="20"/>
        <v>0</v>
      </c>
      <c r="AH86" s="34">
        <f t="shared" si="21"/>
        <v>0</v>
      </c>
      <c r="AI86" s="36"/>
      <c r="AJ86" s="33"/>
      <c r="AK86" s="48">
        <v>446319025.83333331</v>
      </c>
      <c r="AL86" s="33"/>
      <c r="AM86" s="48">
        <v>345055160.83333331</v>
      </c>
      <c r="AN86" s="33"/>
      <c r="AO86" s="48">
        <v>0</v>
      </c>
      <c r="AP86" s="34">
        <f t="shared" si="22"/>
        <v>0</v>
      </c>
      <c r="AQ86" s="34">
        <f t="shared" si="23"/>
        <v>0</v>
      </c>
      <c r="AR86" s="37"/>
      <c r="AS86" s="38"/>
      <c r="AT86" s="49">
        <v>0</v>
      </c>
      <c r="AU86" s="38"/>
      <c r="AV86" s="49">
        <v>0</v>
      </c>
      <c r="AW86" s="38"/>
      <c r="AX86" s="49">
        <v>0</v>
      </c>
      <c r="AY86" s="34">
        <f t="shared" si="24"/>
        <v>0</v>
      </c>
      <c r="AZ86" s="40"/>
      <c r="BA86" s="50">
        <f t="shared" si="18"/>
        <v>0</v>
      </c>
      <c r="BB86" s="50">
        <f t="shared" si="18"/>
        <v>2786458844.3999996</v>
      </c>
      <c r="BC86" s="34">
        <f t="shared" si="25"/>
        <v>0</v>
      </c>
      <c r="BD86" s="42">
        <f t="shared" si="26"/>
        <v>-1</v>
      </c>
    </row>
    <row r="87" spans="1:56" ht="45.75" customHeight="1" x14ac:dyDescent="0.25">
      <c r="A87" s="24">
        <v>22512</v>
      </c>
      <c r="B87" s="25" t="s">
        <v>78</v>
      </c>
      <c r="C87" s="26" t="s">
        <v>96</v>
      </c>
      <c r="D87" s="27" t="s">
        <v>124</v>
      </c>
      <c r="E87" s="26" t="s">
        <v>396</v>
      </c>
      <c r="F87" s="28" t="s">
        <v>125</v>
      </c>
      <c r="G87" s="25"/>
      <c r="H87" s="26" t="s">
        <v>214</v>
      </c>
      <c r="I87" s="27" t="s">
        <v>71</v>
      </c>
      <c r="J87" s="26" t="s">
        <v>131</v>
      </c>
      <c r="K87" s="28" t="s">
        <v>128</v>
      </c>
      <c r="L87" s="25" t="s">
        <v>93</v>
      </c>
      <c r="M87" s="26" t="s">
        <v>94</v>
      </c>
      <c r="N87" s="27" t="s">
        <v>110</v>
      </c>
      <c r="O87" s="26" t="s">
        <v>367</v>
      </c>
      <c r="P87" s="43">
        <v>1</v>
      </c>
      <c r="Q87" s="31"/>
      <c r="R87" s="43">
        <v>1</v>
      </c>
      <c r="S87" s="31"/>
      <c r="T87" s="44"/>
      <c r="U87" s="33"/>
      <c r="V87" s="44"/>
      <c r="W87" s="33"/>
      <c r="X87" s="44"/>
      <c r="Y87" s="34" t="str">
        <f t="shared" si="19"/>
        <v/>
      </c>
      <c r="Z87" s="35"/>
      <c r="AA87" s="33"/>
      <c r="AB87" s="44"/>
      <c r="AC87" s="33"/>
      <c r="AD87" s="44"/>
      <c r="AE87" s="33"/>
      <c r="AF87" s="44"/>
      <c r="AG87" s="34" t="str">
        <f t="shared" si="20"/>
        <v/>
      </c>
      <c r="AH87" s="34" t="str">
        <f t="shared" si="21"/>
        <v/>
      </c>
      <c r="AI87" s="36"/>
      <c r="AJ87" s="33"/>
      <c r="AK87" s="44"/>
      <c r="AL87" s="33"/>
      <c r="AM87" s="44"/>
      <c r="AN87" s="33"/>
      <c r="AO87" s="44"/>
      <c r="AP87" s="34" t="str">
        <f t="shared" si="22"/>
        <v/>
      </c>
      <c r="AQ87" s="34" t="str">
        <f t="shared" si="23"/>
        <v/>
      </c>
      <c r="AR87" s="37"/>
      <c r="AS87" s="38"/>
      <c r="AT87" s="45"/>
      <c r="AU87" s="38"/>
      <c r="AV87" s="45"/>
      <c r="AW87" s="38"/>
      <c r="AX87" s="45"/>
      <c r="AY87" s="34" t="str">
        <f t="shared" si="24"/>
        <v/>
      </c>
      <c r="AZ87" s="40"/>
      <c r="BA87" s="46">
        <f t="shared" si="18"/>
        <v>0</v>
      </c>
      <c r="BB87" s="46">
        <f t="shared" si="18"/>
        <v>0</v>
      </c>
      <c r="BC87" s="34">
        <f t="shared" si="25"/>
        <v>0</v>
      </c>
      <c r="BD87" s="42">
        <f t="shared" si="26"/>
        <v>-1</v>
      </c>
    </row>
    <row r="88" spans="1:56" ht="45.75" customHeight="1" x14ac:dyDescent="0.25">
      <c r="A88" s="24">
        <v>22513</v>
      </c>
      <c r="B88" s="25" t="s">
        <v>78</v>
      </c>
      <c r="C88" s="26" t="s">
        <v>96</v>
      </c>
      <c r="D88" s="27" t="s">
        <v>124</v>
      </c>
      <c r="E88" s="26" t="s">
        <v>396</v>
      </c>
      <c r="F88" s="28" t="s">
        <v>125</v>
      </c>
      <c r="G88" s="25"/>
      <c r="H88" s="26" t="s">
        <v>214</v>
      </c>
      <c r="I88" s="27" t="s">
        <v>71</v>
      </c>
      <c r="J88" s="26" t="s">
        <v>131</v>
      </c>
      <c r="K88" s="28" t="s">
        <v>128</v>
      </c>
      <c r="L88" s="25" t="s">
        <v>93</v>
      </c>
      <c r="M88" s="26" t="s">
        <v>94</v>
      </c>
      <c r="N88" s="27" t="s">
        <v>110</v>
      </c>
      <c r="O88" s="26" t="s">
        <v>367</v>
      </c>
      <c r="P88" s="43">
        <v>1</v>
      </c>
      <c r="Q88" s="31"/>
      <c r="R88" s="43">
        <v>1</v>
      </c>
      <c r="S88" s="31"/>
      <c r="T88" s="44"/>
      <c r="U88" s="33"/>
      <c r="V88" s="44"/>
      <c r="W88" s="33"/>
      <c r="X88" s="44"/>
      <c r="Y88" s="34" t="str">
        <f t="shared" si="19"/>
        <v/>
      </c>
      <c r="Z88" s="35"/>
      <c r="AA88" s="33"/>
      <c r="AB88" s="44"/>
      <c r="AC88" s="33"/>
      <c r="AD88" s="44"/>
      <c r="AE88" s="33"/>
      <c r="AF88" s="44"/>
      <c r="AG88" s="34" t="str">
        <f t="shared" si="20"/>
        <v/>
      </c>
      <c r="AH88" s="34" t="str">
        <f t="shared" si="21"/>
        <v/>
      </c>
      <c r="AI88" s="36"/>
      <c r="AJ88" s="33"/>
      <c r="AK88" s="44"/>
      <c r="AL88" s="33"/>
      <c r="AM88" s="44"/>
      <c r="AN88" s="33"/>
      <c r="AO88" s="44"/>
      <c r="AP88" s="34" t="str">
        <f t="shared" si="22"/>
        <v/>
      </c>
      <c r="AQ88" s="34" t="str">
        <f t="shared" si="23"/>
        <v/>
      </c>
      <c r="AR88" s="37"/>
      <c r="AS88" s="38"/>
      <c r="AT88" s="45"/>
      <c r="AU88" s="38"/>
      <c r="AV88" s="45"/>
      <c r="AW88" s="38"/>
      <c r="AX88" s="45"/>
      <c r="AY88" s="34" t="str">
        <f t="shared" si="24"/>
        <v/>
      </c>
      <c r="AZ88" s="40"/>
      <c r="BA88" s="46">
        <f t="shared" si="18"/>
        <v>0</v>
      </c>
      <c r="BB88" s="46">
        <f t="shared" si="18"/>
        <v>0</v>
      </c>
      <c r="BC88" s="34">
        <f t="shared" si="25"/>
        <v>0</v>
      </c>
      <c r="BD88" s="42">
        <f t="shared" si="26"/>
        <v>-1</v>
      </c>
    </row>
    <row r="89" spans="1:56" ht="45.75" customHeight="1" x14ac:dyDescent="0.25">
      <c r="A89" s="24">
        <v>22514</v>
      </c>
      <c r="B89" s="25" t="s">
        <v>65</v>
      </c>
      <c r="C89" s="26" t="s">
        <v>66</v>
      </c>
      <c r="D89" s="27" t="s">
        <v>397</v>
      </c>
      <c r="E89" s="26" t="s">
        <v>282</v>
      </c>
      <c r="F89" s="28" t="s">
        <v>398</v>
      </c>
      <c r="G89" s="25"/>
      <c r="H89" s="26" t="s">
        <v>399</v>
      </c>
      <c r="I89" s="27" t="s">
        <v>71</v>
      </c>
      <c r="J89" s="26" t="s">
        <v>400</v>
      </c>
      <c r="K89" s="28" t="s">
        <v>401</v>
      </c>
      <c r="L89" s="25" t="s">
        <v>93</v>
      </c>
      <c r="M89" s="26" t="s">
        <v>94</v>
      </c>
      <c r="N89" s="27" t="s">
        <v>281</v>
      </c>
      <c r="O89" s="26" t="s">
        <v>367</v>
      </c>
      <c r="P89" s="51">
        <v>1</v>
      </c>
      <c r="Q89" s="31"/>
      <c r="R89" s="51">
        <v>1</v>
      </c>
      <c r="S89" s="31"/>
      <c r="T89" s="47">
        <v>0</v>
      </c>
      <c r="U89" s="33"/>
      <c r="V89" s="47">
        <v>0</v>
      </c>
      <c r="W89" s="33"/>
      <c r="X89" s="47">
        <v>0</v>
      </c>
      <c r="Y89" s="34">
        <f t="shared" si="19"/>
        <v>0</v>
      </c>
      <c r="Z89" s="35"/>
      <c r="AA89" s="33"/>
      <c r="AB89" s="47">
        <v>0</v>
      </c>
      <c r="AC89" s="33"/>
      <c r="AD89" s="47">
        <v>0</v>
      </c>
      <c r="AE89" s="33"/>
      <c r="AF89" s="48">
        <v>1</v>
      </c>
      <c r="AG89" s="34">
        <f t="shared" si="20"/>
        <v>0</v>
      </c>
      <c r="AH89" s="34">
        <f t="shared" si="21"/>
        <v>0</v>
      </c>
      <c r="AI89" s="36"/>
      <c r="AJ89" s="33"/>
      <c r="AK89" s="48">
        <v>0</v>
      </c>
      <c r="AL89" s="33"/>
      <c r="AM89" s="48">
        <v>0</v>
      </c>
      <c r="AN89" s="33"/>
      <c r="AO89" s="48">
        <v>0</v>
      </c>
      <c r="AP89" s="34">
        <f t="shared" si="22"/>
        <v>0</v>
      </c>
      <c r="AQ89" s="34">
        <f t="shared" si="23"/>
        <v>0</v>
      </c>
      <c r="AR89" s="37"/>
      <c r="AS89" s="38"/>
      <c r="AT89" s="49">
        <v>0</v>
      </c>
      <c r="AU89" s="38"/>
      <c r="AV89" s="49">
        <v>0</v>
      </c>
      <c r="AW89" s="38"/>
      <c r="AX89" s="49">
        <v>0</v>
      </c>
      <c r="AY89" s="34">
        <f t="shared" si="24"/>
        <v>0</v>
      </c>
      <c r="AZ89" s="40"/>
      <c r="BA89" s="50">
        <f t="shared" si="18"/>
        <v>0</v>
      </c>
      <c r="BB89" s="50">
        <f t="shared" si="18"/>
        <v>1</v>
      </c>
      <c r="BC89" s="34">
        <f t="shared" si="25"/>
        <v>0</v>
      </c>
      <c r="BD89" s="42">
        <f t="shared" si="26"/>
        <v>-1</v>
      </c>
    </row>
    <row r="90" spans="1:56" ht="45.75" customHeight="1" x14ac:dyDescent="0.25">
      <c r="A90" s="24">
        <v>22515</v>
      </c>
      <c r="B90" s="25" t="s">
        <v>65</v>
      </c>
      <c r="C90" s="26" t="s">
        <v>66</v>
      </c>
      <c r="D90" s="27" t="s">
        <v>402</v>
      </c>
      <c r="E90" s="26" t="s">
        <v>282</v>
      </c>
      <c r="F90" s="28" t="s">
        <v>403</v>
      </c>
      <c r="G90" s="25"/>
      <c r="H90" s="26" t="s">
        <v>404</v>
      </c>
      <c r="I90" s="27" t="s">
        <v>71</v>
      </c>
      <c r="J90" s="26" t="s">
        <v>405</v>
      </c>
      <c r="K90" s="28" t="s">
        <v>401</v>
      </c>
      <c r="L90" s="25" t="s">
        <v>93</v>
      </c>
      <c r="M90" s="26" t="s">
        <v>94</v>
      </c>
      <c r="N90" s="27" t="s">
        <v>281</v>
      </c>
      <c r="O90" s="26" t="s">
        <v>367</v>
      </c>
      <c r="P90" s="51">
        <v>1</v>
      </c>
      <c r="Q90" s="31"/>
      <c r="R90" s="51">
        <v>1</v>
      </c>
      <c r="S90" s="31"/>
      <c r="T90" s="47"/>
      <c r="U90" s="33"/>
      <c r="V90" s="47"/>
      <c r="W90" s="33"/>
      <c r="X90" s="47"/>
      <c r="Y90" s="34" t="str">
        <f t="shared" si="19"/>
        <v/>
      </c>
      <c r="Z90" s="35"/>
      <c r="AA90" s="33"/>
      <c r="AB90" s="47"/>
      <c r="AC90" s="33"/>
      <c r="AD90" s="47"/>
      <c r="AE90" s="33"/>
      <c r="AF90" s="48">
        <v>1</v>
      </c>
      <c r="AG90" s="34">
        <f t="shared" si="20"/>
        <v>0</v>
      </c>
      <c r="AH90" s="34">
        <f t="shared" si="21"/>
        <v>0</v>
      </c>
      <c r="AI90" s="36"/>
      <c r="AJ90" s="33"/>
      <c r="AK90" s="48">
        <v>0</v>
      </c>
      <c r="AL90" s="33"/>
      <c r="AM90" s="48">
        <v>0</v>
      </c>
      <c r="AN90" s="33"/>
      <c r="AO90" s="48">
        <v>0</v>
      </c>
      <c r="AP90" s="34">
        <f t="shared" si="22"/>
        <v>0</v>
      </c>
      <c r="AQ90" s="34">
        <f t="shared" si="23"/>
        <v>0</v>
      </c>
      <c r="AR90" s="37"/>
      <c r="AS90" s="38"/>
      <c r="AT90" s="49">
        <v>0</v>
      </c>
      <c r="AU90" s="38"/>
      <c r="AV90" s="49">
        <v>0</v>
      </c>
      <c r="AW90" s="38"/>
      <c r="AX90" s="49">
        <v>0</v>
      </c>
      <c r="AY90" s="34">
        <f t="shared" si="24"/>
        <v>0</v>
      </c>
      <c r="AZ90" s="40"/>
      <c r="BA90" s="50">
        <f t="shared" si="18"/>
        <v>0</v>
      </c>
      <c r="BB90" s="50">
        <f t="shared" si="18"/>
        <v>1</v>
      </c>
      <c r="BC90" s="34">
        <f t="shared" si="25"/>
        <v>0</v>
      </c>
      <c r="BD90" s="42">
        <f t="shared" si="26"/>
        <v>-1</v>
      </c>
    </row>
    <row r="91" spans="1:56" ht="45.75" customHeight="1" x14ac:dyDescent="0.25">
      <c r="A91" s="24">
        <v>22516</v>
      </c>
      <c r="B91" s="25" t="s">
        <v>65</v>
      </c>
      <c r="C91" s="26" t="s">
        <v>66</v>
      </c>
      <c r="D91" s="27" t="s">
        <v>406</v>
      </c>
      <c r="E91" s="26" t="s">
        <v>282</v>
      </c>
      <c r="F91" s="28" t="s">
        <v>407</v>
      </c>
      <c r="G91" s="25"/>
      <c r="H91" s="26" t="s">
        <v>408</v>
      </c>
      <c r="I91" s="27" t="s">
        <v>71</v>
      </c>
      <c r="J91" s="26" t="s">
        <v>409</v>
      </c>
      <c r="K91" s="28" t="s">
        <v>410</v>
      </c>
      <c r="L91" s="25" t="s">
        <v>93</v>
      </c>
      <c r="M91" s="26" t="s">
        <v>94</v>
      </c>
      <c r="N91" s="27" t="s">
        <v>281</v>
      </c>
      <c r="O91" s="26" t="s">
        <v>367</v>
      </c>
      <c r="P91" s="51">
        <v>57</v>
      </c>
      <c r="Q91" s="31"/>
      <c r="R91" s="51">
        <v>57</v>
      </c>
      <c r="S91" s="31"/>
      <c r="T91" s="47"/>
      <c r="U91" s="33"/>
      <c r="V91" s="47">
        <v>14</v>
      </c>
      <c r="W91" s="33"/>
      <c r="X91" s="47">
        <v>17</v>
      </c>
      <c r="Y91" s="34">
        <f t="shared" si="19"/>
        <v>0</v>
      </c>
      <c r="Z91" s="35"/>
      <c r="AA91" s="33"/>
      <c r="AB91" s="47">
        <v>8</v>
      </c>
      <c r="AC91" s="33"/>
      <c r="AD91" s="47">
        <v>3</v>
      </c>
      <c r="AE91" s="33"/>
      <c r="AF91" s="48">
        <v>4</v>
      </c>
      <c r="AG91" s="34">
        <f t="shared" si="20"/>
        <v>0</v>
      </c>
      <c r="AH91" s="34">
        <f t="shared" si="21"/>
        <v>0</v>
      </c>
      <c r="AI91" s="36"/>
      <c r="AJ91" s="33"/>
      <c r="AK91" s="48">
        <v>2</v>
      </c>
      <c r="AL91" s="33"/>
      <c r="AM91" s="48">
        <v>1</v>
      </c>
      <c r="AN91" s="33"/>
      <c r="AO91" s="48">
        <v>3</v>
      </c>
      <c r="AP91" s="34">
        <f t="shared" si="22"/>
        <v>0</v>
      </c>
      <c r="AQ91" s="34">
        <f t="shared" si="23"/>
        <v>0</v>
      </c>
      <c r="AR91" s="37"/>
      <c r="AS91" s="38"/>
      <c r="AT91" s="49">
        <v>0</v>
      </c>
      <c r="AU91" s="38"/>
      <c r="AV91" s="49">
        <v>5</v>
      </c>
      <c r="AW91" s="38"/>
      <c r="AX91" s="49">
        <v>0</v>
      </c>
      <c r="AY91" s="34">
        <f t="shared" si="24"/>
        <v>0</v>
      </c>
      <c r="AZ91" s="40"/>
      <c r="BA91" s="50">
        <f t="shared" ref="BA91:BB130" si="27">IF(ISNUMBER(S91),S91,0)+IF(ISNUMBER(W91),W91,0)+IF(ISNUMBER(AE91),AE91,0)+IF(ISNUMBER(AJ91),AJ91,0)+IF(ISNUMBER(AN91),AN91,0)+IF(ISNUMBER(AS91),AS91,0)+IF(ISNUMBER(AU91),AU91,0)+IF(ISNUMBER(AW91),AW91,0)+IF(ISNUMBER(AA91),AA91,0)+IF(ISNUMBER(AC91),AC91,0)+IF(ISNUMBER(AL91),AL91,0)+IF(ISNUMBER(U91),U91,0)</f>
        <v>0</v>
      </c>
      <c r="BB91" s="50">
        <f t="shared" si="27"/>
        <v>57</v>
      </c>
      <c r="BC91" s="34">
        <f t="shared" si="25"/>
        <v>0</v>
      </c>
      <c r="BD91" s="42">
        <f t="shared" si="26"/>
        <v>-1</v>
      </c>
    </row>
    <row r="92" spans="1:56" ht="45.75" customHeight="1" x14ac:dyDescent="0.25">
      <c r="A92" s="24">
        <v>22517</v>
      </c>
      <c r="B92" s="25" t="s">
        <v>65</v>
      </c>
      <c r="C92" s="26" t="s">
        <v>66</v>
      </c>
      <c r="D92" s="27" t="s">
        <v>406</v>
      </c>
      <c r="E92" s="26" t="s">
        <v>282</v>
      </c>
      <c r="F92" s="28" t="s">
        <v>411</v>
      </c>
      <c r="G92" s="25"/>
      <c r="H92" s="26" t="s">
        <v>399</v>
      </c>
      <c r="I92" s="27" t="s">
        <v>71</v>
      </c>
      <c r="J92" s="26" t="s">
        <v>412</v>
      </c>
      <c r="K92" s="28" t="s">
        <v>401</v>
      </c>
      <c r="L92" s="25" t="s">
        <v>93</v>
      </c>
      <c r="M92" s="26" t="s">
        <v>94</v>
      </c>
      <c r="N92" s="27" t="s">
        <v>281</v>
      </c>
      <c r="O92" s="26" t="s">
        <v>367</v>
      </c>
      <c r="P92" s="51">
        <v>1</v>
      </c>
      <c r="Q92" s="31"/>
      <c r="R92" s="51">
        <v>1</v>
      </c>
      <c r="S92" s="31"/>
      <c r="T92" s="47"/>
      <c r="U92" s="33"/>
      <c r="V92" s="47">
        <v>0</v>
      </c>
      <c r="W92" s="33"/>
      <c r="X92" s="47">
        <v>1</v>
      </c>
      <c r="Y92" s="34">
        <f t="shared" si="19"/>
        <v>0</v>
      </c>
      <c r="Z92" s="35"/>
      <c r="AA92" s="33"/>
      <c r="AB92" s="47">
        <v>0</v>
      </c>
      <c r="AC92" s="33"/>
      <c r="AD92" s="47">
        <v>0</v>
      </c>
      <c r="AE92" s="33"/>
      <c r="AF92" s="48">
        <v>0</v>
      </c>
      <c r="AG92" s="34">
        <f t="shared" si="20"/>
        <v>0</v>
      </c>
      <c r="AH92" s="34">
        <f t="shared" si="21"/>
        <v>0</v>
      </c>
      <c r="AI92" s="36"/>
      <c r="AJ92" s="33"/>
      <c r="AK92" s="48">
        <v>0</v>
      </c>
      <c r="AL92" s="33"/>
      <c r="AM92" s="48">
        <v>0</v>
      </c>
      <c r="AN92" s="33"/>
      <c r="AO92" s="48">
        <v>0</v>
      </c>
      <c r="AP92" s="34">
        <f t="shared" si="22"/>
        <v>0</v>
      </c>
      <c r="AQ92" s="34">
        <f t="shared" si="23"/>
        <v>0</v>
      </c>
      <c r="AR92" s="37"/>
      <c r="AS92" s="38"/>
      <c r="AT92" s="49">
        <v>0</v>
      </c>
      <c r="AU92" s="38"/>
      <c r="AV92" s="49">
        <v>0</v>
      </c>
      <c r="AW92" s="38"/>
      <c r="AX92" s="49">
        <v>0</v>
      </c>
      <c r="AY92" s="34">
        <f t="shared" si="24"/>
        <v>0</v>
      </c>
      <c r="AZ92" s="40"/>
      <c r="BA92" s="50">
        <f t="shared" si="27"/>
        <v>0</v>
      </c>
      <c r="BB92" s="50">
        <f t="shared" si="27"/>
        <v>1</v>
      </c>
      <c r="BC92" s="34">
        <f t="shared" si="25"/>
        <v>0</v>
      </c>
      <c r="BD92" s="42">
        <f t="shared" si="26"/>
        <v>-1</v>
      </c>
    </row>
    <row r="93" spans="1:56" ht="45.75" customHeight="1" x14ac:dyDescent="0.25">
      <c r="A93" s="24">
        <v>3251</v>
      </c>
      <c r="B93" s="25" t="s">
        <v>65</v>
      </c>
      <c r="C93" s="26" t="s">
        <v>66</v>
      </c>
      <c r="D93" s="27" t="s">
        <v>413</v>
      </c>
      <c r="E93" s="26" t="s">
        <v>282</v>
      </c>
      <c r="F93" s="28" t="s">
        <v>414</v>
      </c>
      <c r="G93" s="25"/>
      <c r="H93" s="26" t="s">
        <v>415</v>
      </c>
      <c r="I93" s="27" t="s">
        <v>115</v>
      </c>
      <c r="J93" s="26" t="s">
        <v>416</v>
      </c>
      <c r="K93" s="28" t="s">
        <v>417</v>
      </c>
      <c r="L93" s="25" t="s">
        <v>136</v>
      </c>
      <c r="M93" s="26" t="s">
        <v>94</v>
      </c>
      <c r="N93" s="27" t="s">
        <v>418</v>
      </c>
      <c r="O93" s="26" t="s">
        <v>419</v>
      </c>
      <c r="P93" s="51">
        <v>13</v>
      </c>
      <c r="Q93" s="31"/>
      <c r="R93" s="51"/>
      <c r="S93" s="31"/>
      <c r="T93" s="47"/>
      <c r="U93" s="33"/>
      <c r="V93" s="47"/>
      <c r="W93" s="33"/>
      <c r="X93" s="47">
        <v>7</v>
      </c>
      <c r="Y93" s="34">
        <f t="shared" si="19"/>
        <v>0</v>
      </c>
      <c r="Z93" s="35"/>
      <c r="AA93" s="33"/>
      <c r="AB93" s="47"/>
      <c r="AC93" s="33"/>
      <c r="AD93" s="47"/>
      <c r="AE93" s="33"/>
      <c r="AF93" s="48">
        <v>4</v>
      </c>
      <c r="AG93" s="34">
        <f t="shared" si="20"/>
        <v>0</v>
      </c>
      <c r="AH93" s="34">
        <f t="shared" si="21"/>
        <v>0</v>
      </c>
      <c r="AI93" s="36"/>
      <c r="AJ93" s="33"/>
      <c r="AK93" s="48"/>
      <c r="AL93" s="33"/>
      <c r="AM93" s="48"/>
      <c r="AN93" s="33"/>
      <c r="AO93" s="48">
        <v>0</v>
      </c>
      <c r="AP93" s="34">
        <f t="shared" si="22"/>
        <v>0</v>
      </c>
      <c r="AQ93" s="34">
        <f t="shared" si="23"/>
        <v>0</v>
      </c>
      <c r="AR93" s="37"/>
      <c r="AS93" s="38"/>
      <c r="AT93" s="49"/>
      <c r="AU93" s="38"/>
      <c r="AV93" s="49"/>
      <c r="AW93" s="38"/>
      <c r="AX93" s="49">
        <v>2</v>
      </c>
      <c r="AY93" s="34">
        <f t="shared" si="24"/>
        <v>0</v>
      </c>
      <c r="AZ93" s="40"/>
      <c r="BA93" s="50">
        <f t="shared" si="27"/>
        <v>0</v>
      </c>
      <c r="BB93" s="50">
        <f t="shared" si="27"/>
        <v>13</v>
      </c>
      <c r="BC93" s="34">
        <f t="shared" si="25"/>
        <v>0</v>
      </c>
      <c r="BD93" s="42">
        <f t="shared" si="26"/>
        <v>-1</v>
      </c>
    </row>
    <row r="94" spans="1:56" ht="45.75" customHeight="1" x14ac:dyDescent="0.25">
      <c r="A94" s="24">
        <v>3252</v>
      </c>
      <c r="B94" s="25" t="s">
        <v>65</v>
      </c>
      <c r="C94" s="26" t="s">
        <v>66</v>
      </c>
      <c r="D94" s="27" t="s">
        <v>420</v>
      </c>
      <c r="E94" s="26" t="s">
        <v>282</v>
      </c>
      <c r="F94" s="28" t="s">
        <v>421</v>
      </c>
      <c r="G94" s="25"/>
      <c r="H94" s="26" t="s">
        <v>415</v>
      </c>
      <c r="I94" s="27" t="s">
        <v>115</v>
      </c>
      <c r="J94" s="26" t="s">
        <v>416</v>
      </c>
      <c r="K94" s="28" t="s">
        <v>417</v>
      </c>
      <c r="L94" s="25" t="s">
        <v>136</v>
      </c>
      <c r="M94" s="26" t="s">
        <v>94</v>
      </c>
      <c r="N94" s="27" t="s">
        <v>418</v>
      </c>
      <c r="O94" s="26" t="s">
        <v>419</v>
      </c>
      <c r="P94" s="51">
        <v>0</v>
      </c>
      <c r="Q94" s="31"/>
      <c r="R94" s="51"/>
      <c r="S94" s="31"/>
      <c r="T94" s="47"/>
      <c r="U94" s="33"/>
      <c r="V94" s="47"/>
      <c r="W94" s="33"/>
      <c r="X94" s="47">
        <v>0</v>
      </c>
      <c r="Y94" s="34">
        <f t="shared" si="19"/>
        <v>0</v>
      </c>
      <c r="Z94" s="35"/>
      <c r="AA94" s="33"/>
      <c r="AB94" s="47"/>
      <c r="AC94" s="33"/>
      <c r="AD94" s="47"/>
      <c r="AE94" s="33"/>
      <c r="AF94" s="48">
        <v>0</v>
      </c>
      <c r="AG94" s="34">
        <f t="shared" si="20"/>
        <v>0</v>
      </c>
      <c r="AH94" s="34">
        <f t="shared" si="21"/>
        <v>0</v>
      </c>
      <c r="AI94" s="36"/>
      <c r="AJ94" s="33"/>
      <c r="AK94" s="48"/>
      <c r="AL94" s="33"/>
      <c r="AM94" s="48"/>
      <c r="AN94" s="33"/>
      <c r="AO94" s="48">
        <v>0</v>
      </c>
      <c r="AP94" s="34">
        <f t="shared" si="22"/>
        <v>0</v>
      </c>
      <c r="AQ94" s="34">
        <f t="shared" si="23"/>
        <v>0</v>
      </c>
      <c r="AR94" s="37"/>
      <c r="AS94" s="38"/>
      <c r="AT94" s="49"/>
      <c r="AU94" s="38"/>
      <c r="AV94" s="49"/>
      <c r="AW94" s="38"/>
      <c r="AX94" s="49">
        <v>0</v>
      </c>
      <c r="AY94" s="34">
        <f t="shared" si="24"/>
        <v>0</v>
      </c>
      <c r="AZ94" s="40"/>
      <c r="BA94" s="50">
        <f t="shared" si="27"/>
        <v>0</v>
      </c>
      <c r="BB94" s="50">
        <f t="shared" si="27"/>
        <v>0</v>
      </c>
      <c r="BC94" s="34">
        <f t="shared" si="25"/>
        <v>0</v>
      </c>
      <c r="BD94" s="42">
        <f t="shared" si="26"/>
        <v>-1</v>
      </c>
    </row>
    <row r="95" spans="1:56" ht="45.75" customHeight="1" x14ac:dyDescent="0.25">
      <c r="A95" s="24">
        <v>3253</v>
      </c>
      <c r="B95" s="25" t="s">
        <v>65</v>
      </c>
      <c r="C95" s="26" t="s">
        <v>66</v>
      </c>
      <c r="D95" s="27" t="s">
        <v>422</v>
      </c>
      <c r="E95" s="26" t="s">
        <v>282</v>
      </c>
      <c r="F95" s="28" t="s">
        <v>423</v>
      </c>
      <c r="G95" s="25"/>
      <c r="H95" s="26" t="s">
        <v>415</v>
      </c>
      <c r="I95" s="27" t="s">
        <v>115</v>
      </c>
      <c r="J95" s="26" t="s">
        <v>416</v>
      </c>
      <c r="K95" s="28" t="s">
        <v>417</v>
      </c>
      <c r="L95" s="25" t="s">
        <v>136</v>
      </c>
      <c r="M95" s="26" t="s">
        <v>94</v>
      </c>
      <c r="N95" s="27" t="s">
        <v>418</v>
      </c>
      <c r="O95" s="26" t="s">
        <v>419</v>
      </c>
      <c r="P95" s="51">
        <v>13</v>
      </c>
      <c r="Q95" s="31"/>
      <c r="R95" s="51"/>
      <c r="S95" s="31"/>
      <c r="T95" s="47"/>
      <c r="U95" s="33"/>
      <c r="V95" s="47"/>
      <c r="W95" s="33"/>
      <c r="X95" s="47">
        <v>7</v>
      </c>
      <c r="Y95" s="34">
        <f t="shared" si="19"/>
        <v>0</v>
      </c>
      <c r="Z95" s="35"/>
      <c r="AA95" s="33"/>
      <c r="AB95" s="47"/>
      <c r="AC95" s="33"/>
      <c r="AD95" s="47"/>
      <c r="AE95" s="33"/>
      <c r="AF95" s="48">
        <v>4</v>
      </c>
      <c r="AG95" s="34">
        <f t="shared" si="20"/>
        <v>0</v>
      </c>
      <c r="AH95" s="34">
        <f t="shared" si="21"/>
        <v>0</v>
      </c>
      <c r="AI95" s="36"/>
      <c r="AJ95" s="33"/>
      <c r="AK95" s="48"/>
      <c r="AL95" s="33"/>
      <c r="AM95" s="48"/>
      <c r="AN95" s="33"/>
      <c r="AO95" s="48">
        <v>0</v>
      </c>
      <c r="AP95" s="34">
        <f t="shared" si="22"/>
        <v>0</v>
      </c>
      <c r="AQ95" s="34">
        <f t="shared" si="23"/>
        <v>0</v>
      </c>
      <c r="AR95" s="37"/>
      <c r="AS95" s="38"/>
      <c r="AT95" s="49"/>
      <c r="AU95" s="38"/>
      <c r="AV95" s="49"/>
      <c r="AW95" s="38"/>
      <c r="AX95" s="49">
        <v>2</v>
      </c>
      <c r="AY95" s="34">
        <f t="shared" si="24"/>
        <v>0</v>
      </c>
      <c r="AZ95" s="40"/>
      <c r="BA95" s="50">
        <f t="shared" si="27"/>
        <v>0</v>
      </c>
      <c r="BB95" s="50">
        <f t="shared" si="27"/>
        <v>13</v>
      </c>
      <c r="BC95" s="34">
        <f t="shared" si="25"/>
        <v>0</v>
      </c>
      <c r="BD95" s="42">
        <f t="shared" si="26"/>
        <v>-1</v>
      </c>
    </row>
    <row r="96" spans="1:56" ht="45.75" customHeight="1" x14ac:dyDescent="0.25">
      <c r="A96" s="24">
        <v>3254</v>
      </c>
      <c r="B96" s="25" t="s">
        <v>65</v>
      </c>
      <c r="C96" s="26" t="s">
        <v>66</v>
      </c>
      <c r="D96" s="27" t="s">
        <v>406</v>
      </c>
      <c r="E96" s="26" t="s">
        <v>282</v>
      </c>
      <c r="F96" s="28" t="s">
        <v>423</v>
      </c>
      <c r="G96" s="25"/>
      <c r="H96" s="26" t="s">
        <v>415</v>
      </c>
      <c r="I96" s="27" t="s">
        <v>115</v>
      </c>
      <c r="J96" s="26" t="s">
        <v>416</v>
      </c>
      <c r="K96" s="28" t="s">
        <v>417</v>
      </c>
      <c r="L96" s="25" t="s">
        <v>136</v>
      </c>
      <c r="M96" s="26" t="s">
        <v>94</v>
      </c>
      <c r="N96" s="27" t="s">
        <v>418</v>
      </c>
      <c r="O96" s="26" t="s">
        <v>419</v>
      </c>
      <c r="P96" s="51">
        <v>13</v>
      </c>
      <c r="Q96" s="31"/>
      <c r="R96" s="51"/>
      <c r="S96" s="31"/>
      <c r="T96" s="47"/>
      <c r="U96" s="33"/>
      <c r="V96" s="47"/>
      <c r="W96" s="33"/>
      <c r="X96" s="47">
        <v>7</v>
      </c>
      <c r="Y96" s="34">
        <f t="shared" si="19"/>
        <v>0</v>
      </c>
      <c r="Z96" s="35"/>
      <c r="AA96" s="33"/>
      <c r="AB96" s="47"/>
      <c r="AC96" s="33"/>
      <c r="AD96" s="47"/>
      <c r="AE96" s="33"/>
      <c r="AF96" s="48">
        <v>4</v>
      </c>
      <c r="AG96" s="34">
        <f t="shared" si="20"/>
        <v>0</v>
      </c>
      <c r="AH96" s="34">
        <f t="shared" si="21"/>
        <v>0</v>
      </c>
      <c r="AI96" s="36"/>
      <c r="AJ96" s="33"/>
      <c r="AK96" s="48"/>
      <c r="AL96" s="33"/>
      <c r="AM96" s="48"/>
      <c r="AN96" s="33"/>
      <c r="AO96" s="48">
        <v>0</v>
      </c>
      <c r="AP96" s="34">
        <f t="shared" si="22"/>
        <v>0</v>
      </c>
      <c r="AQ96" s="34">
        <f t="shared" si="23"/>
        <v>0</v>
      </c>
      <c r="AR96" s="37"/>
      <c r="AS96" s="38"/>
      <c r="AT96" s="49"/>
      <c r="AU96" s="38"/>
      <c r="AV96" s="49"/>
      <c r="AW96" s="38"/>
      <c r="AX96" s="49">
        <v>2</v>
      </c>
      <c r="AY96" s="34">
        <f t="shared" si="24"/>
        <v>0</v>
      </c>
      <c r="AZ96" s="40"/>
      <c r="BA96" s="50">
        <f t="shared" si="27"/>
        <v>0</v>
      </c>
      <c r="BB96" s="50">
        <f t="shared" si="27"/>
        <v>13</v>
      </c>
      <c r="BC96" s="34">
        <f t="shared" si="25"/>
        <v>0</v>
      </c>
      <c r="BD96" s="42">
        <f t="shared" si="26"/>
        <v>-1</v>
      </c>
    </row>
    <row r="97" spans="1:56" ht="45.75" customHeight="1" x14ac:dyDescent="0.25">
      <c r="A97" s="24">
        <v>3255</v>
      </c>
      <c r="B97" s="25" t="s">
        <v>65</v>
      </c>
      <c r="C97" s="26" t="s">
        <v>66</v>
      </c>
      <c r="D97" s="27" t="s">
        <v>119</v>
      </c>
      <c r="E97" s="26" t="s">
        <v>189</v>
      </c>
      <c r="F97" s="28" t="s">
        <v>424</v>
      </c>
      <c r="G97" s="25"/>
      <c r="H97" s="26" t="s">
        <v>121</v>
      </c>
      <c r="I97" s="27" t="s">
        <v>115</v>
      </c>
      <c r="J97" s="26" t="s">
        <v>425</v>
      </c>
      <c r="K97" s="28" t="s">
        <v>123</v>
      </c>
      <c r="L97" s="25" t="s">
        <v>136</v>
      </c>
      <c r="M97" s="26" t="s">
        <v>94</v>
      </c>
      <c r="N97" s="27" t="s">
        <v>418</v>
      </c>
      <c r="O97" s="26" t="s">
        <v>419</v>
      </c>
      <c r="P97" s="51">
        <v>351430253000</v>
      </c>
      <c r="Q97" s="31"/>
      <c r="R97" s="51"/>
      <c r="S97" s="31"/>
      <c r="T97" s="47"/>
      <c r="U97" s="33"/>
      <c r="V97" s="47"/>
      <c r="W97" s="33"/>
      <c r="X97" s="47">
        <v>10682391076</v>
      </c>
      <c r="Y97" s="34">
        <f t="shared" si="19"/>
        <v>0</v>
      </c>
      <c r="Z97" s="35"/>
      <c r="AA97" s="33"/>
      <c r="AB97" s="47"/>
      <c r="AC97" s="33"/>
      <c r="AD97" s="47"/>
      <c r="AE97" s="33"/>
      <c r="AF97" s="48">
        <v>60419942001.550003</v>
      </c>
      <c r="AG97" s="34">
        <f t="shared" si="20"/>
        <v>0</v>
      </c>
      <c r="AH97" s="34">
        <f t="shared" si="21"/>
        <v>0</v>
      </c>
      <c r="AI97" s="36"/>
      <c r="AJ97" s="33"/>
      <c r="AK97" s="48"/>
      <c r="AL97" s="33"/>
      <c r="AM97" s="48"/>
      <c r="AN97" s="33"/>
      <c r="AO97" s="48">
        <v>142859079511.78329</v>
      </c>
      <c r="AP97" s="34">
        <f t="shared" si="22"/>
        <v>0</v>
      </c>
      <c r="AQ97" s="34">
        <f t="shared" si="23"/>
        <v>0</v>
      </c>
      <c r="AR97" s="37"/>
      <c r="AS97" s="38"/>
      <c r="AT97" s="49"/>
      <c r="AU97" s="38"/>
      <c r="AV97" s="49"/>
      <c r="AW97" s="38"/>
      <c r="AX97" s="49">
        <v>137468840410.66663</v>
      </c>
      <c r="AY97" s="34">
        <f t="shared" si="24"/>
        <v>0</v>
      </c>
      <c r="AZ97" s="40"/>
      <c r="BA97" s="50">
        <f t="shared" si="27"/>
        <v>0</v>
      </c>
      <c r="BB97" s="50">
        <f t="shared" si="27"/>
        <v>351430252999.99994</v>
      </c>
      <c r="BC97" s="34">
        <f t="shared" si="25"/>
        <v>0</v>
      </c>
      <c r="BD97" s="42">
        <f t="shared" si="26"/>
        <v>-1</v>
      </c>
    </row>
    <row r="98" spans="1:56" ht="45.75" customHeight="1" x14ac:dyDescent="0.25">
      <c r="A98" s="24">
        <v>3256</v>
      </c>
      <c r="B98" s="25" t="s">
        <v>65</v>
      </c>
      <c r="C98" s="26" t="s">
        <v>66</v>
      </c>
      <c r="D98" s="27" t="s">
        <v>119</v>
      </c>
      <c r="E98" s="26" t="s">
        <v>189</v>
      </c>
      <c r="F98" s="28" t="s">
        <v>426</v>
      </c>
      <c r="G98" s="25"/>
      <c r="H98" s="26" t="s">
        <v>233</v>
      </c>
      <c r="I98" s="27" t="s">
        <v>115</v>
      </c>
      <c r="J98" s="26" t="s">
        <v>427</v>
      </c>
      <c r="K98" s="28" t="s">
        <v>123</v>
      </c>
      <c r="L98" s="25" t="s">
        <v>136</v>
      </c>
      <c r="M98" s="26" t="s">
        <v>94</v>
      </c>
      <c r="N98" s="27" t="s">
        <v>418</v>
      </c>
      <c r="O98" s="26" t="s">
        <v>419</v>
      </c>
      <c r="P98" s="51">
        <v>134074386776.00003</v>
      </c>
      <c r="Q98" s="31"/>
      <c r="R98" s="51"/>
      <c r="S98" s="31"/>
      <c r="T98" s="47"/>
      <c r="U98" s="33"/>
      <c r="V98" s="47"/>
      <c r="W98" s="33"/>
      <c r="X98" s="47">
        <v>52437198256</v>
      </c>
      <c r="Y98" s="34">
        <f t="shared" si="19"/>
        <v>0</v>
      </c>
      <c r="Z98" s="35"/>
      <c r="AA98" s="33"/>
      <c r="AB98" s="47"/>
      <c r="AC98" s="33"/>
      <c r="AD98" s="47"/>
      <c r="AE98" s="33"/>
      <c r="AF98" s="48">
        <v>44416394063</v>
      </c>
      <c r="AG98" s="34">
        <f t="shared" si="20"/>
        <v>0</v>
      </c>
      <c r="AH98" s="34">
        <f t="shared" si="21"/>
        <v>0</v>
      </c>
      <c r="AI98" s="36"/>
      <c r="AJ98" s="33"/>
      <c r="AK98" s="48"/>
      <c r="AL98" s="33"/>
      <c r="AM98" s="48"/>
      <c r="AN98" s="33"/>
      <c r="AO98" s="48">
        <v>23728286975</v>
      </c>
      <c r="AP98" s="34">
        <f t="shared" si="22"/>
        <v>0</v>
      </c>
      <c r="AQ98" s="34">
        <f t="shared" si="23"/>
        <v>0</v>
      </c>
      <c r="AR98" s="37"/>
      <c r="AS98" s="38"/>
      <c r="AT98" s="49"/>
      <c r="AU98" s="38"/>
      <c r="AV98" s="49"/>
      <c r="AW98" s="38"/>
      <c r="AX98" s="49">
        <v>13492507482</v>
      </c>
      <c r="AY98" s="34">
        <f t="shared" si="24"/>
        <v>0</v>
      </c>
      <c r="AZ98" s="40"/>
      <c r="BA98" s="50">
        <f t="shared" si="27"/>
        <v>0</v>
      </c>
      <c r="BB98" s="50">
        <f t="shared" si="27"/>
        <v>134074386776</v>
      </c>
      <c r="BC98" s="34">
        <f t="shared" si="25"/>
        <v>0</v>
      </c>
      <c r="BD98" s="42">
        <f t="shared" si="26"/>
        <v>-1</v>
      </c>
    </row>
    <row r="99" spans="1:56" ht="45.75" customHeight="1" x14ac:dyDescent="0.25">
      <c r="A99" s="24">
        <v>3257</v>
      </c>
      <c r="B99" s="25" t="s">
        <v>65</v>
      </c>
      <c r="C99" s="26" t="s">
        <v>66</v>
      </c>
      <c r="D99" s="27" t="s">
        <v>119</v>
      </c>
      <c r="E99" s="26" t="s">
        <v>189</v>
      </c>
      <c r="F99" s="28" t="s">
        <v>428</v>
      </c>
      <c r="G99" s="25"/>
      <c r="H99" s="26" t="s">
        <v>429</v>
      </c>
      <c r="I99" s="27" t="s">
        <v>115</v>
      </c>
      <c r="J99" s="26" t="s">
        <v>430</v>
      </c>
      <c r="K99" s="28" t="s">
        <v>123</v>
      </c>
      <c r="L99" s="25" t="s">
        <v>136</v>
      </c>
      <c r="M99" s="26" t="s">
        <v>94</v>
      </c>
      <c r="N99" s="27" t="s">
        <v>418</v>
      </c>
      <c r="O99" s="26" t="s">
        <v>419</v>
      </c>
      <c r="P99" s="51">
        <v>22891184452.254002</v>
      </c>
      <c r="Q99" s="31"/>
      <c r="R99" s="51"/>
      <c r="S99" s="31"/>
      <c r="T99" s="47"/>
      <c r="U99" s="33"/>
      <c r="V99" s="47"/>
      <c r="W99" s="33"/>
      <c r="X99" s="47">
        <v>5633605202</v>
      </c>
      <c r="Y99" s="34">
        <f t="shared" si="19"/>
        <v>0</v>
      </c>
      <c r="Z99" s="35"/>
      <c r="AA99" s="33"/>
      <c r="AB99" s="47"/>
      <c r="AC99" s="33"/>
      <c r="AD99" s="47"/>
      <c r="AE99" s="33"/>
      <c r="AF99" s="48">
        <v>7376302029.7603207</v>
      </c>
      <c r="AG99" s="34">
        <f t="shared" si="20"/>
        <v>0</v>
      </c>
      <c r="AH99" s="34">
        <f t="shared" si="21"/>
        <v>0</v>
      </c>
      <c r="AI99" s="36"/>
      <c r="AJ99" s="33"/>
      <c r="AK99" s="48"/>
      <c r="AL99" s="33"/>
      <c r="AM99" s="48"/>
      <c r="AN99" s="33"/>
      <c r="AO99" s="48">
        <v>6783432059.4260006</v>
      </c>
      <c r="AP99" s="34">
        <f t="shared" si="22"/>
        <v>0</v>
      </c>
      <c r="AQ99" s="34">
        <f t="shared" si="23"/>
        <v>0</v>
      </c>
      <c r="AR99" s="37"/>
      <c r="AS99" s="38"/>
      <c r="AT99" s="49"/>
      <c r="AU99" s="38"/>
      <c r="AV99" s="49"/>
      <c r="AW99" s="38"/>
      <c r="AX99" s="49">
        <v>3097845161</v>
      </c>
      <c r="AY99" s="34">
        <f t="shared" si="24"/>
        <v>0</v>
      </c>
      <c r="AZ99" s="40"/>
      <c r="BA99" s="50">
        <f t="shared" si="27"/>
        <v>0</v>
      </c>
      <c r="BB99" s="50">
        <f t="shared" si="27"/>
        <v>22891184452.186321</v>
      </c>
      <c r="BC99" s="34">
        <f t="shared" si="25"/>
        <v>0</v>
      </c>
      <c r="BD99" s="42">
        <f t="shared" si="26"/>
        <v>-1</v>
      </c>
    </row>
    <row r="100" spans="1:56" ht="45.75" customHeight="1" x14ac:dyDescent="0.25">
      <c r="A100" s="24">
        <v>3258</v>
      </c>
      <c r="B100" s="25" t="s">
        <v>65</v>
      </c>
      <c r="C100" s="26" t="s">
        <v>66</v>
      </c>
      <c r="D100" s="27" t="s">
        <v>292</v>
      </c>
      <c r="E100" s="26" t="s">
        <v>189</v>
      </c>
      <c r="F100" s="28" t="s">
        <v>431</v>
      </c>
      <c r="G100" s="25"/>
      <c r="H100" s="26" t="s">
        <v>432</v>
      </c>
      <c r="I100" s="27" t="s">
        <v>115</v>
      </c>
      <c r="J100" s="26" t="s">
        <v>433</v>
      </c>
      <c r="K100" s="28" t="s">
        <v>123</v>
      </c>
      <c r="L100" s="25" t="s">
        <v>136</v>
      </c>
      <c r="M100" s="26" t="s">
        <v>94</v>
      </c>
      <c r="N100" s="27" t="s">
        <v>418</v>
      </c>
      <c r="O100" s="26" t="s">
        <v>419</v>
      </c>
      <c r="P100" s="51">
        <v>900</v>
      </c>
      <c r="Q100" s="31"/>
      <c r="R100" s="51"/>
      <c r="S100" s="31"/>
      <c r="T100" s="47"/>
      <c r="U100" s="33"/>
      <c r="V100" s="47"/>
      <c r="W100" s="33"/>
      <c r="X100" s="47">
        <v>225</v>
      </c>
      <c r="Y100" s="34">
        <f t="shared" si="19"/>
        <v>0</v>
      </c>
      <c r="Z100" s="35"/>
      <c r="AA100" s="33"/>
      <c r="AB100" s="47"/>
      <c r="AC100" s="33"/>
      <c r="AD100" s="47"/>
      <c r="AE100" s="33"/>
      <c r="AF100" s="48">
        <v>225</v>
      </c>
      <c r="AG100" s="34">
        <f t="shared" si="20"/>
        <v>0</v>
      </c>
      <c r="AH100" s="34">
        <f t="shared" si="21"/>
        <v>0</v>
      </c>
      <c r="AI100" s="36"/>
      <c r="AJ100" s="33"/>
      <c r="AK100" s="48"/>
      <c r="AL100" s="33"/>
      <c r="AM100" s="48"/>
      <c r="AN100" s="33"/>
      <c r="AO100" s="48">
        <v>225</v>
      </c>
      <c r="AP100" s="34">
        <f t="shared" si="22"/>
        <v>0</v>
      </c>
      <c r="AQ100" s="34">
        <f t="shared" si="23"/>
        <v>0</v>
      </c>
      <c r="AR100" s="37"/>
      <c r="AS100" s="38"/>
      <c r="AT100" s="49"/>
      <c r="AU100" s="38"/>
      <c r="AV100" s="49"/>
      <c r="AW100" s="38"/>
      <c r="AX100" s="49">
        <v>225</v>
      </c>
      <c r="AY100" s="34">
        <f t="shared" si="24"/>
        <v>0</v>
      </c>
      <c r="AZ100" s="40"/>
      <c r="BA100" s="50">
        <f t="shared" si="27"/>
        <v>0</v>
      </c>
      <c r="BB100" s="50">
        <f t="shared" si="27"/>
        <v>900</v>
      </c>
      <c r="BC100" s="34">
        <f t="shared" si="25"/>
        <v>0</v>
      </c>
      <c r="BD100" s="42">
        <f t="shared" si="26"/>
        <v>-1</v>
      </c>
    </row>
    <row r="101" spans="1:56" ht="45.75" customHeight="1" x14ac:dyDescent="0.25">
      <c r="A101" s="24">
        <v>3259</v>
      </c>
      <c r="B101" s="25" t="s">
        <v>65</v>
      </c>
      <c r="C101" s="26" t="s">
        <v>66</v>
      </c>
      <c r="D101" s="27" t="s">
        <v>380</v>
      </c>
      <c r="E101" s="26" t="s">
        <v>189</v>
      </c>
      <c r="F101" s="28" t="s">
        <v>434</v>
      </c>
      <c r="G101" s="25"/>
      <c r="H101" s="26" t="s">
        <v>432</v>
      </c>
      <c r="I101" s="27" t="s">
        <v>71</v>
      </c>
      <c r="J101" s="26" t="s">
        <v>435</v>
      </c>
      <c r="K101" s="28" t="s">
        <v>436</v>
      </c>
      <c r="L101" s="25" t="s">
        <v>136</v>
      </c>
      <c r="M101" s="26" t="s">
        <v>137</v>
      </c>
      <c r="N101" s="27" t="s">
        <v>418</v>
      </c>
      <c r="O101" s="26" t="s">
        <v>419</v>
      </c>
      <c r="P101" s="51">
        <v>10</v>
      </c>
      <c r="Q101" s="31"/>
      <c r="R101" s="51"/>
      <c r="S101" s="31"/>
      <c r="T101" s="47"/>
      <c r="U101" s="33"/>
      <c r="V101" s="47"/>
      <c r="W101" s="33"/>
      <c r="X101" s="47"/>
      <c r="Y101" s="34" t="str">
        <f t="shared" si="19"/>
        <v/>
      </c>
      <c r="Z101" s="35"/>
      <c r="AA101" s="33"/>
      <c r="AB101" s="47"/>
      <c r="AC101" s="33"/>
      <c r="AD101" s="47"/>
      <c r="AE101" s="33"/>
      <c r="AF101" s="48">
        <v>5</v>
      </c>
      <c r="AG101" s="34">
        <f t="shared" si="20"/>
        <v>0</v>
      </c>
      <c r="AH101" s="34">
        <f t="shared" si="21"/>
        <v>0</v>
      </c>
      <c r="AI101" s="36"/>
      <c r="AJ101" s="33"/>
      <c r="AK101" s="48"/>
      <c r="AL101" s="33"/>
      <c r="AM101" s="48"/>
      <c r="AN101" s="33"/>
      <c r="AO101" s="48"/>
      <c r="AP101" s="34" t="str">
        <f t="shared" si="22"/>
        <v/>
      </c>
      <c r="AQ101" s="34">
        <f t="shared" si="23"/>
        <v>0</v>
      </c>
      <c r="AR101" s="37"/>
      <c r="AS101" s="38"/>
      <c r="AT101" s="49"/>
      <c r="AU101" s="38"/>
      <c r="AV101" s="49"/>
      <c r="AW101" s="38"/>
      <c r="AX101" s="49">
        <v>5</v>
      </c>
      <c r="AY101" s="34">
        <f t="shared" si="24"/>
        <v>0</v>
      </c>
      <c r="AZ101" s="40"/>
      <c r="BA101" s="50">
        <f t="shared" si="27"/>
        <v>0</v>
      </c>
      <c r="BB101" s="50">
        <f t="shared" si="27"/>
        <v>10</v>
      </c>
      <c r="BC101" s="34">
        <f t="shared" si="25"/>
        <v>0</v>
      </c>
      <c r="BD101" s="42">
        <f t="shared" si="26"/>
        <v>-1</v>
      </c>
    </row>
    <row r="102" spans="1:56" ht="45.75" customHeight="1" x14ac:dyDescent="0.25">
      <c r="A102" s="24">
        <v>32510</v>
      </c>
      <c r="B102" s="25" t="s">
        <v>65</v>
      </c>
      <c r="C102" s="26" t="s">
        <v>140</v>
      </c>
      <c r="D102" s="27" t="s">
        <v>141</v>
      </c>
      <c r="E102" s="26" t="s">
        <v>189</v>
      </c>
      <c r="F102" s="28" t="s">
        <v>437</v>
      </c>
      <c r="G102" s="25"/>
      <c r="H102" s="26" t="s">
        <v>438</v>
      </c>
      <c r="I102" s="27" t="s">
        <v>71</v>
      </c>
      <c r="J102" s="26" t="s">
        <v>439</v>
      </c>
      <c r="K102" s="28" t="s">
        <v>440</v>
      </c>
      <c r="L102" s="25" t="s">
        <v>136</v>
      </c>
      <c r="M102" s="26" t="s">
        <v>137</v>
      </c>
      <c r="N102" s="27" t="s">
        <v>418</v>
      </c>
      <c r="O102" s="26" t="s">
        <v>419</v>
      </c>
      <c r="P102" s="51">
        <v>28</v>
      </c>
      <c r="Q102" s="31"/>
      <c r="R102" s="51"/>
      <c r="S102" s="31"/>
      <c r="T102" s="47"/>
      <c r="U102" s="33"/>
      <c r="V102" s="47"/>
      <c r="W102" s="33"/>
      <c r="X102" s="47"/>
      <c r="Y102" s="34" t="str">
        <f t="shared" si="19"/>
        <v/>
      </c>
      <c r="Z102" s="35"/>
      <c r="AA102" s="33"/>
      <c r="AB102" s="47"/>
      <c r="AC102" s="33"/>
      <c r="AD102" s="47"/>
      <c r="AE102" s="33"/>
      <c r="AF102" s="48">
        <v>14</v>
      </c>
      <c r="AG102" s="34">
        <f t="shared" si="20"/>
        <v>0</v>
      </c>
      <c r="AH102" s="34">
        <f t="shared" si="21"/>
        <v>0</v>
      </c>
      <c r="AI102" s="36"/>
      <c r="AJ102" s="33"/>
      <c r="AK102" s="48"/>
      <c r="AL102" s="33"/>
      <c r="AM102" s="48"/>
      <c r="AN102" s="33"/>
      <c r="AO102" s="48"/>
      <c r="AP102" s="34" t="str">
        <f t="shared" si="22"/>
        <v/>
      </c>
      <c r="AQ102" s="34">
        <f t="shared" si="23"/>
        <v>0</v>
      </c>
      <c r="AR102" s="37"/>
      <c r="AS102" s="38"/>
      <c r="AT102" s="49"/>
      <c r="AU102" s="38"/>
      <c r="AV102" s="49"/>
      <c r="AW102" s="38"/>
      <c r="AX102" s="49">
        <v>14</v>
      </c>
      <c r="AY102" s="34">
        <f t="shared" si="24"/>
        <v>0</v>
      </c>
      <c r="AZ102" s="40"/>
      <c r="BA102" s="50">
        <f t="shared" si="27"/>
        <v>0</v>
      </c>
      <c r="BB102" s="50">
        <f t="shared" si="27"/>
        <v>28</v>
      </c>
      <c r="BC102" s="34">
        <f t="shared" si="25"/>
        <v>0</v>
      </c>
      <c r="BD102" s="42">
        <f t="shared" si="26"/>
        <v>-1</v>
      </c>
    </row>
    <row r="103" spans="1:56" ht="45.75" customHeight="1" x14ac:dyDescent="0.25">
      <c r="A103" s="24">
        <v>32511</v>
      </c>
      <c r="B103" s="25" t="s">
        <v>65</v>
      </c>
      <c r="C103" s="26" t="s">
        <v>140</v>
      </c>
      <c r="D103" s="27" t="s">
        <v>142</v>
      </c>
      <c r="E103" s="26" t="s">
        <v>189</v>
      </c>
      <c r="F103" s="28" t="s">
        <v>441</v>
      </c>
      <c r="G103" s="25"/>
      <c r="H103" s="26" t="s">
        <v>442</v>
      </c>
      <c r="I103" s="27" t="s">
        <v>71</v>
      </c>
      <c r="J103" s="26" t="s">
        <v>443</v>
      </c>
      <c r="K103" s="28" t="s">
        <v>444</v>
      </c>
      <c r="L103" s="25" t="s">
        <v>136</v>
      </c>
      <c r="M103" s="26" t="s">
        <v>94</v>
      </c>
      <c r="N103" s="27" t="s">
        <v>418</v>
      </c>
      <c r="O103" s="26" t="s">
        <v>419</v>
      </c>
      <c r="P103" s="51">
        <v>1614</v>
      </c>
      <c r="Q103" s="31"/>
      <c r="R103" s="51"/>
      <c r="S103" s="31"/>
      <c r="T103" s="47"/>
      <c r="U103" s="33"/>
      <c r="V103" s="47"/>
      <c r="W103" s="33"/>
      <c r="X103" s="47">
        <v>444</v>
      </c>
      <c r="Y103" s="34">
        <f t="shared" si="19"/>
        <v>0</v>
      </c>
      <c r="Z103" s="35"/>
      <c r="AA103" s="33"/>
      <c r="AB103" s="47"/>
      <c r="AC103" s="33"/>
      <c r="AD103" s="47"/>
      <c r="AE103" s="33"/>
      <c r="AF103" s="48">
        <v>444</v>
      </c>
      <c r="AG103" s="34">
        <f t="shared" si="20"/>
        <v>0</v>
      </c>
      <c r="AH103" s="34">
        <f t="shared" si="21"/>
        <v>0</v>
      </c>
      <c r="AI103" s="36"/>
      <c r="AJ103" s="33"/>
      <c r="AK103" s="48"/>
      <c r="AL103" s="33"/>
      <c r="AM103" s="48"/>
      <c r="AN103" s="33"/>
      <c r="AO103" s="48">
        <v>363</v>
      </c>
      <c r="AP103" s="34">
        <f t="shared" si="22"/>
        <v>0</v>
      </c>
      <c r="AQ103" s="34">
        <f t="shared" si="23"/>
        <v>0</v>
      </c>
      <c r="AR103" s="37"/>
      <c r="AS103" s="38"/>
      <c r="AT103" s="49"/>
      <c r="AU103" s="38"/>
      <c r="AV103" s="49"/>
      <c r="AW103" s="38"/>
      <c r="AX103" s="49">
        <v>363</v>
      </c>
      <c r="AY103" s="34">
        <f t="shared" si="24"/>
        <v>0</v>
      </c>
      <c r="AZ103" s="40"/>
      <c r="BA103" s="50">
        <f t="shared" si="27"/>
        <v>0</v>
      </c>
      <c r="BB103" s="50">
        <f t="shared" si="27"/>
        <v>1614</v>
      </c>
      <c r="BC103" s="34">
        <f t="shared" si="25"/>
        <v>0</v>
      </c>
      <c r="BD103" s="42">
        <f t="shared" si="26"/>
        <v>-1</v>
      </c>
    </row>
    <row r="104" spans="1:56" ht="45.75" customHeight="1" x14ac:dyDescent="0.25">
      <c r="A104" s="24">
        <v>32512</v>
      </c>
      <c r="B104" s="25" t="s">
        <v>65</v>
      </c>
      <c r="C104" s="26" t="s">
        <v>140</v>
      </c>
      <c r="D104" s="27" t="s">
        <v>197</v>
      </c>
      <c r="E104" s="26" t="s">
        <v>189</v>
      </c>
      <c r="F104" s="28" t="s">
        <v>445</v>
      </c>
      <c r="G104" s="25"/>
      <c r="H104" s="26" t="s">
        <v>446</v>
      </c>
      <c r="I104" s="27" t="s">
        <v>115</v>
      </c>
      <c r="J104" s="26" t="s">
        <v>447</v>
      </c>
      <c r="K104" s="28" t="s">
        <v>448</v>
      </c>
      <c r="L104" s="25" t="s">
        <v>136</v>
      </c>
      <c r="M104" s="26" t="s">
        <v>137</v>
      </c>
      <c r="N104" s="27" t="s">
        <v>418</v>
      </c>
      <c r="O104" s="26" t="s">
        <v>419</v>
      </c>
      <c r="P104" s="51">
        <v>2</v>
      </c>
      <c r="Q104" s="31"/>
      <c r="R104" s="51"/>
      <c r="S104" s="31"/>
      <c r="T104" s="47"/>
      <c r="U104" s="33"/>
      <c r="V104" s="47"/>
      <c r="W104" s="33"/>
      <c r="X104" s="47"/>
      <c r="Y104" s="34" t="str">
        <f t="shared" si="19"/>
        <v/>
      </c>
      <c r="Z104" s="35"/>
      <c r="AA104" s="33"/>
      <c r="AB104" s="47"/>
      <c r="AC104" s="33"/>
      <c r="AD104" s="47"/>
      <c r="AE104" s="33"/>
      <c r="AF104" s="48">
        <v>1</v>
      </c>
      <c r="AG104" s="34">
        <f t="shared" si="20"/>
        <v>0</v>
      </c>
      <c r="AH104" s="34">
        <f t="shared" si="21"/>
        <v>0</v>
      </c>
      <c r="AI104" s="36"/>
      <c r="AJ104" s="33"/>
      <c r="AK104" s="48"/>
      <c r="AL104" s="33"/>
      <c r="AM104" s="48"/>
      <c r="AN104" s="33"/>
      <c r="AO104" s="48"/>
      <c r="AP104" s="34" t="str">
        <f t="shared" si="22"/>
        <v/>
      </c>
      <c r="AQ104" s="34">
        <f t="shared" si="23"/>
        <v>0</v>
      </c>
      <c r="AR104" s="37"/>
      <c r="AS104" s="38"/>
      <c r="AT104" s="49"/>
      <c r="AU104" s="38"/>
      <c r="AV104" s="49"/>
      <c r="AW104" s="38"/>
      <c r="AX104" s="49">
        <v>1</v>
      </c>
      <c r="AY104" s="34">
        <f t="shared" si="24"/>
        <v>0</v>
      </c>
      <c r="AZ104" s="40"/>
      <c r="BA104" s="50">
        <f t="shared" si="27"/>
        <v>0</v>
      </c>
      <c r="BB104" s="50">
        <f t="shared" si="27"/>
        <v>2</v>
      </c>
      <c r="BC104" s="34">
        <f t="shared" si="25"/>
        <v>0</v>
      </c>
      <c r="BD104" s="42">
        <f t="shared" si="26"/>
        <v>-1</v>
      </c>
    </row>
    <row r="105" spans="1:56" ht="45.75" customHeight="1" x14ac:dyDescent="0.25">
      <c r="A105" s="24">
        <v>3051</v>
      </c>
      <c r="B105" s="25" t="s">
        <v>65</v>
      </c>
      <c r="C105" s="26" t="s">
        <v>66</v>
      </c>
      <c r="D105" s="27" t="s">
        <v>361</v>
      </c>
      <c r="E105" s="26" t="s">
        <v>449</v>
      </c>
      <c r="F105" s="28" t="s">
        <v>450</v>
      </c>
      <c r="G105" s="25" t="s">
        <v>451</v>
      </c>
      <c r="H105" s="26" t="s">
        <v>452</v>
      </c>
      <c r="I105" s="27" t="s">
        <v>71</v>
      </c>
      <c r="J105" s="26" t="s">
        <v>453</v>
      </c>
      <c r="K105" s="28" t="s">
        <v>454</v>
      </c>
      <c r="L105" s="25" t="s">
        <v>93</v>
      </c>
      <c r="M105" s="26" t="s">
        <v>86</v>
      </c>
      <c r="N105" s="27" t="s">
        <v>455</v>
      </c>
      <c r="O105" s="26" t="s">
        <v>456</v>
      </c>
      <c r="P105" s="43">
        <v>0.65</v>
      </c>
      <c r="Q105" s="31" t="s">
        <v>457</v>
      </c>
      <c r="R105" s="43"/>
      <c r="S105" s="52"/>
      <c r="T105" s="32">
        <v>758</v>
      </c>
      <c r="U105" s="53"/>
      <c r="V105" s="32">
        <v>655</v>
      </c>
      <c r="W105" s="53"/>
      <c r="X105" s="32">
        <v>667</v>
      </c>
      <c r="Y105" s="34">
        <f>IF(AND(T105="",V105="",X105=""),"",IF(ISERROR((S105+U105+W105)/(T105+V105+X105)),0,((S105+U105+W105)/(T105+V105+X105))))</f>
        <v>0</v>
      </c>
      <c r="Z105" s="35"/>
      <c r="AA105" s="33"/>
      <c r="AB105" s="32">
        <v>554</v>
      </c>
      <c r="AC105" s="33"/>
      <c r="AD105" s="32">
        <v>494</v>
      </c>
      <c r="AE105" s="33"/>
      <c r="AF105" s="32">
        <v>450</v>
      </c>
      <c r="AG105" s="34">
        <f>IF(AND(AB105="",AD105="",AF105=""),"",IF(ISERROR((AA105+AC105+AE105)/(AB105+AD105+AF105)),0,((AA105+AC105+AE105)/(AB105+AD105+AF105))))</f>
        <v>0</v>
      </c>
      <c r="AH105" s="34">
        <f>IF(AND(T105="",V105="",X105="",AB105="",AD105="",AF105=""),"",IF(ISERROR((S105+U105+W105+AA105+AC105+AE105)/(T105+V105+X105+AB105+AD105+AF105)),0,((S105+U105+W105+AA105+AC105+AE105)/(T105+V105+X105+AB105+AD105+AF105))))</f>
        <v>0</v>
      </c>
      <c r="AI105" s="36"/>
      <c r="AJ105" s="33"/>
      <c r="AK105" s="32"/>
      <c r="AL105" s="33"/>
      <c r="AM105" s="32">
        <v>353</v>
      </c>
      <c r="AN105" s="33"/>
      <c r="AO105" s="32">
        <v>259</v>
      </c>
      <c r="AP105" s="34">
        <f>IF(AND(AK105="",AM105="",AO105=""),"",IF(ISERROR((AJ105+AL105+AN105)/(AK105+AM105+AO105)),0,((AJ105+AL105+AN105)/(AK105+AM105+AO105))))</f>
        <v>0</v>
      </c>
      <c r="AQ105" s="34">
        <f>IF(AND(T105="",V105="",X105="",AB105="",AD105="",AF105="",AK105="",AM105="",AO105=""),"",IF(ISERROR((S105+U105+W105+AA105+AC105+AE105+AJ105+AL105+AN105)/(T105+V105+X105+AB105+AD105+AF105+AK105+AM105+AO105)),0,((S105+U105+W105+AA105+AC105+AE105+AJ105+AL105+AN105)/(T105+V105+X105+AB105+AD105+AF105+AK105+AM105+AO105))))</f>
        <v>0</v>
      </c>
      <c r="AR105" s="37"/>
      <c r="AS105" s="38"/>
      <c r="AT105" s="39">
        <v>217</v>
      </c>
      <c r="AU105" s="38"/>
      <c r="AV105" s="39">
        <v>197</v>
      </c>
      <c r="AW105" s="38"/>
      <c r="AX105" s="39">
        <v>186</v>
      </c>
      <c r="AY105" s="34">
        <f>IF(AND(AT105="",AV105="",AX105=""),"",IF(ISERROR((AS105+AU105+AW105)/(AT105+AV105+AX105)),0,((AS105+AU105+AW105)/(AT105+AV105+AX105))))</f>
        <v>0</v>
      </c>
      <c r="AZ105" s="40"/>
      <c r="BA105" s="54">
        <f>IF(ISNUMBER(S105),S105,0)+IF(ISNUMBER(W105),W105,0)+IF(ISNUMBER(AE105),AE105,0)+IF(ISNUMBER(AJ105),AJ105,0)+IF(ISNUMBER(AN105),AN105,0)+IF(ISNUMBER(AS105),AS105,0)+IF(ISNUMBER(AU105),AU105,0)+IF(ISNUMBER(AW105),AW105,0)+IF(ISNUMBER(AA105),AA105,0)+IF(ISNUMBER(AC105),AC105,0)+IF(ISNUMBER(AL105),AL105,0)+IF(ISNUMBER(U105),U105,0)</f>
        <v>0</v>
      </c>
      <c r="BB105" s="41">
        <f>IF(ISNUMBER(T105),T105,0)+IF(ISNUMBER(X105),X105,0)+IF(ISNUMBER(AF105),AF105,0)+IF(ISNUMBER(AK105),AK105,0)+IF(ISNUMBER(AO105),AO105,0)+IF(ISNUMBER(AT105),AT105,0)+IF(ISNUMBER(AV105),AV105,0)+IF(ISNUMBER(AX105),AX105,0)+IF(ISNUMBER(AB105),AB105,0)+IF(ISNUMBER(AD105),AD105,0)+IF(ISNUMBER(AM105),AM105,0)+IF(ISNUMBER(V105),V105,0)</f>
        <v>4790</v>
      </c>
      <c r="BC105" s="34">
        <f>IF(ISERROR(BA105/BB105),0,(BA105/BB105))</f>
        <v>0</v>
      </c>
      <c r="BD105" s="42">
        <f>IF(ISERROR(BC105-100%),0,(+BC105-100%))</f>
        <v>-1</v>
      </c>
    </row>
    <row r="106" spans="1:56" ht="45.75" customHeight="1" x14ac:dyDescent="0.25">
      <c r="A106" s="24">
        <v>3052</v>
      </c>
      <c r="B106" s="25" t="s">
        <v>65</v>
      </c>
      <c r="C106" s="26" t="s">
        <v>66</v>
      </c>
      <c r="D106" s="27" t="s">
        <v>406</v>
      </c>
      <c r="E106" s="26" t="s">
        <v>449</v>
      </c>
      <c r="F106" s="28" t="s">
        <v>458</v>
      </c>
      <c r="G106" s="25" t="s">
        <v>451</v>
      </c>
      <c r="H106" s="26" t="s">
        <v>459</v>
      </c>
      <c r="I106" s="27" t="s">
        <v>71</v>
      </c>
      <c r="J106" s="26" t="s">
        <v>460</v>
      </c>
      <c r="K106" s="28" t="s">
        <v>461</v>
      </c>
      <c r="L106" s="25" t="s">
        <v>93</v>
      </c>
      <c r="M106" s="26" t="s">
        <v>86</v>
      </c>
      <c r="N106" s="27" t="s">
        <v>455</v>
      </c>
      <c r="O106" s="26" t="s">
        <v>456</v>
      </c>
      <c r="P106" s="43">
        <v>1</v>
      </c>
      <c r="Q106" s="55" t="s">
        <v>462</v>
      </c>
      <c r="R106" s="43"/>
      <c r="S106" s="31"/>
      <c r="T106" s="32"/>
      <c r="U106" s="33"/>
      <c r="V106" s="32">
        <v>2</v>
      </c>
      <c r="W106" s="33"/>
      <c r="X106" s="32">
        <v>2</v>
      </c>
      <c r="Y106" s="34">
        <f t="shared" si="19"/>
        <v>0</v>
      </c>
      <c r="Z106" s="35"/>
      <c r="AA106" s="33"/>
      <c r="AB106" s="32">
        <v>2</v>
      </c>
      <c r="AC106" s="33"/>
      <c r="AD106" s="32">
        <v>2</v>
      </c>
      <c r="AE106" s="33"/>
      <c r="AF106" s="32"/>
      <c r="AG106" s="34">
        <f t="shared" si="20"/>
        <v>0</v>
      </c>
      <c r="AH106" s="34">
        <f t="shared" si="21"/>
        <v>0</v>
      </c>
      <c r="AI106" s="36"/>
      <c r="AJ106" s="33"/>
      <c r="AK106" s="32"/>
      <c r="AL106" s="33"/>
      <c r="AM106" s="32">
        <v>2</v>
      </c>
      <c r="AN106" s="33"/>
      <c r="AO106" s="32"/>
      <c r="AP106" s="34">
        <f t="shared" si="22"/>
        <v>0</v>
      </c>
      <c r="AQ106" s="34">
        <f t="shared" si="23"/>
        <v>0</v>
      </c>
      <c r="AR106" s="37"/>
      <c r="AS106" s="38"/>
      <c r="AT106" s="39"/>
      <c r="AU106" s="38"/>
      <c r="AV106" s="39"/>
      <c r="AW106" s="38"/>
      <c r="AX106" s="39"/>
      <c r="AY106" s="34" t="str">
        <f t="shared" si="24"/>
        <v/>
      </c>
      <c r="AZ106" s="40"/>
      <c r="BA106" s="41">
        <f t="shared" si="27"/>
        <v>0</v>
      </c>
      <c r="BB106" s="41">
        <f t="shared" si="27"/>
        <v>10</v>
      </c>
      <c r="BC106" s="34">
        <f t="shared" si="25"/>
        <v>0</v>
      </c>
      <c r="BD106" s="42">
        <f t="shared" si="26"/>
        <v>-1</v>
      </c>
    </row>
    <row r="107" spans="1:56" ht="45.75" customHeight="1" x14ac:dyDescent="0.25">
      <c r="A107" s="24">
        <v>3053</v>
      </c>
      <c r="B107" s="25" t="s">
        <v>65</v>
      </c>
      <c r="C107" s="26" t="s">
        <v>146</v>
      </c>
      <c r="D107" s="27" t="s">
        <v>147</v>
      </c>
      <c r="E107" s="26" t="s">
        <v>449</v>
      </c>
      <c r="F107" s="28" t="s">
        <v>463</v>
      </c>
      <c r="G107" s="25" t="s">
        <v>451</v>
      </c>
      <c r="H107" s="26" t="s">
        <v>464</v>
      </c>
      <c r="I107" s="27" t="s">
        <v>465</v>
      </c>
      <c r="J107" s="26" t="s">
        <v>466</v>
      </c>
      <c r="K107" s="28" t="s">
        <v>467</v>
      </c>
      <c r="L107" s="25" t="s">
        <v>93</v>
      </c>
      <c r="M107" s="26" t="s">
        <v>94</v>
      </c>
      <c r="N107" s="27" t="s">
        <v>455</v>
      </c>
      <c r="O107" s="26" t="s">
        <v>456</v>
      </c>
      <c r="P107" s="43">
        <v>1</v>
      </c>
      <c r="Q107" s="31" t="s">
        <v>468</v>
      </c>
      <c r="R107" s="43"/>
      <c r="S107" s="31"/>
      <c r="T107" s="32"/>
      <c r="U107" s="33"/>
      <c r="V107" s="32"/>
      <c r="W107" s="33"/>
      <c r="X107" s="32"/>
      <c r="Y107" s="34" t="str">
        <f t="shared" si="19"/>
        <v/>
      </c>
      <c r="Z107" s="35"/>
      <c r="AA107" s="33"/>
      <c r="AB107" s="32">
        <v>100</v>
      </c>
      <c r="AC107" s="33"/>
      <c r="AD107" s="32"/>
      <c r="AE107" s="33"/>
      <c r="AF107" s="32"/>
      <c r="AG107" s="34">
        <f t="shared" si="20"/>
        <v>0</v>
      </c>
      <c r="AH107" s="34">
        <f t="shared" si="21"/>
        <v>0</v>
      </c>
      <c r="AI107" s="36"/>
      <c r="AJ107" s="33"/>
      <c r="AK107" s="32">
        <v>100</v>
      </c>
      <c r="AL107" s="33"/>
      <c r="AM107" s="32"/>
      <c r="AN107" s="33"/>
      <c r="AO107" s="32"/>
      <c r="AP107" s="34">
        <f t="shared" si="22"/>
        <v>0</v>
      </c>
      <c r="AQ107" s="34">
        <f t="shared" si="23"/>
        <v>0</v>
      </c>
      <c r="AR107" s="37"/>
      <c r="AS107" s="38"/>
      <c r="AT107" s="39">
        <v>100</v>
      </c>
      <c r="AU107" s="38"/>
      <c r="AV107" s="39"/>
      <c r="AW107" s="38"/>
      <c r="AX107" s="39"/>
      <c r="AY107" s="34">
        <f t="shared" si="24"/>
        <v>0</v>
      </c>
      <c r="AZ107" s="40"/>
      <c r="BA107" s="41">
        <f t="shared" si="27"/>
        <v>0</v>
      </c>
      <c r="BB107" s="41">
        <f t="shared" si="27"/>
        <v>300</v>
      </c>
      <c r="BC107" s="34">
        <f t="shared" si="25"/>
        <v>0</v>
      </c>
      <c r="BD107" s="42">
        <f t="shared" si="26"/>
        <v>-1</v>
      </c>
    </row>
    <row r="108" spans="1:56" ht="45.75" customHeight="1" x14ac:dyDescent="0.25">
      <c r="A108" s="24">
        <v>3054</v>
      </c>
      <c r="B108" s="25" t="s">
        <v>154</v>
      </c>
      <c r="C108" s="26" t="s">
        <v>469</v>
      </c>
      <c r="D108" s="27" t="s">
        <v>470</v>
      </c>
      <c r="E108" s="26" t="s">
        <v>449</v>
      </c>
      <c r="F108" s="28" t="s">
        <v>471</v>
      </c>
      <c r="G108" s="25" t="s">
        <v>451</v>
      </c>
      <c r="H108" s="26" t="s">
        <v>472</v>
      </c>
      <c r="I108" s="27" t="s">
        <v>71</v>
      </c>
      <c r="J108" s="26" t="s">
        <v>473</v>
      </c>
      <c r="K108" s="28" t="s">
        <v>474</v>
      </c>
      <c r="L108" s="25" t="s">
        <v>93</v>
      </c>
      <c r="M108" s="26" t="s">
        <v>94</v>
      </c>
      <c r="N108" s="27" t="s">
        <v>455</v>
      </c>
      <c r="O108" s="26" t="s">
        <v>456</v>
      </c>
      <c r="P108" s="43">
        <v>1</v>
      </c>
      <c r="Q108" s="31" t="s">
        <v>475</v>
      </c>
      <c r="R108" s="43"/>
      <c r="S108" s="31"/>
      <c r="T108" s="32"/>
      <c r="U108" s="33"/>
      <c r="V108" s="32">
        <v>0</v>
      </c>
      <c r="W108" s="33"/>
      <c r="X108" s="32">
        <v>0</v>
      </c>
      <c r="Y108" s="34">
        <f t="shared" si="19"/>
        <v>0</v>
      </c>
      <c r="Z108" s="35"/>
      <c r="AA108" s="33"/>
      <c r="AB108" s="32">
        <v>100</v>
      </c>
      <c r="AC108" s="33"/>
      <c r="AD108" s="32">
        <v>0</v>
      </c>
      <c r="AE108" s="33"/>
      <c r="AF108" s="32">
        <v>0</v>
      </c>
      <c r="AG108" s="34">
        <f t="shared" si="20"/>
        <v>0</v>
      </c>
      <c r="AH108" s="34">
        <f t="shared" si="21"/>
        <v>0</v>
      </c>
      <c r="AI108" s="36"/>
      <c r="AJ108" s="33"/>
      <c r="AK108" s="32">
        <v>100</v>
      </c>
      <c r="AL108" s="33"/>
      <c r="AM108" s="32">
        <v>0</v>
      </c>
      <c r="AN108" s="33"/>
      <c r="AO108" s="32">
        <v>0</v>
      </c>
      <c r="AP108" s="34">
        <f t="shared" si="22"/>
        <v>0</v>
      </c>
      <c r="AQ108" s="34">
        <f t="shared" si="23"/>
        <v>0</v>
      </c>
      <c r="AR108" s="37"/>
      <c r="AS108" s="38"/>
      <c r="AT108" s="39">
        <v>100</v>
      </c>
      <c r="AU108" s="38"/>
      <c r="AV108" s="39">
        <v>0</v>
      </c>
      <c r="AW108" s="38"/>
      <c r="AX108" s="39">
        <v>0</v>
      </c>
      <c r="AY108" s="34">
        <f t="shared" si="24"/>
        <v>0</v>
      </c>
      <c r="AZ108" s="40"/>
      <c r="BA108" s="41">
        <f t="shared" si="27"/>
        <v>0</v>
      </c>
      <c r="BB108" s="41">
        <f t="shared" si="27"/>
        <v>300</v>
      </c>
      <c r="BC108" s="34">
        <f t="shared" si="25"/>
        <v>0</v>
      </c>
      <c r="BD108" s="42">
        <f t="shared" si="26"/>
        <v>-1</v>
      </c>
    </row>
    <row r="109" spans="1:56" ht="45.75" customHeight="1" x14ac:dyDescent="0.25">
      <c r="A109" s="24">
        <v>3055</v>
      </c>
      <c r="B109" s="25" t="s">
        <v>65</v>
      </c>
      <c r="C109" s="26" t="s">
        <v>66</v>
      </c>
      <c r="D109" s="27" t="s">
        <v>119</v>
      </c>
      <c r="E109" s="26" t="s">
        <v>449</v>
      </c>
      <c r="F109" s="28" t="s">
        <v>119</v>
      </c>
      <c r="G109" s="25" t="s">
        <v>451</v>
      </c>
      <c r="H109" s="26" t="s">
        <v>476</v>
      </c>
      <c r="I109" s="27" t="s">
        <v>465</v>
      </c>
      <c r="J109" s="26" t="s">
        <v>303</v>
      </c>
      <c r="K109" s="28" t="s">
        <v>477</v>
      </c>
      <c r="L109" s="25" t="s">
        <v>93</v>
      </c>
      <c r="M109" s="26" t="s">
        <v>311</v>
      </c>
      <c r="N109" s="27" t="s">
        <v>235</v>
      </c>
      <c r="O109" s="26" t="s">
        <v>456</v>
      </c>
      <c r="P109" s="43">
        <v>1</v>
      </c>
      <c r="Q109" s="31" t="s">
        <v>478</v>
      </c>
      <c r="R109" s="30"/>
      <c r="S109" s="31"/>
      <c r="T109" s="32"/>
      <c r="U109" s="33"/>
      <c r="V109" s="32">
        <v>134586794</v>
      </c>
      <c r="W109" s="33"/>
      <c r="X109" s="32"/>
      <c r="Y109" s="34">
        <f t="shared" si="19"/>
        <v>0</v>
      </c>
      <c r="Z109" s="35"/>
      <c r="AA109" s="33"/>
      <c r="AB109" s="32">
        <v>74914505</v>
      </c>
      <c r="AC109" s="33"/>
      <c r="AD109" s="32"/>
      <c r="AE109" s="33"/>
      <c r="AF109" s="32">
        <v>56280496</v>
      </c>
      <c r="AG109" s="34">
        <f t="shared" si="20"/>
        <v>0</v>
      </c>
      <c r="AH109" s="34">
        <f t="shared" si="21"/>
        <v>0</v>
      </c>
      <c r="AI109" s="36"/>
      <c r="AJ109" s="33"/>
      <c r="AK109" s="32"/>
      <c r="AL109" s="33"/>
      <c r="AM109" s="32">
        <v>60755626</v>
      </c>
      <c r="AN109" s="33"/>
      <c r="AO109" s="32"/>
      <c r="AP109" s="34">
        <f t="shared" si="22"/>
        <v>0</v>
      </c>
      <c r="AQ109" s="34">
        <f t="shared" si="23"/>
        <v>0</v>
      </c>
      <c r="AR109" s="37"/>
      <c r="AS109" s="38"/>
      <c r="AT109" s="39">
        <v>77815623</v>
      </c>
      <c r="AU109" s="38"/>
      <c r="AV109" s="39">
        <v>53700682</v>
      </c>
      <c r="AW109" s="38"/>
      <c r="AX109" s="39">
        <v>54024788</v>
      </c>
      <c r="AY109" s="34">
        <f t="shared" si="24"/>
        <v>0</v>
      </c>
      <c r="AZ109" s="40"/>
      <c r="BA109" s="41">
        <f t="shared" si="27"/>
        <v>0</v>
      </c>
      <c r="BB109" s="41">
        <f t="shared" si="27"/>
        <v>512078514</v>
      </c>
      <c r="BC109" s="34">
        <f t="shared" si="25"/>
        <v>0</v>
      </c>
      <c r="BD109" s="42">
        <f t="shared" si="26"/>
        <v>-1</v>
      </c>
    </row>
    <row r="110" spans="1:56" ht="45.75" customHeight="1" x14ac:dyDescent="0.25">
      <c r="A110" s="24">
        <v>3056</v>
      </c>
      <c r="B110" s="25" t="s">
        <v>65</v>
      </c>
      <c r="C110" s="26" t="s">
        <v>66</v>
      </c>
      <c r="D110" s="27" t="s">
        <v>292</v>
      </c>
      <c r="E110" s="26" t="s">
        <v>449</v>
      </c>
      <c r="F110" s="28" t="s">
        <v>292</v>
      </c>
      <c r="G110" s="25" t="s">
        <v>451</v>
      </c>
      <c r="H110" s="26" t="s">
        <v>293</v>
      </c>
      <c r="I110" s="27" t="s">
        <v>465</v>
      </c>
      <c r="J110" s="26" t="s">
        <v>479</v>
      </c>
      <c r="K110" s="28" t="s">
        <v>480</v>
      </c>
      <c r="L110" s="25" t="s">
        <v>93</v>
      </c>
      <c r="M110" s="26" t="s">
        <v>311</v>
      </c>
      <c r="N110" s="27" t="s">
        <v>235</v>
      </c>
      <c r="O110" s="26" t="s">
        <v>456</v>
      </c>
      <c r="P110" s="43">
        <v>1</v>
      </c>
      <c r="Q110" s="31" t="s">
        <v>481</v>
      </c>
      <c r="R110" s="30"/>
      <c r="S110" s="31"/>
      <c r="T110" s="32" t="s">
        <v>299</v>
      </c>
      <c r="U110" s="33"/>
      <c r="V110" s="32">
        <v>75</v>
      </c>
      <c r="W110" s="33"/>
      <c r="X110" s="32" t="s">
        <v>299</v>
      </c>
      <c r="Y110" s="34">
        <f t="shared" si="19"/>
        <v>0</v>
      </c>
      <c r="Z110" s="35"/>
      <c r="AA110" s="33"/>
      <c r="AB110" s="32">
        <v>75</v>
      </c>
      <c r="AC110" s="33"/>
      <c r="AD110" s="32" t="s">
        <v>299</v>
      </c>
      <c r="AE110" s="33"/>
      <c r="AF110" s="32">
        <v>75</v>
      </c>
      <c r="AG110" s="34">
        <f t="shared" si="20"/>
        <v>0</v>
      </c>
      <c r="AH110" s="34">
        <f t="shared" si="21"/>
        <v>0</v>
      </c>
      <c r="AI110" s="36"/>
      <c r="AJ110" s="33"/>
      <c r="AK110" s="32" t="s">
        <v>299</v>
      </c>
      <c r="AL110" s="33"/>
      <c r="AM110" s="32">
        <v>75</v>
      </c>
      <c r="AN110" s="33"/>
      <c r="AO110" s="32" t="s">
        <v>299</v>
      </c>
      <c r="AP110" s="34">
        <f t="shared" si="22"/>
        <v>0</v>
      </c>
      <c r="AQ110" s="34">
        <f t="shared" si="23"/>
        <v>0</v>
      </c>
      <c r="AR110" s="37"/>
      <c r="AS110" s="38"/>
      <c r="AT110" s="39">
        <v>75</v>
      </c>
      <c r="AU110" s="38"/>
      <c r="AV110" s="39">
        <v>75</v>
      </c>
      <c r="AW110" s="38"/>
      <c r="AX110" s="39">
        <v>75</v>
      </c>
      <c r="AY110" s="34">
        <f t="shared" si="24"/>
        <v>0</v>
      </c>
      <c r="AZ110" s="40"/>
      <c r="BA110" s="41">
        <f t="shared" si="27"/>
        <v>0</v>
      </c>
      <c r="BB110" s="41">
        <f t="shared" si="27"/>
        <v>525</v>
      </c>
      <c r="BC110" s="34">
        <f t="shared" si="25"/>
        <v>0</v>
      </c>
      <c r="BD110" s="42">
        <f t="shared" si="26"/>
        <v>-1</v>
      </c>
    </row>
    <row r="111" spans="1:56" ht="45.75" customHeight="1" x14ac:dyDescent="0.25">
      <c r="A111" s="24">
        <v>3057</v>
      </c>
      <c r="B111" s="25" t="s">
        <v>65</v>
      </c>
      <c r="C111" s="26" t="s">
        <v>66</v>
      </c>
      <c r="D111" s="27" t="s">
        <v>482</v>
      </c>
      <c r="E111" s="26" t="s">
        <v>449</v>
      </c>
      <c r="F111" s="28" t="s">
        <v>482</v>
      </c>
      <c r="G111" s="25" t="s">
        <v>451</v>
      </c>
      <c r="H111" s="26" t="s">
        <v>483</v>
      </c>
      <c r="I111" s="27" t="s">
        <v>465</v>
      </c>
      <c r="J111" s="26" t="s">
        <v>484</v>
      </c>
      <c r="K111" s="28" t="s">
        <v>485</v>
      </c>
      <c r="L111" s="25" t="s">
        <v>93</v>
      </c>
      <c r="M111" s="26" t="s">
        <v>94</v>
      </c>
      <c r="N111" s="27" t="s">
        <v>486</v>
      </c>
      <c r="O111" s="26" t="s">
        <v>456</v>
      </c>
      <c r="P111" s="43">
        <v>1</v>
      </c>
      <c r="Q111" s="31" t="s">
        <v>487</v>
      </c>
      <c r="R111" s="43"/>
      <c r="S111" s="31"/>
      <c r="T111" s="32"/>
      <c r="U111" s="33"/>
      <c r="V111" s="32"/>
      <c r="W111" s="33"/>
      <c r="X111" s="32"/>
      <c r="Y111" s="34" t="str">
        <f t="shared" si="19"/>
        <v/>
      </c>
      <c r="Z111" s="35"/>
      <c r="AA111" s="33"/>
      <c r="AB111" s="32">
        <v>100</v>
      </c>
      <c r="AC111" s="33"/>
      <c r="AD111" s="32"/>
      <c r="AE111" s="33"/>
      <c r="AF111" s="32"/>
      <c r="AG111" s="34">
        <f t="shared" si="20"/>
        <v>0</v>
      </c>
      <c r="AH111" s="34">
        <f t="shared" si="21"/>
        <v>0</v>
      </c>
      <c r="AI111" s="36"/>
      <c r="AJ111" s="33"/>
      <c r="AK111" s="32">
        <v>100</v>
      </c>
      <c r="AL111" s="33"/>
      <c r="AM111" s="32"/>
      <c r="AN111" s="33"/>
      <c r="AO111" s="32"/>
      <c r="AP111" s="34">
        <f t="shared" si="22"/>
        <v>0</v>
      </c>
      <c r="AQ111" s="34">
        <f t="shared" si="23"/>
        <v>0</v>
      </c>
      <c r="AR111" s="37"/>
      <c r="AS111" s="38"/>
      <c r="AT111" s="39">
        <v>100</v>
      </c>
      <c r="AU111" s="38"/>
      <c r="AV111" s="39"/>
      <c r="AW111" s="38"/>
      <c r="AX111" s="39"/>
      <c r="AY111" s="34">
        <f t="shared" si="24"/>
        <v>0</v>
      </c>
      <c r="AZ111" s="40"/>
      <c r="BA111" s="41">
        <f t="shared" si="27"/>
        <v>0</v>
      </c>
      <c r="BB111" s="41">
        <f t="shared" si="27"/>
        <v>300</v>
      </c>
      <c r="BC111" s="34">
        <f t="shared" si="25"/>
        <v>0</v>
      </c>
      <c r="BD111" s="42">
        <f t="shared" si="26"/>
        <v>-1</v>
      </c>
    </row>
    <row r="112" spans="1:56" ht="45.75" customHeight="1" x14ac:dyDescent="0.25">
      <c r="A112" s="24">
        <v>3058</v>
      </c>
      <c r="B112" s="25" t="s">
        <v>78</v>
      </c>
      <c r="C112" s="26" t="s">
        <v>96</v>
      </c>
      <c r="D112" s="27" t="s">
        <v>124</v>
      </c>
      <c r="E112" s="26" t="s">
        <v>449</v>
      </c>
      <c r="F112" s="28" t="s">
        <v>124</v>
      </c>
      <c r="G112" s="25" t="s">
        <v>451</v>
      </c>
      <c r="H112" s="26" t="s">
        <v>129</v>
      </c>
      <c r="I112" s="27" t="s">
        <v>127</v>
      </c>
      <c r="J112" s="26" t="s">
        <v>127</v>
      </c>
      <c r="K112" s="28" t="s">
        <v>485</v>
      </c>
      <c r="L112" s="25" t="s">
        <v>93</v>
      </c>
      <c r="M112" s="26" t="s">
        <v>94</v>
      </c>
      <c r="N112" s="27" t="s">
        <v>110</v>
      </c>
      <c r="O112" s="26" t="s">
        <v>456</v>
      </c>
      <c r="P112" s="43">
        <v>1</v>
      </c>
      <c r="Q112" s="31" t="s">
        <v>488</v>
      </c>
      <c r="R112" s="43"/>
      <c r="S112" s="31"/>
      <c r="T112" s="32"/>
      <c r="U112" s="33"/>
      <c r="V112" s="32"/>
      <c r="W112" s="33"/>
      <c r="X112" s="32"/>
      <c r="Y112" s="34" t="str">
        <f t="shared" si="19"/>
        <v/>
      </c>
      <c r="Z112" s="35"/>
      <c r="AA112" s="33"/>
      <c r="AB112" s="32">
        <v>100</v>
      </c>
      <c r="AC112" s="33"/>
      <c r="AD112" s="32"/>
      <c r="AE112" s="33"/>
      <c r="AF112" s="32"/>
      <c r="AG112" s="34">
        <f t="shared" si="20"/>
        <v>0</v>
      </c>
      <c r="AH112" s="34">
        <f t="shared" si="21"/>
        <v>0</v>
      </c>
      <c r="AI112" s="36"/>
      <c r="AJ112" s="33"/>
      <c r="AK112" s="32">
        <v>100</v>
      </c>
      <c r="AL112" s="33"/>
      <c r="AM112" s="32"/>
      <c r="AN112" s="33"/>
      <c r="AO112" s="32"/>
      <c r="AP112" s="34">
        <f t="shared" si="22"/>
        <v>0</v>
      </c>
      <c r="AQ112" s="34">
        <f t="shared" si="23"/>
        <v>0</v>
      </c>
      <c r="AR112" s="37"/>
      <c r="AS112" s="38"/>
      <c r="AT112" s="39">
        <v>100</v>
      </c>
      <c r="AU112" s="38"/>
      <c r="AV112" s="39"/>
      <c r="AW112" s="38"/>
      <c r="AX112" s="39"/>
      <c r="AY112" s="34">
        <f t="shared" si="24"/>
        <v>0</v>
      </c>
      <c r="AZ112" s="40"/>
      <c r="BA112" s="41">
        <f t="shared" si="27"/>
        <v>0</v>
      </c>
      <c r="BB112" s="41">
        <f t="shared" si="27"/>
        <v>300</v>
      </c>
      <c r="BC112" s="34">
        <f t="shared" si="25"/>
        <v>0</v>
      </c>
      <c r="BD112" s="42">
        <f t="shared" si="26"/>
        <v>-1</v>
      </c>
    </row>
    <row r="113" spans="1:56" ht="45.75" customHeight="1" x14ac:dyDescent="0.25">
      <c r="A113" s="24">
        <v>3059</v>
      </c>
      <c r="B113" s="25" t="s">
        <v>78</v>
      </c>
      <c r="C113" s="26" t="s">
        <v>96</v>
      </c>
      <c r="D113" s="27" t="s">
        <v>124</v>
      </c>
      <c r="E113" s="26" t="s">
        <v>449</v>
      </c>
      <c r="F113" s="28" t="s">
        <v>124</v>
      </c>
      <c r="G113" s="25" t="s">
        <v>451</v>
      </c>
      <c r="H113" s="26" t="s">
        <v>125</v>
      </c>
      <c r="I113" s="27" t="s">
        <v>131</v>
      </c>
      <c r="J113" s="26" t="s">
        <v>131</v>
      </c>
      <c r="K113" s="28" t="s">
        <v>485</v>
      </c>
      <c r="L113" s="25" t="s">
        <v>93</v>
      </c>
      <c r="M113" s="26" t="s">
        <v>94</v>
      </c>
      <c r="N113" s="27" t="s">
        <v>110</v>
      </c>
      <c r="O113" s="26" t="s">
        <v>456</v>
      </c>
      <c r="P113" s="43">
        <v>1</v>
      </c>
      <c r="Q113" s="31" t="s">
        <v>488</v>
      </c>
      <c r="R113" s="43"/>
      <c r="S113" s="31"/>
      <c r="T113" s="32"/>
      <c r="U113" s="33"/>
      <c r="V113" s="32"/>
      <c r="W113" s="33"/>
      <c r="X113" s="32"/>
      <c r="Y113" s="34" t="str">
        <f t="shared" si="19"/>
        <v/>
      </c>
      <c r="Z113" s="35"/>
      <c r="AA113" s="33"/>
      <c r="AB113" s="32">
        <v>100</v>
      </c>
      <c r="AC113" s="33"/>
      <c r="AD113" s="32"/>
      <c r="AE113" s="33"/>
      <c r="AF113" s="32"/>
      <c r="AG113" s="34">
        <f t="shared" si="20"/>
        <v>0</v>
      </c>
      <c r="AH113" s="34">
        <f t="shared" si="21"/>
        <v>0</v>
      </c>
      <c r="AI113" s="36"/>
      <c r="AJ113" s="33"/>
      <c r="AK113" s="32">
        <v>100</v>
      </c>
      <c r="AL113" s="33"/>
      <c r="AM113" s="32"/>
      <c r="AN113" s="33"/>
      <c r="AO113" s="32"/>
      <c r="AP113" s="34">
        <f t="shared" si="22"/>
        <v>0</v>
      </c>
      <c r="AQ113" s="34">
        <f t="shared" si="23"/>
        <v>0</v>
      </c>
      <c r="AR113" s="37"/>
      <c r="AS113" s="38"/>
      <c r="AT113" s="39">
        <v>100</v>
      </c>
      <c r="AU113" s="38"/>
      <c r="AV113" s="39"/>
      <c r="AW113" s="38"/>
      <c r="AX113" s="39"/>
      <c r="AY113" s="34">
        <f t="shared" si="24"/>
        <v>0</v>
      </c>
      <c r="AZ113" s="40"/>
      <c r="BA113" s="41">
        <f t="shared" si="27"/>
        <v>0</v>
      </c>
      <c r="BB113" s="41">
        <f t="shared" si="27"/>
        <v>300</v>
      </c>
      <c r="BC113" s="34">
        <f t="shared" si="25"/>
        <v>0</v>
      </c>
      <c r="BD113" s="42">
        <f t="shared" si="26"/>
        <v>-1</v>
      </c>
    </row>
    <row r="114" spans="1:56" ht="45.75" customHeight="1" x14ac:dyDescent="0.25">
      <c r="A114" s="24">
        <v>30510</v>
      </c>
      <c r="B114" s="25" t="s">
        <v>65</v>
      </c>
      <c r="C114" s="26" t="s">
        <v>66</v>
      </c>
      <c r="D114" s="27" t="s">
        <v>489</v>
      </c>
      <c r="E114" s="26" t="s">
        <v>449</v>
      </c>
      <c r="F114" s="28" t="s">
        <v>489</v>
      </c>
      <c r="G114" s="25" t="s">
        <v>451</v>
      </c>
      <c r="H114" s="26" t="s">
        <v>432</v>
      </c>
      <c r="I114" s="27" t="s">
        <v>465</v>
      </c>
      <c r="J114" s="26" t="s">
        <v>395</v>
      </c>
      <c r="K114" s="28" t="s">
        <v>480</v>
      </c>
      <c r="L114" s="25" t="s">
        <v>93</v>
      </c>
      <c r="M114" s="26" t="s">
        <v>311</v>
      </c>
      <c r="N114" s="27" t="s">
        <v>235</v>
      </c>
      <c r="O114" s="26" t="s">
        <v>456</v>
      </c>
      <c r="P114" s="43">
        <v>1</v>
      </c>
      <c r="Q114" s="31" t="s">
        <v>490</v>
      </c>
      <c r="R114" s="30"/>
      <c r="S114" s="31"/>
      <c r="T114" s="32"/>
      <c r="U114" s="33"/>
      <c r="V114" s="32">
        <v>134586794</v>
      </c>
      <c r="W114" s="33"/>
      <c r="X114" s="32"/>
      <c r="Y114" s="34">
        <f t="shared" si="19"/>
        <v>0</v>
      </c>
      <c r="Z114" s="35"/>
      <c r="AA114" s="33"/>
      <c r="AB114" s="32">
        <v>74914505</v>
      </c>
      <c r="AC114" s="33"/>
      <c r="AD114" s="32"/>
      <c r="AE114" s="33"/>
      <c r="AF114" s="32">
        <v>56280496</v>
      </c>
      <c r="AG114" s="34">
        <f t="shared" si="20"/>
        <v>0</v>
      </c>
      <c r="AH114" s="34">
        <f t="shared" si="21"/>
        <v>0</v>
      </c>
      <c r="AI114" s="36"/>
      <c r="AJ114" s="33"/>
      <c r="AK114" s="32"/>
      <c r="AL114" s="33"/>
      <c r="AM114" s="32">
        <v>60755626</v>
      </c>
      <c r="AN114" s="33"/>
      <c r="AO114" s="32"/>
      <c r="AP114" s="34">
        <f t="shared" si="22"/>
        <v>0</v>
      </c>
      <c r="AQ114" s="34">
        <f t="shared" si="23"/>
        <v>0</v>
      </c>
      <c r="AR114" s="37"/>
      <c r="AS114" s="38"/>
      <c r="AT114" s="39">
        <v>77815623</v>
      </c>
      <c r="AU114" s="38"/>
      <c r="AV114" s="39">
        <v>53700682</v>
      </c>
      <c r="AW114" s="38"/>
      <c r="AX114" s="39">
        <v>54024788</v>
      </c>
      <c r="AY114" s="34">
        <f t="shared" si="24"/>
        <v>0</v>
      </c>
      <c r="AZ114" s="40"/>
      <c r="BA114" s="41">
        <f t="shared" si="27"/>
        <v>0</v>
      </c>
      <c r="BB114" s="41">
        <f t="shared" si="27"/>
        <v>512078514</v>
      </c>
      <c r="BC114" s="34">
        <f t="shared" si="25"/>
        <v>0</v>
      </c>
      <c r="BD114" s="42">
        <f t="shared" si="26"/>
        <v>-1</v>
      </c>
    </row>
    <row r="115" spans="1:56" ht="45.75" customHeight="1" x14ac:dyDescent="0.25">
      <c r="A115" s="24">
        <v>3351</v>
      </c>
      <c r="B115" s="25" t="s">
        <v>65</v>
      </c>
      <c r="C115" s="26" t="s">
        <v>66</v>
      </c>
      <c r="D115" s="27" t="s">
        <v>361</v>
      </c>
      <c r="E115" s="26" t="s">
        <v>68</v>
      </c>
      <c r="F115" s="28" t="s">
        <v>491</v>
      </c>
      <c r="G115" s="25">
        <v>1</v>
      </c>
      <c r="H115" s="26" t="s">
        <v>492</v>
      </c>
      <c r="I115" s="27" t="s">
        <v>465</v>
      </c>
      <c r="J115" s="26" t="s">
        <v>493</v>
      </c>
      <c r="K115" s="28" t="s">
        <v>494</v>
      </c>
      <c r="L115" s="25" t="s">
        <v>136</v>
      </c>
      <c r="M115" s="26" t="s">
        <v>94</v>
      </c>
      <c r="N115" s="27" t="s">
        <v>455</v>
      </c>
      <c r="O115" s="26" t="s">
        <v>495</v>
      </c>
      <c r="P115" s="51">
        <v>27</v>
      </c>
      <c r="Q115" s="31" t="s">
        <v>496</v>
      </c>
      <c r="R115" s="51">
        <v>27</v>
      </c>
      <c r="S115" s="31"/>
      <c r="T115" s="47"/>
      <c r="U115" s="33"/>
      <c r="V115" s="47"/>
      <c r="W115" s="33"/>
      <c r="X115" s="47">
        <v>7</v>
      </c>
      <c r="Y115" s="34">
        <f t="shared" ref="Y115:Y158" si="28">IF(AND(T115="",V115="",X115=""),"",IF(ISERROR((S115+U115+W115)/(T115+V115+X115)),0,((S115+U115+W115)/(T115+V115+X115))))</f>
        <v>0</v>
      </c>
      <c r="Z115" s="35"/>
      <c r="AA115" s="33" t="s">
        <v>77</v>
      </c>
      <c r="AB115" s="47"/>
      <c r="AC115" s="33" t="s">
        <v>77</v>
      </c>
      <c r="AD115" s="47"/>
      <c r="AE115" s="33" t="s">
        <v>77</v>
      </c>
      <c r="AF115" s="48">
        <v>6</v>
      </c>
      <c r="AG115" s="34">
        <f t="shared" ref="AG115:AG158" si="29">IF(AND(AB115="",AD115="",AF115=""),"",IF(ISERROR((AA115+AC115+AE115)/(AB115+AD115+AF115)),0,((AA115+AC115+AE115)/(AB115+AD115+AF115))))</f>
        <v>0</v>
      </c>
      <c r="AH115" s="34">
        <f t="shared" ref="AH115:AH158" si="30">IF(AND(T115="",V115="",X115="",AB115="",AD115="",AF115=""),"",IF(ISERROR((S115+U115+W115+AA115+AC115+AE115)/(T115+V115+X115+AB115+AD115+AF115)),0,((S115+U115+W115+AA115+AC115+AE115)/(T115+V115+X115+AB115+AD115+AF115))))</f>
        <v>0</v>
      </c>
      <c r="AI115" s="36" t="s">
        <v>77</v>
      </c>
      <c r="AJ115" s="33" t="s">
        <v>77</v>
      </c>
      <c r="AK115" s="48" t="s">
        <v>77</v>
      </c>
      <c r="AL115" s="33" t="s">
        <v>77</v>
      </c>
      <c r="AM115" s="48"/>
      <c r="AN115" s="33" t="s">
        <v>77</v>
      </c>
      <c r="AO115" s="48">
        <v>11</v>
      </c>
      <c r="AP115" s="34">
        <f t="shared" ref="AP115:AP158" si="31">IF(AND(AK115="",AM115="",AO115=""),"",IF(ISERROR((AJ115+AL115+AN115)/(AK115+AM115+AO115)),0,((AJ115+AL115+AN115)/(AK115+AM115+AO115))))</f>
        <v>0</v>
      </c>
      <c r="AQ115" s="34">
        <f t="shared" ref="AQ115:AQ158" si="32">IF(AND(T115="",V115="",X115="",AB115="",AD115="",AF115="",AK115="",AM115="",AO115=""),"",IF(ISERROR((S115+U115+W115+AA115+AC115+AE115+AJ115+AL115+AN115)/(T115+V115+X115+AB115+AD115+AF115+AK115+AM115+AO115)),0,((S115+U115+W115+AA115+AC115+AE115+AJ115+AL115+AN115)/(T115+V115+X115+AB115+AD115+AF115+AK115+AM115+AO115))))</f>
        <v>0</v>
      </c>
      <c r="AR115" s="37" t="s">
        <v>77</v>
      </c>
      <c r="AS115" s="38" t="s">
        <v>77</v>
      </c>
      <c r="AT115" s="49"/>
      <c r="AU115" s="38" t="s">
        <v>77</v>
      </c>
      <c r="AV115" s="49"/>
      <c r="AW115" s="38" t="s">
        <v>77</v>
      </c>
      <c r="AX115" s="49">
        <v>3</v>
      </c>
      <c r="AY115" s="34">
        <f t="shared" ref="AY115:AY158" si="33">IF(AND(AT115="",AV115="",AX115=""),"",IF(ISERROR((AS115+AU115+AW115)/(AT115+AV115+AX115)),0,((AS115+AU115+AW115)/(AT115+AV115+AX115))))</f>
        <v>0</v>
      </c>
      <c r="AZ115" s="40" t="s">
        <v>77</v>
      </c>
      <c r="BA115" s="50">
        <f t="shared" si="27"/>
        <v>0</v>
      </c>
      <c r="BB115" s="50">
        <f t="shared" si="27"/>
        <v>27</v>
      </c>
      <c r="BC115" s="34">
        <f t="shared" ref="BC115:BC158" si="34">IF(ISERROR(BA115/BB115),0,(BA115/BB115))</f>
        <v>0</v>
      </c>
      <c r="BD115" s="42">
        <f t="shared" ref="BD115:BD158" si="35">IF(ISERROR(BC115-100%),0,(+BC115-100%))</f>
        <v>-1</v>
      </c>
    </row>
    <row r="116" spans="1:56" ht="45.75" customHeight="1" x14ac:dyDescent="0.25">
      <c r="A116" s="24">
        <v>3352</v>
      </c>
      <c r="B116" s="25" t="s">
        <v>65</v>
      </c>
      <c r="C116" s="26" t="s">
        <v>66</v>
      </c>
      <c r="D116" s="27" t="s">
        <v>361</v>
      </c>
      <c r="E116" s="26" t="s">
        <v>68</v>
      </c>
      <c r="F116" s="28" t="s">
        <v>497</v>
      </c>
      <c r="G116" s="25">
        <v>1</v>
      </c>
      <c r="H116" s="26" t="s">
        <v>498</v>
      </c>
      <c r="I116" s="27" t="s">
        <v>465</v>
      </c>
      <c r="J116" s="26" t="s">
        <v>499</v>
      </c>
      <c r="K116" s="28" t="s">
        <v>500</v>
      </c>
      <c r="L116" s="25" t="s">
        <v>136</v>
      </c>
      <c r="M116" s="26" t="s">
        <v>94</v>
      </c>
      <c r="N116" s="27" t="s">
        <v>455</v>
      </c>
      <c r="O116" s="26" t="s">
        <v>495</v>
      </c>
      <c r="P116" s="51">
        <v>12</v>
      </c>
      <c r="Q116" s="31" t="s">
        <v>501</v>
      </c>
      <c r="R116" s="51">
        <v>12</v>
      </c>
      <c r="S116" s="31"/>
      <c r="T116" s="47"/>
      <c r="U116" s="33"/>
      <c r="V116" s="47"/>
      <c r="W116" s="33"/>
      <c r="X116" s="47">
        <v>1</v>
      </c>
      <c r="Y116" s="34">
        <f t="shared" si="28"/>
        <v>0</v>
      </c>
      <c r="Z116" s="35"/>
      <c r="AA116" s="33" t="s">
        <v>77</v>
      </c>
      <c r="AB116" s="47"/>
      <c r="AC116" s="33" t="s">
        <v>77</v>
      </c>
      <c r="AD116" s="47"/>
      <c r="AE116" s="33" t="s">
        <v>77</v>
      </c>
      <c r="AF116" s="48">
        <v>1</v>
      </c>
      <c r="AG116" s="34">
        <f t="shared" si="29"/>
        <v>0</v>
      </c>
      <c r="AH116" s="34">
        <f t="shared" si="30"/>
        <v>0</v>
      </c>
      <c r="AI116" s="36" t="s">
        <v>77</v>
      </c>
      <c r="AJ116" s="33" t="s">
        <v>77</v>
      </c>
      <c r="AK116" s="48" t="s">
        <v>77</v>
      </c>
      <c r="AL116" s="33" t="s">
        <v>77</v>
      </c>
      <c r="AM116" s="48"/>
      <c r="AN116" s="33" t="s">
        <v>77</v>
      </c>
      <c r="AO116" s="48">
        <v>4</v>
      </c>
      <c r="AP116" s="34">
        <f t="shared" si="31"/>
        <v>0</v>
      </c>
      <c r="AQ116" s="34">
        <f t="shared" si="32"/>
        <v>0</v>
      </c>
      <c r="AR116" s="37" t="s">
        <v>77</v>
      </c>
      <c r="AS116" s="38" t="s">
        <v>77</v>
      </c>
      <c r="AT116" s="49"/>
      <c r="AU116" s="38" t="s">
        <v>77</v>
      </c>
      <c r="AV116" s="49"/>
      <c r="AW116" s="38" t="s">
        <v>77</v>
      </c>
      <c r="AX116" s="49">
        <v>6</v>
      </c>
      <c r="AY116" s="34">
        <f t="shared" si="33"/>
        <v>0</v>
      </c>
      <c r="AZ116" s="40" t="s">
        <v>77</v>
      </c>
      <c r="BA116" s="50">
        <f t="shared" si="27"/>
        <v>0</v>
      </c>
      <c r="BB116" s="50">
        <f t="shared" si="27"/>
        <v>12</v>
      </c>
      <c r="BC116" s="34">
        <f t="shared" si="34"/>
        <v>0</v>
      </c>
      <c r="BD116" s="42">
        <f t="shared" si="35"/>
        <v>-1</v>
      </c>
    </row>
    <row r="117" spans="1:56" ht="45.75" customHeight="1" x14ac:dyDescent="0.25">
      <c r="A117" s="24">
        <v>3353</v>
      </c>
      <c r="B117" s="25" t="s">
        <v>65</v>
      </c>
      <c r="C117" s="26" t="s">
        <v>66</v>
      </c>
      <c r="D117" s="27" t="s">
        <v>361</v>
      </c>
      <c r="E117" s="26" t="s">
        <v>68</v>
      </c>
      <c r="F117" s="28" t="s">
        <v>502</v>
      </c>
      <c r="G117" s="25">
        <v>1</v>
      </c>
      <c r="H117" s="26" t="s">
        <v>503</v>
      </c>
      <c r="I117" s="27" t="s">
        <v>465</v>
      </c>
      <c r="J117" s="26" t="s">
        <v>504</v>
      </c>
      <c r="K117" s="28" t="s">
        <v>500</v>
      </c>
      <c r="L117" s="25" t="s">
        <v>136</v>
      </c>
      <c r="M117" s="26" t="s">
        <v>94</v>
      </c>
      <c r="N117" s="27" t="s">
        <v>455</v>
      </c>
      <c r="O117" s="26" t="s">
        <v>495</v>
      </c>
      <c r="P117" s="51">
        <v>15</v>
      </c>
      <c r="Q117" s="31" t="s">
        <v>505</v>
      </c>
      <c r="R117" s="51">
        <v>15</v>
      </c>
      <c r="S117" s="31"/>
      <c r="T117" s="47"/>
      <c r="U117" s="33"/>
      <c r="V117" s="47"/>
      <c r="W117" s="33"/>
      <c r="X117" s="47">
        <v>4</v>
      </c>
      <c r="Y117" s="34">
        <f t="shared" si="28"/>
        <v>0</v>
      </c>
      <c r="Z117" s="35"/>
      <c r="AA117" s="33"/>
      <c r="AB117" s="47"/>
      <c r="AC117" s="33"/>
      <c r="AD117" s="47"/>
      <c r="AE117" s="33"/>
      <c r="AF117" s="48">
        <v>3</v>
      </c>
      <c r="AG117" s="34">
        <f t="shared" si="29"/>
        <v>0</v>
      </c>
      <c r="AH117" s="34">
        <f t="shared" si="30"/>
        <v>0</v>
      </c>
      <c r="AI117" s="36"/>
      <c r="AJ117" s="33"/>
      <c r="AK117" s="48"/>
      <c r="AL117" s="33"/>
      <c r="AM117" s="48"/>
      <c r="AN117" s="33"/>
      <c r="AO117" s="48">
        <v>3</v>
      </c>
      <c r="AP117" s="34">
        <f t="shared" si="31"/>
        <v>0</v>
      </c>
      <c r="AQ117" s="34">
        <f t="shared" si="32"/>
        <v>0</v>
      </c>
      <c r="AR117" s="37"/>
      <c r="AS117" s="38"/>
      <c r="AT117" s="49"/>
      <c r="AU117" s="38"/>
      <c r="AV117" s="49"/>
      <c r="AW117" s="38"/>
      <c r="AX117" s="49">
        <v>5</v>
      </c>
      <c r="AY117" s="34">
        <f t="shared" si="33"/>
        <v>0</v>
      </c>
      <c r="AZ117" s="40"/>
      <c r="BA117" s="50">
        <f t="shared" si="27"/>
        <v>0</v>
      </c>
      <c r="BB117" s="50">
        <f t="shared" si="27"/>
        <v>15</v>
      </c>
      <c r="BC117" s="34">
        <f t="shared" si="34"/>
        <v>0</v>
      </c>
      <c r="BD117" s="42">
        <f t="shared" si="35"/>
        <v>-1</v>
      </c>
    </row>
    <row r="118" spans="1:56" ht="45.75" customHeight="1" x14ac:dyDescent="0.25">
      <c r="A118" s="24">
        <v>3354</v>
      </c>
      <c r="B118" s="25" t="s">
        <v>65</v>
      </c>
      <c r="C118" s="26" t="s">
        <v>66</v>
      </c>
      <c r="D118" s="27" t="s">
        <v>406</v>
      </c>
      <c r="E118" s="26" t="s">
        <v>68</v>
      </c>
      <c r="F118" s="28" t="s">
        <v>506</v>
      </c>
      <c r="G118" s="25">
        <v>1</v>
      </c>
      <c r="H118" s="26" t="s">
        <v>507</v>
      </c>
      <c r="I118" s="27" t="s">
        <v>150</v>
      </c>
      <c r="J118" s="26" t="s">
        <v>508</v>
      </c>
      <c r="K118" s="28" t="s">
        <v>509</v>
      </c>
      <c r="L118" s="25" t="s">
        <v>136</v>
      </c>
      <c r="M118" s="26" t="s">
        <v>94</v>
      </c>
      <c r="N118" s="27" t="s">
        <v>455</v>
      </c>
      <c r="O118" s="26" t="s">
        <v>495</v>
      </c>
      <c r="P118" s="51">
        <v>3</v>
      </c>
      <c r="Q118" s="31" t="s">
        <v>510</v>
      </c>
      <c r="R118" s="51">
        <v>3</v>
      </c>
      <c r="S118" s="31"/>
      <c r="T118" s="47"/>
      <c r="U118" s="33"/>
      <c r="V118" s="47"/>
      <c r="W118" s="33"/>
      <c r="X118" s="47"/>
      <c r="Y118" s="34" t="str">
        <f t="shared" si="28"/>
        <v/>
      </c>
      <c r="Z118" s="35"/>
      <c r="AA118" s="33"/>
      <c r="AB118" s="47">
        <v>1</v>
      </c>
      <c r="AC118" s="33"/>
      <c r="AD118" s="47"/>
      <c r="AE118" s="33"/>
      <c r="AF118" s="48"/>
      <c r="AG118" s="34">
        <f t="shared" si="29"/>
        <v>0</v>
      </c>
      <c r="AH118" s="34">
        <f t="shared" si="30"/>
        <v>0</v>
      </c>
      <c r="AI118" s="36"/>
      <c r="AJ118" s="33"/>
      <c r="AK118" s="48">
        <v>1</v>
      </c>
      <c r="AL118" s="33"/>
      <c r="AM118" s="48"/>
      <c r="AN118" s="33"/>
      <c r="AO118" s="48"/>
      <c r="AP118" s="34">
        <f t="shared" si="31"/>
        <v>0</v>
      </c>
      <c r="AQ118" s="34">
        <f t="shared" si="32"/>
        <v>0</v>
      </c>
      <c r="AR118" s="37"/>
      <c r="AS118" s="38"/>
      <c r="AT118" s="49">
        <v>1</v>
      </c>
      <c r="AU118" s="38"/>
      <c r="AV118" s="49"/>
      <c r="AW118" s="38"/>
      <c r="AX118" s="49"/>
      <c r="AY118" s="34">
        <f t="shared" si="33"/>
        <v>0</v>
      </c>
      <c r="AZ118" s="40"/>
      <c r="BA118" s="50">
        <f t="shared" si="27"/>
        <v>0</v>
      </c>
      <c r="BB118" s="50">
        <f t="shared" si="27"/>
        <v>3</v>
      </c>
      <c r="BC118" s="34">
        <f t="shared" si="34"/>
        <v>0</v>
      </c>
      <c r="BD118" s="42">
        <f t="shared" si="35"/>
        <v>-1</v>
      </c>
    </row>
    <row r="119" spans="1:56" ht="45.75" customHeight="1" x14ac:dyDescent="0.25">
      <c r="A119" s="24">
        <v>3355</v>
      </c>
      <c r="B119" s="25" t="s">
        <v>65</v>
      </c>
      <c r="C119" s="26" t="s">
        <v>66</v>
      </c>
      <c r="D119" s="27" t="s">
        <v>67</v>
      </c>
      <c r="E119" s="26" t="s">
        <v>104</v>
      </c>
      <c r="F119" s="28" t="s">
        <v>301</v>
      </c>
      <c r="G119" s="25">
        <v>1</v>
      </c>
      <c r="H119" s="26" t="s">
        <v>511</v>
      </c>
      <c r="I119" s="27" t="s">
        <v>115</v>
      </c>
      <c r="J119" s="26" t="s">
        <v>512</v>
      </c>
      <c r="K119" s="28" t="s">
        <v>123</v>
      </c>
      <c r="L119" s="25" t="s">
        <v>93</v>
      </c>
      <c r="M119" s="26" t="s">
        <v>86</v>
      </c>
      <c r="N119" s="27" t="s">
        <v>235</v>
      </c>
      <c r="O119" s="26" t="s">
        <v>495</v>
      </c>
      <c r="P119" s="51">
        <v>391262412156</v>
      </c>
      <c r="Q119" s="31" t="s">
        <v>304</v>
      </c>
      <c r="R119" s="51">
        <v>225224989544.64487</v>
      </c>
      <c r="S119" s="31"/>
      <c r="T119" s="47">
        <v>2130352511.0528369</v>
      </c>
      <c r="U119" s="33"/>
      <c r="V119" s="47">
        <v>17819802273.778313</v>
      </c>
      <c r="W119" s="33"/>
      <c r="X119" s="47">
        <v>26585861490.752907</v>
      </c>
      <c r="Y119" s="34">
        <f t="shared" si="28"/>
        <v>0</v>
      </c>
      <c r="Z119" s="35"/>
      <c r="AA119" s="33"/>
      <c r="AB119" s="47">
        <v>19854960628.897068</v>
      </c>
      <c r="AC119" s="33"/>
      <c r="AD119" s="47">
        <v>35593256303.330658</v>
      </c>
      <c r="AE119" s="33"/>
      <c r="AF119" s="48">
        <v>17098500492.684845</v>
      </c>
      <c r="AG119" s="34">
        <f t="shared" si="29"/>
        <v>0</v>
      </c>
      <c r="AH119" s="34">
        <f t="shared" si="30"/>
        <v>0</v>
      </c>
      <c r="AI119" s="36"/>
      <c r="AJ119" s="33"/>
      <c r="AK119" s="48"/>
      <c r="AL119" s="33"/>
      <c r="AM119" s="48">
        <v>16536340737.326786</v>
      </c>
      <c r="AN119" s="33"/>
      <c r="AO119" s="48">
        <v>16891617813.349937</v>
      </c>
      <c r="AP119" s="34">
        <f t="shared" si="31"/>
        <v>0</v>
      </c>
      <c r="AQ119" s="34">
        <f t="shared" si="32"/>
        <v>0</v>
      </c>
      <c r="AR119" s="37"/>
      <c r="AS119" s="38"/>
      <c r="AT119" s="49">
        <v>18681750637.470711</v>
      </c>
      <c r="AU119" s="38"/>
      <c r="AV119" s="49">
        <v>21399946488.595604</v>
      </c>
      <c r="AW119" s="38"/>
      <c r="AX119" s="49">
        <v>13879570824.314489</v>
      </c>
      <c r="AY119" s="34">
        <f t="shared" si="33"/>
        <v>0</v>
      </c>
      <c r="AZ119" s="40"/>
      <c r="BA119" s="50">
        <f t="shared" si="27"/>
        <v>0</v>
      </c>
      <c r="BB119" s="50">
        <f t="shared" si="27"/>
        <v>206471960201.55414</v>
      </c>
      <c r="BC119" s="34">
        <f t="shared" si="34"/>
        <v>0</v>
      </c>
      <c r="BD119" s="42">
        <f t="shared" si="35"/>
        <v>-1</v>
      </c>
    </row>
    <row r="120" spans="1:56" ht="45.75" customHeight="1" x14ac:dyDescent="0.25">
      <c r="A120" s="24">
        <v>3356</v>
      </c>
      <c r="B120" s="25" t="s">
        <v>65</v>
      </c>
      <c r="C120" s="26" t="s">
        <v>66</v>
      </c>
      <c r="D120" s="27" t="s">
        <v>67</v>
      </c>
      <c r="E120" s="26" t="s">
        <v>68</v>
      </c>
      <c r="F120" s="28" t="s">
        <v>232</v>
      </c>
      <c r="G120" s="25">
        <v>1</v>
      </c>
      <c r="H120" s="26" t="s">
        <v>513</v>
      </c>
      <c r="I120" s="27" t="s">
        <v>115</v>
      </c>
      <c r="J120" s="26" t="s">
        <v>514</v>
      </c>
      <c r="K120" s="28" t="s">
        <v>123</v>
      </c>
      <c r="L120" s="25" t="s">
        <v>93</v>
      </c>
      <c r="M120" s="26" t="s">
        <v>86</v>
      </c>
      <c r="N120" s="27" t="s">
        <v>235</v>
      </c>
      <c r="O120" s="26" t="s">
        <v>495</v>
      </c>
      <c r="P120" s="51">
        <v>109012275622</v>
      </c>
      <c r="Q120" s="31" t="s">
        <v>236</v>
      </c>
      <c r="R120" s="51">
        <v>109012275622</v>
      </c>
      <c r="S120" s="31"/>
      <c r="T120" s="47">
        <v>0</v>
      </c>
      <c r="U120" s="33"/>
      <c r="V120" s="47">
        <v>2604258953.7150002</v>
      </c>
      <c r="W120" s="33"/>
      <c r="X120" s="47">
        <v>3471951757.0749998</v>
      </c>
      <c r="Y120" s="34">
        <f t="shared" si="28"/>
        <v>0</v>
      </c>
      <c r="Z120" s="35"/>
      <c r="AA120" s="33"/>
      <c r="AB120" s="47">
        <v>5996489459.7883406</v>
      </c>
      <c r="AC120" s="33"/>
      <c r="AD120" s="47">
        <v>6754819802.1627808</v>
      </c>
      <c r="AE120" s="33"/>
      <c r="AF120" s="48">
        <v>2034589457.9688797</v>
      </c>
      <c r="AG120" s="34">
        <f t="shared" si="29"/>
        <v>0</v>
      </c>
      <c r="AH120" s="34">
        <f t="shared" si="30"/>
        <v>0</v>
      </c>
      <c r="AI120" s="36"/>
      <c r="AJ120" s="33"/>
      <c r="AK120" s="48">
        <v>320594742</v>
      </c>
      <c r="AL120" s="33"/>
      <c r="AM120" s="48">
        <v>138685687</v>
      </c>
      <c r="AN120" s="33"/>
      <c r="AO120" s="48"/>
      <c r="AP120" s="34">
        <f t="shared" si="31"/>
        <v>0</v>
      </c>
      <c r="AQ120" s="34">
        <f t="shared" si="32"/>
        <v>0</v>
      </c>
      <c r="AR120" s="37"/>
      <c r="AS120" s="38"/>
      <c r="AT120" s="49">
        <v>0</v>
      </c>
      <c r="AU120" s="38"/>
      <c r="AV120" s="49">
        <v>0</v>
      </c>
      <c r="AW120" s="38"/>
      <c r="AX120" s="49">
        <v>87690885762.289993</v>
      </c>
      <c r="AY120" s="34">
        <f t="shared" si="33"/>
        <v>0</v>
      </c>
      <c r="AZ120" s="40"/>
      <c r="BA120" s="50">
        <f t="shared" si="27"/>
        <v>0</v>
      </c>
      <c r="BB120" s="50">
        <f t="shared" si="27"/>
        <v>109012275622</v>
      </c>
      <c r="BC120" s="34">
        <f t="shared" si="34"/>
        <v>0</v>
      </c>
      <c r="BD120" s="42">
        <f t="shared" si="35"/>
        <v>-1</v>
      </c>
    </row>
    <row r="121" spans="1:56" ht="45.75" customHeight="1" x14ac:dyDescent="0.25">
      <c r="A121" s="24">
        <v>3357</v>
      </c>
      <c r="B121" s="25" t="s">
        <v>65</v>
      </c>
      <c r="C121" s="26" t="s">
        <v>66</v>
      </c>
      <c r="D121" s="27" t="s">
        <v>67</v>
      </c>
      <c r="E121" s="26" t="s">
        <v>68</v>
      </c>
      <c r="F121" s="28" t="s">
        <v>237</v>
      </c>
      <c r="G121" s="25">
        <v>1</v>
      </c>
      <c r="H121" s="26" t="s">
        <v>121</v>
      </c>
      <c r="I121" s="27" t="s">
        <v>115</v>
      </c>
      <c r="J121" s="26" t="s">
        <v>515</v>
      </c>
      <c r="K121" s="28" t="s">
        <v>123</v>
      </c>
      <c r="L121" s="25" t="s">
        <v>93</v>
      </c>
      <c r="M121" s="26" t="s">
        <v>86</v>
      </c>
      <c r="N121" s="27" t="s">
        <v>235</v>
      </c>
      <c r="O121" s="26" t="s">
        <v>495</v>
      </c>
      <c r="P121" s="51">
        <v>320927381000</v>
      </c>
      <c r="Q121" s="31" t="s">
        <v>240</v>
      </c>
      <c r="R121" s="51">
        <v>51275912756.809525</v>
      </c>
      <c r="S121" s="56"/>
      <c r="T121" s="47"/>
      <c r="U121" s="57"/>
      <c r="V121" s="47"/>
      <c r="W121" s="57"/>
      <c r="X121" s="47"/>
      <c r="Y121" s="34" t="str">
        <f t="shared" si="28"/>
        <v/>
      </c>
      <c r="Z121" s="58"/>
      <c r="AA121" s="57"/>
      <c r="AB121" s="47"/>
      <c r="AC121" s="57"/>
      <c r="AD121" s="47">
        <v>1674079723</v>
      </c>
      <c r="AE121" s="57"/>
      <c r="AF121" s="48">
        <v>1230000000</v>
      </c>
      <c r="AG121" s="34">
        <f t="shared" si="29"/>
        <v>0</v>
      </c>
      <c r="AH121" s="34">
        <f t="shared" si="30"/>
        <v>0</v>
      </c>
      <c r="AI121" s="59"/>
      <c r="AJ121" s="57"/>
      <c r="AK121" s="60"/>
      <c r="AL121" s="57"/>
      <c r="AM121" s="48">
        <v>8978440975</v>
      </c>
      <c r="AN121" s="57"/>
      <c r="AO121" s="48">
        <v>7624835977.3809528</v>
      </c>
      <c r="AP121" s="34">
        <f t="shared" si="31"/>
        <v>0</v>
      </c>
      <c r="AQ121" s="34">
        <f t="shared" si="32"/>
        <v>0</v>
      </c>
      <c r="AR121" s="61"/>
      <c r="AS121" s="62"/>
      <c r="AT121" s="49">
        <v>7640438963.0952387</v>
      </c>
      <c r="AU121" s="62"/>
      <c r="AV121" s="49">
        <v>8932641013.0952377</v>
      </c>
      <c r="AW121" s="62"/>
      <c r="AX121" s="49">
        <v>14529439070.238092</v>
      </c>
      <c r="AY121" s="34">
        <f t="shared" si="33"/>
        <v>0</v>
      </c>
      <c r="AZ121" s="63"/>
      <c r="BA121" s="50">
        <f t="shared" si="27"/>
        <v>0</v>
      </c>
      <c r="BB121" s="50">
        <f t="shared" si="27"/>
        <v>50609875721.809525</v>
      </c>
      <c r="BC121" s="34">
        <f t="shared" si="34"/>
        <v>0</v>
      </c>
      <c r="BD121" s="42">
        <f t="shared" si="35"/>
        <v>-1</v>
      </c>
    </row>
    <row r="122" spans="1:56" ht="45.75" customHeight="1" x14ac:dyDescent="0.25">
      <c r="A122" s="24">
        <v>3358</v>
      </c>
      <c r="B122" s="25" t="s">
        <v>65</v>
      </c>
      <c r="C122" s="26" t="s">
        <v>66</v>
      </c>
      <c r="D122" s="27" t="s">
        <v>292</v>
      </c>
      <c r="E122" s="26" t="s">
        <v>104</v>
      </c>
      <c r="F122" s="28" t="s">
        <v>293</v>
      </c>
      <c r="G122" s="25">
        <v>1</v>
      </c>
      <c r="H122" s="26" t="s">
        <v>516</v>
      </c>
      <c r="I122" s="27" t="s">
        <v>115</v>
      </c>
      <c r="J122" s="26" t="s">
        <v>517</v>
      </c>
      <c r="K122" s="28" t="s">
        <v>296</v>
      </c>
      <c r="L122" s="25" t="s">
        <v>93</v>
      </c>
      <c r="M122" s="26" t="s">
        <v>86</v>
      </c>
      <c r="N122" s="27" t="s">
        <v>235</v>
      </c>
      <c r="O122" s="26" t="s">
        <v>495</v>
      </c>
      <c r="P122" s="51">
        <v>900</v>
      </c>
      <c r="Q122" s="31" t="s">
        <v>392</v>
      </c>
      <c r="R122" s="51">
        <v>900</v>
      </c>
      <c r="S122" s="31"/>
      <c r="T122" s="47">
        <v>75</v>
      </c>
      <c r="U122" s="33"/>
      <c r="V122" s="47">
        <v>75</v>
      </c>
      <c r="W122" s="33"/>
      <c r="X122" s="47">
        <v>75</v>
      </c>
      <c r="Y122" s="34">
        <f t="shared" si="28"/>
        <v>0</v>
      </c>
      <c r="Z122" s="35"/>
      <c r="AA122" s="33"/>
      <c r="AB122" s="47">
        <v>75</v>
      </c>
      <c r="AC122" s="33"/>
      <c r="AD122" s="47">
        <v>75</v>
      </c>
      <c r="AE122" s="33"/>
      <c r="AF122" s="48">
        <v>75</v>
      </c>
      <c r="AG122" s="34">
        <f t="shared" si="29"/>
        <v>0</v>
      </c>
      <c r="AH122" s="34">
        <f t="shared" si="30"/>
        <v>0</v>
      </c>
      <c r="AI122" s="36"/>
      <c r="AJ122" s="33"/>
      <c r="AK122" s="48">
        <v>75</v>
      </c>
      <c r="AL122" s="33"/>
      <c r="AM122" s="48">
        <v>75</v>
      </c>
      <c r="AN122" s="33"/>
      <c r="AO122" s="48">
        <v>75</v>
      </c>
      <c r="AP122" s="34">
        <f t="shared" si="31"/>
        <v>0</v>
      </c>
      <c r="AQ122" s="34">
        <f t="shared" si="32"/>
        <v>0</v>
      </c>
      <c r="AR122" s="37"/>
      <c r="AS122" s="38"/>
      <c r="AT122" s="49">
        <v>75</v>
      </c>
      <c r="AU122" s="38"/>
      <c r="AV122" s="49">
        <v>75</v>
      </c>
      <c r="AW122" s="38"/>
      <c r="AX122" s="49">
        <v>75</v>
      </c>
      <c r="AY122" s="34">
        <f t="shared" si="33"/>
        <v>0</v>
      </c>
      <c r="AZ122" s="40"/>
      <c r="BA122" s="50">
        <f t="shared" si="27"/>
        <v>0</v>
      </c>
      <c r="BB122" s="50">
        <f t="shared" si="27"/>
        <v>900</v>
      </c>
      <c r="BC122" s="34">
        <f t="shared" si="34"/>
        <v>0</v>
      </c>
      <c r="BD122" s="42">
        <f t="shared" si="35"/>
        <v>-1</v>
      </c>
    </row>
    <row r="123" spans="1:56" ht="45.75" customHeight="1" x14ac:dyDescent="0.25">
      <c r="A123" s="24">
        <v>3359</v>
      </c>
      <c r="B123" s="25" t="s">
        <v>65</v>
      </c>
      <c r="C123" s="26" t="s">
        <v>66</v>
      </c>
      <c r="D123" s="27" t="s">
        <v>292</v>
      </c>
      <c r="E123" s="26" t="s">
        <v>68</v>
      </c>
      <c r="F123" s="28" t="s">
        <v>393</v>
      </c>
      <c r="G123" s="25">
        <v>1</v>
      </c>
      <c r="H123" s="26" t="s">
        <v>394</v>
      </c>
      <c r="I123" s="27" t="s">
        <v>115</v>
      </c>
      <c r="J123" s="26" t="s">
        <v>518</v>
      </c>
      <c r="K123" s="28" t="s">
        <v>296</v>
      </c>
      <c r="L123" s="25" t="s">
        <v>93</v>
      </c>
      <c r="M123" s="26" t="s">
        <v>86</v>
      </c>
      <c r="N123" s="27" t="s">
        <v>235</v>
      </c>
      <c r="O123" s="26" t="s">
        <v>495</v>
      </c>
      <c r="P123" s="51">
        <v>515772230641</v>
      </c>
      <c r="Q123" s="31" t="s">
        <v>490</v>
      </c>
      <c r="R123" s="51">
        <v>515772230641</v>
      </c>
      <c r="S123" s="31"/>
      <c r="T123" s="47">
        <v>16085406395</v>
      </c>
      <c r="U123" s="33"/>
      <c r="V123" s="47">
        <v>39307014641</v>
      </c>
      <c r="W123" s="33"/>
      <c r="X123" s="47">
        <v>68683098841</v>
      </c>
      <c r="Y123" s="34">
        <f t="shared" si="28"/>
        <v>0</v>
      </c>
      <c r="Z123" s="35"/>
      <c r="AA123" s="33"/>
      <c r="AB123" s="47">
        <v>41048620190</v>
      </c>
      <c r="AC123" s="33"/>
      <c r="AD123" s="47">
        <v>24679707968</v>
      </c>
      <c r="AE123" s="33"/>
      <c r="AF123" s="48">
        <v>13688631577</v>
      </c>
      <c r="AG123" s="34">
        <f t="shared" si="29"/>
        <v>0</v>
      </c>
      <c r="AH123" s="34">
        <f t="shared" si="30"/>
        <v>0</v>
      </c>
      <c r="AI123" s="36"/>
      <c r="AJ123" s="33"/>
      <c r="AK123" s="48">
        <v>10550838926</v>
      </c>
      <c r="AL123" s="33"/>
      <c r="AM123" s="48">
        <v>21835503996</v>
      </c>
      <c r="AN123" s="33"/>
      <c r="AO123" s="48">
        <v>11243812389</v>
      </c>
      <c r="AP123" s="34">
        <f t="shared" si="31"/>
        <v>0</v>
      </c>
      <c r="AQ123" s="34">
        <f t="shared" si="32"/>
        <v>0</v>
      </c>
      <c r="AR123" s="37"/>
      <c r="AS123" s="38"/>
      <c r="AT123" s="49">
        <v>7018077120</v>
      </c>
      <c r="AU123" s="38"/>
      <c r="AV123" s="49">
        <v>38128600120</v>
      </c>
      <c r="AW123" s="38"/>
      <c r="AX123" s="49">
        <v>223502918478</v>
      </c>
      <c r="AY123" s="34">
        <f t="shared" si="33"/>
        <v>0</v>
      </c>
      <c r="AZ123" s="40"/>
      <c r="BA123" s="50">
        <f t="shared" si="27"/>
        <v>0</v>
      </c>
      <c r="BB123" s="50">
        <f t="shared" si="27"/>
        <v>515772230641</v>
      </c>
      <c r="BC123" s="34">
        <f t="shared" si="34"/>
        <v>0</v>
      </c>
      <c r="BD123" s="42">
        <f t="shared" si="35"/>
        <v>-1</v>
      </c>
    </row>
    <row r="124" spans="1:56" ht="45.75" customHeight="1" x14ac:dyDescent="0.25">
      <c r="A124" s="24">
        <v>33510</v>
      </c>
      <c r="B124" s="25" t="s">
        <v>65</v>
      </c>
      <c r="C124" s="26" t="s">
        <v>66</v>
      </c>
      <c r="D124" s="27" t="s">
        <v>482</v>
      </c>
      <c r="E124" s="26" t="s">
        <v>189</v>
      </c>
      <c r="F124" s="28"/>
      <c r="G124" s="25">
        <v>1</v>
      </c>
      <c r="H124" s="26"/>
      <c r="I124" s="27"/>
      <c r="J124" s="26" t="s">
        <v>519</v>
      </c>
      <c r="K124" s="28"/>
      <c r="L124" s="25" t="s">
        <v>136</v>
      </c>
      <c r="M124" s="26" t="s">
        <v>94</v>
      </c>
      <c r="N124" s="27" t="s">
        <v>455</v>
      </c>
      <c r="O124" s="26" t="s">
        <v>495</v>
      </c>
      <c r="P124" s="51"/>
      <c r="Q124" s="31"/>
      <c r="R124" s="51"/>
      <c r="S124" s="31"/>
      <c r="T124" s="47"/>
      <c r="U124" s="33"/>
      <c r="V124" s="47"/>
      <c r="W124" s="33"/>
      <c r="X124" s="47"/>
      <c r="Y124" s="34" t="str">
        <f t="shared" si="28"/>
        <v/>
      </c>
      <c r="Z124" s="35"/>
      <c r="AA124" s="33"/>
      <c r="AB124" s="47"/>
      <c r="AC124" s="33"/>
      <c r="AD124" s="47"/>
      <c r="AE124" s="33"/>
      <c r="AF124" s="48"/>
      <c r="AG124" s="34" t="str">
        <f t="shared" si="29"/>
        <v/>
      </c>
      <c r="AH124" s="34" t="str">
        <f t="shared" si="30"/>
        <v/>
      </c>
      <c r="AI124" s="36"/>
      <c r="AJ124" s="33"/>
      <c r="AK124" s="48"/>
      <c r="AL124" s="33"/>
      <c r="AM124" s="48"/>
      <c r="AN124" s="33"/>
      <c r="AO124" s="48"/>
      <c r="AP124" s="34" t="str">
        <f t="shared" si="31"/>
        <v/>
      </c>
      <c r="AQ124" s="34" t="str">
        <f t="shared" si="32"/>
        <v/>
      </c>
      <c r="AR124" s="37"/>
      <c r="AS124" s="38"/>
      <c r="AT124" s="49"/>
      <c r="AU124" s="38"/>
      <c r="AV124" s="49"/>
      <c r="AW124" s="38"/>
      <c r="AX124" s="49"/>
      <c r="AY124" s="34" t="str">
        <f t="shared" si="33"/>
        <v/>
      </c>
      <c r="AZ124" s="40"/>
      <c r="BA124" s="50">
        <f t="shared" si="27"/>
        <v>0</v>
      </c>
      <c r="BB124" s="50">
        <f t="shared" si="27"/>
        <v>0</v>
      </c>
      <c r="BC124" s="34">
        <f t="shared" si="34"/>
        <v>0</v>
      </c>
      <c r="BD124" s="42">
        <f t="shared" si="35"/>
        <v>-1</v>
      </c>
    </row>
    <row r="125" spans="1:56" ht="45.75" customHeight="1" x14ac:dyDescent="0.25">
      <c r="A125" s="24">
        <v>33511</v>
      </c>
      <c r="B125" s="25" t="s">
        <v>65</v>
      </c>
      <c r="C125" s="26" t="s">
        <v>140</v>
      </c>
      <c r="D125" s="27" t="s">
        <v>141</v>
      </c>
      <c r="E125" s="26" t="s">
        <v>189</v>
      </c>
      <c r="F125" s="28"/>
      <c r="G125" s="25">
        <v>1</v>
      </c>
      <c r="H125" s="26"/>
      <c r="I125" s="27"/>
      <c r="J125" s="26" t="s">
        <v>519</v>
      </c>
      <c r="K125" s="28"/>
      <c r="L125" s="25" t="s">
        <v>136</v>
      </c>
      <c r="M125" s="26" t="s">
        <v>94</v>
      </c>
      <c r="N125" s="27" t="s">
        <v>455</v>
      </c>
      <c r="O125" s="26" t="s">
        <v>495</v>
      </c>
      <c r="P125" s="51"/>
      <c r="Q125" s="31"/>
      <c r="R125" s="51"/>
      <c r="S125" s="31"/>
      <c r="T125" s="47"/>
      <c r="U125" s="33"/>
      <c r="V125" s="47"/>
      <c r="W125" s="33"/>
      <c r="X125" s="47"/>
      <c r="Y125" s="34" t="str">
        <f t="shared" si="28"/>
        <v/>
      </c>
      <c r="Z125" s="35"/>
      <c r="AA125" s="33"/>
      <c r="AB125" s="47"/>
      <c r="AC125" s="33"/>
      <c r="AD125" s="47"/>
      <c r="AE125" s="33"/>
      <c r="AF125" s="48"/>
      <c r="AG125" s="34" t="str">
        <f t="shared" si="29"/>
        <v/>
      </c>
      <c r="AH125" s="34" t="str">
        <f t="shared" si="30"/>
        <v/>
      </c>
      <c r="AI125" s="36"/>
      <c r="AJ125" s="33"/>
      <c r="AK125" s="48"/>
      <c r="AL125" s="33"/>
      <c r="AM125" s="48"/>
      <c r="AN125" s="33"/>
      <c r="AO125" s="48"/>
      <c r="AP125" s="34" t="str">
        <f t="shared" si="31"/>
        <v/>
      </c>
      <c r="AQ125" s="34" t="str">
        <f t="shared" si="32"/>
        <v/>
      </c>
      <c r="AR125" s="37"/>
      <c r="AS125" s="38"/>
      <c r="AT125" s="49"/>
      <c r="AU125" s="38"/>
      <c r="AV125" s="49"/>
      <c r="AW125" s="38"/>
      <c r="AX125" s="49"/>
      <c r="AY125" s="34" t="str">
        <f t="shared" si="33"/>
        <v/>
      </c>
      <c r="AZ125" s="40"/>
      <c r="BA125" s="50">
        <f t="shared" si="27"/>
        <v>0</v>
      </c>
      <c r="BB125" s="50">
        <f t="shared" si="27"/>
        <v>0</v>
      </c>
      <c r="BC125" s="34">
        <f t="shared" si="34"/>
        <v>0</v>
      </c>
      <c r="BD125" s="42">
        <f t="shared" si="35"/>
        <v>-1</v>
      </c>
    </row>
    <row r="126" spans="1:56" ht="45.75" customHeight="1" x14ac:dyDescent="0.25">
      <c r="A126" s="24">
        <v>33512</v>
      </c>
      <c r="B126" s="25" t="s">
        <v>65</v>
      </c>
      <c r="C126" s="26" t="s">
        <v>140</v>
      </c>
      <c r="D126" s="27" t="s">
        <v>142</v>
      </c>
      <c r="E126" s="26" t="s">
        <v>189</v>
      </c>
      <c r="F126" s="28"/>
      <c r="G126" s="25">
        <v>1</v>
      </c>
      <c r="H126" s="26"/>
      <c r="I126" s="27"/>
      <c r="J126" s="26" t="s">
        <v>519</v>
      </c>
      <c r="K126" s="28"/>
      <c r="L126" s="25" t="s">
        <v>136</v>
      </c>
      <c r="M126" s="26" t="s">
        <v>94</v>
      </c>
      <c r="N126" s="27" t="s">
        <v>455</v>
      </c>
      <c r="O126" s="26" t="s">
        <v>495</v>
      </c>
      <c r="P126" s="51"/>
      <c r="Q126" s="31"/>
      <c r="R126" s="51"/>
      <c r="S126" s="31"/>
      <c r="T126" s="47"/>
      <c r="U126" s="33"/>
      <c r="V126" s="47"/>
      <c r="W126" s="33"/>
      <c r="X126" s="47"/>
      <c r="Y126" s="34" t="str">
        <f t="shared" si="28"/>
        <v/>
      </c>
      <c r="Z126" s="35"/>
      <c r="AA126" s="33"/>
      <c r="AB126" s="47"/>
      <c r="AC126" s="33"/>
      <c r="AD126" s="47"/>
      <c r="AE126" s="33"/>
      <c r="AF126" s="48"/>
      <c r="AG126" s="34" t="str">
        <f t="shared" si="29"/>
        <v/>
      </c>
      <c r="AH126" s="34" t="str">
        <f t="shared" si="30"/>
        <v/>
      </c>
      <c r="AI126" s="36"/>
      <c r="AJ126" s="33"/>
      <c r="AK126" s="48"/>
      <c r="AL126" s="33"/>
      <c r="AM126" s="48"/>
      <c r="AN126" s="33"/>
      <c r="AO126" s="48"/>
      <c r="AP126" s="34" t="str">
        <f t="shared" si="31"/>
        <v/>
      </c>
      <c r="AQ126" s="34" t="str">
        <f t="shared" si="32"/>
        <v/>
      </c>
      <c r="AR126" s="37"/>
      <c r="AS126" s="38"/>
      <c r="AT126" s="49"/>
      <c r="AU126" s="38"/>
      <c r="AV126" s="49"/>
      <c r="AW126" s="38"/>
      <c r="AX126" s="49"/>
      <c r="AY126" s="34" t="str">
        <f t="shared" si="33"/>
        <v/>
      </c>
      <c r="AZ126" s="40"/>
      <c r="BA126" s="50">
        <f t="shared" si="27"/>
        <v>0</v>
      </c>
      <c r="BB126" s="50">
        <f t="shared" si="27"/>
        <v>0</v>
      </c>
      <c r="BC126" s="34">
        <f t="shared" si="34"/>
        <v>0</v>
      </c>
      <c r="BD126" s="42">
        <f t="shared" si="35"/>
        <v>-1</v>
      </c>
    </row>
    <row r="127" spans="1:56" ht="45.75" customHeight="1" x14ac:dyDescent="0.25">
      <c r="A127" s="24">
        <v>33513</v>
      </c>
      <c r="B127" s="25" t="s">
        <v>65</v>
      </c>
      <c r="C127" s="26" t="s">
        <v>140</v>
      </c>
      <c r="D127" s="27" t="s">
        <v>197</v>
      </c>
      <c r="E127" s="26" t="s">
        <v>189</v>
      </c>
      <c r="F127" s="28"/>
      <c r="G127" s="25">
        <v>1</v>
      </c>
      <c r="H127" s="26"/>
      <c r="I127" s="27"/>
      <c r="J127" s="26" t="s">
        <v>519</v>
      </c>
      <c r="K127" s="28"/>
      <c r="L127" s="25" t="s">
        <v>136</v>
      </c>
      <c r="M127" s="26" t="s">
        <v>94</v>
      </c>
      <c r="N127" s="27" t="s">
        <v>455</v>
      </c>
      <c r="O127" s="26" t="s">
        <v>495</v>
      </c>
      <c r="P127" s="51"/>
      <c r="Q127" s="31"/>
      <c r="R127" s="51"/>
      <c r="S127" s="31"/>
      <c r="T127" s="47"/>
      <c r="U127" s="33"/>
      <c r="V127" s="47"/>
      <c r="W127" s="33"/>
      <c r="X127" s="47"/>
      <c r="Y127" s="34" t="str">
        <f t="shared" si="28"/>
        <v/>
      </c>
      <c r="Z127" s="35"/>
      <c r="AA127" s="33"/>
      <c r="AB127" s="47"/>
      <c r="AC127" s="33"/>
      <c r="AD127" s="47"/>
      <c r="AE127" s="33"/>
      <c r="AF127" s="48"/>
      <c r="AG127" s="34" t="str">
        <f t="shared" si="29"/>
        <v/>
      </c>
      <c r="AH127" s="34" t="str">
        <f t="shared" si="30"/>
        <v/>
      </c>
      <c r="AI127" s="36"/>
      <c r="AJ127" s="33"/>
      <c r="AK127" s="48"/>
      <c r="AL127" s="33"/>
      <c r="AM127" s="48"/>
      <c r="AN127" s="33"/>
      <c r="AO127" s="48"/>
      <c r="AP127" s="34" t="str">
        <f t="shared" si="31"/>
        <v/>
      </c>
      <c r="AQ127" s="34" t="str">
        <f t="shared" si="32"/>
        <v/>
      </c>
      <c r="AR127" s="37"/>
      <c r="AS127" s="38"/>
      <c r="AT127" s="49"/>
      <c r="AU127" s="38"/>
      <c r="AV127" s="49"/>
      <c r="AW127" s="38"/>
      <c r="AX127" s="49"/>
      <c r="AY127" s="34" t="str">
        <f t="shared" si="33"/>
        <v/>
      </c>
      <c r="AZ127" s="40"/>
      <c r="BA127" s="50">
        <f t="shared" si="27"/>
        <v>0</v>
      </c>
      <c r="BB127" s="50">
        <f t="shared" si="27"/>
        <v>0</v>
      </c>
      <c r="BC127" s="34">
        <f t="shared" si="34"/>
        <v>0</v>
      </c>
      <c r="BD127" s="42">
        <f t="shared" si="35"/>
        <v>-1</v>
      </c>
    </row>
    <row r="128" spans="1:56" ht="45.75" customHeight="1" x14ac:dyDescent="0.25">
      <c r="A128" s="24">
        <v>33514</v>
      </c>
      <c r="B128" s="25" t="s">
        <v>65</v>
      </c>
      <c r="C128" s="26" t="s">
        <v>146</v>
      </c>
      <c r="D128" s="27" t="s">
        <v>147</v>
      </c>
      <c r="E128" s="26" t="s">
        <v>68</v>
      </c>
      <c r="F128" s="28" t="s">
        <v>520</v>
      </c>
      <c r="G128" s="25">
        <v>1</v>
      </c>
      <c r="H128" s="26" t="s">
        <v>521</v>
      </c>
      <c r="I128" s="27" t="s">
        <v>71</v>
      </c>
      <c r="J128" s="26" t="s">
        <v>522</v>
      </c>
      <c r="K128" s="28" t="s">
        <v>509</v>
      </c>
      <c r="L128" s="25" t="s">
        <v>136</v>
      </c>
      <c r="M128" s="26" t="s">
        <v>94</v>
      </c>
      <c r="N128" s="27" t="s">
        <v>455</v>
      </c>
      <c r="O128" s="26" t="s">
        <v>495</v>
      </c>
      <c r="P128" s="51">
        <v>9</v>
      </c>
      <c r="Q128" s="31" t="s">
        <v>523</v>
      </c>
      <c r="R128" s="51">
        <v>9</v>
      </c>
      <c r="S128" s="31"/>
      <c r="T128" s="47"/>
      <c r="U128" s="33"/>
      <c r="V128" s="47"/>
      <c r="W128" s="33"/>
      <c r="X128" s="47"/>
      <c r="Y128" s="34" t="str">
        <f t="shared" si="28"/>
        <v/>
      </c>
      <c r="Z128" s="35"/>
      <c r="AA128" s="33"/>
      <c r="AB128" s="47">
        <v>3</v>
      </c>
      <c r="AC128" s="33"/>
      <c r="AD128" s="47"/>
      <c r="AE128" s="33"/>
      <c r="AF128" s="48"/>
      <c r="AG128" s="34">
        <f t="shared" si="29"/>
        <v>0</v>
      </c>
      <c r="AH128" s="34">
        <f t="shared" si="30"/>
        <v>0</v>
      </c>
      <c r="AI128" s="36"/>
      <c r="AJ128" s="33"/>
      <c r="AK128" s="48">
        <v>3</v>
      </c>
      <c r="AL128" s="33"/>
      <c r="AM128" s="48"/>
      <c r="AN128" s="33"/>
      <c r="AO128" s="48"/>
      <c r="AP128" s="34">
        <f t="shared" si="31"/>
        <v>0</v>
      </c>
      <c r="AQ128" s="34">
        <f t="shared" si="32"/>
        <v>0</v>
      </c>
      <c r="AR128" s="37"/>
      <c r="AS128" s="38"/>
      <c r="AT128" s="49">
        <v>3</v>
      </c>
      <c r="AU128" s="38"/>
      <c r="AV128" s="49"/>
      <c r="AW128" s="38"/>
      <c r="AX128" s="49"/>
      <c r="AY128" s="34">
        <f t="shared" si="33"/>
        <v>0</v>
      </c>
      <c r="AZ128" s="40"/>
      <c r="BA128" s="50">
        <f t="shared" si="27"/>
        <v>0</v>
      </c>
      <c r="BB128" s="50">
        <f t="shared" si="27"/>
        <v>9</v>
      </c>
      <c r="BC128" s="34">
        <f t="shared" si="34"/>
        <v>0</v>
      </c>
      <c r="BD128" s="42">
        <f t="shared" si="35"/>
        <v>-1</v>
      </c>
    </row>
    <row r="129" spans="1:56" ht="45.75" customHeight="1" x14ac:dyDescent="0.25">
      <c r="A129" s="24">
        <v>33515</v>
      </c>
      <c r="B129" s="25" t="s">
        <v>65</v>
      </c>
      <c r="C129" s="26" t="s">
        <v>305</v>
      </c>
      <c r="D129" s="27" t="s">
        <v>306</v>
      </c>
      <c r="E129" s="26" t="s">
        <v>282</v>
      </c>
      <c r="F129" s="28" t="s">
        <v>524</v>
      </c>
      <c r="G129" s="25">
        <v>1</v>
      </c>
      <c r="H129" s="26"/>
      <c r="I129" s="27"/>
      <c r="J129" s="26" t="s">
        <v>519</v>
      </c>
      <c r="K129" s="28"/>
      <c r="L129" s="25" t="s">
        <v>136</v>
      </c>
      <c r="M129" s="26" t="s">
        <v>94</v>
      </c>
      <c r="N129" s="27" t="s">
        <v>455</v>
      </c>
      <c r="O129" s="26" t="s">
        <v>495</v>
      </c>
      <c r="P129" s="51"/>
      <c r="Q129" s="31"/>
      <c r="R129" s="51"/>
      <c r="S129" s="31"/>
      <c r="T129" s="47"/>
      <c r="U129" s="33"/>
      <c r="V129" s="47"/>
      <c r="W129" s="33"/>
      <c r="X129" s="47"/>
      <c r="Y129" s="34" t="str">
        <f t="shared" si="28"/>
        <v/>
      </c>
      <c r="Z129" s="35"/>
      <c r="AA129" s="33"/>
      <c r="AB129" s="47"/>
      <c r="AC129" s="33"/>
      <c r="AD129" s="47"/>
      <c r="AE129" s="33"/>
      <c r="AF129" s="48"/>
      <c r="AG129" s="34" t="str">
        <f t="shared" si="29"/>
        <v/>
      </c>
      <c r="AH129" s="34" t="str">
        <f t="shared" si="30"/>
        <v/>
      </c>
      <c r="AI129" s="36"/>
      <c r="AJ129" s="33"/>
      <c r="AK129" s="48"/>
      <c r="AL129" s="33"/>
      <c r="AM129" s="48"/>
      <c r="AN129" s="33"/>
      <c r="AO129" s="48"/>
      <c r="AP129" s="34" t="str">
        <f t="shared" si="31"/>
        <v/>
      </c>
      <c r="AQ129" s="34" t="str">
        <f t="shared" si="32"/>
        <v/>
      </c>
      <c r="AR129" s="37"/>
      <c r="AS129" s="38"/>
      <c r="AT129" s="49"/>
      <c r="AU129" s="38"/>
      <c r="AV129" s="49"/>
      <c r="AW129" s="38"/>
      <c r="AX129" s="49"/>
      <c r="AY129" s="34" t="str">
        <f t="shared" si="33"/>
        <v/>
      </c>
      <c r="AZ129" s="40"/>
      <c r="BA129" s="50">
        <f t="shared" si="27"/>
        <v>0</v>
      </c>
      <c r="BB129" s="50">
        <f t="shared" si="27"/>
        <v>0</v>
      </c>
      <c r="BC129" s="34">
        <f t="shared" si="34"/>
        <v>0</v>
      </c>
      <c r="BD129" s="42">
        <f t="shared" si="35"/>
        <v>-1</v>
      </c>
    </row>
    <row r="130" spans="1:56" ht="45.75" customHeight="1" x14ac:dyDescent="0.25">
      <c r="A130" s="24">
        <v>33516</v>
      </c>
      <c r="B130" s="25" t="s">
        <v>65</v>
      </c>
      <c r="C130" s="26" t="s">
        <v>305</v>
      </c>
      <c r="D130" s="27" t="s">
        <v>525</v>
      </c>
      <c r="E130" s="26" t="s">
        <v>526</v>
      </c>
      <c r="F130" s="28"/>
      <c r="G130" s="25">
        <v>1</v>
      </c>
      <c r="H130" s="26"/>
      <c r="I130" s="27"/>
      <c r="J130" s="26" t="s">
        <v>519</v>
      </c>
      <c r="K130" s="28"/>
      <c r="L130" s="25" t="s">
        <v>136</v>
      </c>
      <c r="M130" s="26" t="s">
        <v>94</v>
      </c>
      <c r="N130" s="27" t="s">
        <v>455</v>
      </c>
      <c r="O130" s="26" t="s">
        <v>495</v>
      </c>
      <c r="P130" s="51"/>
      <c r="Q130" s="31"/>
      <c r="R130" s="51"/>
      <c r="S130" s="31"/>
      <c r="T130" s="47"/>
      <c r="U130" s="33"/>
      <c r="V130" s="47"/>
      <c r="W130" s="33"/>
      <c r="X130" s="47"/>
      <c r="Y130" s="34" t="str">
        <f t="shared" si="28"/>
        <v/>
      </c>
      <c r="Z130" s="35"/>
      <c r="AA130" s="33"/>
      <c r="AB130" s="47"/>
      <c r="AC130" s="33"/>
      <c r="AD130" s="47"/>
      <c r="AE130" s="33"/>
      <c r="AF130" s="48"/>
      <c r="AG130" s="34" t="str">
        <f t="shared" si="29"/>
        <v/>
      </c>
      <c r="AH130" s="34" t="str">
        <f t="shared" si="30"/>
        <v/>
      </c>
      <c r="AI130" s="36"/>
      <c r="AJ130" s="33"/>
      <c r="AK130" s="48"/>
      <c r="AL130" s="33"/>
      <c r="AM130" s="48"/>
      <c r="AN130" s="33"/>
      <c r="AO130" s="48"/>
      <c r="AP130" s="34" t="str">
        <f t="shared" si="31"/>
        <v/>
      </c>
      <c r="AQ130" s="34" t="str">
        <f t="shared" si="32"/>
        <v/>
      </c>
      <c r="AR130" s="37"/>
      <c r="AS130" s="38"/>
      <c r="AT130" s="49"/>
      <c r="AU130" s="38"/>
      <c r="AV130" s="49"/>
      <c r="AW130" s="38"/>
      <c r="AX130" s="49"/>
      <c r="AY130" s="34" t="str">
        <f t="shared" si="33"/>
        <v/>
      </c>
      <c r="AZ130" s="40"/>
      <c r="BA130" s="50">
        <f t="shared" si="27"/>
        <v>0</v>
      </c>
      <c r="BB130" s="50">
        <f t="shared" si="27"/>
        <v>0</v>
      </c>
      <c r="BC130" s="34">
        <f t="shared" si="34"/>
        <v>0</v>
      </c>
      <c r="BD130" s="42">
        <f t="shared" si="35"/>
        <v>-1</v>
      </c>
    </row>
    <row r="131" spans="1:56" ht="45.75" customHeight="1" x14ac:dyDescent="0.25">
      <c r="A131" s="24">
        <v>33517</v>
      </c>
      <c r="B131" s="25" t="s">
        <v>154</v>
      </c>
      <c r="C131" s="26" t="s">
        <v>469</v>
      </c>
      <c r="D131" s="27" t="s">
        <v>470</v>
      </c>
      <c r="E131" s="26" t="s">
        <v>68</v>
      </c>
      <c r="F131" s="28" t="s">
        <v>527</v>
      </c>
      <c r="G131" s="25">
        <v>1</v>
      </c>
      <c r="H131" s="26" t="s">
        <v>528</v>
      </c>
      <c r="I131" s="27" t="s">
        <v>184</v>
      </c>
      <c r="J131" s="26" t="s">
        <v>529</v>
      </c>
      <c r="K131" s="28" t="s">
        <v>530</v>
      </c>
      <c r="L131" s="25" t="s">
        <v>136</v>
      </c>
      <c r="M131" s="26" t="s">
        <v>94</v>
      </c>
      <c r="N131" s="27" t="s">
        <v>455</v>
      </c>
      <c r="O131" s="26" t="s">
        <v>495</v>
      </c>
      <c r="P131" s="43">
        <v>1</v>
      </c>
      <c r="Q131" s="31" t="s">
        <v>531</v>
      </c>
      <c r="R131" s="43">
        <v>1</v>
      </c>
      <c r="S131" s="31"/>
      <c r="T131" s="44"/>
      <c r="U131" s="33"/>
      <c r="V131" s="44"/>
      <c r="W131" s="33"/>
      <c r="X131" s="44"/>
      <c r="Y131" s="34" t="str">
        <f t="shared" si="28"/>
        <v/>
      </c>
      <c r="Z131" s="35"/>
      <c r="AA131" s="33"/>
      <c r="AB131" s="44">
        <v>1</v>
      </c>
      <c r="AC131" s="33"/>
      <c r="AD131" s="44"/>
      <c r="AE131" s="33"/>
      <c r="AF131" s="44"/>
      <c r="AG131" s="34">
        <f t="shared" si="29"/>
        <v>0</v>
      </c>
      <c r="AH131" s="34">
        <f t="shared" si="30"/>
        <v>0</v>
      </c>
      <c r="AI131" s="36"/>
      <c r="AJ131" s="33"/>
      <c r="AK131" s="44">
        <v>1</v>
      </c>
      <c r="AL131" s="33"/>
      <c r="AM131" s="44"/>
      <c r="AN131" s="33"/>
      <c r="AO131" s="44"/>
      <c r="AP131" s="34">
        <f t="shared" si="31"/>
        <v>0</v>
      </c>
      <c r="AQ131" s="34">
        <f t="shared" si="32"/>
        <v>0</v>
      </c>
      <c r="AR131" s="37"/>
      <c r="AS131" s="38"/>
      <c r="AT131" s="45">
        <v>1</v>
      </c>
      <c r="AU131" s="38"/>
      <c r="AV131" s="45"/>
      <c r="AW131" s="38"/>
      <c r="AX131" s="45"/>
      <c r="AY131" s="34">
        <f t="shared" si="33"/>
        <v>0</v>
      </c>
      <c r="AZ131" s="40"/>
      <c r="BA131" s="46">
        <f t="shared" ref="BA131:BB166" si="36">IF(ISNUMBER(S131),S131,0)+IF(ISNUMBER(W131),W131,0)+IF(ISNUMBER(AE131),AE131,0)+IF(ISNUMBER(AJ131),AJ131,0)+IF(ISNUMBER(AN131),AN131,0)+IF(ISNUMBER(AS131),AS131,0)+IF(ISNUMBER(AU131),AU131,0)+IF(ISNUMBER(AW131),AW131,0)+IF(ISNUMBER(AA131),AA131,0)+IF(ISNUMBER(AC131),AC131,0)+IF(ISNUMBER(AL131),AL131,0)+IF(ISNUMBER(U131),U131,0)</f>
        <v>0</v>
      </c>
      <c r="BB131" s="46">
        <f t="shared" si="36"/>
        <v>3</v>
      </c>
      <c r="BC131" s="34">
        <f t="shared" si="34"/>
        <v>0</v>
      </c>
      <c r="BD131" s="42">
        <f t="shared" si="35"/>
        <v>-1</v>
      </c>
    </row>
    <row r="132" spans="1:56" ht="45.75" customHeight="1" x14ac:dyDescent="0.25">
      <c r="A132" s="24">
        <v>33518</v>
      </c>
      <c r="B132" s="25" t="s">
        <v>78</v>
      </c>
      <c r="C132" s="26" t="s">
        <v>96</v>
      </c>
      <c r="D132" s="27" t="s">
        <v>124</v>
      </c>
      <c r="E132" s="26" t="s">
        <v>396</v>
      </c>
      <c r="F132" s="28" t="s">
        <v>129</v>
      </c>
      <c r="G132" s="25">
        <v>1</v>
      </c>
      <c r="H132" s="26" t="s">
        <v>212</v>
      </c>
      <c r="I132" s="27" t="s">
        <v>71</v>
      </c>
      <c r="J132" s="26" t="s">
        <v>532</v>
      </c>
      <c r="K132" s="28" t="s">
        <v>128</v>
      </c>
      <c r="L132" s="25" t="s">
        <v>93</v>
      </c>
      <c r="M132" s="26" t="s">
        <v>94</v>
      </c>
      <c r="N132" s="27" t="s">
        <v>110</v>
      </c>
      <c r="O132" s="26" t="s">
        <v>495</v>
      </c>
      <c r="P132" s="43">
        <v>1</v>
      </c>
      <c r="Q132" s="31" t="s">
        <v>533</v>
      </c>
      <c r="R132" s="43">
        <v>1</v>
      </c>
      <c r="S132" s="31"/>
      <c r="T132" s="44"/>
      <c r="U132" s="33"/>
      <c r="V132" s="44"/>
      <c r="W132" s="33"/>
      <c r="X132" s="44">
        <v>1</v>
      </c>
      <c r="Y132" s="34">
        <f t="shared" si="28"/>
        <v>0</v>
      </c>
      <c r="Z132" s="35"/>
      <c r="AA132" s="33"/>
      <c r="AB132" s="44"/>
      <c r="AC132" s="33"/>
      <c r="AD132" s="44"/>
      <c r="AE132" s="33"/>
      <c r="AF132" s="44">
        <v>1</v>
      </c>
      <c r="AG132" s="34">
        <f t="shared" si="29"/>
        <v>0</v>
      </c>
      <c r="AH132" s="34">
        <f t="shared" si="30"/>
        <v>0</v>
      </c>
      <c r="AI132" s="36"/>
      <c r="AJ132" s="33"/>
      <c r="AK132" s="44"/>
      <c r="AL132" s="33"/>
      <c r="AM132" s="44"/>
      <c r="AN132" s="33"/>
      <c r="AO132" s="44">
        <v>1</v>
      </c>
      <c r="AP132" s="34">
        <f t="shared" si="31"/>
        <v>0</v>
      </c>
      <c r="AQ132" s="34">
        <f t="shared" si="32"/>
        <v>0</v>
      </c>
      <c r="AR132" s="37"/>
      <c r="AS132" s="38"/>
      <c r="AT132" s="45"/>
      <c r="AU132" s="38"/>
      <c r="AV132" s="45"/>
      <c r="AW132" s="38"/>
      <c r="AX132" s="45">
        <v>1</v>
      </c>
      <c r="AY132" s="34">
        <f t="shared" si="33"/>
        <v>0</v>
      </c>
      <c r="AZ132" s="40"/>
      <c r="BA132" s="46">
        <f t="shared" si="36"/>
        <v>0</v>
      </c>
      <c r="BB132" s="46">
        <f t="shared" si="36"/>
        <v>4</v>
      </c>
      <c r="BC132" s="34">
        <f t="shared" si="34"/>
        <v>0</v>
      </c>
      <c r="BD132" s="42">
        <f t="shared" si="35"/>
        <v>-1</v>
      </c>
    </row>
    <row r="133" spans="1:56" ht="45.75" customHeight="1" x14ac:dyDescent="0.25">
      <c r="A133" s="24">
        <v>33519</v>
      </c>
      <c r="B133" s="25" t="s">
        <v>78</v>
      </c>
      <c r="C133" s="26" t="s">
        <v>96</v>
      </c>
      <c r="D133" s="27" t="s">
        <v>124</v>
      </c>
      <c r="E133" s="26" t="s">
        <v>396</v>
      </c>
      <c r="F133" s="28" t="s">
        <v>125</v>
      </c>
      <c r="G133" s="25">
        <v>1</v>
      </c>
      <c r="H133" s="26" t="s">
        <v>214</v>
      </c>
      <c r="I133" s="27" t="s">
        <v>71</v>
      </c>
      <c r="J133" s="26" t="s">
        <v>534</v>
      </c>
      <c r="K133" s="28" t="s">
        <v>128</v>
      </c>
      <c r="L133" s="25" t="s">
        <v>93</v>
      </c>
      <c r="M133" s="26" t="s">
        <v>94</v>
      </c>
      <c r="N133" s="27" t="s">
        <v>110</v>
      </c>
      <c r="O133" s="26" t="s">
        <v>495</v>
      </c>
      <c r="P133" s="43">
        <v>1</v>
      </c>
      <c r="Q133" s="31" t="s">
        <v>533</v>
      </c>
      <c r="R133" s="43">
        <v>1</v>
      </c>
      <c r="S133" s="31"/>
      <c r="T133" s="44"/>
      <c r="U133" s="33"/>
      <c r="V133" s="44"/>
      <c r="W133" s="33"/>
      <c r="X133" s="44">
        <v>1</v>
      </c>
      <c r="Y133" s="34">
        <f t="shared" si="28"/>
        <v>0</v>
      </c>
      <c r="Z133" s="35"/>
      <c r="AA133" s="33"/>
      <c r="AB133" s="44"/>
      <c r="AC133" s="33"/>
      <c r="AD133" s="44"/>
      <c r="AE133" s="33"/>
      <c r="AF133" s="44">
        <v>1</v>
      </c>
      <c r="AG133" s="34">
        <f t="shared" si="29"/>
        <v>0</v>
      </c>
      <c r="AH133" s="34">
        <f t="shared" si="30"/>
        <v>0</v>
      </c>
      <c r="AI133" s="36"/>
      <c r="AJ133" s="33"/>
      <c r="AK133" s="44"/>
      <c r="AL133" s="33"/>
      <c r="AM133" s="44"/>
      <c r="AN133" s="33"/>
      <c r="AO133" s="44">
        <v>1</v>
      </c>
      <c r="AP133" s="34">
        <f t="shared" si="31"/>
        <v>0</v>
      </c>
      <c r="AQ133" s="34">
        <f t="shared" si="32"/>
        <v>0</v>
      </c>
      <c r="AR133" s="37"/>
      <c r="AS133" s="38"/>
      <c r="AT133" s="45"/>
      <c r="AU133" s="38"/>
      <c r="AV133" s="45"/>
      <c r="AW133" s="38"/>
      <c r="AX133" s="45">
        <v>1</v>
      </c>
      <c r="AY133" s="34">
        <f t="shared" si="33"/>
        <v>0</v>
      </c>
      <c r="AZ133" s="40"/>
      <c r="BA133" s="46">
        <f t="shared" si="36"/>
        <v>0</v>
      </c>
      <c r="BB133" s="46">
        <f t="shared" si="36"/>
        <v>4</v>
      </c>
      <c r="BC133" s="34">
        <f t="shared" si="34"/>
        <v>0</v>
      </c>
      <c r="BD133" s="42">
        <f t="shared" si="35"/>
        <v>-1</v>
      </c>
    </row>
    <row r="134" spans="1:56" ht="45.75" customHeight="1" x14ac:dyDescent="0.25">
      <c r="A134" s="24">
        <v>3551</v>
      </c>
      <c r="B134" s="25" t="s">
        <v>65</v>
      </c>
      <c r="C134" s="26" t="s">
        <v>66</v>
      </c>
      <c r="D134" s="27" t="s">
        <v>361</v>
      </c>
      <c r="E134" s="26" t="s">
        <v>535</v>
      </c>
      <c r="F134" s="28" t="s">
        <v>536</v>
      </c>
      <c r="G134" s="25">
        <v>0.05</v>
      </c>
      <c r="H134" s="26" t="s">
        <v>537</v>
      </c>
      <c r="I134" s="27" t="s">
        <v>71</v>
      </c>
      <c r="J134" s="26" t="s">
        <v>538</v>
      </c>
      <c r="K134" s="28" t="s">
        <v>539</v>
      </c>
      <c r="L134" s="25" t="s">
        <v>93</v>
      </c>
      <c r="M134" s="26" t="s">
        <v>540</v>
      </c>
      <c r="N134" s="27" t="s">
        <v>541</v>
      </c>
      <c r="O134" s="26" t="s">
        <v>542</v>
      </c>
      <c r="P134" s="51">
        <v>14</v>
      </c>
      <c r="Q134" s="31"/>
      <c r="R134" s="51">
        <v>14</v>
      </c>
      <c r="S134" s="31"/>
      <c r="T134" s="47">
        <v>2</v>
      </c>
      <c r="U134" s="33"/>
      <c r="V134" s="47">
        <v>10</v>
      </c>
      <c r="W134" s="33"/>
      <c r="X134" s="47"/>
      <c r="Y134" s="34">
        <f t="shared" si="28"/>
        <v>0</v>
      </c>
      <c r="Z134" s="35"/>
      <c r="AA134" s="33"/>
      <c r="AB134" s="47"/>
      <c r="AC134" s="33"/>
      <c r="AD134" s="47">
        <v>2</v>
      </c>
      <c r="AE134" s="33"/>
      <c r="AF134" s="48"/>
      <c r="AG134" s="34">
        <f t="shared" si="29"/>
        <v>0</v>
      </c>
      <c r="AH134" s="34">
        <f t="shared" si="30"/>
        <v>0</v>
      </c>
      <c r="AI134" s="36"/>
      <c r="AJ134" s="33"/>
      <c r="AK134" s="48"/>
      <c r="AL134" s="33"/>
      <c r="AM134" s="48"/>
      <c r="AN134" s="33"/>
      <c r="AO134" s="48"/>
      <c r="AP134" s="34" t="str">
        <f t="shared" si="31"/>
        <v/>
      </c>
      <c r="AQ134" s="34">
        <f t="shared" si="32"/>
        <v>0</v>
      </c>
      <c r="AR134" s="37"/>
      <c r="AS134" s="38"/>
      <c r="AT134" s="49"/>
      <c r="AU134" s="38"/>
      <c r="AV134" s="49"/>
      <c r="AW134" s="38"/>
      <c r="AX134" s="49"/>
      <c r="AY134" s="34" t="str">
        <f t="shared" si="33"/>
        <v/>
      </c>
      <c r="AZ134" s="40"/>
      <c r="BA134" s="50">
        <f t="shared" si="36"/>
        <v>0</v>
      </c>
      <c r="BB134" s="50">
        <f t="shared" si="36"/>
        <v>14</v>
      </c>
      <c r="BC134" s="34">
        <f t="shared" si="34"/>
        <v>0</v>
      </c>
      <c r="BD134" s="42">
        <f t="shared" si="35"/>
        <v>-1</v>
      </c>
    </row>
    <row r="135" spans="1:56" ht="45.75" customHeight="1" x14ac:dyDescent="0.25">
      <c r="A135" s="24">
        <v>3552</v>
      </c>
      <c r="B135" s="25" t="s">
        <v>65</v>
      </c>
      <c r="C135" s="26" t="s">
        <v>66</v>
      </c>
      <c r="D135" s="27" t="s">
        <v>361</v>
      </c>
      <c r="E135" s="26" t="s">
        <v>535</v>
      </c>
      <c r="F135" s="28" t="s">
        <v>543</v>
      </c>
      <c r="G135" s="25">
        <v>0.1</v>
      </c>
      <c r="H135" s="26" t="s">
        <v>544</v>
      </c>
      <c r="I135" s="27" t="s">
        <v>71</v>
      </c>
      <c r="J135" s="26" t="s">
        <v>545</v>
      </c>
      <c r="K135" s="28" t="s">
        <v>546</v>
      </c>
      <c r="L135" s="25" t="s">
        <v>93</v>
      </c>
      <c r="M135" s="26" t="s">
        <v>540</v>
      </c>
      <c r="N135" s="27" t="s">
        <v>541</v>
      </c>
      <c r="O135" s="26" t="s">
        <v>542</v>
      </c>
      <c r="P135" s="51">
        <v>20</v>
      </c>
      <c r="Q135" s="31"/>
      <c r="R135" s="51">
        <v>20</v>
      </c>
      <c r="S135" s="31"/>
      <c r="T135" s="47"/>
      <c r="U135" s="33"/>
      <c r="V135" s="47"/>
      <c r="W135" s="33"/>
      <c r="X135" s="47">
        <v>2</v>
      </c>
      <c r="Y135" s="34">
        <f t="shared" si="28"/>
        <v>0</v>
      </c>
      <c r="Z135" s="35"/>
      <c r="AA135" s="33"/>
      <c r="AB135" s="47"/>
      <c r="AC135" s="33"/>
      <c r="AD135" s="47"/>
      <c r="AE135" s="33"/>
      <c r="AF135" s="48">
        <v>2</v>
      </c>
      <c r="AG135" s="34">
        <f t="shared" si="29"/>
        <v>0</v>
      </c>
      <c r="AH135" s="34">
        <f t="shared" si="30"/>
        <v>0</v>
      </c>
      <c r="AI135" s="36"/>
      <c r="AJ135" s="33"/>
      <c r="AK135" s="48"/>
      <c r="AL135" s="33"/>
      <c r="AM135" s="48"/>
      <c r="AN135" s="33"/>
      <c r="AO135" s="48">
        <v>2</v>
      </c>
      <c r="AP135" s="34">
        <f t="shared" si="31"/>
        <v>0</v>
      </c>
      <c r="AQ135" s="34">
        <f t="shared" si="32"/>
        <v>0</v>
      </c>
      <c r="AR135" s="37"/>
      <c r="AS135" s="38"/>
      <c r="AT135" s="49"/>
      <c r="AU135" s="38"/>
      <c r="AV135" s="49"/>
      <c r="AW135" s="38"/>
      <c r="AX135" s="49">
        <v>14</v>
      </c>
      <c r="AY135" s="34">
        <f t="shared" si="33"/>
        <v>0</v>
      </c>
      <c r="AZ135" s="40"/>
      <c r="BA135" s="50">
        <f t="shared" si="36"/>
        <v>0</v>
      </c>
      <c r="BB135" s="50">
        <f t="shared" si="36"/>
        <v>20</v>
      </c>
      <c r="BC135" s="34">
        <f t="shared" si="34"/>
        <v>0</v>
      </c>
      <c r="BD135" s="42">
        <f t="shared" si="35"/>
        <v>-1</v>
      </c>
    </row>
    <row r="136" spans="1:56" ht="45.75" customHeight="1" x14ac:dyDescent="0.25">
      <c r="A136" s="24">
        <v>3553</v>
      </c>
      <c r="B136" s="25" t="s">
        <v>65</v>
      </c>
      <c r="C136" s="26" t="s">
        <v>66</v>
      </c>
      <c r="D136" s="27" t="s">
        <v>361</v>
      </c>
      <c r="E136" s="26" t="s">
        <v>535</v>
      </c>
      <c r="F136" s="28" t="s">
        <v>547</v>
      </c>
      <c r="G136" s="25">
        <v>0.1</v>
      </c>
      <c r="H136" s="26" t="s">
        <v>548</v>
      </c>
      <c r="I136" s="27" t="s">
        <v>71</v>
      </c>
      <c r="J136" s="26" t="s">
        <v>549</v>
      </c>
      <c r="K136" s="28" t="s">
        <v>550</v>
      </c>
      <c r="L136" s="25" t="s">
        <v>93</v>
      </c>
      <c r="M136" s="26" t="s">
        <v>540</v>
      </c>
      <c r="N136" s="27" t="s">
        <v>541</v>
      </c>
      <c r="O136" s="26" t="s">
        <v>542</v>
      </c>
      <c r="P136" s="51">
        <v>50</v>
      </c>
      <c r="Q136" s="31"/>
      <c r="R136" s="51">
        <v>50</v>
      </c>
      <c r="S136" s="31"/>
      <c r="T136" s="47"/>
      <c r="U136" s="33"/>
      <c r="V136" s="47"/>
      <c r="W136" s="33"/>
      <c r="X136" s="47">
        <v>10</v>
      </c>
      <c r="Y136" s="34">
        <f t="shared" si="28"/>
        <v>0</v>
      </c>
      <c r="Z136" s="35"/>
      <c r="AA136" s="33"/>
      <c r="AB136" s="47"/>
      <c r="AC136" s="33"/>
      <c r="AD136" s="47"/>
      <c r="AE136" s="33"/>
      <c r="AF136" s="48">
        <v>18</v>
      </c>
      <c r="AG136" s="34">
        <f t="shared" si="29"/>
        <v>0</v>
      </c>
      <c r="AH136" s="34">
        <f t="shared" si="30"/>
        <v>0</v>
      </c>
      <c r="AI136" s="36"/>
      <c r="AJ136" s="33"/>
      <c r="AK136" s="48"/>
      <c r="AL136" s="33"/>
      <c r="AM136" s="48"/>
      <c r="AN136" s="33"/>
      <c r="AO136" s="48">
        <v>8</v>
      </c>
      <c r="AP136" s="34">
        <f t="shared" si="31"/>
        <v>0</v>
      </c>
      <c r="AQ136" s="34">
        <f t="shared" si="32"/>
        <v>0</v>
      </c>
      <c r="AR136" s="37"/>
      <c r="AS136" s="38"/>
      <c r="AT136" s="49"/>
      <c r="AU136" s="38"/>
      <c r="AV136" s="49"/>
      <c r="AW136" s="38"/>
      <c r="AX136" s="49">
        <v>14</v>
      </c>
      <c r="AY136" s="34">
        <f t="shared" si="33"/>
        <v>0</v>
      </c>
      <c r="AZ136" s="40"/>
      <c r="BA136" s="50">
        <f t="shared" si="36"/>
        <v>0</v>
      </c>
      <c r="BB136" s="50">
        <f t="shared" si="36"/>
        <v>50</v>
      </c>
      <c r="BC136" s="34">
        <f t="shared" si="34"/>
        <v>0</v>
      </c>
      <c r="BD136" s="42">
        <f t="shared" si="35"/>
        <v>-1</v>
      </c>
    </row>
    <row r="137" spans="1:56" ht="45.75" customHeight="1" x14ac:dyDescent="0.25">
      <c r="A137" s="24">
        <v>3554</v>
      </c>
      <c r="B137" s="25" t="s">
        <v>65</v>
      </c>
      <c r="C137" s="26" t="s">
        <v>66</v>
      </c>
      <c r="D137" s="27" t="s">
        <v>551</v>
      </c>
      <c r="E137" s="26" t="s">
        <v>535</v>
      </c>
      <c r="F137" s="28" t="s">
        <v>552</v>
      </c>
      <c r="G137" s="25">
        <v>0.05</v>
      </c>
      <c r="H137" s="26" t="s">
        <v>553</v>
      </c>
      <c r="I137" s="27" t="s">
        <v>71</v>
      </c>
      <c r="J137" s="26" t="s">
        <v>554</v>
      </c>
      <c r="K137" s="28" t="s">
        <v>555</v>
      </c>
      <c r="L137" s="25" t="s">
        <v>93</v>
      </c>
      <c r="M137" s="26" t="s">
        <v>540</v>
      </c>
      <c r="N137" s="27" t="s">
        <v>541</v>
      </c>
      <c r="O137" s="26" t="s">
        <v>542</v>
      </c>
      <c r="P137" s="51">
        <v>12</v>
      </c>
      <c r="Q137" s="31"/>
      <c r="R137" s="51">
        <v>12</v>
      </c>
      <c r="S137" s="31"/>
      <c r="T137" s="47"/>
      <c r="U137" s="33"/>
      <c r="V137" s="47"/>
      <c r="W137" s="33"/>
      <c r="X137" s="47">
        <v>1</v>
      </c>
      <c r="Y137" s="34">
        <f t="shared" si="28"/>
        <v>0</v>
      </c>
      <c r="Z137" s="35"/>
      <c r="AA137" s="33"/>
      <c r="AB137" s="47"/>
      <c r="AC137" s="33"/>
      <c r="AD137" s="47"/>
      <c r="AE137" s="33"/>
      <c r="AF137" s="48">
        <v>3</v>
      </c>
      <c r="AG137" s="34">
        <f t="shared" si="29"/>
        <v>0</v>
      </c>
      <c r="AH137" s="34">
        <f t="shared" si="30"/>
        <v>0</v>
      </c>
      <c r="AI137" s="36"/>
      <c r="AJ137" s="33"/>
      <c r="AK137" s="48"/>
      <c r="AL137" s="33"/>
      <c r="AM137" s="48"/>
      <c r="AN137" s="33"/>
      <c r="AO137" s="48">
        <v>4</v>
      </c>
      <c r="AP137" s="34">
        <f t="shared" si="31"/>
        <v>0</v>
      </c>
      <c r="AQ137" s="34">
        <f t="shared" si="32"/>
        <v>0</v>
      </c>
      <c r="AR137" s="37"/>
      <c r="AS137" s="38"/>
      <c r="AT137" s="49"/>
      <c r="AU137" s="38"/>
      <c r="AV137" s="49"/>
      <c r="AW137" s="38"/>
      <c r="AX137" s="49">
        <v>5</v>
      </c>
      <c r="AY137" s="34">
        <f t="shared" si="33"/>
        <v>0</v>
      </c>
      <c r="AZ137" s="40"/>
      <c r="BA137" s="50">
        <f t="shared" si="36"/>
        <v>0</v>
      </c>
      <c r="BB137" s="50">
        <f t="shared" si="36"/>
        <v>13</v>
      </c>
      <c r="BC137" s="34">
        <f t="shared" si="34"/>
        <v>0</v>
      </c>
      <c r="BD137" s="42">
        <f t="shared" si="35"/>
        <v>-1</v>
      </c>
    </row>
    <row r="138" spans="1:56" ht="45.75" customHeight="1" x14ac:dyDescent="0.25">
      <c r="A138" s="24">
        <v>3555</v>
      </c>
      <c r="B138" s="25" t="s">
        <v>65</v>
      </c>
      <c r="C138" s="26" t="s">
        <v>66</v>
      </c>
      <c r="D138" s="27" t="s">
        <v>482</v>
      </c>
      <c r="E138" s="26" t="s">
        <v>535</v>
      </c>
      <c r="F138" s="28" t="s">
        <v>556</v>
      </c>
      <c r="G138" s="25">
        <v>0.05</v>
      </c>
      <c r="H138" s="26" t="s">
        <v>557</v>
      </c>
      <c r="I138" s="27" t="s">
        <v>558</v>
      </c>
      <c r="J138" s="26" t="s">
        <v>559</v>
      </c>
      <c r="K138" s="28" t="s">
        <v>560</v>
      </c>
      <c r="L138" s="25" t="s">
        <v>93</v>
      </c>
      <c r="M138" s="26" t="s">
        <v>540</v>
      </c>
      <c r="N138" s="27" t="s">
        <v>541</v>
      </c>
      <c r="O138" s="26" t="s">
        <v>542</v>
      </c>
      <c r="P138" s="30">
        <v>100</v>
      </c>
      <c r="Q138" s="31"/>
      <c r="R138" s="30">
        <v>100</v>
      </c>
      <c r="S138" s="31"/>
      <c r="T138" s="44"/>
      <c r="U138" s="33"/>
      <c r="V138" s="44"/>
      <c r="W138" s="33"/>
      <c r="X138" s="44"/>
      <c r="Y138" s="34" t="str">
        <f t="shared" si="28"/>
        <v/>
      </c>
      <c r="Z138" s="35"/>
      <c r="AA138" s="33"/>
      <c r="AB138" s="44"/>
      <c r="AC138" s="33"/>
      <c r="AD138" s="44"/>
      <c r="AE138" s="33"/>
      <c r="AF138" s="44">
        <v>1</v>
      </c>
      <c r="AG138" s="34">
        <f t="shared" si="29"/>
        <v>0</v>
      </c>
      <c r="AH138" s="34">
        <f t="shared" si="30"/>
        <v>0</v>
      </c>
      <c r="AI138" s="36"/>
      <c r="AJ138" s="33"/>
      <c r="AK138" s="44"/>
      <c r="AL138" s="33"/>
      <c r="AM138" s="44"/>
      <c r="AN138" s="33"/>
      <c r="AO138" s="44"/>
      <c r="AP138" s="34" t="str">
        <f t="shared" si="31"/>
        <v/>
      </c>
      <c r="AQ138" s="34">
        <f t="shared" si="32"/>
        <v>0</v>
      </c>
      <c r="AR138" s="37"/>
      <c r="AS138" s="38"/>
      <c r="AT138" s="45"/>
      <c r="AU138" s="38"/>
      <c r="AV138" s="45"/>
      <c r="AW138" s="38"/>
      <c r="AX138" s="45">
        <v>1</v>
      </c>
      <c r="AY138" s="34">
        <f t="shared" si="33"/>
        <v>0</v>
      </c>
      <c r="AZ138" s="40"/>
      <c r="BA138" s="46">
        <f t="shared" si="36"/>
        <v>0</v>
      </c>
      <c r="BB138" s="46">
        <f t="shared" si="36"/>
        <v>2</v>
      </c>
      <c r="BC138" s="34">
        <f t="shared" si="34"/>
        <v>0</v>
      </c>
      <c r="BD138" s="42">
        <f t="shared" si="35"/>
        <v>-1</v>
      </c>
    </row>
    <row r="139" spans="1:56" ht="45.75" customHeight="1" x14ac:dyDescent="0.25">
      <c r="A139" s="24">
        <v>3556</v>
      </c>
      <c r="B139" s="25" t="s">
        <v>65</v>
      </c>
      <c r="C139" s="26" t="s">
        <v>66</v>
      </c>
      <c r="D139" s="27" t="s">
        <v>380</v>
      </c>
      <c r="E139" s="26" t="s">
        <v>535</v>
      </c>
      <c r="F139" s="28" t="s">
        <v>561</v>
      </c>
      <c r="G139" s="25">
        <v>0.05</v>
      </c>
      <c r="H139" s="26" t="s">
        <v>562</v>
      </c>
      <c r="I139" s="27" t="s">
        <v>558</v>
      </c>
      <c r="J139" s="26" t="s">
        <v>563</v>
      </c>
      <c r="K139" s="28" t="s">
        <v>564</v>
      </c>
      <c r="L139" s="25" t="s">
        <v>93</v>
      </c>
      <c r="M139" s="26" t="s">
        <v>540</v>
      </c>
      <c r="N139" s="27" t="s">
        <v>541</v>
      </c>
      <c r="O139" s="26" t="s">
        <v>542</v>
      </c>
      <c r="P139" s="51">
        <v>18</v>
      </c>
      <c r="Q139" s="31"/>
      <c r="R139" s="51">
        <v>18</v>
      </c>
      <c r="S139" s="31"/>
      <c r="T139" s="47"/>
      <c r="U139" s="33"/>
      <c r="V139" s="47"/>
      <c r="W139" s="33"/>
      <c r="X139" s="47">
        <v>1</v>
      </c>
      <c r="Y139" s="34">
        <f t="shared" si="28"/>
        <v>0</v>
      </c>
      <c r="Z139" s="35"/>
      <c r="AA139" s="33"/>
      <c r="AB139" s="47"/>
      <c r="AC139" s="33"/>
      <c r="AD139" s="47"/>
      <c r="AE139" s="33"/>
      <c r="AF139" s="48">
        <v>6</v>
      </c>
      <c r="AG139" s="34">
        <f t="shared" si="29"/>
        <v>0</v>
      </c>
      <c r="AH139" s="34">
        <f t="shared" si="30"/>
        <v>0</v>
      </c>
      <c r="AI139" s="36"/>
      <c r="AJ139" s="33"/>
      <c r="AK139" s="48"/>
      <c r="AL139" s="33"/>
      <c r="AM139" s="48"/>
      <c r="AN139" s="33"/>
      <c r="AO139" s="48">
        <v>5</v>
      </c>
      <c r="AP139" s="34">
        <f t="shared" si="31"/>
        <v>0</v>
      </c>
      <c r="AQ139" s="34">
        <f t="shared" si="32"/>
        <v>0</v>
      </c>
      <c r="AR139" s="37"/>
      <c r="AS139" s="38"/>
      <c r="AT139" s="49"/>
      <c r="AU139" s="38"/>
      <c r="AV139" s="49"/>
      <c r="AW139" s="38"/>
      <c r="AX139" s="49">
        <v>6</v>
      </c>
      <c r="AY139" s="34">
        <f t="shared" si="33"/>
        <v>0</v>
      </c>
      <c r="AZ139" s="40"/>
      <c r="BA139" s="50">
        <f t="shared" si="36"/>
        <v>0</v>
      </c>
      <c r="BB139" s="50">
        <f t="shared" si="36"/>
        <v>18</v>
      </c>
      <c r="BC139" s="34">
        <f t="shared" si="34"/>
        <v>0</v>
      </c>
      <c r="BD139" s="42">
        <f t="shared" si="35"/>
        <v>-1</v>
      </c>
    </row>
    <row r="140" spans="1:56" ht="45.75" customHeight="1" x14ac:dyDescent="0.25">
      <c r="A140" s="24">
        <v>3557</v>
      </c>
      <c r="B140" s="25" t="s">
        <v>65</v>
      </c>
      <c r="C140" s="26" t="s">
        <v>146</v>
      </c>
      <c r="D140" s="27" t="s">
        <v>147</v>
      </c>
      <c r="E140" s="26" t="s">
        <v>535</v>
      </c>
      <c r="F140" s="28" t="s">
        <v>565</v>
      </c>
      <c r="G140" s="25">
        <v>0.05</v>
      </c>
      <c r="H140" s="26" t="s">
        <v>566</v>
      </c>
      <c r="I140" s="27" t="s">
        <v>558</v>
      </c>
      <c r="J140" s="26" t="s">
        <v>567</v>
      </c>
      <c r="K140" s="28" t="s">
        <v>568</v>
      </c>
      <c r="L140" s="25" t="s">
        <v>93</v>
      </c>
      <c r="M140" s="26" t="s">
        <v>540</v>
      </c>
      <c r="N140" s="27" t="s">
        <v>541</v>
      </c>
      <c r="O140" s="26" t="s">
        <v>542</v>
      </c>
      <c r="P140" s="43">
        <v>1</v>
      </c>
      <c r="Q140" s="31"/>
      <c r="R140" s="43">
        <v>1</v>
      </c>
      <c r="S140" s="31"/>
      <c r="T140" s="47"/>
      <c r="U140" s="33"/>
      <c r="V140" s="47"/>
      <c r="W140" s="33"/>
      <c r="X140" s="47">
        <v>100</v>
      </c>
      <c r="Y140" s="34">
        <f t="shared" si="28"/>
        <v>0</v>
      </c>
      <c r="Z140" s="35"/>
      <c r="AA140" s="33"/>
      <c r="AB140" s="47"/>
      <c r="AC140" s="33"/>
      <c r="AD140" s="47"/>
      <c r="AE140" s="33"/>
      <c r="AF140" s="48">
        <v>100</v>
      </c>
      <c r="AG140" s="34">
        <f t="shared" si="29"/>
        <v>0</v>
      </c>
      <c r="AH140" s="34">
        <f t="shared" si="30"/>
        <v>0</v>
      </c>
      <c r="AI140" s="36"/>
      <c r="AJ140" s="33"/>
      <c r="AK140" s="48"/>
      <c r="AL140" s="33"/>
      <c r="AM140" s="48"/>
      <c r="AN140" s="33"/>
      <c r="AO140" s="48">
        <v>1</v>
      </c>
      <c r="AP140" s="34">
        <f t="shared" si="31"/>
        <v>0</v>
      </c>
      <c r="AQ140" s="34">
        <f t="shared" si="32"/>
        <v>0</v>
      </c>
      <c r="AR140" s="37"/>
      <c r="AS140" s="38"/>
      <c r="AT140" s="49"/>
      <c r="AU140" s="38"/>
      <c r="AV140" s="49"/>
      <c r="AW140" s="38"/>
      <c r="AX140" s="49">
        <v>1</v>
      </c>
      <c r="AY140" s="34">
        <f t="shared" si="33"/>
        <v>0</v>
      </c>
      <c r="AZ140" s="40"/>
      <c r="BA140" s="50">
        <f t="shared" si="36"/>
        <v>0</v>
      </c>
      <c r="BB140" s="50">
        <f t="shared" si="36"/>
        <v>202</v>
      </c>
      <c r="BC140" s="34">
        <f t="shared" si="34"/>
        <v>0</v>
      </c>
      <c r="BD140" s="42">
        <f t="shared" si="35"/>
        <v>-1</v>
      </c>
    </row>
    <row r="141" spans="1:56" ht="45.75" customHeight="1" x14ac:dyDescent="0.25">
      <c r="A141" s="24">
        <v>3558</v>
      </c>
      <c r="B141" s="25" t="s">
        <v>78</v>
      </c>
      <c r="C141" s="26" t="s">
        <v>569</v>
      </c>
      <c r="D141" s="27" t="s">
        <v>570</v>
      </c>
      <c r="E141" s="26" t="s">
        <v>300</v>
      </c>
      <c r="F141" s="28" t="s">
        <v>571</v>
      </c>
      <c r="G141" s="25">
        <v>0.05</v>
      </c>
      <c r="H141" s="26" t="s">
        <v>572</v>
      </c>
      <c r="I141" s="27" t="s">
        <v>558</v>
      </c>
      <c r="J141" s="26" t="s">
        <v>573</v>
      </c>
      <c r="K141" s="28" t="s">
        <v>564</v>
      </c>
      <c r="L141" s="25" t="s">
        <v>93</v>
      </c>
      <c r="M141" s="26" t="s">
        <v>540</v>
      </c>
      <c r="N141" s="27" t="s">
        <v>541</v>
      </c>
      <c r="O141" s="26" t="s">
        <v>542</v>
      </c>
      <c r="P141" s="64">
        <v>7</v>
      </c>
      <c r="Q141" s="31"/>
      <c r="R141" s="64">
        <v>7</v>
      </c>
      <c r="S141" s="31"/>
      <c r="T141" s="47"/>
      <c r="U141" s="33"/>
      <c r="V141" s="47"/>
      <c r="W141" s="33"/>
      <c r="X141" s="47">
        <v>1</v>
      </c>
      <c r="Y141" s="34">
        <f t="shared" si="28"/>
        <v>0</v>
      </c>
      <c r="Z141" s="35"/>
      <c r="AA141" s="33"/>
      <c r="AB141" s="47"/>
      <c r="AC141" s="33"/>
      <c r="AD141" s="47"/>
      <c r="AE141" s="33"/>
      <c r="AF141" s="48">
        <v>1</v>
      </c>
      <c r="AG141" s="34">
        <f t="shared" si="29"/>
        <v>0</v>
      </c>
      <c r="AH141" s="34">
        <f t="shared" si="30"/>
        <v>0</v>
      </c>
      <c r="AI141" s="36"/>
      <c r="AJ141" s="33"/>
      <c r="AK141" s="48"/>
      <c r="AL141" s="33"/>
      <c r="AM141" s="48"/>
      <c r="AN141" s="33"/>
      <c r="AO141" s="48">
        <v>1</v>
      </c>
      <c r="AP141" s="34">
        <f t="shared" si="31"/>
        <v>0</v>
      </c>
      <c r="AQ141" s="34">
        <f t="shared" si="32"/>
        <v>0</v>
      </c>
      <c r="AR141" s="37"/>
      <c r="AS141" s="38"/>
      <c r="AT141" s="49"/>
      <c r="AU141" s="38"/>
      <c r="AV141" s="49"/>
      <c r="AW141" s="38"/>
      <c r="AX141" s="49">
        <v>4</v>
      </c>
      <c r="AY141" s="34">
        <f t="shared" si="33"/>
        <v>0</v>
      </c>
      <c r="AZ141" s="40"/>
      <c r="BA141" s="65">
        <f t="shared" si="36"/>
        <v>0</v>
      </c>
      <c r="BB141" s="65">
        <f t="shared" si="36"/>
        <v>7</v>
      </c>
      <c r="BC141" s="34">
        <f t="shared" si="34"/>
        <v>0</v>
      </c>
      <c r="BD141" s="42">
        <f t="shared" si="35"/>
        <v>-1</v>
      </c>
    </row>
    <row r="142" spans="1:56" ht="45.75" customHeight="1" x14ac:dyDescent="0.25">
      <c r="A142" s="24">
        <v>3559</v>
      </c>
      <c r="B142" s="25" t="s">
        <v>154</v>
      </c>
      <c r="C142" s="26" t="s">
        <v>469</v>
      </c>
      <c r="D142" s="27" t="s">
        <v>574</v>
      </c>
      <c r="E142" s="26" t="s">
        <v>535</v>
      </c>
      <c r="F142" s="28" t="s">
        <v>575</v>
      </c>
      <c r="G142" s="25">
        <v>0.05</v>
      </c>
      <c r="H142" s="26" t="s">
        <v>576</v>
      </c>
      <c r="I142" s="27" t="s">
        <v>558</v>
      </c>
      <c r="J142" s="26" t="s">
        <v>577</v>
      </c>
      <c r="K142" s="28" t="s">
        <v>564</v>
      </c>
      <c r="L142" s="25" t="s">
        <v>93</v>
      </c>
      <c r="M142" s="26" t="s">
        <v>540</v>
      </c>
      <c r="N142" s="27" t="s">
        <v>541</v>
      </c>
      <c r="O142" s="26" t="s">
        <v>542</v>
      </c>
      <c r="P142" s="51">
        <v>249.6</v>
      </c>
      <c r="Q142" s="31"/>
      <c r="R142" s="51">
        <v>249.6</v>
      </c>
      <c r="S142" s="31"/>
      <c r="T142" s="47"/>
      <c r="U142" s="33"/>
      <c r="V142" s="47">
        <v>17.89</v>
      </c>
      <c r="W142" s="33"/>
      <c r="X142" s="47">
        <v>24.61</v>
      </c>
      <c r="Y142" s="34">
        <f t="shared" si="28"/>
        <v>0</v>
      </c>
      <c r="Z142" s="35"/>
      <c r="AA142" s="33"/>
      <c r="AB142" s="47">
        <v>29.779999999999998</v>
      </c>
      <c r="AC142" s="33"/>
      <c r="AD142" s="47">
        <v>25.96</v>
      </c>
      <c r="AE142" s="33"/>
      <c r="AF142" s="48">
        <v>26.080000000000002</v>
      </c>
      <c r="AG142" s="34">
        <f t="shared" si="29"/>
        <v>0</v>
      </c>
      <c r="AH142" s="34">
        <f t="shared" si="30"/>
        <v>0</v>
      </c>
      <c r="AI142" s="36"/>
      <c r="AJ142" s="33"/>
      <c r="AK142" s="48">
        <v>26.080000000000002</v>
      </c>
      <c r="AL142" s="33"/>
      <c r="AM142" s="48">
        <v>24.830000000000002</v>
      </c>
      <c r="AN142" s="33"/>
      <c r="AO142" s="48">
        <v>25.74</v>
      </c>
      <c r="AP142" s="34">
        <f t="shared" si="31"/>
        <v>0</v>
      </c>
      <c r="AQ142" s="34">
        <f t="shared" si="32"/>
        <v>0</v>
      </c>
      <c r="AR142" s="37"/>
      <c r="AS142" s="38"/>
      <c r="AT142" s="49">
        <v>24.810000000000002</v>
      </c>
      <c r="AU142" s="38"/>
      <c r="AV142" s="49">
        <v>23.3</v>
      </c>
      <c r="AW142" s="38"/>
      <c r="AX142" s="49">
        <v>0.51</v>
      </c>
      <c r="AY142" s="34">
        <f t="shared" si="33"/>
        <v>0</v>
      </c>
      <c r="AZ142" s="40"/>
      <c r="BA142" s="50">
        <f t="shared" si="36"/>
        <v>0</v>
      </c>
      <c r="BB142" s="50">
        <f t="shared" si="36"/>
        <v>249.59000000000003</v>
      </c>
      <c r="BC142" s="34">
        <f t="shared" si="34"/>
        <v>0</v>
      </c>
      <c r="BD142" s="42">
        <f t="shared" si="35"/>
        <v>-1</v>
      </c>
    </row>
    <row r="143" spans="1:56" ht="45.75" customHeight="1" x14ac:dyDescent="0.25">
      <c r="A143" s="24">
        <v>35510</v>
      </c>
      <c r="B143" s="25" t="s">
        <v>78</v>
      </c>
      <c r="C143" s="26" t="s">
        <v>96</v>
      </c>
      <c r="D143" s="27" t="s">
        <v>124</v>
      </c>
      <c r="E143" s="26" t="s">
        <v>535</v>
      </c>
      <c r="F143" s="28" t="s">
        <v>124</v>
      </c>
      <c r="G143" s="25">
        <v>0.05</v>
      </c>
      <c r="H143" s="26" t="s">
        <v>212</v>
      </c>
      <c r="I143" s="27" t="s">
        <v>71</v>
      </c>
      <c r="J143" s="26" t="s">
        <v>127</v>
      </c>
      <c r="K143" s="28" t="s">
        <v>128</v>
      </c>
      <c r="L143" s="25" t="s">
        <v>93</v>
      </c>
      <c r="M143" s="26" t="s">
        <v>94</v>
      </c>
      <c r="N143" s="27" t="s">
        <v>541</v>
      </c>
      <c r="O143" s="26" t="s">
        <v>542</v>
      </c>
      <c r="P143" s="43">
        <v>1</v>
      </c>
      <c r="Q143" s="31"/>
      <c r="R143" s="43">
        <v>1</v>
      </c>
      <c r="S143" s="31"/>
      <c r="T143" s="44"/>
      <c r="U143" s="33"/>
      <c r="V143" s="44"/>
      <c r="W143" s="33"/>
      <c r="X143" s="44">
        <v>1</v>
      </c>
      <c r="Y143" s="34">
        <f t="shared" si="28"/>
        <v>0</v>
      </c>
      <c r="Z143" s="35"/>
      <c r="AA143" s="33"/>
      <c r="AB143" s="44"/>
      <c r="AC143" s="33"/>
      <c r="AD143" s="44"/>
      <c r="AE143" s="33"/>
      <c r="AF143" s="44">
        <v>1</v>
      </c>
      <c r="AG143" s="34">
        <f t="shared" si="29"/>
        <v>0</v>
      </c>
      <c r="AH143" s="34">
        <f t="shared" si="30"/>
        <v>0</v>
      </c>
      <c r="AI143" s="36"/>
      <c r="AJ143" s="33"/>
      <c r="AK143" s="44"/>
      <c r="AL143" s="33"/>
      <c r="AM143" s="44"/>
      <c r="AN143" s="33"/>
      <c r="AO143" s="44">
        <v>1</v>
      </c>
      <c r="AP143" s="34">
        <f t="shared" si="31"/>
        <v>0</v>
      </c>
      <c r="AQ143" s="34">
        <f t="shared" si="32"/>
        <v>0</v>
      </c>
      <c r="AR143" s="37"/>
      <c r="AS143" s="38"/>
      <c r="AT143" s="45"/>
      <c r="AU143" s="38"/>
      <c r="AV143" s="45"/>
      <c r="AW143" s="38"/>
      <c r="AX143" s="45">
        <v>1</v>
      </c>
      <c r="AY143" s="34">
        <f t="shared" si="33"/>
        <v>0</v>
      </c>
      <c r="AZ143" s="40"/>
      <c r="BA143" s="46">
        <f t="shared" si="36"/>
        <v>0</v>
      </c>
      <c r="BB143" s="46">
        <f t="shared" si="36"/>
        <v>4</v>
      </c>
      <c r="BC143" s="34">
        <f t="shared" si="34"/>
        <v>0</v>
      </c>
      <c r="BD143" s="42">
        <f t="shared" si="35"/>
        <v>-1</v>
      </c>
    </row>
    <row r="144" spans="1:56" ht="45.75" customHeight="1" x14ac:dyDescent="0.25">
      <c r="A144" s="24">
        <v>35511</v>
      </c>
      <c r="B144" s="25" t="s">
        <v>78</v>
      </c>
      <c r="C144" s="26" t="s">
        <v>96</v>
      </c>
      <c r="D144" s="27" t="s">
        <v>124</v>
      </c>
      <c r="E144" s="26" t="s">
        <v>535</v>
      </c>
      <c r="F144" s="28" t="s">
        <v>124</v>
      </c>
      <c r="G144" s="25">
        <v>0.05</v>
      </c>
      <c r="H144" s="26" t="s">
        <v>212</v>
      </c>
      <c r="I144" s="27" t="s">
        <v>71</v>
      </c>
      <c r="J144" s="26" t="s">
        <v>131</v>
      </c>
      <c r="K144" s="28" t="s">
        <v>128</v>
      </c>
      <c r="L144" s="25" t="s">
        <v>93</v>
      </c>
      <c r="M144" s="26" t="s">
        <v>94</v>
      </c>
      <c r="N144" s="27" t="s">
        <v>541</v>
      </c>
      <c r="O144" s="26" t="s">
        <v>542</v>
      </c>
      <c r="P144" s="43">
        <v>1</v>
      </c>
      <c r="Q144" s="31"/>
      <c r="R144" s="43">
        <v>1</v>
      </c>
      <c r="S144" s="31"/>
      <c r="T144" s="44"/>
      <c r="U144" s="33"/>
      <c r="V144" s="44"/>
      <c r="W144" s="33"/>
      <c r="X144" s="44">
        <v>1</v>
      </c>
      <c r="Y144" s="34">
        <f t="shared" si="28"/>
        <v>0</v>
      </c>
      <c r="Z144" s="35"/>
      <c r="AA144" s="33"/>
      <c r="AB144" s="44"/>
      <c r="AC144" s="33"/>
      <c r="AD144" s="44"/>
      <c r="AE144" s="33"/>
      <c r="AF144" s="44">
        <v>1</v>
      </c>
      <c r="AG144" s="34">
        <f t="shared" si="29"/>
        <v>0</v>
      </c>
      <c r="AH144" s="34">
        <f t="shared" si="30"/>
        <v>0</v>
      </c>
      <c r="AI144" s="36"/>
      <c r="AJ144" s="33"/>
      <c r="AK144" s="44"/>
      <c r="AL144" s="33"/>
      <c r="AM144" s="44"/>
      <c r="AN144" s="33"/>
      <c r="AO144" s="44">
        <v>1</v>
      </c>
      <c r="AP144" s="34">
        <f t="shared" si="31"/>
        <v>0</v>
      </c>
      <c r="AQ144" s="34">
        <f t="shared" si="32"/>
        <v>0</v>
      </c>
      <c r="AR144" s="37"/>
      <c r="AS144" s="38"/>
      <c r="AT144" s="45"/>
      <c r="AU144" s="38"/>
      <c r="AV144" s="45"/>
      <c r="AW144" s="38"/>
      <c r="AX144" s="45">
        <v>1</v>
      </c>
      <c r="AY144" s="34">
        <f t="shared" si="33"/>
        <v>0</v>
      </c>
      <c r="AZ144" s="40"/>
      <c r="BA144" s="46">
        <f t="shared" si="36"/>
        <v>0</v>
      </c>
      <c r="BB144" s="46">
        <f t="shared" si="36"/>
        <v>4</v>
      </c>
      <c r="BC144" s="34">
        <f t="shared" si="34"/>
        <v>0</v>
      </c>
      <c r="BD144" s="42">
        <f t="shared" si="35"/>
        <v>-1</v>
      </c>
    </row>
    <row r="145" spans="1:56" ht="45.75" customHeight="1" x14ac:dyDescent="0.25">
      <c r="A145" s="24">
        <v>35512</v>
      </c>
      <c r="B145" s="25" t="s">
        <v>65</v>
      </c>
      <c r="C145" s="26" t="s">
        <v>66</v>
      </c>
      <c r="D145" s="27" t="s">
        <v>292</v>
      </c>
      <c r="E145" s="26" t="s">
        <v>535</v>
      </c>
      <c r="F145" s="28" t="s">
        <v>431</v>
      </c>
      <c r="G145" s="25">
        <v>0.1</v>
      </c>
      <c r="H145" s="26" t="s">
        <v>432</v>
      </c>
      <c r="I145" s="27" t="s">
        <v>558</v>
      </c>
      <c r="J145" s="26" t="s">
        <v>433</v>
      </c>
      <c r="K145" s="28" t="s">
        <v>296</v>
      </c>
      <c r="L145" s="25" t="s">
        <v>93</v>
      </c>
      <c r="M145" s="26" t="s">
        <v>86</v>
      </c>
      <c r="N145" s="27" t="s">
        <v>235</v>
      </c>
      <c r="O145" s="26" t="s">
        <v>542</v>
      </c>
      <c r="P145" s="51">
        <v>825</v>
      </c>
      <c r="Q145" s="31"/>
      <c r="R145" s="51">
        <v>825</v>
      </c>
      <c r="S145" s="31"/>
      <c r="T145" s="47">
        <v>0</v>
      </c>
      <c r="U145" s="33"/>
      <c r="V145" s="47">
        <v>75</v>
      </c>
      <c r="W145" s="33"/>
      <c r="X145" s="47">
        <v>75</v>
      </c>
      <c r="Y145" s="34">
        <f t="shared" si="28"/>
        <v>0</v>
      </c>
      <c r="Z145" s="35"/>
      <c r="AA145" s="33"/>
      <c r="AB145" s="47">
        <v>75</v>
      </c>
      <c r="AC145" s="33"/>
      <c r="AD145" s="47">
        <v>75</v>
      </c>
      <c r="AE145" s="33"/>
      <c r="AF145" s="48">
        <v>75</v>
      </c>
      <c r="AG145" s="34">
        <f t="shared" si="29"/>
        <v>0</v>
      </c>
      <c r="AH145" s="34">
        <f t="shared" si="30"/>
        <v>0</v>
      </c>
      <c r="AI145" s="36"/>
      <c r="AJ145" s="33"/>
      <c r="AK145" s="48">
        <v>75</v>
      </c>
      <c r="AL145" s="33"/>
      <c r="AM145" s="48">
        <v>75</v>
      </c>
      <c r="AN145" s="33"/>
      <c r="AO145" s="48">
        <v>75</v>
      </c>
      <c r="AP145" s="34">
        <f t="shared" si="31"/>
        <v>0</v>
      </c>
      <c r="AQ145" s="34">
        <f t="shared" si="32"/>
        <v>0</v>
      </c>
      <c r="AR145" s="37"/>
      <c r="AS145" s="38"/>
      <c r="AT145" s="49">
        <v>75</v>
      </c>
      <c r="AU145" s="38"/>
      <c r="AV145" s="49">
        <v>75</v>
      </c>
      <c r="AW145" s="38"/>
      <c r="AX145" s="49">
        <v>75</v>
      </c>
      <c r="AY145" s="34">
        <f t="shared" si="33"/>
        <v>0</v>
      </c>
      <c r="AZ145" s="40"/>
      <c r="BA145" s="50">
        <f t="shared" si="36"/>
        <v>0</v>
      </c>
      <c r="BB145" s="50">
        <f t="shared" si="36"/>
        <v>825</v>
      </c>
      <c r="BC145" s="34">
        <f t="shared" si="34"/>
        <v>0</v>
      </c>
      <c r="BD145" s="42">
        <f t="shared" si="35"/>
        <v>-1</v>
      </c>
    </row>
    <row r="146" spans="1:56" ht="45.75" customHeight="1" x14ac:dyDescent="0.25">
      <c r="A146" s="24">
        <v>35513</v>
      </c>
      <c r="B146" s="25" t="s">
        <v>65</v>
      </c>
      <c r="C146" s="26" t="s">
        <v>66</v>
      </c>
      <c r="D146" s="27" t="s">
        <v>119</v>
      </c>
      <c r="E146" s="26" t="s">
        <v>535</v>
      </c>
      <c r="F146" s="28" t="s">
        <v>426</v>
      </c>
      <c r="G146" s="25">
        <v>0.05</v>
      </c>
      <c r="H146" s="26" t="s">
        <v>233</v>
      </c>
      <c r="I146" s="27" t="s">
        <v>558</v>
      </c>
      <c r="J146" s="26" t="s">
        <v>578</v>
      </c>
      <c r="K146" s="28" t="s">
        <v>123</v>
      </c>
      <c r="L146" s="25" t="s">
        <v>93</v>
      </c>
      <c r="M146" s="26" t="s">
        <v>579</v>
      </c>
      <c r="N146" s="27" t="s">
        <v>235</v>
      </c>
      <c r="O146" s="26" t="s">
        <v>542</v>
      </c>
      <c r="P146" s="51">
        <v>100069206466</v>
      </c>
      <c r="Q146" s="31"/>
      <c r="R146" s="51">
        <v>90062285819.400009</v>
      </c>
      <c r="S146" s="31"/>
      <c r="T146" s="47">
        <v>0</v>
      </c>
      <c r="U146" s="33"/>
      <c r="V146" s="47">
        <v>1762589993</v>
      </c>
      <c r="W146" s="33"/>
      <c r="X146" s="47">
        <v>17073613165</v>
      </c>
      <c r="Y146" s="34">
        <f t="shared" si="28"/>
        <v>0</v>
      </c>
      <c r="Z146" s="35"/>
      <c r="AA146" s="33"/>
      <c r="AB146" s="47">
        <v>10335084461</v>
      </c>
      <c r="AC146" s="33"/>
      <c r="AD146" s="47">
        <v>11537712259</v>
      </c>
      <c r="AE146" s="33"/>
      <c r="AF146" s="48">
        <v>10982113909</v>
      </c>
      <c r="AG146" s="34">
        <f t="shared" si="29"/>
        <v>0</v>
      </c>
      <c r="AH146" s="34">
        <f t="shared" si="30"/>
        <v>0</v>
      </c>
      <c r="AI146" s="36"/>
      <c r="AJ146" s="33"/>
      <c r="AK146" s="48">
        <v>8412657751</v>
      </c>
      <c r="AL146" s="33"/>
      <c r="AM146" s="48">
        <v>8412657747</v>
      </c>
      <c r="AN146" s="33"/>
      <c r="AO146" s="48">
        <v>8356017444</v>
      </c>
      <c r="AP146" s="34">
        <f t="shared" si="31"/>
        <v>0</v>
      </c>
      <c r="AQ146" s="34">
        <f t="shared" si="32"/>
        <v>0</v>
      </c>
      <c r="AR146" s="37"/>
      <c r="AS146" s="38"/>
      <c r="AT146" s="49">
        <v>7650108218</v>
      </c>
      <c r="AU146" s="38"/>
      <c r="AV146" s="49">
        <v>5539730872</v>
      </c>
      <c r="AW146" s="38"/>
      <c r="AX146" s="49"/>
      <c r="AY146" s="34">
        <f t="shared" si="33"/>
        <v>0</v>
      </c>
      <c r="AZ146" s="40"/>
      <c r="BA146" s="50">
        <f t="shared" si="36"/>
        <v>0</v>
      </c>
      <c r="BB146" s="50">
        <f t="shared" si="36"/>
        <v>90062285819</v>
      </c>
      <c r="BC146" s="34">
        <f t="shared" si="34"/>
        <v>0</v>
      </c>
      <c r="BD146" s="42">
        <f t="shared" si="35"/>
        <v>-1</v>
      </c>
    </row>
    <row r="147" spans="1:56" ht="45.75" customHeight="1" x14ac:dyDescent="0.25">
      <c r="A147" s="24">
        <v>35514</v>
      </c>
      <c r="B147" s="25" t="s">
        <v>65</v>
      </c>
      <c r="C147" s="26" t="s">
        <v>66</v>
      </c>
      <c r="D147" s="27" t="s">
        <v>119</v>
      </c>
      <c r="E147" s="26" t="s">
        <v>535</v>
      </c>
      <c r="F147" s="28" t="s">
        <v>428</v>
      </c>
      <c r="G147" s="25">
        <v>0.05</v>
      </c>
      <c r="H147" s="26" t="s">
        <v>429</v>
      </c>
      <c r="I147" s="27" t="s">
        <v>558</v>
      </c>
      <c r="J147" s="26" t="s">
        <v>303</v>
      </c>
      <c r="K147" s="28" t="s">
        <v>123</v>
      </c>
      <c r="L147" s="25" t="s">
        <v>93</v>
      </c>
      <c r="M147" s="26" t="s">
        <v>579</v>
      </c>
      <c r="N147" s="27" t="s">
        <v>235</v>
      </c>
      <c r="O147" s="26" t="s">
        <v>542</v>
      </c>
      <c r="P147" s="51">
        <v>45619395024</v>
      </c>
      <c r="Q147" s="31"/>
      <c r="R147" s="51">
        <v>41057455521.599998</v>
      </c>
      <c r="S147" s="31"/>
      <c r="T147" s="47">
        <v>0</v>
      </c>
      <c r="U147" s="33"/>
      <c r="V147" s="47">
        <v>3425860679</v>
      </c>
      <c r="W147" s="33"/>
      <c r="X147" s="47">
        <v>9194961886</v>
      </c>
      <c r="Y147" s="34">
        <f t="shared" si="28"/>
        <v>0</v>
      </c>
      <c r="Z147" s="35"/>
      <c r="AA147" s="33"/>
      <c r="AB147" s="47">
        <v>10509796160</v>
      </c>
      <c r="AC147" s="33"/>
      <c r="AD147" s="47">
        <v>9005013640</v>
      </c>
      <c r="AE147" s="33"/>
      <c r="AF147" s="48">
        <v>2332972269</v>
      </c>
      <c r="AG147" s="34">
        <f t="shared" si="29"/>
        <v>0</v>
      </c>
      <c r="AH147" s="34">
        <f t="shared" si="30"/>
        <v>0</v>
      </c>
      <c r="AI147" s="36"/>
      <c r="AJ147" s="33"/>
      <c r="AK147" s="48">
        <v>2475707457</v>
      </c>
      <c r="AL147" s="33"/>
      <c r="AM147" s="48">
        <v>167695146</v>
      </c>
      <c r="AN147" s="33"/>
      <c r="AO147" s="48">
        <v>86101242</v>
      </c>
      <c r="AP147" s="34">
        <f t="shared" si="31"/>
        <v>0</v>
      </c>
      <c r="AQ147" s="34">
        <f t="shared" si="32"/>
        <v>0</v>
      </c>
      <c r="AR147" s="37"/>
      <c r="AS147" s="38"/>
      <c r="AT147" s="49">
        <v>2495307395</v>
      </c>
      <c r="AU147" s="38"/>
      <c r="AV147" s="49"/>
      <c r="AW147" s="38"/>
      <c r="AX147" s="49">
        <v>1364039648</v>
      </c>
      <c r="AY147" s="34">
        <f t="shared" si="33"/>
        <v>0</v>
      </c>
      <c r="AZ147" s="40"/>
      <c r="BA147" s="50">
        <f t="shared" si="36"/>
        <v>0</v>
      </c>
      <c r="BB147" s="50">
        <f t="shared" si="36"/>
        <v>41057455522</v>
      </c>
      <c r="BC147" s="34">
        <f t="shared" si="34"/>
        <v>0</v>
      </c>
      <c r="BD147" s="42">
        <f t="shared" si="35"/>
        <v>-1</v>
      </c>
    </row>
    <row r="148" spans="1:56" ht="45.75" customHeight="1" x14ac:dyDescent="0.25">
      <c r="A148" s="24">
        <v>35515</v>
      </c>
      <c r="B148" s="25" t="s">
        <v>65</v>
      </c>
      <c r="C148" s="26" t="s">
        <v>66</v>
      </c>
      <c r="D148" s="27" t="s">
        <v>119</v>
      </c>
      <c r="E148" s="26" t="s">
        <v>104</v>
      </c>
      <c r="F148" s="28" t="s">
        <v>424</v>
      </c>
      <c r="G148" s="25">
        <v>0.2</v>
      </c>
      <c r="H148" s="26" t="s">
        <v>121</v>
      </c>
      <c r="I148" s="27" t="s">
        <v>558</v>
      </c>
      <c r="J148" s="26" t="s">
        <v>425</v>
      </c>
      <c r="K148" s="28" t="s">
        <v>123</v>
      </c>
      <c r="L148" s="25" t="s">
        <v>93</v>
      </c>
      <c r="M148" s="26" t="s">
        <v>579</v>
      </c>
      <c r="N148" s="27" t="s">
        <v>235</v>
      </c>
      <c r="O148" s="26" t="s">
        <v>542</v>
      </c>
      <c r="P148" s="51">
        <v>152677114505</v>
      </c>
      <c r="Q148" s="31"/>
      <c r="R148" s="51">
        <v>152677114505</v>
      </c>
      <c r="S148" s="31"/>
      <c r="T148" s="47">
        <v>0</v>
      </c>
      <c r="U148" s="33"/>
      <c r="V148" s="47"/>
      <c r="W148" s="33"/>
      <c r="X148" s="47">
        <v>6107084580.1999998</v>
      </c>
      <c r="Y148" s="34">
        <f t="shared" si="28"/>
        <v>0</v>
      </c>
      <c r="Z148" s="35"/>
      <c r="AA148" s="33"/>
      <c r="AB148" s="47"/>
      <c r="AC148" s="33"/>
      <c r="AD148" s="47"/>
      <c r="AE148" s="33"/>
      <c r="AF148" s="48">
        <v>32208495194</v>
      </c>
      <c r="AG148" s="34">
        <f t="shared" si="29"/>
        <v>0</v>
      </c>
      <c r="AH148" s="34">
        <f t="shared" si="30"/>
        <v>0</v>
      </c>
      <c r="AI148" s="36"/>
      <c r="AJ148" s="33"/>
      <c r="AK148" s="48"/>
      <c r="AL148" s="33"/>
      <c r="AM148" s="48"/>
      <c r="AN148" s="33"/>
      <c r="AO148" s="48">
        <v>78478888000</v>
      </c>
      <c r="AP148" s="34">
        <f t="shared" si="31"/>
        <v>0</v>
      </c>
      <c r="AQ148" s="34">
        <f t="shared" si="32"/>
        <v>0</v>
      </c>
      <c r="AR148" s="37"/>
      <c r="AS148" s="38"/>
      <c r="AT148" s="49"/>
      <c r="AU148" s="38"/>
      <c r="AV148" s="49"/>
      <c r="AW148" s="38"/>
      <c r="AX148" s="49">
        <v>35882646731</v>
      </c>
      <c r="AY148" s="34">
        <f t="shared" si="33"/>
        <v>0</v>
      </c>
      <c r="AZ148" s="40"/>
      <c r="BA148" s="50">
        <f t="shared" si="36"/>
        <v>0</v>
      </c>
      <c r="BB148" s="50">
        <f t="shared" si="36"/>
        <v>152677114505.20001</v>
      </c>
      <c r="BC148" s="34">
        <f t="shared" si="34"/>
        <v>0</v>
      </c>
      <c r="BD148" s="42">
        <f t="shared" si="35"/>
        <v>-1</v>
      </c>
    </row>
    <row r="149" spans="1:56" ht="45.75" customHeight="1" x14ac:dyDescent="0.25">
      <c r="A149" s="24">
        <v>3751</v>
      </c>
      <c r="B149" s="25" t="s">
        <v>65</v>
      </c>
      <c r="C149" s="26" t="s">
        <v>66</v>
      </c>
      <c r="D149" s="27" t="s">
        <v>361</v>
      </c>
      <c r="E149" s="26" t="s">
        <v>68</v>
      </c>
      <c r="F149" s="28" t="s">
        <v>580</v>
      </c>
      <c r="G149" s="25"/>
      <c r="H149" s="26" t="s">
        <v>581</v>
      </c>
      <c r="I149" s="27" t="s">
        <v>71</v>
      </c>
      <c r="J149" s="26" t="s">
        <v>582</v>
      </c>
      <c r="K149" s="28" t="s">
        <v>583</v>
      </c>
      <c r="L149" s="25" t="s">
        <v>93</v>
      </c>
      <c r="M149" s="26" t="s">
        <v>94</v>
      </c>
      <c r="N149" s="27" t="s">
        <v>541</v>
      </c>
      <c r="O149" s="26" t="s">
        <v>584</v>
      </c>
      <c r="P149" s="43">
        <v>1</v>
      </c>
      <c r="Q149" s="31" t="s">
        <v>585</v>
      </c>
      <c r="R149" s="43">
        <v>1</v>
      </c>
      <c r="S149" s="31"/>
      <c r="T149" s="44"/>
      <c r="U149" s="33"/>
      <c r="V149" s="44"/>
      <c r="W149" s="33"/>
      <c r="X149" s="44">
        <v>1</v>
      </c>
      <c r="Y149" s="34">
        <f t="shared" si="28"/>
        <v>0</v>
      </c>
      <c r="Z149" s="35"/>
      <c r="AA149" s="33"/>
      <c r="AB149" s="44"/>
      <c r="AC149" s="33"/>
      <c r="AD149" s="44"/>
      <c r="AE149" s="33"/>
      <c r="AF149" s="44">
        <v>1</v>
      </c>
      <c r="AG149" s="34">
        <f t="shared" si="29"/>
        <v>0</v>
      </c>
      <c r="AH149" s="34">
        <f t="shared" si="30"/>
        <v>0</v>
      </c>
      <c r="AI149" s="36"/>
      <c r="AJ149" s="33"/>
      <c r="AK149" s="44"/>
      <c r="AL149" s="33"/>
      <c r="AM149" s="44"/>
      <c r="AN149" s="33"/>
      <c r="AO149" s="44">
        <v>1</v>
      </c>
      <c r="AP149" s="34">
        <f t="shared" si="31"/>
        <v>0</v>
      </c>
      <c r="AQ149" s="34">
        <f t="shared" si="32"/>
        <v>0</v>
      </c>
      <c r="AR149" s="37"/>
      <c r="AS149" s="38"/>
      <c r="AT149" s="45"/>
      <c r="AU149" s="38"/>
      <c r="AV149" s="45"/>
      <c r="AW149" s="38"/>
      <c r="AX149" s="45">
        <v>1</v>
      </c>
      <c r="AY149" s="34">
        <f t="shared" si="33"/>
        <v>0</v>
      </c>
      <c r="AZ149" s="40"/>
      <c r="BA149" s="66">
        <f t="shared" si="36"/>
        <v>0</v>
      </c>
      <c r="BB149" s="66">
        <f t="shared" si="36"/>
        <v>4</v>
      </c>
      <c r="BC149" s="34">
        <f t="shared" si="34"/>
        <v>0</v>
      </c>
      <c r="BD149" s="42">
        <f t="shared" si="35"/>
        <v>-1</v>
      </c>
    </row>
    <row r="150" spans="1:56" ht="45.75" customHeight="1" x14ac:dyDescent="0.25">
      <c r="A150" s="24">
        <v>3752</v>
      </c>
      <c r="B150" s="25" t="s">
        <v>154</v>
      </c>
      <c r="C150" s="26" t="s">
        <v>469</v>
      </c>
      <c r="D150" s="27" t="s">
        <v>470</v>
      </c>
      <c r="E150" s="26" t="s">
        <v>68</v>
      </c>
      <c r="F150" s="28" t="s">
        <v>580</v>
      </c>
      <c r="G150" s="25"/>
      <c r="H150" s="26" t="s">
        <v>586</v>
      </c>
      <c r="I150" s="27" t="s">
        <v>71</v>
      </c>
      <c r="J150" s="26" t="s">
        <v>587</v>
      </c>
      <c r="K150" s="28" t="s">
        <v>588</v>
      </c>
      <c r="L150" s="25" t="s">
        <v>93</v>
      </c>
      <c r="M150" s="26" t="s">
        <v>94</v>
      </c>
      <c r="N150" s="27" t="s">
        <v>541</v>
      </c>
      <c r="O150" s="26" t="s">
        <v>584</v>
      </c>
      <c r="P150" s="43">
        <v>1</v>
      </c>
      <c r="Q150" s="31" t="s">
        <v>589</v>
      </c>
      <c r="R150" s="43">
        <v>1</v>
      </c>
      <c r="S150" s="31"/>
      <c r="T150" s="44"/>
      <c r="U150" s="33"/>
      <c r="V150" s="44"/>
      <c r="W150" s="33"/>
      <c r="X150" s="44">
        <v>1</v>
      </c>
      <c r="Y150" s="34">
        <f t="shared" si="28"/>
        <v>0</v>
      </c>
      <c r="Z150" s="35"/>
      <c r="AA150" s="33"/>
      <c r="AB150" s="44"/>
      <c r="AC150" s="33"/>
      <c r="AD150" s="44"/>
      <c r="AE150" s="33"/>
      <c r="AF150" s="44">
        <v>1</v>
      </c>
      <c r="AG150" s="34">
        <f t="shared" si="29"/>
        <v>0</v>
      </c>
      <c r="AH150" s="34">
        <f t="shared" si="30"/>
        <v>0</v>
      </c>
      <c r="AI150" s="36"/>
      <c r="AJ150" s="33"/>
      <c r="AK150" s="44"/>
      <c r="AL150" s="33"/>
      <c r="AM150" s="44"/>
      <c r="AN150" s="33"/>
      <c r="AO150" s="44">
        <v>1</v>
      </c>
      <c r="AP150" s="34">
        <f t="shared" si="31"/>
        <v>0</v>
      </c>
      <c r="AQ150" s="34">
        <f t="shared" si="32"/>
        <v>0</v>
      </c>
      <c r="AR150" s="37"/>
      <c r="AS150" s="38"/>
      <c r="AT150" s="45"/>
      <c r="AU150" s="38"/>
      <c r="AV150" s="45"/>
      <c r="AW150" s="38"/>
      <c r="AX150" s="45">
        <v>1</v>
      </c>
      <c r="AY150" s="34">
        <f t="shared" si="33"/>
        <v>0</v>
      </c>
      <c r="AZ150" s="40"/>
      <c r="BA150" s="50">
        <f t="shared" si="36"/>
        <v>0</v>
      </c>
      <c r="BB150" s="50">
        <f t="shared" si="36"/>
        <v>4</v>
      </c>
      <c r="BC150" s="34">
        <f t="shared" si="34"/>
        <v>0</v>
      </c>
      <c r="BD150" s="42">
        <f t="shared" si="35"/>
        <v>-1</v>
      </c>
    </row>
    <row r="151" spans="1:56" ht="45.75" customHeight="1" x14ac:dyDescent="0.25">
      <c r="A151" s="24">
        <v>3753</v>
      </c>
      <c r="B151" s="25" t="s">
        <v>154</v>
      </c>
      <c r="C151" s="26" t="s">
        <v>155</v>
      </c>
      <c r="D151" s="27" t="s">
        <v>156</v>
      </c>
      <c r="E151" s="26" t="s">
        <v>68</v>
      </c>
      <c r="F151" s="28" t="s">
        <v>590</v>
      </c>
      <c r="G151" s="25"/>
      <c r="H151" s="26" t="s">
        <v>591</v>
      </c>
      <c r="I151" s="27" t="s">
        <v>71</v>
      </c>
      <c r="J151" s="26" t="s">
        <v>592</v>
      </c>
      <c r="K151" s="28" t="s">
        <v>593</v>
      </c>
      <c r="L151" s="25" t="s">
        <v>93</v>
      </c>
      <c r="M151" s="26" t="s">
        <v>94</v>
      </c>
      <c r="N151" s="27" t="s">
        <v>541</v>
      </c>
      <c r="O151" s="26" t="s">
        <v>584</v>
      </c>
      <c r="P151" s="43">
        <v>1</v>
      </c>
      <c r="Q151" s="31" t="s">
        <v>594</v>
      </c>
      <c r="R151" s="43">
        <v>1</v>
      </c>
      <c r="S151" s="31"/>
      <c r="T151" s="44"/>
      <c r="U151" s="33"/>
      <c r="V151" s="44"/>
      <c r="W151" s="33"/>
      <c r="X151" s="44">
        <v>1</v>
      </c>
      <c r="Y151" s="34">
        <f t="shared" si="28"/>
        <v>0</v>
      </c>
      <c r="Z151" s="35"/>
      <c r="AA151" s="33"/>
      <c r="AB151" s="44"/>
      <c r="AC151" s="33"/>
      <c r="AD151" s="44"/>
      <c r="AE151" s="33"/>
      <c r="AF151" s="44">
        <v>1</v>
      </c>
      <c r="AG151" s="34">
        <f t="shared" si="29"/>
        <v>0</v>
      </c>
      <c r="AH151" s="34">
        <f t="shared" si="30"/>
        <v>0</v>
      </c>
      <c r="AI151" s="36"/>
      <c r="AJ151" s="33"/>
      <c r="AK151" s="44"/>
      <c r="AL151" s="33"/>
      <c r="AM151" s="44"/>
      <c r="AN151" s="33"/>
      <c r="AO151" s="44">
        <v>1</v>
      </c>
      <c r="AP151" s="34">
        <f t="shared" si="31"/>
        <v>0</v>
      </c>
      <c r="AQ151" s="34">
        <f t="shared" si="32"/>
        <v>0</v>
      </c>
      <c r="AR151" s="37"/>
      <c r="AS151" s="38"/>
      <c r="AT151" s="45"/>
      <c r="AU151" s="38"/>
      <c r="AV151" s="45"/>
      <c r="AW151" s="38"/>
      <c r="AX151" s="45">
        <v>1</v>
      </c>
      <c r="AY151" s="34">
        <f t="shared" si="33"/>
        <v>0</v>
      </c>
      <c r="AZ151" s="40"/>
      <c r="BA151" s="66">
        <f t="shared" si="36"/>
        <v>0</v>
      </c>
      <c r="BB151" s="66">
        <f t="shared" si="36"/>
        <v>4</v>
      </c>
      <c r="BC151" s="34">
        <f t="shared" si="34"/>
        <v>0</v>
      </c>
      <c r="BD151" s="42">
        <f t="shared" si="35"/>
        <v>-1</v>
      </c>
    </row>
    <row r="152" spans="1:56" ht="45.75" customHeight="1" x14ac:dyDescent="0.25">
      <c r="A152" s="24">
        <v>3754</v>
      </c>
      <c r="B152" s="25" t="s">
        <v>154</v>
      </c>
      <c r="C152" s="26" t="s">
        <v>155</v>
      </c>
      <c r="D152" s="27" t="s">
        <v>595</v>
      </c>
      <c r="E152" s="26" t="s">
        <v>68</v>
      </c>
      <c r="F152" s="28" t="s">
        <v>596</v>
      </c>
      <c r="G152" s="25"/>
      <c r="H152" s="26" t="s">
        <v>597</v>
      </c>
      <c r="I152" s="27" t="s">
        <v>71</v>
      </c>
      <c r="J152" s="26" t="s">
        <v>598</v>
      </c>
      <c r="K152" s="28" t="s">
        <v>599</v>
      </c>
      <c r="L152" s="25" t="s">
        <v>93</v>
      </c>
      <c r="M152" s="26" t="s">
        <v>94</v>
      </c>
      <c r="N152" s="27" t="s">
        <v>541</v>
      </c>
      <c r="O152" s="26" t="s">
        <v>584</v>
      </c>
      <c r="P152" s="43">
        <v>1</v>
      </c>
      <c r="Q152" s="31" t="s">
        <v>600</v>
      </c>
      <c r="R152" s="43">
        <v>1</v>
      </c>
      <c r="S152" s="31"/>
      <c r="T152" s="44"/>
      <c r="U152" s="33"/>
      <c r="V152" s="44"/>
      <c r="W152" s="33"/>
      <c r="X152" s="44">
        <v>1</v>
      </c>
      <c r="Y152" s="34">
        <f t="shared" si="28"/>
        <v>0</v>
      </c>
      <c r="Z152" s="35"/>
      <c r="AA152" s="33"/>
      <c r="AB152" s="44"/>
      <c r="AC152" s="33"/>
      <c r="AD152" s="44"/>
      <c r="AE152" s="33"/>
      <c r="AF152" s="44">
        <v>1</v>
      </c>
      <c r="AG152" s="34">
        <f t="shared" si="29"/>
        <v>0</v>
      </c>
      <c r="AH152" s="34">
        <f t="shared" si="30"/>
        <v>0</v>
      </c>
      <c r="AI152" s="36"/>
      <c r="AJ152" s="33"/>
      <c r="AK152" s="44"/>
      <c r="AL152" s="33"/>
      <c r="AM152" s="44"/>
      <c r="AN152" s="33"/>
      <c r="AO152" s="44">
        <v>1</v>
      </c>
      <c r="AP152" s="34">
        <f t="shared" si="31"/>
        <v>0</v>
      </c>
      <c r="AQ152" s="34">
        <f t="shared" si="32"/>
        <v>0</v>
      </c>
      <c r="AR152" s="37"/>
      <c r="AS152" s="38"/>
      <c r="AT152" s="45"/>
      <c r="AU152" s="38"/>
      <c r="AV152" s="45"/>
      <c r="AW152" s="38"/>
      <c r="AX152" s="45">
        <v>1</v>
      </c>
      <c r="AY152" s="34">
        <f t="shared" si="33"/>
        <v>0</v>
      </c>
      <c r="AZ152" s="40"/>
      <c r="BA152" s="67">
        <f t="shared" si="36"/>
        <v>0</v>
      </c>
      <c r="BB152" s="67">
        <f t="shared" si="36"/>
        <v>4</v>
      </c>
      <c r="BC152" s="34">
        <f t="shared" si="34"/>
        <v>0</v>
      </c>
      <c r="BD152" s="42">
        <f t="shared" si="35"/>
        <v>-1</v>
      </c>
    </row>
    <row r="153" spans="1:56" ht="45.75" customHeight="1" x14ac:dyDescent="0.25">
      <c r="A153" s="24">
        <v>3755</v>
      </c>
      <c r="B153" s="25" t="s">
        <v>65</v>
      </c>
      <c r="C153" s="26" t="s">
        <v>66</v>
      </c>
      <c r="D153" s="27" t="s">
        <v>361</v>
      </c>
      <c r="E153" s="26" t="s">
        <v>68</v>
      </c>
      <c r="F153" s="28" t="s">
        <v>601</v>
      </c>
      <c r="G153" s="25"/>
      <c r="H153" s="26" t="s">
        <v>602</v>
      </c>
      <c r="I153" s="27" t="s">
        <v>71</v>
      </c>
      <c r="J153" s="26" t="s">
        <v>603</v>
      </c>
      <c r="K153" s="28" t="s">
        <v>604</v>
      </c>
      <c r="L153" s="25" t="s">
        <v>93</v>
      </c>
      <c r="M153" s="26" t="s">
        <v>94</v>
      </c>
      <c r="N153" s="27" t="s">
        <v>541</v>
      </c>
      <c r="O153" s="26" t="s">
        <v>584</v>
      </c>
      <c r="P153" s="43">
        <v>1</v>
      </c>
      <c r="Q153" s="31" t="s">
        <v>605</v>
      </c>
      <c r="R153" s="43">
        <v>1</v>
      </c>
      <c r="S153" s="31"/>
      <c r="T153" s="44"/>
      <c r="U153" s="33"/>
      <c r="V153" s="44"/>
      <c r="W153" s="33"/>
      <c r="X153" s="44">
        <v>1</v>
      </c>
      <c r="Y153" s="34">
        <f t="shared" si="28"/>
        <v>0</v>
      </c>
      <c r="Z153" s="35"/>
      <c r="AA153" s="33"/>
      <c r="AB153" s="44"/>
      <c r="AC153" s="33"/>
      <c r="AD153" s="44"/>
      <c r="AE153" s="33"/>
      <c r="AF153" s="44">
        <v>1</v>
      </c>
      <c r="AG153" s="34">
        <f t="shared" si="29"/>
        <v>0</v>
      </c>
      <c r="AH153" s="34">
        <f t="shared" si="30"/>
        <v>0</v>
      </c>
      <c r="AI153" s="36"/>
      <c r="AJ153" s="33"/>
      <c r="AK153" s="44"/>
      <c r="AL153" s="33"/>
      <c r="AM153" s="44"/>
      <c r="AN153" s="33"/>
      <c r="AO153" s="44">
        <v>1</v>
      </c>
      <c r="AP153" s="34">
        <f t="shared" si="31"/>
        <v>0</v>
      </c>
      <c r="AQ153" s="34">
        <f t="shared" si="32"/>
        <v>0</v>
      </c>
      <c r="AR153" s="37"/>
      <c r="AS153" s="38"/>
      <c r="AT153" s="45"/>
      <c r="AU153" s="38"/>
      <c r="AV153" s="45"/>
      <c r="AW153" s="38"/>
      <c r="AX153" s="45">
        <v>1</v>
      </c>
      <c r="AY153" s="34">
        <f t="shared" si="33"/>
        <v>0</v>
      </c>
      <c r="AZ153" s="40"/>
      <c r="BA153" s="50">
        <f t="shared" si="36"/>
        <v>0</v>
      </c>
      <c r="BB153" s="50">
        <f t="shared" si="36"/>
        <v>4</v>
      </c>
      <c r="BC153" s="34">
        <f t="shared" si="34"/>
        <v>0</v>
      </c>
      <c r="BD153" s="42">
        <f t="shared" si="35"/>
        <v>-1</v>
      </c>
    </row>
    <row r="154" spans="1:56" ht="45.75" customHeight="1" x14ac:dyDescent="0.25">
      <c r="A154" s="24">
        <v>3756</v>
      </c>
      <c r="B154" s="25" t="s">
        <v>65</v>
      </c>
      <c r="C154" s="26" t="s">
        <v>66</v>
      </c>
      <c r="D154" s="27" t="s">
        <v>361</v>
      </c>
      <c r="E154" s="26" t="s">
        <v>68</v>
      </c>
      <c r="F154" s="28" t="s">
        <v>606</v>
      </c>
      <c r="G154" s="25"/>
      <c r="H154" s="26" t="s">
        <v>607</v>
      </c>
      <c r="I154" s="27" t="s">
        <v>71</v>
      </c>
      <c r="J154" s="26" t="s">
        <v>608</v>
      </c>
      <c r="K154" s="28" t="s">
        <v>609</v>
      </c>
      <c r="L154" s="25" t="s">
        <v>93</v>
      </c>
      <c r="M154" s="26" t="s">
        <v>94</v>
      </c>
      <c r="N154" s="27" t="s">
        <v>541</v>
      </c>
      <c r="O154" s="26" t="s">
        <v>584</v>
      </c>
      <c r="P154" s="43">
        <v>1</v>
      </c>
      <c r="Q154" s="31" t="s">
        <v>610</v>
      </c>
      <c r="R154" s="43">
        <v>1</v>
      </c>
      <c r="S154" s="31"/>
      <c r="T154" s="44"/>
      <c r="U154" s="33"/>
      <c r="V154" s="44"/>
      <c r="W154" s="33"/>
      <c r="X154" s="44">
        <v>1</v>
      </c>
      <c r="Y154" s="34">
        <f t="shared" si="28"/>
        <v>0</v>
      </c>
      <c r="Z154" s="35"/>
      <c r="AA154" s="33"/>
      <c r="AB154" s="44"/>
      <c r="AC154" s="33"/>
      <c r="AD154" s="44"/>
      <c r="AE154" s="33"/>
      <c r="AF154" s="44">
        <v>1</v>
      </c>
      <c r="AG154" s="34">
        <f t="shared" si="29"/>
        <v>0</v>
      </c>
      <c r="AH154" s="34">
        <f t="shared" si="30"/>
        <v>0</v>
      </c>
      <c r="AI154" s="36"/>
      <c r="AJ154" s="33"/>
      <c r="AK154" s="44"/>
      <c r="AL154" s="33"/>
      <c r="AM154" s="44"/>
      <c r="AN154" s="33"/>
      <c r="AO154" s="44">
        <v>1</v>
      </c>
      <c r="AP154" s="34">
        <f t="shared" si="31"/>
        <v>0</v>
      </c>
      <c r="AQ154" s="34">
        <f t="shared" si="32"/>
        <v>0</v>
      </c>
      <c r="AR154" s="37"/>
      <c r="AS154" s="38"/>
      <c r="AT154" s="45"/>
      <c r="AU154" s="38"/>
      <c r="AV154" s="45"/>
      <c r="AW154" s="38"/>
      <c r="AX154" s="45">
        <v>1</v>
      </c>
      <c r="AY154" s="34">
        <f t="shared" si="33"/>
        <v>0</v>
      </c>
      <c r="AZ154" s="40"/>
      <c r="BA154" s="46">
        <f t="shared" si="36"/>
        <v>0</v>
      </c>
      <c r="BB154" s="46">
        <f t="shared" si="36"/>
        <v>4</v>
      </c>
      <c r="BC154" s="34">
        <f t="shared" si="34"/>
        <v>0</v>
      </c>
      <c r="BD154" s="42">
        <f t="shared" si="35"/>
        <v>-1</v>
      </c>
    </row>
    <row r="155" spans="1:56" ht="45.75" customHeight="1" x14ac:dyDescent="0.25">
      <c r="A155" s="24">
        <v>3757</v>
      </c>
      <c r="B155" s="25" t="s">
        <v>65</v>
      </c>
      <c r="C155" s="26" t="s">
        <v>66</v>
      </c>
      <c r="D155" s="27" t="s">
        <v>361</v>
      </c>
      <c r="E155" s="26" t="s">
        <v>68</v>
      </c>
      <c r="F155" s="28" t="s">
        <v>611</v>
      </c>
      <c r="G155" s="25"/>
      <c r="H155" s="26" t="s">
        <v>612</v>
      </c>
      <c r="I155" s="27" t="s">
        <v>71</v>
      </c>
      <c r="J155" s="26" t="s">
        <v>613</v>
      </c>
      <c r="K155" s="28" t="s">
        <v>609</v>
      </c>
      <c r="L155" s="25" t="s">
        <v>93</v>
      </c>
      <c r="M155" s="26" t="s">
        <v>94</v>
      </c>
      <c r="N155" s="27" t="s">
        <v>541</v>
      </c>
      <c r="O155" s="26" t="s">
        <v>584</v>
      </c>
      <c r="P155" s="43">
        <v>1</v>
      </c>
      <c r="Q155" s="31" t="s">
        <v>614</v>
      </c>
      <c r="R155" s="43">
        <v>1</v>
      </c>
      <c r="S155" s="31"/>
      <c r="T155" s="44"/>
      <c r="U155" s="33"/>
      <c r="V155" s="44"/>
      <c r="W155" s="33"/>
      <c r="X155" s="44">
        <v>1</v>
      </c>
      <c r="Y155" s="34">
        <f t="shared" si="28"/>
        <v>0</v>
      </c>
      <c r="Z155" s="35"/>
      <c r="AA155" s="33"/>
      <c r="AB155" s="44"/>
      <c r="AC155" s="33"/>
      <c r="AD155" s="44"/>
      <c r="AE155" s="33"/>
      <c r="AF155" s="44">
        <v>1</v>
      </c>
      <c r="AG155" s="34">
        <f t="shared" si="29"/>
        <v>0</v>
      </c>
      <c r="AH155" s="34">
        <f t="shared" si="30"/>
        <v>0</v>
      </c>
      <c r="AI155" s="36"/>
      <c r="AJ155" s="33"/>
      <c r="AK155" s="44"/>
      <c r="AL155" s="33"/>
      <c r="AM155" s="44"/>
      <c r="AN155" s="33"/>
      <c r="AO155" s="44">
        <v>1</v>
      </c>
      <c r="AP155" s="34">
        <f t="shared" si="31"/>
        <v>0</v>
      </c>
      <c r="AQ155" s="34">
        <f t="shared" si="32"/>
        <v>0</v>
      </c>
      <c r="AR155" s="37"/>
      <c r="AS155" s="38"/>
      <c r="AT155" s="45"/>
      <c r="AU155" s="38"/>
      <c r="AV155" s="45"/>
      <c r="AW155" s="38"/>
      <c r="AX155" s="45">
        <v>1</v>
      </c>
      <c r="AY155" s="34">
        <f t="shared" si="33"/>
        <v>0</v>
      </c>
      <c r="AZ155" s="40"/>
      <c r="BA155" s="46">
        <f t="shared" si="36"/>
        <v>0</v>
      </c>
      <c r="BB155" s="46">
        <f t="shared" si="36"/>
        <v>4</v>
      </c>
      <c r="BC155" s="34">
        <f t="shared" si="34"/>
        <v>0</v>
      </c>
      <c r="BD155" s="42">
        <f t="shared" si="35"/>
        <v>-1</v>
      </c>
    </row>
    <row r="156" spans="1:56" ht="45.75" customHeight="1" x14ac:dyDescent="0.25">
      <c r="A156" s="24">
        <v>3758</v>
      </c>
      <c r="B156" s="25" t="s">
        <v>65</v>
      </c>
      <c r="C156" s="26" t="s">
        <v>66</v>
      </c>
      <c r="D156" s="27" t="s">
        <v>361</v>
      </c>
      <c r="E156" s="26" t="s">
        <v>68</v>
      </c>
      <c r="F156" s="28" t="s">
        <v>615</v>
      </c>
      <c r="G156" s="25"/>
      <c r="H156" s="26" t="s">
        <v>616</v>
      </c>
      <c r="I156" s="27" t="s">
        <v>71</v>
      </c>
      <c r="J156" s="26" t="s">
        <v>617</v>
      </c>
      <c r="K156" s="28" t="s">
        <v>618</v>
      </c>
      <c r="L156" s="25" t="s">
        <v>93</v>
      </c>
      <c r="M156" s="26" t="s">
        <v>94</v>
      </c>
      <c r="N156" s="27" t="s">
        <v>541</v>
      </c>
      <c r="O156" s="26" t="s">
        <v>584</v>
      </c>
      <c r="P156" s="43">
        <v>1</v>
      </c>
      <c r="Q156" s="31" t="s">
        <v>619</v>
      </c>
      <c r="R156" s="43">
        <v>1</v>
      </c>
      <c r="S156" s="31"/>
      <c r="T156" s="44"/>
      <c r="U156" s="33"/>
      <c r="V156" s="44"/>
      <c r="W156" s="33"/>
      <c r="X156" s="44">
        <v>1</v>
      </c>
      <c r="Y156" s="34">
        <f t="shared" si="28"/>
        <v>0</v>
      </c>
      <c r="Z156" s="35"/>
      <c r="AA156" s="33"/>
      <c r="AB156" s="44"/>
      <c r="AC156" s="33"/>
      <c r="AD156" s="44"/>
      <c r="AE156" s="33"/>
      <c r="AF156" s="44">
        <v>1</v>
      </c>
      <c r="AG156" s="34">
        <f t="shared" si="29"/>
        <v>0</v>
      </c>
      <c r="AH156" s="34">
        <f t="shared" si="30"/>
        <v>0</v>
      </c>
      <c r="AI156" s="36"/>
      <c r="AJ156" s="33"/>
      <c r="AK156" s="44"/>
      <c r="AL156" s="33"/>
      <c r="AM156" s="44"/>
      <c r="AN156" s="33"/>
      <c r="AO156" s="44">
        <v>1</v>
      </c>
      <c r="AP156" s="34">
        <f t="shared" si="31"/>
        <v>0</v>
      </c>
      <c r="AQ156" s="34">
        <f t="shared" si="32"/>
        <v>0</v>
      </c>
      <c r="AR156" s="37"/>
      <c r="AS156" s="38"/>
      <c r="AT156" s="45"/>
      <c r="AU156" s="38"/>
      <c r="AV156" s="45"/>
      <c r="AW156" s="38"/>
      <c r="AX156" s="45">
        <v>1</v>
      </c>
      <c r="AY156" s="34">
        <f t="shared" si="33"/>
        <v>0</v>
      </c>
      <c r="AZ156" s="40"/>
      <c r="BA156" s="46">
        <f t="shared" si="36"/>
        <v>0</v>
      </c>
      <c r="BB156" s="46">
        <f t="shared" si="36"/>
        <v>4</v>
      </c>
      <c r="BC156" s="34">
        <f t="shared" si="34"/>
        <v>0</v>
      </c>
      <c r="BD156" s="42">
        <f t="shared" si="35"/>
        <v>-1</v>
      </c>
    </row>
    <row r="157" spans="1:56" ht="45.75" customHeight="1" x14ac:dyDescent="0.25">
      <c r="A157" s="24">
        <v>3759</v>
      </c>
      <c r="B157" s="25" t="s">
        <v>78</v>
      </c>
      <c r="C157" s="26" t="s">
        <v>96</v>
      </c>
      <c r="D157" s="27" t="s">
        <v>124</v>
      </c>
      <c r="E157" s="26" t="s">
        <v>98</v>
      </c>
      <c r="F157" s="28" t="s">
        <v>620</v>
      </c>
      <c r="G157" s="25"/>
      <c r="H157" s="26" t="s">
        <v>212</v>
      </c>
      <c r="I157" s="27" t="s">
        <v>71</v>
      </c>
      <c r="J157" s="26" t="s">
        <v>621</v>
      </c>
      <c r="K157" s="28" t="s">
        <v>128</v>
      </c>
      <c r="L157" s="25" t="s">
        <v>93</v>
      </c>
      <c r="M157" s="26" t="s">
        <v>94</v>
      </c>
      <c r="N157" s="27" t="s">
        <v>110</v>
      </c>
      <c r="O157" s="26" t="s">
        <v>584</v>
      </c>
      <c r="P157" s="43">
        <v>1</v>
      </c>
      <c r="Q157" s="31" t="s">
        <v>622</v>
      </c>
      <c r="R157" s="43">
        <v>1</v>
      </c>
      <c r="S157" s="31"/>
      <c r="T157" s="44"/>
      <c r="U157" s="33"/>
      <c r="V157" s="44"/>
      <c r="W157" s="33"/>
      <c r="X157" s="44">
        <v>1</v>
      </c>
      <c r="Y157" s="34">
        <f t="shared" si="28"/>
        <v>0</v>
      </c>
      <c r="Z157" s="35"/>
      <c r="AA157" s="33"/>
      <c r="AB157" s="44"/>
      <c r="AC157" s="33"/>
      <c r="AD157" s="44"/>
      <c r="AE157" s="33"/>
      <c r="AF157" s="44">
        <v>1</v>
      </c>
      <c r="AG157" s="34">
        <f t="shared" si="29"/>
        <v>0</v>
      </c>
      <c r="AH157" s="34">
        <f t="shared" si="30"/>
        <v>0</v>
      </c>
      <c r="AI157" s="36"/>
      <c r="AJ157" s="33"/>
      <c r="AK157" s="44"/>
      <c r="AL157" s="33"/>
      <c r="AM157" s="44"/>
      <c r="AN157" s="33"/>
      <c r="AO157" s="44">
        <v>1</v>
      </c>
      <c r="AP157" s="34">
        <f t="shared" si="31"/>
        <v>0</v>
      </c>
      <c r="AQ157" s="34">
        <f t="shared" si="32"/>
        <v>0</v>
      </c>
      <c r="AR157" s="37"/>
      <c r="AS157" s="38"/>
      <c r="AT157" s="45"/>
      <c r="AU157" s="38"/>
      <c r="AV157" s="45"/>
      <c r="AW157" s="38"/>
      <c r="AX157" s="45">
        <v>1</v>
      </c>
      <c r="AY157" s="34">
        <f t="shared" si="33"/>
        <v>0</v>
      </c>
      <c r="AZ157" s="40"/>
      <c r="BA157" s="46">
        <f t="shared" si="36"/>
        <v>0</v>
      </c>
      <c r="BB157" s="46">
        <f t="shared" si="36"/>
        <v>4</v>
      </c>
      <c r="BC157" s="34">
        <f t="shared" si="34"/>
        <v>0</v>
      </c>
      <c r="BD157" s="42">
        <f t="shared" si="35"/>
        <v>-1</v>
      </c>
    </row>
    <row r="158" spans="1:56" ht="45.75" customHeight="1" x14ac:dyDescent="0.25">
      <c r="A158" s="24">
        <v>3361</v>
      </c>
      <c r="B158" s="25" t="s">
        <v>65</v>
      </c>
      <c r="C158" s="26" t="s">
        <v>66</v>
      </c>
      <c r="D158" s="27" t="s">
        <v>361</v>
      </c>
      <c r="E158" s="26" t="s">
        <v>104</v>
      </c>
      <c r="F158" s="28" t="s">
        <v>623</v>
      </c>
      <c r="G158" s="25"/>
      <c r="H158" s="26" t="s">
        <v>624</v>
      </c>
      <c r="I158" s="27" t="s">
        <v>71</v>
      </c>
      <c r="J158" s="26" t="s">
        <v>625</v>
      </c>
      <c r="K158" s="28" t="s">
        <v>626</v>
      </c>
      <c r="L158" s="25" t="s">
        <v>627</v>
      </c>
      <c r="M158" s="26" t="s">
        <v>94</v>
      </c>
      <c r="N158" s="27" t="s">
        <v>455</v>
      </c>
      <c r="O158" s="26" t="s">
        <v>628</v>
      </c>
      <c r="P158" s="64">
        <v>7.35</v>
      </c>
      <c r="Q158" s="31" t="s">
        <v>629</v>
      </c>
      <c r="R158" s="64"/>
      <c r="S158" s="31"/>
      <c r="T158" s="68"/>
      <c r="U158" s="33"/>
      <c r="V158" s="68"/>
      <c r="W158" s="33"/>
      <c r="X158" s="68">
        <v>9.9931000000000001</v>
      </c>
      <c r="Y158" s="34">
        <f t="shared" si="28"/>
        <v>0</v>
      </c>
      <c r="Z158" s="35"/>
      <c r="AA158" s="33"/>
      <c r="AB158" s="68"/>
      <c r="AC158" s="33"/>
      <c r="AD158" s="68"/>
      <c r="AE158" s="33"/>
      <c r="AF158" s="69">
        <v>5.0199999999999996</v>
      </c>
      <c r="AG158" s="34">
        <f t="shared" si="29"/>
        <v>0</v>
      </c>
      <c r="AH158" s="34">
        <f t="shared" si="30"/>
        <v>0</v>
      </c>
      <c r="AI158" s="36"/>
      <c r="AJ158" s="33"/>
      <c r="AK158" s="69"/>
      <c r="AL158" s="33"/>
      <c r="AM158" s="69"/>
      <c r="AN158" s="33"/>
      <c r="AO158" s="69">
        <v>4.45</v>
      </c>
      <c r="AP158" s="34">
        <f t="shared" si="31"/>
        <v>0</v>
      </c>
      <c r="AQ158" s="34">
        <f t="shared" si="32"/>
        <v>0</v>
      </c>
      <c r="AR158" s="37"/>
      <c r="AS158" s="38"/>
      <c r="AT158" s="70"/>
      <c r="AU158" s="38"/>
      <c r="AV158" s="70"/>
      <c r="AW158" s="38"/>
      <c r="AX158" s="70">
        <v>1.76</v>
      </c>
      <c r="AY158" s="34">
        <f t="shared" si="33"/>
        <v>0</v>
      </c>
      <c r="AZ158" s="40"/>
      <c r="BA158" s="50">
        <f t="shared" si="36"/>
        <v>0</v>
      </c>
      <c r="BB158" s="50">
        <f t="shared" si="36"/>
        <v>21.223100000000002</v>
      </c>
      <c r="BC158" s="34">
        <f t="shared" si="34"/>
        <v>0</v>
      </c>
      <c r="BD158" s="42">
        <f t="shared" si="35"/>
        <v>-1</v>
      </c>
    </row>
    <row r="159" spans="1:56" ht="45.75" customHeight="1" x14ac:dyDescent="0.25">
      <c r="A159" s="24">
        <v>3362</v>
      </c>
      <c r="B159" s="25" t="s">
        <v>65</v>
      </c>
      <c r="C159" s="26" t="s">
        <v>66</v>
      </c>
      <c r="D159" s="27" t="s">
        <v>361</v>
      </c>
      <c r="E159" s="26" t="s">
        <v>104</v>
      </c>
      <c r="F159" s="28" t="s">
        <v>630</v>
      </c>
      <c r="G159" s="25"/>
      <c r="H159" s="26" t="s">
        <v>624</v>
      </c>
      <c r="I159" s="27" t="s">
        <v>71</v>
      </c>
      <c r="J159" s="26" t="s">
        <v>631</v>
      </c>
      <c r="K159" s="28" t="s">
        <v>626</v>
      </c>
      <c r="L159" s="25" t="s">
        <v>632</v>
      </c>
      <c r="M159" s="26" t="s">
        <v>94</v>
      </c>
      <c r="N159" s="27" t="s">
        <v>455</v>
      </c>
      <c r="O159" s="26" t="s">
        <v>628</v>
      </c>
      <c r="P159" s="51">
        <v>89535.592114285726</v>
      </c>
      <c r="Q159" s="31" t="s">
        <v>633</v>
      </c>
      <c r="R159" s="51"/>
      <c r="S159" s="31"/>
      <c r="T159" s="47"/>
      <c r="U159" s="33"/>
      <c r="V159" s="47"/>
      <c r="W159" s="33"/>
      <c r="X159" s="47">
        <v>40745.379999999997</v>
      </c>
      <c r="Y159" s="34">
        <f t="shared" ref="Y159:Y190" si="37">IF(AND(T159="",V159="",X159=""),"",IF(ISERROR((S159+U159+W159)/(T159+V159+X159)),0,((S159+U159+W159)/(T159+V159+X159))))</f>
        <v>0</v>
      </c>
      <c r="Z159" s="35"/>
      <c r="AA159" s="33"/>
      <c r="AB159" s="47"/>
      <c r="AC159" s="33"/>
      <c r="AD159" s="47"/>
      <c r="AE159" s="33"/>
      <c r="AF159" s="48">
        <v>19607.03</v>
      </c>
      <c r="AG159" s="34">
        <f t="shared" ref="AG159:AG190" si="38">IF(AND(AB159="",AD159="",AF159=""),"",IF(ISERROR((AA159+AC159+AE159)/(AB159+AD159+AF159)),0,((AA159+AC159+AE159)/(AB159+AD159+AF159))))</f>
        <v>0</v>
      </c>
      <c r="AH159" s="34">
        <f t="shared" ref="AH159:AH190" si="39">IF(AND(T159="",V159="",X159="",AB159="",AD159="",AF159=""),"",IF(ISERROR((S159+U159+W159+AA159+AC159+AE159)/(T159+V159+X159+AB159+AD159+AF159)),0,((S159+U159+W159+AA159+AC159+AE159)/(T159+V159+X159+AB159+AD159+AF159))))</f>
        <v>0</v>
      </c>
      <c r="AI159" s="36"/>
      <c r="AJ159" s="33"/>
      <c r="AK159" s="48"/>
      <c r="AL159" s="33"/>
      <c r="AM159" s="48"/>
      <c r="AN159" s="33"/>
      <c r="AO159" s="48">
        <v>16189.13</v>
      </c>
      <c r="AP159" s="34">
        <f t="shared" ref="AP159:AP190" si="40">IF(AND(AK159="",AM159="",AO159=""),"",IF(ISERROR((AJ159+AL159+AN159)/(AK159+AM159+AO159)),0,((AJ159+AL159+AN159)/(AK159+AM159+AO159))))</f>
        <v>0</v>
      </c>
      <c r="AQ159" s="34">
        <f t="shared" ref="AQ159:AQ190" si="41">IF(AND(T159="",V159="",X159="",AB159="",AD159="",AF159="",AK159="",AM159="",AO159=""),"",IF(ISERROR((S159+U159+W159+AA159+AC159+AE159+AJ159+AL159+AN159)/(T159+V159+X159+AB159+AD159+AF159+AK159+AM159+AO159)),0,((S159+U159+W159+AA159+AC159+AE159+AJ159+AL159+AN159)/(T159+V159+X159+AB159+AD159+AF159+AK159+AM159+AO159))))</f>
        <v>0</v>
      </c>
      <c r="AR159" s="37"/>
      <c r="AS159" s="38"/>
      <c r="AT159" s="49"/>
      <c r="AU159" s="38"/>
      <c r="AV159" s="49"/>
      <c r="AW159" s="38"/>
      <c r="AX159" s="49">
        <v>12994.04</v>
      </c>
      <c r="AY159" s="34">
        <f t="shared" ref="AY159:AY190" si="42">IF(AND(AT159="",AV159="",AX159=""),"",IF(ISERROR((AS159+AU159+AW159)/(AT159+AV159+AX159)),0,((AS159+AU159+AW159)/(AT159+AV159+AX159))))</f>
        <v>0</v>
      </c>
      <c r="AZ159" s="40"/>
      <c r="BA159" s="66">
        <f t="shared" si="36"/>
        <v>0</v>
      </c>
      <c r="BB159" s="66">
        <f t="shared" si="36"/>
        <v>89535.579999999987</v>
      </c>
      <c r="BC159" s="34">
        <f t="shared" ref="BC159:BC190" si="43">IF(ISERROR(BA159/BB159),0,(BA159/BB159))</f>
        <v>0</v>
      </c>
      <c r="BD159" s="42">
        <f t="shared" ref="BD159:BD190" si="44">IF(ISERROR(BC159-100%),0,(+BC159-100%))</f>
        <v>-1</v>
      </c>
    </row>
    <row r="160" spans="1:56" ht="45.75" customHeight="1" x14ac:dyDescent="0.25">
      <c r="A160" s="24">
        <v>3363</v>
      </c>
      <c r="B160" s="25" t="s">
        <v>65</v>
      </c>
      <c r="C160" s="26" t="s">
        <v>66</v>
      </c>
      <c r="D160" s="27" t="s">
        <v>361</v>
      </c>
      <c r="E160" s="26" t="s">
        <v>104</v>
      </c>
      <c r="F160" s="28" t="s">
        <v>634</v>
      </c>
      <c r="G160" s="25"/>
      <c r="H160" s="26" t="s">
        <v>635</v>
      </c>
      <c r="I160" s="27" t="s">
        <v>71</v>
      </c>
      <c r="J160" s="26" t="s">
        <v>636</v>
      </c>
      <c r="K160" s="28" t="s">
        <v>626</v>
      </c>
      <c r="L160" s="25" t="s">
        <v>627</v>
      </c>
      <c r="M160" s="26" t="s">
        <v>94</v>
      </c>
      <c r="N160" s="27" t="s">
        <v>455</v>
      </c>
      <c r="O160" s="26" t="s">
        <v>628</v>
      </c>
      <c r="P160" s="64">
        <v>10.65</v>
      </c>
      <c r="Q160" s="31" t="s">
        <v>637</v>
      </c>
      <c r="R160" s="64"/>
      <c r="S160" s="31"/>
      <c r="T160" s="68"/>
      <c r="U160" s="33"/>
      <c r="V160" s="68"/>
      <c r="W160" s="33"/>
      <c r="X160" s="68">
        <v>7.69</v>
      </c>
      <c r="Y160" s="34">
        <f t="shared" si="37"/>
        <v>0</v>
      </c>
      <c r="Z160" s="35"/>
      <c r="AA160" s="33"/>
      <c r="AB160" s="68"/>
      <c r="AC160" s="33"/>
      <c r="AD160" s="68"/>
      <c r="AE160" s="33"/>
      <c r="AF160" s="69">
        <v>1.22</v>
      </c>
      <c r="AG160" s="34">
        <f t="shared" si="38"/>
        <v>0</v>
      </c>
      <c r="AH160" s="34">
        <f t="shared" si="39"/>
        <v>0</v>
      </c>
      <c r="AI160" s="36"/>
      <c r="AJ160" s="33"/>
      <c r="AK160" s="69"/>
      <c r="AL160" s="33"/>
      <c r="AM160" s="69"/>
      <c r="AN160" s="33"/>
      <c r="AO160" s="69">
        <v>1.1299999999999999</v>
      </c>
      <c r="AP160" s="34">
        <f t="shared" si="40"/>
        <v>0</v>
      </c>
      <c r="AQ160" s="34">
        <f t="shared" si="41"/>
        <v>0</v>
      </c>
      <c r="AR160" s="37"/>
      <c r="AS160" s="38"/>
      <c r="AT160" s="70"/>
      <c r="AU160" s="38"/>
      <c r="AV160" s="70"/>
      <c r="AW160" s="38"/>
      <c r="AX160" s="70">
        <v>0.6</v>
      </c>
      <c r="AY160" s="34">
        <f t="shared" si="42"/>
        <v>0</v>
      </c>
      <c r="AZ160" s="40"/>
      <c r="BA160" s="66">
        <f t="shared" si="36"/>
        <v>0</v>
      </c>
      <c r="BB160" s="66">
        <f t="shared" si="36"/>
        <v>10.639999999999999</v>
      </c>
      <c r="BC160" s="34">
        <f t="shared" si="43"/>
        <v>0</v>
      </c>
      <c r="BD160" s="42">
        <f t="shared" si="44"/>
        <v>-1</v>
      </c>
    </row>
    <row r="161" spans="1:56" ht="45.75" customHeight="1" x14ac:dyDescent="0.25">
      <c r="A161" s="24">
        <v>3364</v>
      </c>
      <c r="B161" s="25" t="s">
        <v>65</v>
      </c>
      <c r="C161" s="26" t="s">
        <v>66</v>
      </c>
      <c r="D161" s="27" t="s">
        <v>361</v>
      </c>
      <c r="E161" s="26" t="s">
        <v>104</v>
      </c>
      <c r="F161" s="28" t="s">
        <v>638</v>
      </c>
      <c r="G161" s="25"/>
      <c r="H161" s="26" t="s">
        <v>639</v>
      </c>
      <c r="I161" s="27" t="s">
        <v>71</v>
      </c>
      <c r="J161" s="26" t="s">
        <v>640</v>
      </c>
      <c r="K161" s="28" t="s">
        <v>626</v>
      </c>
      <c r="L161" s="25" t="s">
        <v>136</v>
      </c>
      <c r="M161" s="26" t="s">
        <v>94</v>
      </c>
      <c r="N161" s="27" t="s">
        <v>455</v>
      </c>
      <c r="O161" s="26" t="s">
        <v>628</v>
      </c>
      <c r="P161" s="71">
        <v>6</v>
      </c>
      <c r="Q161" s="31" t="s">
        <v>641</v>
      </c>
      <c r="R161" s="71"/>
      <c r="S161" s="31"/>
      <c r="T161" s="72"/>
      <c r="U161" s="33"/>
      <c r="V161" s="72"/>
      <c r="W161" s="33"/>
      <c r="X161" s="72"/>
      <c r="Y161" s="34" t="str">
        <f t="shared" si="37"/>
        <v/>
      </c>
      <c r="Z161" s="35"/>
      <c r="AA161" s="33"/>
      <c r="AB161" s="72"/>
      <c r="AC161" s="33"/>
      <c r="AD161" s="72"/>
      <c r="AE161" s="33"/>
      <c r="AF161" s="73">
        <v>5</v>
      </c>
      <c r="AG161" s="34">
        <f t="shared" si="38"/>
        <v>0</v>
      </c>
      <c r="AH161" s="34">
        <f t="shared" si="39"/>
        <v>0</v>
      </c>
      <c r="AI161" s="36"/>
      <c r="AJ161" s="33"/>
      <c r="AK161" s="73"/>
      <c r="AL161" s="33"/>
      <c r="AM161" s="73"/>
      <c r="AN161" s="33"/>
      <c r="AO161" s="73">
        <v>1</v>
      </c>
      <c r="AP161" s="34">
        <f t="shared" si="40"/>
        <v>0</v>
      </c>
      <c r="AQ161" s="34">
        <f t="shared" si="41"/>
        <v>0</v>
      </c>
      <c r="AR161" s="37"/>
      <c r="AS161" s="38"/>
      <c r="AT161" s="74"/>
      <c r="AU161" s="38"/>
      <c r="AV161" s="74"/>
      <c r="AW161" s="38"/>
      <c r="AX161" s="74"/>
      <c r="AY161" s="34" t="str">
        <f t="shared" si="42"/>
        <v/>
      </c>
      <c r="AZ161" s="40"/>
      <c r="BA161" s="66">
        <f t="shared" si="36"/>
        <v>0</v>
      </c>
      <c r="BB161" s="66">
        <f t="shared" si="36"/>
        <v>6</v>
      </c>
      <c r="BC161" s="34">
        <f t="shared" si="43"/>
        <v>0</v>
      </c>
      <c r="BD161" s="42">
        <f t="shared" si="44"/>
        <v>-1</v>
      </c>
    </row>
    <row r="162" spans="1:56" ht="45.75" customHeight="1" x14ac:dyDescent="0.25">
      <c r="A162" s="24">
        <v>3365</v>
      </c>
      <c r="B162" s="25" t="s">
        <v>65</v>
      </c>
      <c r="C162" s="26" t="s">
        <v>66</v>
      </c>
      <c r="D162" s="27" t="s">
        <v>361</v>
      </c>
      <c r="E162" s="26" t="s">
        <v>104</v>
      </c>
      <c r="F162" s="28" t="s">
        <v>642</v>
      </c>
      <c r="G162" s="25"/>
      <c r="H162" s="26" t="s">
        <v>643</v>
      </c>
      <c r="I162" s="27" t="s">
        <v>71</v>
      </c>
      <c r="J162" s="26" t="s">
        <v>644</v>
      </c>
      <c r="K162" s="28" t="s">
        <v>626</v>
      </c>
      <c r="L162" s="25" t="s">
        <v>136</v>
      </c>
      <c r="M162" s="26" t="s">
        <v>94</v>
      </c>
      <c r="N162" s="27" t="s">
        <v>455</v>
      </c>
      <c r="O162" s="26" t="s">
        <v>628</v>
      </c>
      <c r="P162" s="51">
        <v>4</v>
      </c>
      <c r="Q162" s="31" t="s">
        <v>645</v>
      </c>
      <c r="R162" s="51"/>
      <c r="S162" s="31"/>
      <c r="T162" s="47"/>
      <c r="U162" s="33"/>
      <c r="V162" s="47"/>
      <c r="W162" s="33"/>
      <c r="X162" s="47"/>
      <c r="Y162" s="34" t="str">
        <f t="shared" si="37"/>
        <v/>
      </c>
      <c r="Z162" s="35"/>
      <c r="AA162" s="33"/>
      <c r="AB162" s="47"/>
      <c r="AC162" s="33"/>
      <c r="AD162" s="47"/>
      <c r="AE162" s="33"/>
      <c r="AF162" s="48"/>
      <c r="AG162" s="34" t="str">
        <f t="shared" si="38"/>
        <v/>
      </c>
      <c r="AH162" s="34" t="str">
        <f t="shared" si="39"/>
        <v/>
      </c>
      <c r="AI162" s="36"/>
      <c r="AJ162" s="33"/>
      <c r="AK162" s="48"/>
      <c r="AL162" s="33"/>
      <c r="AM162" s="48"/>
      <c r="AN162" s="33"/>
      <c r="AO162" s="48">
        <v>1</v>
      </c>
      <c r="AP162" s="34">
        <f t="shared" si="40"/>
        <v>0</v>
      </c>
      <c r="AQ162" s="34">
        <f t="shared" si="41"/>
        <v>0</v>
      </c>
      <c r="AR162" s="37"/>
      <c r="AS162" s="38"/>
      <c r="AT162" s="49"/>
      <c r="AU162" s="38"/>
      <c r="AV162" s="49"/>
      <c r="AW162" s="38"/>
      <c r="AX162" s="49">
        <v>3</v>
      </c>
      <c r="AY162" s="34">
        <f t="shared" si="42"/>
        <v>0</v>
      </c>
      <c r="AZ162" s="40"/>
      <c r="BA162" s="50">
        <f t="shared" si="36"/>
        <v>0</v>
      </c>
      <c r="BB162" s="50">
        <f t="shared" si="36"/>
        <v>4</v>
      </c>
      <c r="BC162" s="34">
        <f t="shared" si="43"/>
        <v>0</v>
      </c>
      <c r="BD162" s="42">
        <f t="shared" si="44"/>
        <v>-1</v>
      </c>
    </row>
    <row r="163" spans="1:56" ht="45.75" customHeight="1" x14ac:dyDescent="0.25">
      <c r="A163" s="24">
        <v>3366</v>
      </c>
      <c r="B163" s="25" t="s">
        <v>65</v>
      </c>
      <c r="C163" s="26" t="s">
        <v>66</v>
      </c>
      <c r="D163" s="27" t="s">
        <v>406</v>
      </c>
      <c r="E163" s="26" t="s">
        <v>104</v>
      </c>
      <c r="F163" s="28" t="s">
        <v>646</v>
      </c>
      <c r="G163" s="25"/>
      <c r="H163" s="26"/>
      <c r="I163" s="27" t="s">
        <v>465</v>
      </c>
      <c r="J163" s="26" t="s">
        <v>647</v>
      </c>
      <c r="K163" s="28" t="s">
        <v>648</v>
      </c>
      <c r="L163" s="25" t="s">
        <v>93</v>
      </c>
      <c r="M163" s="26" t="s">
        <v>94</v>
      </c>
      <c r="N163" s="27" t="s">
        <v>455</v>
      </c>
      <c r="O163" s="26" t="s">
        <v>628</v>
      </c>
      <c r="P163" s="43">
        <v>1</v>
      </c>
      <c r="Q163" s="31" t="s">
        <v>649</v>
      </c>
      <c r="R163" s="43">
        <v>1</v>
      </c>
      <c r="S163" s="31"/>
      <c r="T163" s="44"/>
      <c r="U163" s="33"/>
      <c r="V163" s="44"/>
      <c r="W163" s="33"/>
      <c r="X163" s="44">
        <v>1</v>
      </c>
      <c r="Y163" s="34">
        <f t="shared" si="37"/>
        <v>0</v>
      </c>
      <c r="Z163" s="35"/>
      <c r="AA163" s="33"/>
      <c r="AB163" s="44"/>
      <c r="AC163" s="33"/>
      <c r="AD163" s="44"/>
      <c r="AE163" s="33"/>
      <c r="AF163" s="44">
        <v>1</v>
      </c>
      <c r="AG163" s="34">
        <f t="shared" si="38"/>
        <v>0</v>
      </c>
      <c r="AH163" s="34">
        <f t="shared" si="39"/>
        <v>0</v>
      </c>
      <c r="AI163" s="36"/>
      <c r="AJ163" s="33"/>
      <c r="AK163" s="44"/>
      <c r="AL163" s="33"/>
      <c r="AM163" s="44"/>
      <c r="AN163" s="33"/>
      <c r="AO163" s="44">
        <v>1</v>
      </c>
      <c r="AP163" s="34">
        <f t="shared" si="40"/>
        <v>0</v>
      </c>
      <c r="AQ163" s="34">
        <f t="shared" si="41"/>
        <v>0</v>
      </c>
      <c r="AR163" s="37"/>
      <c r="AS163" s="38"/>
      <c r="AT163" s="45"/>
      <c r="AU163" s="38"/>
      <c r="AV163" s="45"/>
      <c r="AW163" s="38"/>
      <c r="AX163" s="45">
        <v>1</v>
      </c>
      <c r="AY163" s="34">
        <f t="shared" si="42"/>
        <v>0</v>
      </c>
      <c r="AZ163" s="40"/>
      <c r="BA163" s="46">
        <f t="shared" si="36"/>
        <v>0</v>
      </c>
      <c r="BB163" s="46">
        <f t="shared" si="36"/>
        <v>4</v>
      </c>
      <c r="BC163" s="34">
        <f t="shared" si="43"/>
        <v>0</v>
      </c>
      <c r="BD163" s="42">
        <f t="shared" si="44"/>
        <v>-1</v>
      </c>
    </row>
    <row r="164" spans="1:56" ht="45.75" customHeight="1" x14ac:dyDescent="0.25">
      <c r="A164" s="24">
        <v>3367</v>
      </c>
      <c r="B164" s="25" t="s">
        <v>65</v>
      </c>
      <c r="C164" s="26" t="s">
        <v>66</v>
      </c>
      <c r="D164" s="27" t="s">
        <v>380</v>
      </c>
      <c r="E164" s="26" t="s">
        <v>104</v>
      </c>
      <c r="F164" s="28" t="s">
        <v>650</v>
      </c>
      <c r="G164" s="25"/>
      <c r="H164" s="26"/>
      <c r="I164" s="27" t="s">
        <v>71</v>
      </c>
      <c r="J164" s="26" t="s">
        <v>651</v>
      </c>
      <c r="K164" s="28"/>
      <c r="L164" s="25" t="s">
        <v>93</v>
      </c>
      <c r="M164" s="26" t="s">
        <v>94</v>
      </c>
      <c r="N164" s="27" t="s">
        <v>455</v>
      </c>
      <c r="O164" s="26" t="s">
        <v>628</v>
      </c>
      <c r="P164" s="43">
        <v>1</v>
      </c>
      <c r="Q164" s="31" t="s">
        <v>652</v>
      </c>
      <c r="R164" s="43">
        <v>1</v>
      </c>
      <c r="S164" s="31"/>
      <c r="T164" s="44"/>
      <c r="U164" s="33"/>
      <c r="V164" s="44"/>
      <c r="W164" s="33"/>
      <c r="X164" s="44">
        <v>1</v>
      </c>
      <c r="Y164" s="34">
        <f t="shared" si="37"/>
        <v>0</v>
      </c>
      <c r="Z164" s="35"/>
      <c r="AA164" s="33"/>
      <c r="AB164" s="44"/>
      <c r="AC164" s="33"/>
      <c r="AD164" s="44"/>
      <c r="AE164" s="33"/>
      <c r="AF164" s="44">
        <v>1</v>
      </c>
      <c r="AG164" s="34">
        <f t="shared" si="38"/>
        <v>0</v>
      </c>
      <c r="AH164" s="34">
        <f t="shared" si="39"/>
        <v>0</v>
      </c>
      <c r="AI164" s="36"/>
      <c r="AJ164" s="33"/>
      <c r="AK164" s="44"/>
      <c r="AL164" s="33"/>
      <c r="AM164" s="44"/>
      <c r="AN164" s="33"/>
      <c r="AO164" s="44">
        <v>1</v>
      </c>
      <c r="AP164" s="34">
        <f t="shared" si="40"/>
        <v>0</v>
      </c>
      <c r="AQ164" s="34">
        <f t="shared" si="41"/>
        <v>0</v>
      </c>
      <c r="AR164" s="37"/>
      <c r="AS164" s="38"/>
      <c r="AT164" s="45"/>
      <c r="AU164" s="38"/>
      <c r="AV164" s="45"/>
      <c r="AW164" s="38"/>
      <c r="AX164" s="45">
        <v>1</v>
      </c>
      <c r="AY164" s="34">
        <f t="shared" si="42"/>
        <v>0</v>
      </c>
      <c r="AZ164" s="40"/>
      <c r="BA164" s="46">
        <f t="shared" si="36"/>
        <v>0</v>
      </c>
      <c r="BB164" s="46">
        <f t="shared" si="36"/>
        <v>4</v>
      </c>
      <c r="BC164" s="34">
        <f t="shared" si="43"/>
        <v>0</v>
      </c>
      <c r="BD164" s="42">
        <f t="shared" si="44"/>
        <v>-1</v>
      </c>
    </row>
    <row r="165" spans="1:56" ht="45.75" customHeight="1" x14ac:dyDescent="0.25">
      <c r="A165" s="24">
        <v>3368</v>
      </c>
      <c r="B165" s="25" t="s">
        <v>78</v>
      </c>
      <c r="C165" s="26" t="s">
        <v>96</v>
      </c>
      <c r="D165" s="27" t="s">
        <v>124</v>
      </c>
      <c r="E165" s="26" t="s">
        <v>98</v>
      </c>
      <c r="F165" s="28" t="s">
        <v>129</v>
      </c>
      <c r="G165" s="25"/>
      <c r="H165" s="26" t="s">
        <v>212</v>
      </c>
      <c r="I165" s="27" t="s">
        <v>71</v>
      </c>
      <c r="J165" s="26" t="s">
        <v>127</v>
      </c>
      <c r="K165" s="28" t="s">
        <v>128</v>
      </c>
      <c r="L165" s="25" t="s">
        <v>93</v>
      </c>
      <c r="M165" s="26" t="s">
        <v>94</v>
      </c>
      <c r="N165" s="27" t="s">
        <v>110</v>
      </c>
      <c r="O165" s="26" t="s">
        <v>628</v>
      </c>
      <c r="P165" s="43">
        <v>1</v>
      </c>
      <c r="Q165" s="31" t="s">
        <v>653</v>
      </c>
      <c r="R165" s="43">
        <v>1</v>
      </c>
      <c r="S165" s="31"/>
      <c r="T165" s="44"/>
      <c r="U165" s="33"/>
      <c r="V165" s="44"/>
      <c r="W165" s="33"/>
      <c r="X165" s="44">
        <v>1</v>
      </c>
      <c r="Y165" s="34">
        <f t="shared" si="37"/>
        <v>0</v>
      </c>
      <c r="Z165" s="35"/>
      <c r="AA165" s="33"/>
      <c r="AB165" s="44"/>
      <c r="AC165" s="33"/>
      <c r="AD165" s="44"/>
      <c r="AE165" s="33"/>
      <c r="AF165" s="44">
        <v>1</v>
      </c>
      <c r="AG165" s="34">
        <f t="shared" si="38"/>
        <v>0</v>
      </c>
      <c r="AH165" s="34">
        <f t="shared" si="39"/>
        <v>0</v>
      </c>
      <c r="AI165" s="36"/>
      <c r="AJ165" s="33"/>
      <c r="AK165" s="44"/>
      <c r="AL165" s="33"/>
      <c r="AM165" s="44"/>
      <c r="AN165" s="33"/>
      <c r="AO165" s="44">
        <v>1</v>
      </c>
      <c r="AP165" s="34">
        <f t="shared" si="40"/>
        <v>0</v>
      </c>
      <c r="AQ165" s="34">
        <f t="shared" si="41"/>
        <v>0</v>
      </c>
      <c r="AR165" s="37"/>
      <c r="AS165" s="38"/>
      <c r="AT165" s="45"/>
      <c r="AU165" s="38"/>
      <c r="AV165" s="45"/>
      <c r="AW165" s="38"/>
      <c r="AX165" s="45">
        <v>1</v>
      </c>
      <c r="AY165" s="34">
        <f t="shared" si="42"/>
        <v>0</v>
      </c>
      <c r="AZ165" s="40"/>
      <c r="BA165" s="46">
        <f t="shared" si="36"/>
        <v>0</v>
      </c>
      <c r="BB165" s="46">
        <f t="shared" si="36"/>
        <v>4</v>
      </c>
      <c r="BC165" s="34">
        <f t="shared" si="43"/>
        <v>0</v>
      </c>
      <c r="BD165" s="42">
        <f t="shared" si="44"/>
        <v>-1</v>
      </c>
    </row>
    <row r="166" spans="1:56" ht="45.75" customHeight="1" x14ac:dyDescent="0.25">
      <c r="A166" s="24">
        <v>3369</v>
      </c>
      <c r="B166" s="25" t="s">
        <v>78</v>
      </c>
      <c r="C166" s="26" t="s">
        <v>96</v>
      </c>
      <c r="D166" s="27" t="s">
        <v>124</v>
      </c>
      <c r="E166" s="26" t="s">
        <v>98</v>
      </c>
      <c r="F166" s="28" t="s">
        <v>125</v>
      </c>
      <c r="G166" s="25"/>
      <c r="H166" s="26" t="s">
        <v>214</v>
      </c>
      <c r="I166" s="27" t="s">
        <v>71</v>
      </c>
      <c r="J166" s="26" t="s">
        <v>131</v>
      </c>
      <c r="K166" s="28" t="s">
        <v>128</v>
      </c>
      <c r="L166" s="25" t="s">
        <v>93</v>
      </c>
      <c r="M166" s="26" t="s">
        <v>94</v>
      </c>
      <c r="N166" s="27" t="s">
        <v>110</v>
      </c>
      <c r="O166" s="26" t="s">
        <v>628</v>
      </c>
      <c r="P166" s="43">
        <v>1</v>
      </c>
      <c r="Q166" s="31" t="s">
        <v>653</v>
      </c>
      <c r="R166" s="43">
        <v>1</v>
      </c>
      <c r="S166" s="31"/>
      <c r="T166" s="44"/>
      <c r="U166" s="33"/>
      <c r="V166" s="44"/>
      <c r="W166" s="33"/>
      <c r="X166" s="44">
        <v>1</v>
      </c>
      <c r="Y166" s="34">
        <f t="shared" si="37"/>
        <v>0</v>
      </c>
      <c r="Z166" s="35"/>
      <c r="AA166" s="33"/>
      <c r="AB166" s="44"/>
      <c r="AC166" s="33"/>
      <c r="AD166" s="44"/>
      <c r="AE166" s="33"/>
      <c r="AF166" s="44">
        <v>1</v>
      </c>
      <c r="AG166" s="34">
        <f t="shared" si="38"/>
        <v>0</v>
      </c>
      <c r="AH166" s="34">
        <f t="shared" si="39"/>
        <v>0</v>
      </c>
      <c r="AI166" s="36"/>
      <c r="AJ166" s="33"/>
      <c r="AK166" s="44"/>
      <c r="AL166" s="33"/>
      <c r="AM166" s="44"/>
      <c r="AN166" s="33"/>
      <c r="AO166" s="44">
        <v>1</v>
      </c>
      <c r="AP166" s="34">
        <f t="shared" si="40"/>
        <v>0</v>
      </c>
      <c r="AQ166" s="34">
        <f t="shared" si="41"/>
        <v>0</v>
      </c>
      <c r="AR166" s="37"/>
      <c r="AS166" s="38"/>
      <c r="AT166" s="45"/>
      <c r="AU166" s="38"/>
      <c r="AV166" s="45"/>
      <c r="AW166" s="38"/>
      <c r="AX166" s="45">
        <v>1</v>
      </c>
      <c r="AY166" s="34">
        <f t="shared" si="42"/>
        <v>0</v>
      </c>
      <c r="AZ166" s="40"/>
      <c r="BA166" s="46">
        <f t="shared" si="36"/>
        <v>0</v>
      </c>
      <c r="BB166" s="46">
        <f t="shared" si="36"/>
        <v>4</v>
      </c>
      <c r="BC166" s="34">
        <f t="shared" si="43"/>
        <v>0</v>
      </c>
      <c r="BD166" s="42">
        <f t="shared" si="44"/>
        <v>-1</v>
      </c>
    </row>
    <row r="167" spans="1:56" ht="45.75" customHeight="1" x14ac:dyDescent="0.25">
      <c r="A167" s="24">
        <v>3461</v>
      </c>
      <c r="B167" s="25" t="s">
        <v>65</v>
      </c>
      <c r="C167" s="26" t="s">
        <v>66</v>
      </c>
      <c r="D167" s="27" t="s">
        <v>361</v>
      </c>
      <c r="E167" s="26" t="s">
        <v>104</v>
      </c>
      <c r="F167" s="28" t="s">
        <v>654</v>
      </c>
      <c r="G167" s="25"/>
      <c r="H167" s="26" t="s">
        <v>655</v>
      </c>
      <c r="I167" s="27" t="s">
        <v>71</v>
      </c>
      <c r="J167" s="26" t="s">
        <v>656</v>
      </c>
      <c r="K167" s="28" t="s">
        <v>657</v>
      </c>
      <c r="L167" s="25" t="s">
        <v>136</v>
      </c>
      <c r="M167" s="26" t="s">
        <v>86</v>
      </c>
      <c r="N167" s="27" t="s">
        <v>455</v>
      </c>
      <c r="O167" s="26" t="s">
        <v>658</v>
      </c>
      <c r="P167" s="51">
        <v>6</v>
      </c>
      <c r="Q167" s="31" t="s">
        <v>659</v>
      </c>
      <c r="R167" s="51">
        <v>6</v>
      </c>
      <c r="S167" s="31"/>
      <c r="T167" s="47"/>
      <c r="U167" s="33"/>
      <c r="V167" s="47"/>
      <c r="W167" s="33"/>
      <c r="X167" s="47"/>
      <c r="Y167" s="34" t="str">
        <f t="shared" si="37"/>
        <v/>
      </c>
      <c r="Z167" s="35"/>
      <c r="AA167" s="33"/>
      <c r="AB167" s="47">
        <v>6</v>
      </c>
      <c r="AC167" s="33"/>
      <c r="AD167" s="47"/>
      <c r="AE167" s="33"/>
      <c r="AF167" s="48"/>
      <c r="AG167" s="34">
        <f t="shared" si="38"/>
        <v>0</v>
      </c>
      <c r="AH167" s="34">
        <f t="shared" si="39"/>
        <v>0</v>
      </c>
      <c r="AI167" s="36"/>
      <c r="AJ167" s="33"/>
      <c r="AK167" s="48"/>
      <c r="AL167" s="33"/>
      <c r="AM167" s="48"/>
      <c r="AN167" s="33"/>
      <c r="AO167" s="48"/>
      <c r="AP167" s="34" t="str">
        <f t="shared" si="40"/>
        <v/>
      </c>
      <c r="AQ167" s="34">
        <f t="shared" si="41"/>
        <v>0</v>
      </c>
      <c r="AR167" s="37"/>
      <c r="AS167" s="38"/>
      <c r="AT167" s="49"/>
      <c r="AU167" s="38"/>
      <c r="AV167" s="49"/>
      <c r="AW167" s="38"/>
      <c r="AX167" s="49"/>
      <c r="AY167" s="34" t="str">
        <f t="shared" si="42"/>
        <v/>
      </c>
      <c r="AZ167" s="40"/>
      <c r="BA167" s="50">
        <f t="shared" ref="BA167:BB195" si="45">IF(ISNUMBER(S167),S167,0)+IF(ISNUMBER(W167),W167,0)+IF(ISNUMBER(AE167),AE167,0)+IF(ISNUMBER(AJ167),AJ167,0)+IF(ISNUMBER(AN167),AN167,0)+IF(ISNUMBER(AS167),AS167,0)+IF(ISNUMBER(AU167),AU167,0)+IF(ISNUMBER(AW167),AW167,0)+IF(ISNUMBER(AA167),AA167,0)+IF(ISNUMBER(AC167),AC167,0)+IF(ISNUMBER(AL167),AL167,0)+IF(ISNUMBER(U167),U167,0)</f>
        <v>0</v>
      </c>
      <c r="BB167" s="50">
        <f t="shared" si="45"/>
        <v>6</v>
      </c>
      <c r="BC167" s="34">
        <f t="shared" si="43"/>
        <v>0</v>
      </c>
      <c r="BD167" s="42">
        <f t="shared" si="44"/>
        <v>-1</v>
      </c>
    </row>
    <row r="168" spans="1:56" ht="45.75" customHeight="1" x14ac:dyDescent="0.25">
      <c r="A168" s="24">
        <v>3462</v>
      </c>
      <c r="B168" s="25" t="s">
        <v>65</v>
      </c>
      <c r="C168" s="26" t="s">
        <v>66</v>
      </c>
      <c r="D168" s="27" t="s">
        <v>361</v>
      </c>
      <c r="E168" s="26" t="s">
        <v>104</v>
      </c>
      <c r="F168" s="28" t="s">
        <v>660</v>
      </c>
      <c r="G168" s="25"/>
      <c r="H168" s="26" t="s">
        <v>661</v>
      </c>
      <c r="I168" s="27" t="s">
        <v>71</v>
      </c>
      <c r="J168" s="26" t="s">
        <v>662</v>
      </c>
      <c r="K168" s="28" t="s">
        <v>657</v>
      </c>
      <c r="L168" s="25" t="s">
        <v>93</v>
      </c>
      <c r="M168" s="26" t="s">
        <v>86</v>
      </c>
      <c r="N168" s="27" t="s">
        <v>455</v>
      </c>
      <c r="O168" s="26" t="s">
        <v>658</v>
      </c>
      <c r="P168" s="64">
        <v>0.62</v>
      </c>
      <c r="Q168" s="31" t="s">
        <v>663</v>
      </c>
      <c r="R168" s="64">
        <v>0.62</v>
      </c>
      <c r="S168" s="31"/>
      <c r="T168" s="68">
        <v>5.1666666666666666E-2</v>
      </c>
      <c r="U168" s="33"/>
      <c r="V168" s="68">
        <v>5.1666666666666666E-2</v>
      </c>
      <c r="W168" s="33"/>
      <c r="X168" s="68">
        <v>5.1666666666666666E-2</v>
      </c>
      <c r="Y168" s="34">
        <f t="shared" si="37"/>
        <v>0</v>
      </c>
      <c r="Z168" s="35"/>
      <c r="AA168" s="33"/>
      <c r="AB168" s="68">
        <v>5.1666666666666666E-2</v>
      </c>
      <c r="AC168" s="33"/>
      <c r="AD168" s="68">
        <v>5.1666666666666666E-2</v>
      </c>
      <c r="AE168" s="33"/>
      <c r="AF168" s="69">
        <v>5.1666666666666666E-2</v>
      </c>
      <c r="AG168" s="34">
        <f t="shared" si="38"/>
        <v>0</v>
      </c>
      <c r="AH168" s="34">
        <f t="shared" si="39"/>
        <v>0</v>
      </c>
      <c r="AI168" s="36"/>
      <c r="AJ168" s="33"/>
      <c r="AK168" s="69">
        <v>5.1666666666666666E-2</v>
      </c>
      <c r="AL168" s="33"/>
      <c r="AM168" s="69">
        <v>5.1666666666666666E-2</v>
      </c>
      <c r="AN168" s="33"/>
      <c r="AO168" s="69">
        <v>5.1666666666666666E-2</v>
      </c>
      <c r="AP168" s="34">
        <f t="shared" si="40"/>
        <v>0</v>
      </c>
      <c r="AQ168" s="34">
        <f t="shared" si="41"/>
        <v>0</v>
      </c>
      <c r="AR168" s="37"/>
      <c r="AS168" s="38"/>
      <c r="AT168" s="70">
        <v>5.1666666666666666E-2</v>
      </c>
      <c r="AU168" s="38"/>
      <c r="AV168" s="70">
        <v>5.1666666666666666E-2</v>
      </c>
      <c r="AW168" s="38"/>
      <c r="AX168" s="70">
        <v>5.1666666666666666E-2</v>
      </c>
      <c r="AY168" s="34">
        <f t="shared" si="42"/>
        <v>0</v>
      </c>
      <c r="AZ168" s="40"/>
      <c r="BA168" s="50">
        <f t="shared" si="45"/>
        <v>0</v>
      </c>
      <c r="BB168" s="50">
        <f t="shared" si="45"/>
        <v>0.61999999999999977</v>
      </c>
      <c r="BC168" s="34">
        <f t="shared" si="43"/>
        <v>0</v>
      </c>
      <c r="BD168" s="42">
        <f t="shared" si="44"/>
        <v>-1</v>
      </c>
    </row>
    <row r="169" spans="1:56" ht="45.75" customHeight="1" x14ac:dyDescent="0.25">
      <c r="A169" s="24">
        <v>3463</v>
      </c>
      <c r="B169" s="25" t="s">
        <v>65</v>
      </c>
      <c r="C169" s="26" t="s">
        <v>66</v>
      </c>
      <c r="D169" s="27" t="s">
        <v>361</v>
      </c>
      <c r="E169" s="26" t="s">
        <v>104</v>
      </c>
      <c r="F169" s="28" t="s">
        <v>664</v>
      </c>
      <c r="G169" s="25"/>
      <c r="H169" s="26" t="s">
        <v>665</v>
      </c>
      <c r="I169" s="27" t="s">
        <v>71</v>
      </c>
      <c r="J169" s="26" t="s">
        <v>666</v>
      </c>
      <c r="K169" s="28" t="s">
        <v>657</v>
      </c>
      <c r="L169" s="25" t="s">
        <v>93</v>
      </c>
      <c r="M169" s="26" t="s">
        <v>86</v>
      </c>
      <c r="N169" s="27" t="s">
        <v>455</v>
      </c>
      <c r="O169" s="26" t="s">
        <v>658</v>
      </c>
      <c r="P169" s="64">
        <v>3.65</v>
      </c>
      <c r="Q169" s="31" t="s">
        <v>667</v>
      </c>
      <c r="R169" s="64">
        <v>3.65</v>
      </c>
      <c r="S169" s="31"/>
      <c r="T169" s="68">
        <v>0.3</v>
      </c>
      <c r="U169" s="33"/>
      <c r="V169" s="68">
        <v>0.3</v>
      </c>
      <c r="W169" s="33"/>
      <c r="X169" s="68">
        <v>0.3</v>
      </c>
      <c r="Y169" s="34">
        <f t="shared" si="37"/>
        <v>0</v>
      </c>
      <c r="Z169" s="35"/>
      <c r="AA169" s="33"/>
      <c r="AB169" s="68">
        <v>0.3</v>
      </c>
      <c r="AC169" s="33"/>
      <c r="AD169" s="68">
        <v>0.3</v>
      </c>
      <c r="AE169" s="33"/>
      <c r="AF169" s="69">
        <v>0.3</v>
      </c>
      <c r="AG169" s="34">
        <f t="shared" si="38"/>
        <v>0</v>
      </c>
      <c r="AH169" s="34">
        <f t="shared" si="39"/>
        <v>0</v>
      </c>
      <c r="AI169" s="36"/>
      <c r="AJ169" s="33"/>
      <c r="AK169" s="69">
        <v>0.3</v>
      </c>
      <c r="AL169" s="33"/>
      <c r="AM169" s="69">
        <v>0.3</v>
      </c>
      <c r="AN169" s="33"/>
      <c r="AO169" s="69">
        <v>0.3</v>
      </c>
      <c r="AP169" s="34">
        <f t="shared" si="40"/>
        <v>0</v>
      </c>
      <c r="AQ169" s="34">
        <f t="shared" si="41"/>
        <v>0</v>
      </c>
      <c r="AR169" s="37"/>
      <c r="AS169" s="38"/>
      <c r="AT169" s="70">
        <v>0.3</v>
      </c>
      <c r="AU169" s="38"/>
      <c r="AV169" s="70">
        <v>0.3</v>
      </c>
      <c r="AW169" s="38"/>
      <c r="AX169" s="70">
        <v>0.35</v>
      </c>
      <c r="AY169" s="34">
        <f t="shared" si="42"/>
        <v>0</v>
      </c>
      <c r="AZ169" s="40"/>
      <c r="BA169" s="67">
        <f t="shared" si="45"/>
        <v>0</v>
      </c>
      <c r="BB169" s="67">
        <f t="shared" si="45"/>
        <v>3.6499999999999995</v>
      </c>
      <c r="BC169" s="34">
        <f t="shared" si="43"/>
        <v>0</v>
      </c>
      <c r="BD169" s="42">
        <f t="shared" si="44"/>
        <v>-1</v>
      </c>
    </row>
    <row r="170" spans="1:56" ht="45.75" customHeight="1" x14ac:dyDescent="0.25">
      <c r="A170" s="24">
        <v>3464</v>
      </c>
      <c r="B170" s="25" t="s">
        <v>65</v>
      </c>
      <c r="C170" s="26" t="s">
        <v>66</v>
      </c>
      <c r="D170" s="27" t="s">
        <v>361</v>
      </c>
      <c r="E170" s="26" t="s">
        <v>104</v>
      </c>
      <c r="F170" s="28" t="s">
        <v>668</v>
      </c>
      <c r="G170" s="25"/>
      <c r="H170" s="26" t="s">
        <v>669</v>
      </c>
      <c r="I170" s="27" t="s">
        <v>71</v>
      </c>
      <c r="J170" s="26" t="s">
        <v>670</v>
      </c>
      <c r="K170" s="28" t="s">
        <v>657</v>
      </c>
      <c r="L170" s="25" t="s">
        <v>93</v>
      </c>
      <c r="M170" s="26" t="s">
        <v>86</v>
      </c>
      <c r="N170" s="27" t="s">
        <v>455</v>
      </c>
      <c r="O170" s="26" t="s">
        <v>658</v>
      </c>
      <c r="P170" s="64">
        <v>0.27</v>
      </c>
      <c r="Q170" s="31" t="s">
        <v>671</v>
      </c>
      <c r="R170" s="64">
        <v>0.27</v>
      </c>
      <c r="S170" s="31"/>
      <c r="T170" s="68">
        <v>0.04</v>
      </c>
      <c r="U170" s="33"/>
      <c r="V170" s="68">
        <v>0.04</v>
      </c>
      <c r="W170" s="33"/>
      <c r="X170" s="68">
        <v>0.04</v>
      </c>
      <c r="Y170" s="34">
        <f t="shared" si="37"/>
        <v>0</v>
      </c>
      <c r="Z170" s="35"/>
      <c r="AA170" s="33"/>
      <c r="AB170" s="68">
        <v>0.06</v>
      </c>
      <c r="AC170" s="33"/>
      <c r="AD170" s="68">
        <v>0.09</v>
      </c>
      <c r="AE170" s="33"/>
      <c r="AF170" s="69"/>
      <c r="AG170" s="34">
        <f t="shared" si="38"/>
        <v>0</v>
      </c>
      <c r="AH170" s="34">
        <f t="shared" si="39"/>
        <v>0</v>
      </c>
      <c r="AI170" s="36"/>
      <c r="AJ170" s="33"/>
      <c r="AK170" s="69"/>
      <c r="AL170" s="33"/>
      <c r="AM170" s="69"/>
      <c r="AN170" s="33"/>
      <c r="AO170" s="69"/>
      <c r="AP170" s="34" t="str">
        <f t="shared" si="40"/>
        <v/>
      </c>
      <c r="AQ170" s="34">
        <f t="shared" si="41"/>
        <v>0</v>
      </c>
      <c r="AR170" s="37"/>
      <c r="AS170" s="38"/>
      <c r="AT170" s="70"/>
      <c r="AU170" s="38"/>
      <c r="AV170" s="70"/>
      <c r="AW170" s="38"/>
      <c r="AX170" s="70"/>
      <c r="AY170" s="34" t="str">
        <f t="shared" si="42"/>
        <v/>
      </c>
      <c r="AZ170" s="40"/>
      <c r="BA170" s="66">
        <f t="shared" si="45"/>
        <v>0</v>
      </c>
      <c r="BB170" s="66">
        <f t="shared" si="45"/>
        <v>0.27</v>
      </c>
      <c r="BC170" s="34">
        <f t="shared" si="43"/>
        <v>0</v>
      </c>
      <c r="BD170" s="42">
        <f t="shared" si="44"/>
        <v>-1</v>
      </c>
    </row>
    <row r="171" spans="1:56" ht="45.75" customHeight="1" x14ac:dyDescent="0.25">
      <c r="A171" s="24">
        <v>3465</v>
      </c>
      <c r="B171" s="25" t="s">
        <v>65</v>
      </c>
      <c r="C171" s="26" t="s">
        <v>66</v>
      </c>
      <c r="D171" s="27" t="s">
        <v>361</v>
      </c>
      <c r="E171" s="26" t="s">
        <v>104</v>
      </c>
      <c r="F171" s="28" t="s">
        <v>672</v>
      </c>
      <c r="G171" s="25"/>
      <c r="H171" s="26" t="s">
        <v>673</v>
      </c>
      <c r="I171" s="27" t="s">
        <v>71</v>
      </c>
      <c r="J171" s="26" t="s">
        <v>674</v>
      </c>
      <c r="K171" s="28" t="s">
        <v>657</v>
      </c>
      <c r="L171" s="25" t="s">
        <v>632</v>
      </c>
      <c r="M171" s="26" t="s">
        <v>86</v>
      </c>
      <c r="N171" s="27" t="s">
        <v>455</v>
      </c>
      <c r="O171" s="26" t="s">
        <v>658</v>
      </c>
      <c r="P171" s="51">
        <v>5459.07</v>
      </c>
      <c r="Q171" s="31" t="s">
        <v>675</v>
      </c>
      <c r="R171" s="51">
        <v>5459.07</v>
      </c>
      <c r="S171" s="31"/>
      <c r="T171" s="47">
        <v>1047.3499999999999</v>
      </c>
      <c r="U171" s="33"/>
      <c r="V171" s="47">
        <v>1106.8</v>
      </c>
      <c r="W171" s="33"/>
      <c r="X171" s="47">
        <v>1223.26</v>
      </c>
      <c r="Y171" s="34">
        <f t="shared" si="37"/>
        <v>0</v>
      </c>
      <c r="Z171" s="35"/>
      <c r="AA171" s="33"/>
      <c r="AB171" s="47">
        <v>1103.54</v>
      </c>
      <c r="AC171" s="33"/>
      <c r="AD171" s="47">
        <v>660.5</v>
      </c>
      <c r="AE171" s="33"/>
      <c r="AF171" s="48">
        <v>244.33</v>
      </c>
      <c r="AG171" s="34">
        <f t="shared" si="38"/>
        <v>0</v>
      </c>
      <c r="AH171" s="34">
        <f t="shared" si="39"/>
        <v>0</v>
      </c>
      <c r="AI171" s="36"/>
      <c r="AJ171" s="33"/>
      <c r="AK171" s="48">
        <v>73.3</v>
      </c>
      <c r="AL171" s="33"/>
      <c r="AM171" s="48"/>
      <c r="AN171" s="33"/>
      <c r="AO171" s="48"/>
      <c r="AP171" s="34">
        <f t="shared" si="40"/>
        <v>0</v>
      </c>
      <c r="AQ171" s="34">
        <f t="shared" si="41"/>
        <v>0</v>
      </c>
      <c r="AR171" s="37"/>
      <c r="AS171" s="38"/>
      <c r="AT171" s="49"/>
      <c r="AU171" s="38"/>
      <c r="AV171" s="49"/>
      <c r="AW171" s="38"/>
      <c r="AX171" s="49"/>
      <c r="AY171" s="34" t="str">
        <f t="shared" si="42"/>
        <v/>
      </c>
      <c r="AZ171" s="40"/>
      <c r="BA171" s="66">
        <f t="shared" si="45"/>
        <v>0</v>
      </c>
      <c r="BB171" s="66">
        <f t="shared" si="45"/>
        <v>5459.08</v>
      </c>
      <c r="BC171" s="34">
        <f t="shared" si="43"/>
        <v>0</v>
      </c>
      <c r="BD171" s="42">
        <f t="shared" si="44"/>
        <v>-1</v>
      </c>
    </row>
    <row r="172" spans="1:56" ht="45.75" customHeight="1" x14ac:dyDescent="0.25">
      <c r="A172" s="24">
        <v>3466</v>
      </c>
      <c r="B172" s="25" t="s">
        <v>65</v>
      </c>
      <c r="C172" s="26" t="s">
        <v>66</v>
      </c>
      <c r="D172" s="27" t="s">
        <v>361</v>
      </c>
      <c r="E172" s="26" t="s">
        <v>104</v>
      </c>
      <c r="F172" s="28" t="s">
        <v>676</v>
      </c>
      <c r="G172" s="25"/>
      <c r="H172" s="26" t="s">
        <v>677</v>
      </c>
      <c r="I172" s="27" t="s">
        <v>71</v>
      </c>
      <c r="J172" s="26" t="s">
        <v>647</v>
      </c>
      <c r="K172" s="28" t="s">
        <v>657</v>
      </c>
      <c r="L172" s="25" t="s">
        <v>93</v>
      </c>
      <c r="M172" s="26" t="s">
        <v>94</v>
      </c>
      <c r="N172" s="27" t="s">
        <v>455</v>
      </c>
      <c r="O172" s="26" t="s">
        <v>658</v>
      </c>
      <c r="P172" s="43">
        <v>1</v>
      </c>
      <c r="Q172" s="31" t="s">
        <v>678</v>
      </c>
      <c r="R172" s="43">
        <v>1</v>
      </c>
      <c r="S172" s="31"/>
      <c r="T172" s="44"/>
      <c r="U172" s="33"/>
      <c r="V172" s="44"/>
      <c r="W172" s="33"/>
      <c r="X172" s="44">
        <v>1</v>
      </c>
      <c r="Y172" s="34">
        <f t="shared" si="37"/>
        <v>0</v>
      </c>
      <c r="Z172" s="35"/>
      <c r="AA172" s="33"/>
      <c r="AB172" s="44"/>
      <c r="AC172" s="33"/>
      <c r="AD172" s="44"/>
      <c r="AE172" s="33"/>
      <c r="AF172" s="44">
        <v>1</v>
      </c>
      <c r="AG172" s="34">
        <f t="shared" si="38"/>
        <v>0</v>
      </c>
      <c r="AH172" s="34">
        <f t="shared" si="39"/>
        <v>0</v>
      </c>
      <c r="AI172" s="36"/>
      <c r="AJ172" s="33"/>
      <c r="AK172" s="44"/>
      <c r="AL172" s="33"/>
      <c r="AM172" s="44"/>
      <c r="AN172" s="33"/>
      <c r="AO172" s="44">
        <v>1</v>
      </c>
      <c r="AP172" s="34">
        <f t="shared" si="40"/>
        <v>0</v>
      </c>
      <c r="AQ172" s="34">
        <f t="shared" si="41"/>
        <v>0</v>
      </c>
      <c r="AR172" s="37"/>
      <c r="AS172" s="38"/>
      <c r="AT172" s="45"/>
      <c r="AU172" s="38"/>
      <c r="AV172" s="45"/>
      <c r="AW172" s="38"/>
      <c r="AX172" s="45">
        <v>1</v>
      </c>
      <c r="AY172" s="34">
        <f t="shared" si="42"/>
        <v>0</v>
      </c>
      <c r="AZ172" s="40"/>
      <c r="BA172" s="50">
        <f t="shared" si="45"/>
        <v>0</v>
      </c>
      <c r="BB172" s="50">
        <f t="shared" si="45"/>
        <v>4</v>
      </c>
      <c r="BC172" s="34">
        <f t="shared" si="43"/>
        <v>0</v>
      </c>
      <c r="BD172" s="42">
        <f t="shared" si="44"/>
        <v>-1</v>
      </c>
    </row>
    <row r="173" spans="1:56" ht="45.75" customHeight="1" x14ac:dyDescent="0.25">
      <c r="A173" s="24">
        <v>3467</v>
      </c>
      <c r="B173" s="25" t="s">
        <v>65</v>
      </c>
      <c r="C173" s="26" t="s">
        <v>66</v>
      </c>
      <c r="D173" s="27" t="s">
        <v>361</v>
      </c>
      <c r="E173" s="26" t="s">
        <v>104</v>
      </c>
      <c r="F173" s="28" t="s">
        <v>679</v>
      </c>
      <c r="G173" s="25"/>
      <c r="H173" s="26" t="s">
        <v>680</v>
      </c>
      <c r="I173" s="27" t="s">
        <v>71</v>
      </c>
      <c r="J173" s="26" t="s">
        <v>681</v>
      </c>
      <c r="K173" s="28" t="s">
        <v>682</v>
      </c>
      <c r="L173" s="25" t="s">
        <v>93</v>
      </c>
      <c r="M173" s="26" t="s">
        <v>94</v>
      </c>
      <c r="N173" s="27" t="s">
        <v>455</v>
      </c>
      <c r="O173" s="26" t="s">
        <v>658</v>
      </c>
      <c r="P173" s="43">
        <v>1</v>
      </c>
      <c r="Q173" s="31" t="s">
        <v>683</v>
      </c>
      <c r="R173" s="43">
        <v>1</v>
      </c>
      <c r="S173" s="31"/>
      <c r="T173" s="44"/>
      <c r="U173" s="33"/>
      <c r="V173" s="44"/>
      <c r="W173" s="33"/>
      <c r="X173" s="44">
        <v>1</v>
      </c>
      <c r="Y173" s="34">
        <f t="shared" si="37"/>
        <v>0</v>
      </c>
      <c r="Z173" s="35"/>
      <c r="AA173" s="33"/>
      <c r="AB173" s="44"/>
      <c r="AC173" s="33"/>
      <c r="AD173" s="44"/>
      <c r="AE173" s="33"/>
      <c r="AF173" s="44">
        <v>1</v>
      </c>
      <c r="AG173" s="34">
        <f t="shared" si="38"/>
        <v>0</v>
      </c>
      <c r="AH173" s="34">
        <f t="shared" si="39"/>
        <v>0</v>
      </c>
      <c r="AI173" s="36"/>
      <c r="AJ173" s="33"/>
      <c r="AK173" s="44"/>
      <c r="AL173" s="33"/>
      <c r="AM173" s="44"/>
      <c r="AN173" s="33"/>
      <c r="AO173" s="44">
        <v>1</v>
      </c>
      <c r="AP173" s="34">
        <f t="shared" si="40"/>
        <v>0</v>
      </c>
      <c r="AQ173" s="34">
        <f t="shared" si="41"/>
        <v>0</v>
      </c>
      <c r="AR173" s="37"/>
      <c r="AS173" s="38"/>
      <c r="AT173" s="45"/>
      <c r="AU173" s="38"/>
      <c r="AV173" s="45"/>
      <c r="AW173" s="38"/>
      <c r="AX173" s="45">
        <v>1</v>
      </c>
      <c r="AY173" s="34">
        <f t="shared" si="42"/>
        <v>0</v>
      </c>
      <c r="AZ173" s="40"/>
      <c r="BA173" s="50">
        <f t="shared" si="45"/>
        <v>0</v>
      </c>
      <c r="BB173" s="50">
        <f t="shared" si="45"/>
        <v>4</v>
      </c>
      <c r="BC173" s="34">
        <f t="shared" si="43"/>
        <v>0</v>
      </c>
      <c r="BD173" s="42">
        <f t="shared" si="44"/>
        <v>-1</v>
      </c>
    </row>
    <row r="174" spans="1:56" ht="45.75" customHeight="1" x14ac:dyDescent="0.25">
      <c r="A174" s="24">
        <v>3468</v>
      </c>
      <c r="B174" s="25" t="s">
        <v>78</v>
      </c>
      <c r="C174" s="26" t="s">
        <v>96</v>
      </c>
      <c r="D174" s="27" t="s">
        <v>124</v>
      </c>
      <c r="E174" s="26" t="s">
        <v>98</v>
      </c>
      <c r="F174" s="28" t="s">
        <v>129</v>
      </c>
      <c r="G174" s="25"/>
      <c r="H174" s="26" t="s">
        <v>212</v>
      </c>
      <c r="I174" s="27" t="s">
        <v>71</v>
      </c>
      <c r="J174" s="26" t="s">
        <v>127</v>
      </c>
      <c r="K174" s="28" t="s">
        <v>128</v>
      </c>
      <c r="L174" s="25" t="s">
        <v>93</v>
      </c>
      <c r="M174" s="26" t="s">
        <v>94</v>
      </c>
      <c r="N174" s="27" t="s">
        <v>110</v>
      </c>
      <c r="O174" s="26" t="s">
        <v>658</v>
      </c>
      <c r="P174" s="43">
        <v>1</v>
      </c>
      <c r="Q174" s="31" t="s">
        <v>684</v>
      </c>
      <c r="R174" s="43">
        <v>1</v>
      </c>
      <c r="S174" s="31"/>
      <c r="T174" s="44"/>
      <c r="U174" s="33"/>
      <c r="V174" s="44"/>
      <c r="W174" s="33"/>
      <c r="X174" s="44">
        <v>1</v>
      </c>
      <c r="Y174" s="34">
        <f t="shared" si="37"/>
        <v>0</v>
      </c>
      <c r="Z174" s="35"/>
      <c r="AA174" s="33"/>
      <c r="AB174" s="44"/>
      <c r="AC174" s="33"/>
      <c r="AD174" s="44"/>
      <c r="AE174" s="33"/>
      <c r="AF174" s="44">
        <v>1</v>
      </c>
      <c r="AG174" s="34">
        <f t="shared" si="38"/>
        <v>0</v>
      </c>
      <c r="AH174" s="34">
        <f t="shared" si="39"/>
        <v>0</v>
      </c>
      <c r="AI174" s="36"/>
      <c r="AJ174" s="33"/>
      <c r="AK174" s="44"/>
      <c r="AL174" s="33"/>
      <c r="AM174" s="44"/>
      <c r="AN174" s="33"/>
      <c r="AO174" s="44">
        <v>1</v>
      </c>
      <c r="AP174" s="34">
        <f t="shared" si="40"/>
        <v>0</v>
      </c>
      <c r="AQ174" s="34">
        <f t="shared" si="41"/>
        <v>0</v>
      </c>
      <c r="AR174" s="37"/>
      <c r="AS174" s="38"/>
      <c r="AT174" s="45"/>
      <c r="AU174" s="38"/>
      <c r="AV174" s="45"/>
      <c r="AW174" s="38"/>
      <c r="AX174" s="45">
        <v>1</v>
      </c>
      <c r="AY174" s="34">
        <f t="shared" si="42"/>
        <v>0</v>
      </c>
      <c r="AZ174" s="40"/>
      <c r="BA174" s="50">
        <f t="shared" si="45"/>
        <v>0</v>
      </c>
      <c r="BB174" s="50">
        <f t="shared" si="45"/>
        <v>4</v>
      </c>
      <c r="BC174" s="34">
        <f t="shared" si="43"/>
        <v>0</v>
      </c>
      <c r="BD174" s="42">
        <f t="shared" si="44"/>
        <v>-1</v>
      </c>
    </row>
    <row r="175" spans="1:56" ht="45.75" customHeight="1" x14ac:dyDescent="0.25">
      <c r="A175" s="24">
        <v>3469</v>
      </c>
      <c r="B175" s="25" t="s">
        <v>78</v>
      </c>
      <c r="C175" s="26" t="s">
        <v>96</v>
      </c>
      <c r="D175" s="27" t="s">
        <v>124</v>
      </c>
      <c r="E175" s="26" t="s">
        <v>98</v>
      </c>
      <c r="F175" s="28" t="s">
        <v>125</v>
      </c>
      <c r="G175" s="25"/>
      <c r="H175" s="26" t="s">
        <v>214</v>
      </c>
      <c r="I175" s="27" t="s">
        <v>71</v>
      </c>
      <c r="J175" s="26" t="s">
        <v>131</v>
      </c>
      <c r="K175" s="28" t="s">
        <v>128</v>
      </c>
      <c r="L175" s="25" t="s">
        <v>93</v>
      </c>
      <c r="M175" s="26" t="s">
        <v>94</v>
      </c>
      <c r="N175" s="27" t="s">
        <v>110</v>
      </c>
      <c r="O175" s="26" t="s">
        <v>658</v>
      </c>
      <c r="P175" s="43">
        <v>1</v>
      </c>
      <c r="Q175" s="31" t="s">
        <v>685</v>
      </c>
      <c r="R175" s="43">
        <v>1</v>
      </c>
      <c r="S175" s="31"/>
      <c r="T175" s="44"/>
      <c r="U175" s="33"/>
      <c r="V175" s="44"/>
      <c r="W175" s="33"/>
      <c r="X175" s="44">
        <v>1</v>
      </c>
      <c r="Y175" s="34">
        <f t="shared" si="37"/>
        <v>0</v>
      </c>
      <c r="Z175" s="35"/>
      <c r="AA175" s="33"/>
      <c r="AB175" s="44"/>
      <c r="AC175" s="33"/>
      <c r="AD175" s="44"/>
      <c r="AE175" s="33"/>
      <c r="AF175" s="44">
        <v>1</v>
      </c>
      <c r="AG175" s="34">
        <f t="shared" si="38"/>
        <v>0</v>
      </c>
      <c r="AH175" s="34">
        <f t="shared" si="39"/>
        <v>0</v>
      </c>
      <c r="AI175" s="36"/>
      <c r="AJ175" s="33"/>
      <c r="AK175" s="44"/>
      <c r="AL175" s="33"/>
      <c r="AM175" s="44"/>
      <c r="AN175" s="33"/>
      <c r="AO175" s="44">
        <v>1</v>
      </c>
      <c r="AP175" s="34">
        <f t="shared" si="40"/>
        <v>0</v>
      </c>
      <c r="AQ175" s="34">
        <f t="shared" si="41"/>
        <v>0</v>
      </c>
      <c r="AR175" s="37"/>
      <c r="AS175" s="38"/>
      <c r="AT175" s="45"/>
      <c r="AU175" s="38"/>
      <c r="AV175" s="45"/>
      <c r="AW175" s="38"/>
      <c r="AX175" s="45">
        <v>1</v>
      </c>
      <c r="AY175" s="34">
        <f t="shared" si="42"/>
        <v>0</v>
      </c>
      <c r="AZ175" s="40"/>
      <c r="BA175" s="50">
        <f t="shared" si="45"/>
        <v>0</v>
      </c>
      <c r="BB175" s="50">
        <f t="shared" si="45"/>
        <v>4</v>
      </c>
      <c r="BC175" s="34">
        <f t="shared" si="43"/>
        <v>0</v>
      </c>
      <c r="BD175" s="42">
        <f t="shared" si="44"/>
        <v>-1</v>
      </c>
    </row>
    <row r="176" spans="1:56" ht="45.75" customHeight="1" x14ac:dyDescent="0.25">
      <c r="A176" s="24">
        <v>3561</v>
      </c>
      <c r="B176" s="25" t="s">
        <v>65</v>
      </c>
      <c r="C176" s="26" t="s">
        <v>66</v>
      </c>
      <c r="D176" s="27" t="s">
        <v>397</v>
      </c>
      <c r="E176" s="26" t="s">
        <v>282</v>
      </c>
      <c r="F176" s="28" t="s">
        <v>686</v>
      </c>
      <c r="G176" s="25"/>
      <c r="H176" s="26" t="s">
        <v>687</v>
      </c>
      <c r="I176" s="27" t="s">
        <v>71</v>
      </c>
      <c r="J176" s="26" t="s">
        <v>688</v>
      </c>
      <c r="K176" s="28" t="s">
        <v>689</v>
      </c>
      <c r="L176" s="25" t="s">
        <v>690</v>
      </c>
      <c r="M176" s="26" t="s">
        <v>691</v>
      </c>
      <c r="N176" s="27" t="s">
        <v>541</v>
      </c>
      <c r="O176" s="26" t="s">
        <v>692</v>
      </c>
      <c r="P176" s="51">
        <v>244130</v>
      </c>
      <c r="Q176" s="31"/>
      <c r="R176" s="51">
        <v>244130</v>
      </c>
      <c r="S176" s="31"/>
      <c r="T176" s="47"/>
      <c r="U176" s="33"/>
      <c r="V176" s="47">
        <v>2412.25</v>
      </c>
      <c r="W176" s="33"/>
      <c r="X176" s="47">
        <v>50657.25</v>
      </c>
      <c r="Y176" s="34">
        <f t="shared" si="37"/>
        <v>0</v>
      </c>
      <c r="Z176" s="35"/>
      <c r="AA176" s="33"/>
      <c r="AB176" s="47">
        <v>60306.25</v>
      </c>
      <c r="AC176" s="33"/>
      <c r="AD176" s="47">
        <v>60887.25</v>
      </c>
      <c r="AE176" s="33"/>
      <c r="AF176" s="48">
        <v>68705</v>
      </c>
      <c r="AG176" s="34">
        <f t="shared" si="38"/>
        <v>0</v>
      </c>
      <c r="AH176" s="34">
        <f t="shared" si="39"/>
        <v>0</v>
      </c>
      <c r="AI176" s="36"/>
      <c r="AJ176" s="33"/>
      <c r="AK176" s="48">
        <v>1162</v>
      </c>
      <c r="AL176" s="33"/>
      <c r="AM176" s="48"/>
      <c r="AN176" s="33"/>
      <c r="AO176" s="48"/>
      <c r="AP176" s="34">
        <f t="shared" si="40"/>
        <v>0</v>
      </c>
      <c r="AQ176" s="34">
        <f t="shared" si="41"/>
        <v>0</v>
      </c>
      <c r="AR176" s="37"/>
      <c r="AS176" s="38"/>
      <c r="AT176" s="49"/>
      <c r="AU176" s="38"/>
      <c r="AV176" s="49"/>
      <c r="AW176" s="38"/>
      <c r="AX176" s="49"/>
      <c r="AY176" s="34" t="str">
        <f t="shared" si="42"/>
        <v/>
      </c>
      <c r="AZ176" s="40"/>
      <c r="BA176" s="66">
        <f t="shared" si="45"/>
        <v>0</v>
      </c>
      <c r="BB176" s="66">
        <f t="shared" si="45"/>
        <v>244130</v>
      </c>
      <c r="BC176" s="34">
        <f t="shared" si="43"/>
        <v>0</v>
      </c>
      <c r="BD176" s="42">
        <f t="shared" si="44"/>
        <v>-1</v>
      </c>
    </row>
    <row r="177" spans="1:56" ht="45.75" customHeight="1" x14ac:dyDescent="0.25">
      <c r="A177" s="24">
        <v>3562</v>
      </c>
      <c r="B177" s="25" t="s">
        <v>65</v>
      </c>
      <c r="C177" s="26" t="s">
        <v>66</v>
      </c>
      <c r="D177" s="27" t="s">
        <v>397</v>
      </c>
      <c r="E177" s="26" t="s">
        <v>282</v>
      </c>
      <c r="F177" s="28" t="s">
        <v>693</v>
      </c>
      <c r="G177" s="25"/>
      <c r="H177" s="26" t="s">
        <v>694</v>
      </c>
      <c r="I177" s="27" t="s">
        <v>71</v>
      </c>
      <c r="J177" s="26" t="s">
        <v>695</v>
      </c>
      <c r="K177" s="28" t="s">
        <v>689</v>
      </c>
      <c r="L177" s="25" t="s">
        <v>696</v>
      </c>
      <c r="M177" s="26" t="s">
        <v>691</v>
      </c>
      <c r="N177" s="27" t="s">
        <v>541</v>
      </c>
      <c r="O177" s="26" t="s">
        <v>692</v>
      </c>
      <c r="P177" s="51">
        <v>9</v>
      </c>
      <c r="Q177" s="31"/>
      <c r="R177" s="51">
        <v>9</v>
      </c>
      <c r="S177" s="31"/>
      <c r="T177" s="47"/>
      <c r="U177" s="33"/>
      <c r="V177" s="47"/>
      <c r="W177" s="33"/>
      <c r="X177" s="47"/>
      <c r="Y177" s="34" t="str">
        <f t="shared" si="37"/>
        <v/>
      </c>
      <c r="Z177" s="35"/>
      <c r="AA177" s="33"/>
      <c r="AB177" s="47"/>
      <c r="AC177" s="33"/>
      <c r="AD177" s="47"/>
      <c r="AE177" s="33"/>
      <c r="AF177" s="48"/>
      <c r="AG177" s="34" t="str">
        <f t="shared" si="38"/>
        <v/>
      </c>
      <c r="AH177" s="34" t="str">
        <f t="shared" si="39"/>
        <v/>
      </c>
      <c r="AI177" s="36"/>
      <c r="AJ177" s="33"/>
      <c r="AK177" s="48">
        <v>1</v>
      </c>
      <c r="AL177" s="33"/>
      <c r="AM177" s="48">
        <v>1</v>
      </c>
      <c r="AN177" s="33"/>
      <c r="AO177" s="48">
        <v>1</v>
      </c>
      <c r="AP177" s="34">
        <f t="shared" si="40"/>
        <v>0</v>
      </c>
      <c r="AQ177" s="34">
        <f t="shared" si="41"/>
        <v>0</v>
      </c>
      <c r="AR177" s="37"/>
      <c r="AS177" s="38"/>
      <c r="AT177" s="49">
        <v>2</v>
      </c>
      <c r="AU177" s="38"/>
      <c r="AV177" s="49">
        <v>2</v>
      </c>
      <c r="AW177" s="38"/>
      <c r="AX177" s="49">
        <v>2</v>
      </c>
      <c r="AY177" s="34">
        <f t="shared" si="42"/>
        <v>0</v>
      </c>
      <c r="AZ177" s="40"/>
      <c r="BA177" s="66">
        <f t="shared" si="45"/>
        <v>0</v>
      </c>
      <c r="BB177" s="66">
        <f t="shared" si="45"/>
        <v>9</v>
      </c>
      <c r="BC177" s="34">
        <f t="shared" si="43"/>
        <v>0</v>
      </c>
      <c r="BD177" s="42">
        <f t="shared" si="44"/>
        <v>-1</v>
      </c>
    </row>
    <row r="178" spans="1:56" ht="45.75" customHeight="1" x14ac:dyDescent="0.25">
      <c r="A178" s="24">
        <v>3563</v>
      </c>
      <c r="B178" s="25" t="s">
        <v>65</v>
      </c>
      <c r="C178" s="26" t="s">
        <v>66</v>
      </c>
      <c r="D178" s="27" t="s">
        <v>697</v>
      </c>
      <c r="E178" s="26" t="s">
        <v>282</v>
      </c>
      <c r="F178" s="28" t="s">
        <v>698</v>
      </c>
      <c r="G178" s="25"/>
      <c r="H178" s="26" t="s">
        <v>699</v>
      </c>
      <c r="I178" s="27" t="s">
        <v>71</v>
      </c>
      <c r="J178" s="26" t="s">
        <v>700</v>
      </c>
      <c r="K178" s="28" t="s">
        <v>689</v>
      </c>
      <c r="L178" s="25" t="s">
        <v>701</v>
      </c>
      <c r="M178" s="26" t="s">
        <v>691</v>
      </c>
      <c r="N178" s="27" t="s">
        <v>541</v>
      </c>
      <c r="O178" s="26" t="s">
        <v>692</v>
      </c>
      <c r="P178" s="71">
        <v>18</v>
      </c>
      <c r="Q178" s="31"/>
      <c r="R178" s="71">
        <v>18</v>
      </c>
      <c r="S178" s="31"/>
      <c r="T178" s="72"/>
      <c r="U178" s="33"/>
      <c r="V178" s="72">
        <v>0.18</v>
      </c>
      <c r="W178" s="33"/>
      <c r="X178" s="72">
        <v>3.78</v>
      </c>
      <c r="Y178" s="34">
        <f t="shared" si="37"/>
        <v>0</v>
      </c>
      <c r="Z178" s="35"/>
      <c r="AA178" s="33"/>
      <c r="AB178" s="72">
        <v>4.5</v>
      </c>
      <c r="AC178" s="33"/>
      <c r="AD178" s="72">
        <v>4.5</v>
      </c>
      <c r="AE178" s="33"/>
      <c r="AF178" s="73">
        <v>5.0400000000000009</v>
      </c>
      <c r="AG178" s="34">
        <f t="shared" si="38"/>
        <v>0</v>
      </c>
      <c r="AH178" s="34">
        <f t="shared" si="39"/>
        <v>0</v>
      </c>
      <c r="AI178" s="36"/>
      <c r="AJ178" s="33"/>
      <c r="AK178" s="73"/>
      <c r="AL178" s="33"/>
      <c r="AM178" s="73"/>
      <c r="AN178" s="33"/>
      <c r="AO178" s="73"/>
      <c r="AP178" s="34" t="str">
        <f t="shared" si="40"/>
        <v/>
      </c>
      <c r="AQ178" s="34">
        <f t="shared" si="41"/>
        <v>0</v>
      </c>
      <c r="AR178" s="37"/>
      <c r="AS178" s="38"/>
      <c r="AT178" s="74"/>
      <c r="AU178" s="38"/>
      <c r="AV178" s="74"/>
      <c r="AW178" s="38"/>
      <c r="AX178" s="74"/>
      <c r="AY178" s="34" t="str">
        <f t="shared" si="42"/>
        <v/>
      </c>
      <c r="AZ178" s="40"/>
      <c r="BA178" s="50">
        <f t="shared" si="45"/>
        <v>0</v>
      </c>
      <c r="BB178" s="50">
        <f t="shared" si="45"/>
        <v>18</v>
      </c>
      <c r="BC178" s="34">
        <f t="shared" si="43"/>
        <v>0</v>
      </c>
      <c r="BD178" s="42">
        <f t="shared" si="44"/>
        <v>-1</v>
      </c>
    </row>
    <row r="179" spans="1:56" ht="45.75" customHeight="1" x14ac:dyDescent="0.25">
      <c r="A179" s="24">
        <v>3564</v>
      </c>
      <c r="B179" s="25" t="s">
        <v>65</v>
      </c>
      <c r="C179" s="26" t="s">
        <v>66</v>
      </c>
      <c r="D179" s="27" t="s">
        <v>402</v>
      </c>
      <c r="E179" s="26" t="s">
        <v>282</v>
      </c>
      <c r="F179" s="28" t="s">
        <v>702</v>
      </c>
      <c r="G179" s="25"/>
      <c r="H179" s="26" t="s">
        <v>703</v>
      </c>
      <c r="I179" s="27" t="s">
        <v>71</v>
      </c>
      <c r="J179" s="26" t="s">
        <v>704</v>
      </c>
      <c r="K179" s="28" t="s">
        <v>689</v>
      </c>
      <c r="L179" s="25" t="s">
        <v>705</v>
      </c>
      <c r="M179" s="26" t="s">
        <v>691</v>
      </c>
      <c r="N179" s="27" t="s">
        <v>541</v>
      </c>
      <c r="O179" s="26" t="s">
        <v>692</v>
      </c>
      <c r="P179" s="64">
        <v>51.2</v>
      </c>
      <c r="Q179" s="31"/>
      <c r="R179" s="64">
        <v>51.2</v>
      </c>
      <c r="S179" s="31"/>
      <c r="T179" s="68"/>
      <c r="U179" s="33"/>
      <c r="V179" s="68">
        <v>1.0240761239482872</v>
      </c>
      <c r="W179" s="33"/>
      <c r="X179" s="68">
        <v>4.0963044957931487</v>
      </c>
      <c r="Y179" s="34">
        <f t="shared" si="37"/>
        <v>0</v>
      </c>
      <c r="Z179" s="35"/>
      <c r="AA179" s="33"/>
      <c r="AB179" s="68">
        <v>5.6324186817155786</v>
      </c>
      <c r="AC179" s="33"/>
      <c r="AD179" s="68">
        <v>6.1444567436897222</v>
      </c>
      <c r="AE179" s="33"/>
      <c r="AF179" s="69">
        <v>6.1444567436897222</v>
      </c>
      <c r="AG179" s="34">
        <f t="shared" si="38"/>
        <v>0</v>
      </c>
      <c r="AH179" s="34">
        <f t="shared" si="39"/>
        <v>0</v>
      </c>
      <c r="AI179" s="36"/>
      <c r="AJ179" s="33"/>
      <c r="AK179" s="69">
        <v>6.1444567436897222</v>
      </c>
      <c r="AL179" s="33"/>
      <c r="AM179" s="69">
        <v>6.1444567436897222</v>
      </c>
      <c r="AN179" s="33"/>
      <c r="AO179" s="69">
        <v>5.6324186817155786</v>
      </c>
      <c r="AP179" s="34">
        <f t="shared" si="40"/>
        <v>0</v>
      </c>
      <c r="AQ179" s="34">
        <f t="shared" si="41"/>
        <v>0</v>
      </c>
      <c r="AR179" s="37"/>
      <c r="AS179" s="38"/>
      <c r="AT179" s="70">
        <v>5.1203806197414359</v>
      </c>
      <c r="AU179" s="38"/>
      <c r="AV179" s="70">
        <v>4.6083425577672914</v>
      </c>
      <c r="AW179" s="38"/>
      <c r="AX179" s="70">
        <v>0.51203806197414359</v>
      </c>
      <c r="AY179" s="34">
        <f t="shared" si="42"/>
        <v>0</v>
      </c>
      <c r="AZ179" s="40"/>
      <c r="BA179" s="50">
        <f t="shared" si="45"/>
        <v>0</v>
      </c>
      <c r="BB179" s="50">
        <f t="shared" si="45"/>
        <v>51.203806197414352</v>
      </c>
      <c r="BC179" s="34">
        <f t="shared" si="43"/>
        <v>0</v>
      </c>
      <c r="BD179" s="42">
        <f t="shared" si="44"/>
        <v>-1</v>
      </c>
    </row>
    <row r="180" spans="1:56" ht="45.75" customHeight="1" x14ac:dyDescent="0.25">
      <c r="A180" s="24">
        <v>3565</v>
      </c>
      <c r="B180" s="25" t="s">
        <v>65</v>
      </c>
      <c r="C180" s="26" t="s">
        <v>66</v>
      </c>
      <c r="D180" s="27" t="s">
        <v>402</v>
      </c>
      <c r="E180" s="26" t="s">
        <v>282</v>
      </c>
      <c r="F180" s="28" t="s">
        <v>706</v>
      </c>
      <c r="G180" s="25"/>
      <c r="H180" s="26" t="s">
        <v>707</v>
      </c>
      <c r="I180" s="27" t="s">
        <v>71</v>
      </c>
      <c r="J180" s="26" t="s">
        <v>708</v>
      </c>
      <c r="K180" s="28" t="s">
        <v>689</v>
      </c>
      <c r="L180" s="25" t="s">
        <v>705</v>
      </c>
      <c r="M180" s="26" t="s">
        <v>691</v>
      </c>
      <c r="N180" s="27" t="s">
        <v>541</v>
      </c>
      <c r="O180" s="26" t="s">
        <v>692</v>
      </c>
      <c r="P180" s="64">
        <v>0.61</v>
      </c>
      <c r="Q180" s="31"/>
      <c r="R180" s="64">
        <v>0.61</v>
      </c>
      <c r="S180" s="31"/>
      <c r="T180" s="68"/>
      <c r="U180" s="33"/>
      <c r="V180" s="68"/>
      <c r="W180" s="33"/>
      <c r="X180" s="68"/>
      <c r="Y180" s="34" t="str">
        <f t="shared" si="37"/>
        <v/>
      </c>
      <c r="Z180" s="35"/>
      <c r="AA180" s="33"/>
      <c r="AB180" s="68"/>
      <c r="AC180" s="33"/>
      <c r="AD180" s="68">
        <v>0.122</v>
      </c>
      <c r="AE180" s="33"/>
      <c r="AF180" s="69">
        <v>0.24399999999999999</v>
      </c>
      <c r="AG180" s="34">
        <f t="shared" si="38"/>
        <v>0</v>
      </c>
      <c r="AH180" s="34">
        <f t="shared" si="39"/>
        <v>0</v>
      </c>
      <c r="AI180" s="36"/>
      <c r="AJ180" s="33"/>
      <c r="AK180" s="69">
        <v>0.24399999999999999</v>
      </c>
      <c r="AL180" s="33"/>
      <c r="AM180" s="69"/>
      <c r="AN180" s="33"/>
      <c r="AO180" s="69"/>
      <c r="AP180" s="34">
        <f t="shared" si="40"/>
        <v>0</v>
      </c>
      <c r="AQ180" s="34">
        <f t="shared" si="41"/>
        <v>0</v>
      </c>
      <c r="AR180" s="37"/>
      <c r="AS180" s="38"/>
      <c r="AT180" s="70"/>
      <c r="AU180" s="38"/>
      <c r="AV180" s="70"/>
      <c r="AW180" s="38"/>
      <c r="AX180" s="70"/>
      <c r="AY180" s="34" t="str">
        <f t="shared" si="42"/>
        <v/>
      </c>
      <c r="AZ180" s="40"/>
      <c r="BA180" s="50">
        <f t="shared" si="45"/>
        <v>0</v>
      </c>
      <c r="BB180" s="50">
        <f t="shared" si="45"/>
        <v>0.61</v>
      </c>
      <c r="BC180" s="34">
        <f t="shared" si="43"/>
        <v>0</v>
      </c>
      <c r="BD180" s="42">
        <f t="shared" si="44"/>
        <v>-1</v>
      </c>
    </row>
    <row r="181" spans="1:56" ht="45.75" customHeight="1" x14ac:dyDescent="0.25">
      <c r="A181" s="24">
        <v>3566</v>
      </c>
      <c r="B181" s="25" t="s">
        <v>65</v>
      </c>
      <c r="C181" s="26" t="s">
        <v>66</v>
      </c>
      <c r="D181" s="27" t="s">
        <v>402</v>
      </c>
      <c r="E181" s="26" t="s">
        <v>282</v>
      </c>
      <c r="F181" s="28" t="s">
        <v>709</v>
      </c>
      <c r="G181" s="25"/>
      <c r="H181" s="26" t="s">
        <v>710</v>
      </c>
      <c r="I181" s="27" t="s">
        <v>71</v>
      </c>
      <c r="J181" s="26" t="s">
        <v>711</v>
      </c>
      <c r="K181" s="28" t="s">
        <v>689</v>
      </c>
      <c r="L181" s="25" t="s">
        <v>712</v>
      </c>
      <c r="M181" s="26" t="s">
        <v>691</v>
      </c>
      <c r="N181" s="27" t="s">
        <v>541</v>
      </c>
      <c r="O181" s="26" t="s">
        <v>692</v>
      </c>
      <c r="P181" s="51">
        <v>3</v>
      </c>
      <c r="Q181" s="31"/>
      <c r="R181" s="51">
        <v>3</v>
      </c>
      <c r="S181" s="31"/>
      <c r="T181" s="47"/>
      <c r="U181" s="33"/>
      <c r="V181" s="47"/>
      <c r="W181" s="33"/>
      <c r="X181" s="47"/>
      <c r="Y181" s="34" t="str">
        <f t="shared" si="37"/>
        <v/>
      </c>
      <c r="Z181" s="35"/>
      <c r="AA181" s="33"/>
      <c r="AB181" s="47"/>
      <c r="AC181" s="33"/>
      <c r="AD181" s="47"/>
      <c r="AE181" s="33"/>
      <c r="AF181" s="48"/>
      <c r="AG181" s="34" t="str">
        <f t="shared" si="38"/>
        <v/>
      </c>
      <c r="AH181" s="34" t="str">
        <f t="shared" si="39"/>
        <v/>
      </c>
      <c r="AI181" s="36"/>
      <c r="AJ181" s="33"/>
      <c r="AK181" s="48"/>
      <c r="AL181" s="33"/>
      <c r="AM181" s="48"/>
      <c r="AN181" s="33"/>
      <c r="AO181" s="48"/>
      <c r="AP181" s="34" t="str">
        <f t="shared" si="40"/>
        <v/>
      </c>
      <c r="AQ181" s="34" t="str">
        <f t="shared" si="41"/>
        <v/>
      </c>
      <c r="AR181" s="37"/>
      <c r="AS181" s="38"/>
      <c r="AT181" s="49">
        <v>1</v>
      </c>
      <c r="AU181" s="38"/>
      <c r="AV181" s="49">
        <v>1</v>
      </c>
      <c r="AW181" s="38"/>
      <c r="AX181" s="49">
        <v>1</v>
      </c>
      <c r="AY181" s="34">
        <f t="shared" si="42"/>
        <v>0</v>
      </c>
      <c r="AZ181" s="40"/>
      <c r="BA181" s="46">
        <f t="shared" si="45"/>
        <v>0</v>
      </c>
      <c r="BB181" s="46">
        <f t="shared" si="45"/>
        <v>3</v>
      </c>
      <c r="BC181" s="34">
        <f t="shared" si="43"/>
        <v>0</v>
      </c>
      <c r="BD181" s="42">
        <f t="shared" si="44"/>
        <v>-1</v>
      </c>
    </row>
    <row r="182" spans="1:56" ht="45.75" customHeight="1" x14ac:dyDescent="0.25">
      <c r="A182" s="24">
        <v>3567</v>
      </c>
      <c r="B182" s="25" t="s">
        <v>65</v>
      </c>
      <c r="C182" s="26" t="s">
        <v>66</v>
      </c>
      <c r="D182" s="27" t="s">
        <v>380</v>
      </c>
      <c r="E182" s="26" t="s">
        <v>282</v>
      </c>
      <c r="F182" s="28" t="s">
        <v>713</v>
      </c>
      <c r="G182" s="25"/>
      <c r="H182" s="26" t="s">
        <v>714</v>
      </c>
      <c r="I182" s="27" t="s">
        <v>71</v>
      </c>
      <c r="J182" s="26" t="s">
        <v>715</v>
      </c>
      <c r="K182" s="28" t="s">
        <v>716</v>
      </c>
      <c r="L182" s="25" t="s">
        <v>717</v>
      </c>
      <c r="M182" s="26" t="s">
        <v>691</v>
      </c>
      <c r="N182" s="27" t="s">
        <v>541</v>
      </c>
      <c r="O182" s="26" t="s">
        <v>692</v>
      </c>
      <c r="P182" s="51">
        <v>24</v>
      </c>
      <c r="Q182" s="31"/>
      <c r="R182" s="51">
        <v>24</v>
      </c>
      <c r="S182" s="31"/>
      <c r="T182" s="47"/>
      <c r="U182" s="33"/>
      <c r="V182" s="47"/>
      <c r="W182" s="33"/>
      <c r="X182" s="47">
        <v>2</v>
      </c>
      <c r="Y182" s="34">
        <f t="shared" si="37"/>
        <v>0</v>
      </c>
      <c r="Z182" s="35"/>
      <c r="AA182" s="33"/>
      <c r="AB182" s="47">
        <v>2</v>
      </c>
      <c r="AC182" s="33"/>
      <c r="AD182" s="47">
        <v>2</v>
      </c>
      <c r="AE182" s="33"/>
      <c r="AF182" s="48">
        <v>2</v>
      </c>
      <c r="AG182" s="34">
        <f t="shared" si="38"/>
        <v>0</v>
      </c>
      <c r="AH182" s="34">
        <f t="shared" si="39"/>
        <v>0</v>
      </c>
      <c r="AI182" s="36"/>
      <c r="AJ182" s="33"/>
      <c r="AK182" s="48">
        <v>2</v>
      </c>
      <c r="AL182" s="33"/>
      <c r="AM182" s="48">
        <v>2</v>
      </c>
      <c r="AN182" s="33"/>
      <c r="AO182" s="48">
        <v>3</v>
      </c>
      <c r="AP182" s="34">
        <f t="shared" si="40"/>
        <v>0</v>
      </c>
      <c r="AQ182" s="34">
        <f t="shared" si="41"/>
        <v>0</v>
      </c>
      <c r="AR182" s="37"/>
      <c r="AS182" s="38"/>
      <c r="AT182" s="49">
        <v>3</v>
      </c>
      <c r="AU182" s="38"/>
      <c r="AV182" s="49">
        <v>3</v>
      </c>
      <c r="AW182" s="38"/>
      <c r="AX182" s="49">
        <v>3</v>
      </c>
      <c r="AY182" s="34">
        <f t="shared" si="42"/>
        <v>0</v>
      </c>
      <c r="AZ182" s="40"/>
      <c r="BA182" s="46">
        <f t="shared" si="45"/>
        <v>0</v>
      </c>
      <c r="BB182" s="46">
        <f t="shared" si="45"/>
        <v>24</v>
      </c>
      <c r="BC182" s="34">
        <f t="shared" si="43"/>
        <v>0</v>
      </c>
      <c r="BD182" s="42">
        <f t="shared" si="44"/>
        <v>-1</v>
      </c>
    </row>
    <row r="183" spans="1:56" ht="45.75" customHeight="1" x14ac:dyDescent="0.25">
      <c r="A183" s="24">
        <v>3568</v>
      </c>
      <c r="B183" s="25" t="s">
        <v>65</v>
      </c>
      <c r="C183" s="26" t="s">
        <v>66</v>
      </c>
      <c r="D183" s="27" t="s">
        <v>380</v>
      </c>
      <c r="E183" s="26" t="s">
        <v>282</v>
      </c>
      <c r="F183" s="28" t="s">
        <v>718</v>
      </c>
      <c r="G183" s="25"/>
      <c r="H183" s="26" t="s">
        <v>719</v>
      </c>
      <c r="I183" s="27" t="s">
        <v>71</v>
      </c>
      <c r="J183" s="26" t="s">
        <v>720</v>
      </c>
      <c r="K183" s="28" t="s">
        <v>721</v>
      </c>
      <c r="L183" s="25" t="s">
        <v>717</v>
      </c>
      <c r="M183" s="26" t="s">
        <v>691</v>
      </c>
      <c r="N183" s="27" t="s">
        <v>541</v>
      </c>
      <c r="O183" s="26" t="s">
        <v>692</v>
      </c>
      <c r="P183" s="51">
        <v>7</v>
      </c>
      <c r="Q183" s="31"/>
      <c r="R183" s="51">
        <v>7</v>
      </c>
      <c r="S183" s="31"/>
      <c r="T183" s="47"/>
      <c r="U183" s="33"/>
      <c r="V183" s="47"/>
      <c r="W183" s="33"/>
      <c r="X183" s="47">
        <v>0</v>
      </c>
      <c r="Y183" s="34">
        <f t="shared" si="37"/>
        <v>0</v>
      </c>
      <c r="Z183" s="35"/>
      <c r="AA183" s="33"/>
      <c r="AB183" s="47" t="s">
        <v>722</v>
      </c>
      <c r="AC183" s="33"/>
      <c r="AD183" s="47"/>
      <c r="AE183" s="33"/>
      <c r="AF183" s="48">
        <v>2</v>
      </c>
      <c r="AG183" s="34">
        <f t="shared" si="38"/>
        <v>0</v>
      </c>
      <c r="AH183" s="34">
        <f t="shared" si="39"/>
        <v>0</v>
      </c>
      <c r="AI183" s="36"/>
      <c r="AJ183" s="33"/>
      <c r="AK183" s="48"/>
      <c r="AL183" s="33"/>
      <c r="AM183" s="48"/>
      <c r="AN183" s="33"/>
      <c r="AO183" s="48">
        <v>2</v>
      </c>
      <c r="AP183" s="34">
        <f t="shared" si="40"/>
        <v>0</v>
      </c>
      <c r="AQ183" s="34">
        <f t="shared" si="41"/>
        <v>0</v>
      </c>
      <c r="AR183" s="37"/>
      <c r="AS183" s="38"/>
      <c r="AT183" s="49" t="s">
        <v>722</v>
      </c>
      <c r="AU183" s="38"/>
      <c r="AV183" s="49"/>
      <c r="AW183" s="38"/>
      <c r="AX183" s="49">
        <v>3</v>
      </c>
      <c r="AY183" s="34">
        <f t="shared" si="42"/>
        <v>0</v>
      </c>
      <c r="AZ183" s="40"/>
      <c r="BA183" s="50">
        <f t="shared" si="45"/>
        <v>0</v>
      </c>
      <c r="BB183" s="50">
        <f t="shared" si="45"/>
        <v>7</v>
      </c>
      <c r="BC183" s="34">
        <f t="shared" si="43"/>
        <v>0</v>
      </c>
      <c r="BD183" s="42">
        <f t="shared" si="44"/>
        <v>-1</v>
      </c>
    </row>
    <row r="184" spans="1:56" ht="45.75" customHeight="1" x14ac:dyDescent="0.25">
      <c r="A184" s="24">
        <v>3569</v>
      </c>
      <c r="B184" s="25" t="s">
        <v>65</v>
      </c>
      <c r="C184" s="26" t="s">
        <v>66</v>
      </c>
      <c r="D184" s="27" t="s">
        <v>380</v>
      </c>
      <c r="E184" s="26" t="s">
        <v>282</v>
      </c>
      <c r="F184" s="28" t="s">
        <v>723</v>
      </c>
      <c r="G184" s="25"/>
      <c r="H184" s="26" t="s">
        <v>724</v>
      </c>
      <c r="I184" s="27" t="s">
        <v>71</v>
      </c>
      <c r="J184" s="26" t="s">
        <v>725</v>
      </c>
      <c r="K184" s="28" t="s">
        <v>716</v>
      </c>
      <c r="L184" s="25" t="s">
        <v>717</v>
      </c>
      <c r="M184" s="26" t="s">
        <v>691</v>
      </c>
      <c r="N184" s="27" t="s">
        <v>541</v>
      </c>
      <c r="O184" s="26" t="s">
        <v>692</v>
      </c>
      <c r="P184" s="51">
        <v>7</v>
      </c>
      <c r="Q184" s="31"/>
      <c r="R184" s="51">
        <v>7</v>
      </c>
      <c r="S184" s="31"/>
      <c r="T184" s="47"/>
      <c r="U184" s="33"/>
      <c r="V184" s="47"/>
      <c r="W184" s="33"/>
      <c r="X184" s="47">
        <v>0</v>
      </c>
      <c r="Y184" s="34">
        <f t="shared" si="37"/>
        <v>0</v>
      </c>
      <c r="Z184" s="35"/>
      <c r="AA184" s="33"/>
      <c r="AB184" s="47"/>
      <c r="AC184" s="33"/>
      <c r="AD184" s="47" t="s">
        <v>722</v>
      </c>
      <c r="AE184" s="33"/>
      <c r="AF184" s="48">
        <v>2</v>
      </c>
      <c r="AG184" s="34">
        <f t="shared" si="38"/>
        <v>0</v>
      </c>
      <c r="AH184" s="34">
        <f t="shared" si="39"/>
        <v>0</v>
      </c>
      <c r="AI184" s="36"/>
      <c r="AJ184" s="33"/>
      <c r="AK184" s="48" t="s">
        <v>722</v>
      </c>
      <c r="AL184" s="33"/>
      <c r="AM184" s="48"/>
      <c r="AN184" s="33"/>
      <c r="AO184" s="48">
        <v>2</v>
      </c>
      <c r="AP184" s="34">
        <f t="shared" si="40"/>
        <v>0</v>
      </c>
      <c r="AQ184" s="34">
        <f t="shared" si="41"/>
        <v>0</v>
      </c>
      <c r="AR184" s="37"/>
      <c r="AS184" s="38"/>
      <c r="AT184" s="49"/>
      <c r="AU184" s="38"/>
      <c r="AV184" s="49"/>
      <c r="AW184" s="38"/>
      <c r="AX184" s="49">
        <v>3</v>
      </c>
      <c r="AY184" s="34">
        <f t="shared" si="42"/>
        <v>0</v>
      </c>
      <c r="AZ184" s="40"/>
      <c r="BA184" s="50">
        <f t="shared" si="45"/>
        <v>0</v>
      </c>
      <c r="BB184" s="50">
        <f t="shared" si="45"/>
        <v>7</v>
      </c>
      <c r="BC184" s="34">
        <f t="shared" si="43"/>
        <v>0</v>
      </c>
      <c r="BD184" s="42">
        <f t="shared" si="44"/>
        <v>-1</v>
      </c>
    </row>
    <row r="185" spans="1:56" ht="45.75" customHeight="1" x14ac:dyDescent="0.25">
      <c r="A185" s="24">
        <v>35610</v>
      </c>
      <c r="B185" s="25" t="s">
        <v>65</v>
      </c>
      <c r="C185" s="26" t="s">
        <v>146</v>
      </c>
      <c r="D185" s="27" t="s">
        <v>147</v>
      </c>
      <c r="E185" s="26" t="s">
        <v>282</v>
      </c>
      <c r="F185" s="28" t="s">
        <v>726</v>
      </c>
      <c r="G185" s="25"/>
      <c r="H185" s="26" t="s">
        <v>727</v>
      </c>
      <c r="I185" s="27" t="s">
        <v>115</v>
      </c>
      <c r="J185" s="26" t="s">
        <v>728</v>
      </c>
      <c r="K185" s="28" t="s">
        <v>729</v>
      </c>
      <c r="L185" s="25" t="s">
        <v>717</v>
      </c>
      <c r="M185" s="26" t="s">
        <v>691</v>
      </c>
      <c r="N185" s="27" t="s">
        <v>541</v>
      </c>
      <c r="O185" s="26" t="s">
        <v>692</v>
      </c>
      <c r="P185" s="51">
        <v>4</v>
      </c>
      <c r="Q185" s="31"/>
      <c r="R185" s="51">
        <v>4</v>
      </c>
      <c r="S185" s="31"/>
      <c r="T185" s="47">
        <v>1</v>
      </c>
      <c r="U185" s="33"/>
      <c r="V185" s="47">
        <v>0</v>
      </c>
      <c r="W185" s="33"/>
      <c r="X185" s="47">
        <v>1</v>
      </c>
      <c r="Y185" s="34">
        <f t="shared" si="37"/>
        <v>0</v>
      </c>
      <c r="Z185" s="35"/>
      <c r="AA185" s="33"/>
      <c r="AB185" s="47">
        <v>0</v>
      </c>
      <c r="AC185" s="33"/>
      <c r="AD185" s="47">
        <v>1</v>
      </c>
      <c r="AE185" s="33"/>
      <c r="AF185" s="48">
        <v>0</v>
      </c>
      <c r="AG185" s="34">
        <f t="shared" si="38"/>
        <v>0</v>
      </c>
      <c r="AH185" s="34">
        <f t="shared" si="39"/>
        <v>0</v>
      </c>
      <c r="AI185" s="36"/>
      <c r="AJ185" s="33"/>
      <c r="AK185" s="48">
        <v>1</v>
      </c>
      <c r="AL185" s="33"/>
      <c r="AM185" s="48">
        <v>0</v>
      </c>
      <c r="AN185" s="33"/>
      <c r="AO185" s="48"/>
      <c r="AP185" s="34">
        <f t="shared" si="40"/>
        <v>0</v>
      </c>
      <c r="AQ185" s="34">
        <f t="shared" si="41"/>
        <v>0</v>
      </c>
      <c r="AR185" s="37"/>
      <c r="AS185" s="38"/>
      <c r="AT185" s="49">
        <v>0</v>
      </c>
      <c r="AU185" s="38"/>
      <c r="AV185" s="49"/>
      <c r="AW185" s="38"/>
      <c r="AX185" s="49">
        <v>0</v>
      </c>
      <c r="AY185" s="34">
        <f t="shared" si="42"/>
        <v>0</v>
      </c>
      <c r="AZ185" s="40"/>
      <c r="BA185" s="50">
        <f t="shared" si="45"/>
        <v>0</v>
      </c>
      <c r="BB185" s="50">
        <f t="shared" si="45"/>
        <v>4</v>
      </c>
      <c r="BC185" s="34">
        <f t="shared" si="43"/>
        <v>0</v>
      </c>
      <c r="BD185" s="42">
        <f t="shared" si="44"/>
        <v>-1</v>
      </c>
    </row>
    <row r="186" spans="1:56" ht="45.75" customHeight="1" x14ac:dyDescent="0.25">
      <c r="A186" s="24">
        <v>35611</v>
      </c>
      <c r="B186" s="25" t="s">
        <v>154</v>
      </c>
      <c r="C186" s="26" t="s">
        <v>155</v>
      </c>
      <c r="D186" s="27" t="s">
        <v>595</v>
      </c>
      <c r="E186" s="26" t="s">
        <v>189</v>
      </c>
      <c r="F186" s="28" t="s">
        <v>730</v>
      </c>
      <c r="G186" s="25"/>
      <c r="H186" s="26" t="s">
        <v>731</v>
      </c>
      <c r="I186" s="27" t="s">
        <v>732</v>
      </c>
      <c r="J186" s="26" t="s">
        <v>733</v>
      </c>
      <c r="K186" s="28" t="s">
        <v>689</v>
      </c>
      <c r="L186" s="25" t="s">
        <v>734</v>
      </c>
      <c r="M186" s="26" t="s">
        <v>691</v>
      </c>
      <c r="N186" s="27" t="s">
        <v>541</v>
      </c>
      <c r="O186" s="26" t="s">
        <v>692</v>
      </c>
      <c r="P186" s="64">
        <v>708.82</v>
      </c>
      <c r="Q186" s="31"/>
      <c r="R186" s="64">
        <v>708.82</v>
      </c>
      <c r="S186" s="31"/>
      <c r="T186" s="68"/>
      <c r="U186" s="33"/>
      <c r="V186" s="68">
        <v>14.176397797010228</v>
      </c>
      <c r="W186" s="33"/>
      <c r="X186" s="68">
        <v>56.705591188040913</v>
      </c>
      <c r="Y186" s="34">
        <f t="shared" si="37"/>
        <v>0</v>
      </c>
      <c r="Z186" s="35"/>
      <c r="AA186" s="33"/>
      <c r="AB186" s="68">
        <v>77.970187883556264</v>
      </c>
      <c r="AC186" s="33"/>
      <c r="AD186" s="68">
        <v>85.058386782061376</v>
      </c>
      <c r="AE186" s="33"/>
      <c r="AF186" s="69">
        <v>85.058386782061376</v>
      </c>
      <c r="AG186" s="34">
        <f t="shared" si="38"/>
        <v>0</v>
      </c>
      <c r="AH186" s="34">
        <f t="shared" si="39"/>
        <v>0</v>
      </c>
      <c r="AI186" s="36"/>
      <c r="AJ186" s="33"/>
      <c r="AK186" s="69">
        <v>85.058386782061376</v>
      </c>
      <c r="AL186" s="33"/>
      <c r="AM186" s="69">
        <v>85.058386782061376</v>
      </c>
      <c r="AN186" s="33"/>
      <c r="AO186" s="69">
        <v>77.970187883556264</v>
      </c>
      <c r="AP186" s="34">
        <f t="shared" si="40"/>
        <v>0</v>
      </c>
      <c r="AQ186" s="34">
        <f t="shared" si="41"/>
        <v>0</v>
      </c>
      <c r="AR186" s="37"/>
      <c r="AS186" s="38"/>
      <c r="AT186" s="70">
        <v>70.881988985051152</v>
      </c>
      <c r="AU186" s="38"/>
      <c r="AV186" s="70">
        <v>63.793790086546025</v>
      </c>
      <c r="AW186" s="38"/>
      <c r="AX186" s="70">
        <v>7.0881988985051141</v>
      </c>
      <c r="AY186" s="34">
        <f t="shared" si="42"/>
        <v>0</v>
      </c>
      <c r="AZ186" s="40"/>
      <c r="BA186" s="50">
        <f t="shared" si="45"/>
        <v>0</v>
      </c>
      <c r="BB186" s="50">
        <f t="shared" si="45"/>
        <v>708.81988985051157</v>
      </c>
      <c r="BC186" s="34">
        <f t="shared" si="43"/>
        <v>0</v>
      </c>
      <c r="BD186" s="42">
        <f t="shared" si="44"/>
        <v>-1</v>
      </c>
    </row>
    <row r="187" spans="1:56" ht="45.75" customHeight="1" x14ac:dyDescent="0.25">
      <c r="A187" s="24">
        <v>35612</v>
      </c>
      <c r="B187" s="25" t="s">
        <v>78</v>
      </c>
      <c r="C187" s="26" t="s">
        <v>96</v>
      </c>
      <c r="D187" s="27" t="s">
        <v>124</v>
      </c>
      <c r="E187" s="26" t="s">
        <v>98</v>
      </c>
      <c r="F187" s="28" t="s">
        <v>735</v>
      </c>
      <c r="G187" s="25"/>
      <c r="H187" s="26" t="s">
        <v>212</v>
      </c>
      <c r="I187" s="27" t="s">
        <v>71</v>
      </c>
      <c r="J187" s="26" t="s">
        <v>736</v>
      </c>
      <c r="K187" s="28" t="s">
        <v>128</v>
      </c>
      <c r="L187" s="25" t="s">
        <v>93</v>
      </c>
      <c r="M187" s="26" t="s">
        <v>94</v>
      </c>
      <c r="N187" s="27" t="s">
        <v>110</v>
      </c>
      <c r="O187" s="26" t="s">
        <v>692</v>
      </c>
      <c r="P187" s="43">
        <v>1</v>
      </c>
      <c r="Q187" s="31"/>
      <c r="R187" s="43">
        <v>1</v>
      </c>
      <c r="S187" s="31"/>
      <c r="T187" s="44"/>
      <c r="U187" s="33"/>
      <c r="V187" s="44"/>
      <c r="W187" s="33"/>
      <c r="X187" s="44">
        <v>1</v>
      </c>
      <c r="Y187" s="34">
        <f t="shared" si="37"/>
        <v>0</v>
      </c>
      <c r="Z187" s="35"/>
      <c r="AA187" s="33"/>
      <c r="AB187" s="44" t="s">
        <v>722</v>
      </c>
      <c r="AC187" s="33"/>
      <c r="AD187" s="44"/>
      <c r="AE187" s="33"/>
      <c r="AF187" s="44">
        <v>1</v>
      </c>
      <c r="AG187" s="34">
        <f t="shared" si="38"/>
        <v>0</v>
      </c>
      <c r="AH187" s="34">
        <f t="shared" si="39"/>
        <v>0</v>
      </c>
      <c r="AI187" s="36"/>
      <c r="AJ187" s="33"/>
      <c r="AK187" s="44"/>
      <c r="AL187" s="33"/>
      <c r="AM187" s="44"/>
      <c r="AN187" s="33"/>
      <c r="AO187" s="44">
        <v>1</v>
      </c>
      <c r="AP187" s="34">
        <f t="shared" si="40"/>
        <v>0</v>
      </c>
      <c r="AQ187" s="34">
        <f t="shared" si="41"/>
        <v>0</v>
      </c>
      <c r="AR187" s="37"/>
      <c r="AS187" s="38"/>
      <c r="AT187" s="45"/>
      <c r="AU187" s="38"/>
      <c r="AV187" s="45"/>
      <c r="AW187" s="38"/>
      <c r="AX187" s="45">
        <v>1</v>
      </c>
      <c r="AY187" s="34">
        <f t="shared" si="42"/>
        <v>0</v>
      </c>
      <c r="AZ187" s="40"/>
      <c r="BA187" s="50">
        <f t="shared" si="45"/>
        <v>0</v>
      </c>
      <c r="BB187" s="50">
        <f t="shared" si="45"/>
        <v>4</v>
      </c>
      <c r="BC187" s="34">
        <f t="shared" si="43"/>
        <v>0</v>
      </c>
      <c r="BD187" s="42">
        <f t="shared" si="44"/>
        <v>-1</v>
      </c>
    </row>
    <row r="188" spans="1:56" ht="45.75" customHeight="1" x14ac:dyDescent="0.25">
      <c r="A188" s="24">
        <v>35613</v>
      </c>
      <c r="B188" s="25" t="s">
        <v>78</v>
      </c>
      <c r="C188" s="26" t="s">
        <v>96</v>
      </c>
      <c r="D188" s="27" t="s">
        <v>124</v>
      </c>
      <c r="E188" s="26" t="s">
        <v>98</v>
      </c>
      <c r="F188" s="28" t="s">
        <v>125</v>
      </c>
      <c r="G188" s="25"/>
      <c r="H188" s="26" t="s">
        <v>214</v>
      </c>
      <c r="I188" s="27" t="s">
        <v>71</v>
      </c>
      <c r="J188" s="26" t="s">
        <v>131</v>
      </c>
      <c r="K188" s="28" t="s">
        <v>128</v>
      </c>
      <c r="L188" s="25" t="s">
        <v>93</v>
      </c>
      <c r="M188" s="26" t="s">
        <v>94</v>
      </c>
      <c r="N188" s="27" t="s">
        <v>110</v>
      </c>
      <c r="O188" s="26" t="s">
        <v>692</v>
      </c>
      <c r="P188" s="43">
        <v>1</v>
      </c>
      <c r="Q188" s="31"/>
      <c r="R188" s="43">
        <v>1</v>
      </c>
      <c r="S188" s="31"/>
      <c r="T188" s="44"/>
      <c r="U188" s="33"/>
      <c r="V188" s="44"/>
      <c r="W188" s="33"/>
      <c r="X188" s="44">
        <v>1</v>
      </c>
      <c r="Y188" s="34">
        <f t="shared" si="37"/>
        <v>0</v>
      </c>
      <c r="Z188" s="35"/>
      <c r="AA188" s="33"/>
      <c r="AB188" s="44" t="s">
        <v>722</v>
      </c>
      <c r="AC188" s="33"/>
      <c r="AD188" s="44"/>
      <c r="AE188" s="33"/>
      <c r="AF188" s="44">
        <v>1</v>
      </c>
      <c r="AG188" s="34">
        <f t="shared" si="38"/>
        <v>0</v>
      </c>
      <c r="AH188" s="34">
        <f t="shared" si="39"/>
        <v>0</v>
      </c>
      <c r="AI188" s="36"/>
      <c r="AJ188" s="33"/>
      <c r="AK188" s="44"/>
      <c r="AL188" s="33"/>
      <c r="AM188" s="44"/>
      <c r="AN188" s="33"/>
      <c r="AO188" s="44">
        <v>1</v>
      </c>
      <c r="AP188" s="34">
        <f t="shared" si="40"/>
        <v>0</v>
      </c>
      <c r="AQ188" s="34">
        <f t="shared" si="41"/>
        <v>0</v>
      </c>
      <c r="AR188" s="37"/>
      <c r="AS188" s="38"/>
      <c r="AT188" s="45"/>
      <c r="AU188" s="38"/>
      <c r="AV188" s="45"/>
      <c r="AW188" s="38"/>
      <c r="AX188" s="45">
        <v>1</v>
      </c>
      <c r="AY188" s="34">
        <f t="shared" si="42"/>
        <v>0</v>
      </c>
      <c r="AZ188" s="40"/>
      <c r="BA188" s="50">
        <f t="shared" si="45"/>
        <v>0</v>
      </c>
      <c r="BB188" s="50">
        <f t="shared" si="45"/>
        <v>4</v>
      </c>
      <c r="BC188" s="34">
        <f t="shared" si="43"/>
        <v>0</v>
      </c>
      <c r="BD188" s="42">
        <f t="shared" si="44"/>
        <v>-1</v>
      </c>
    </row>
    <row r="189" spans="1:56" ht="45.75" customHeight="1" x14ac:dyDescent="0.25">
      <c r="A189" s="24">
        <v>3661</v>
      </c>
      <c r="B189" s="25" t="s">
        <v>65</v>
      </c>
      <c r="C189" s="26" t="s">
        <v>66</v>
      </c>
      <c r="D189" s="27" t="s">
        <v>402</v>
      </c>
      <c r="E189" s="26" t="s">
        <v>104</v>
      </c>
      <c r="F189" s="28" t="s">
        <v>737</v>
      </c>
      <c r="G189" s="25"/>
      <c r="H189" s="26" t="s">
        <v>738</v>
      </c>
      <c r="I189" s="27" t="s">
        <v>71</v>
      </c>
      <c r="J189" s="26" t="s">
        <v>739</v>
      </c>
      <c r="K189" s="28" t="s">
        <v>740</v>
      </c>
      <c r="L189" s="25" t="s">
        <v>741</v>
      </c>
      <c r="M189" s="26" t="s">
        <v>94</v>
      </c>
      <c r="N189" s="27" t="s">
        <v>541</v>
      </c>
      <c r="O189" s="26" t="s">
        <v>742</v>
      </c>
      <c r="P189" s="64">
        <v>65.48</v>
      </c>
      <c r="Q189" s="31"/>
      <c r="R189" s="64">
        <v>65.48</v>
      </c>
      <c r="S189" s="31"/>
      <c r="T189" s="68"/>
      <c r="U189" s="33"/>
      <c r="V189" s="68">
        <v>3.64</v>
      </c>
      <c r="W189" s="33"/>
      <c r="X189" s="68">
        <v>7.28</v>
      </c>
      <c r="Y189" s="34">
        <f t="shared" si="37"/>
        <v>0</v>
      </c>
      <c r="Z189" s="35"/>
      <c r="AA189" s="33"/>
      <c r="AB189" s="68">
        <v>10.92</v>
      </c>
      <c r="AC189" s="33"/>
      <c r="AD189" s="68">
        <v>6.46</v>
      </c>
      <c r="AE189" s="33"/>
      <c r="AF189" s="69">
        <v>6.46</v>
      </c>
      <c r="AG189" s="34">
        <f t="shared" si="38"/>
        <v>0</v>
      </c>
      <c r="AH189" s="34">
        <f t="shared" si="39"/>
        <v>0</v>
      </c>
      <c r="AI189" s="36"/>
      <c r="AJ189" s="33"/>
      <c r="AK189" s="69">
        <v>6.46</v>
      </c>
      <c r="AL189" s="33"/>
      <c r="AM189" s="69">
        <v>5.46</v>
      </c>
      <c r="AN189" s="33"/>
      <c r="AO189" s="69">
        <v>6.88</v>
      </c>
      <c r="AP189" s="34">
        <f t="shared" si="40"/>
        <v>0</v>
      </c>
      <c r="AQ189" s="34">
        <f t="shared" si="41"/>
        <v>0</v>
      </c>
      <c r="AR189" s="37"/>
      <c r="AS189" s="38"/>
      <c r="AT189" s="70">
        <v>6.46</v>
      </c>
      <c r="AU189" s="38"/>
      <c r="AV189" s="70">
        <v>5.46</v>
      </c>
      <c r="AW189" s="38"/>
      <c r="AX189" s="70"/>
      <c r="AY189" s="34">
        <f t="shared" si="42"/>
        <v>0</v>
      </c>
      <c r="AZ189" s="40"/>
      <c r="BA189" s="50">
        <f t="shared" si="45"/>
        <v>0</v>
      </c>
      <c r="BB189" s="46">
        <f t="shared" si="45"/>
        <v>65.48</v>
      </c>
      <c r="BC189" s="34">
        <f t="shared" si="43"/>
        <v>0</v>
      </c>
      <c r="BD189" s="42">
        <f t="shared" si="44"/>
        <v>-1</v>
      </c>
    </row>
    <row r="190" spans="1:56" ht="45.75" customHeight="1" x14ac:dyDescent="0.25">
      <c r="A190" s="24">
        <v>3662</v>
      </c>
      <c r="B190" s="25" t="s">
        <v>65</v>
      </c>
      <c r="C190" s="26" t="s">
        <v>66</v>
      </c>
      <c r="D190" s="27" t="s">
        <v>402</v>
      </c>
      <c r="E190" s="26" t="s">
        <v>104</v>
      </c>
      <c r="F190" s="28" t="s">
        <v>743</v>
      </c>
      <c r="G190" s="25"/>
      <c r="H190" s="26" t="s">
        <v>744</v>
      </c>
      <c r="I190" s="27" t="s">
        <v>71</v>
      </c>
      <c r="J190" s="26" t="s">
        <v>745</v>
      </c>
      <c r="K190" s="28" t="s">
        <v>740</v>
      </c>
      <c r="L190" s="25" t="s">
        <v>741</v>
      </c>
      <c r="M190" s="26" t="s">
        <v>94</v>
      </c>
      <c r="N190" s="27" t="s">
        <v>541</v>
      </c>
      <c r="O190" s="26" t="s">
        <v>742</v>
      </c>
      <c r="P190" s="64">
        <v>132.31</v>
      </c>
      <c r="Q190" s="31"/>
      <c r="R190" s="64">
        <v>132.31</v>
      </c>
      <c r="S190" s="31"/>
      <c r="T190" s="68"/>
      <c r="U190" s="33"/>
      <c r="V190" s="68">
        <v>13.23</v>
      </c>
      <c r="W190" s="33"/>
      <c r="X190" s="68">
        <v>13.23</v>
      </c>
      <c r="Y190" s="34">
        <f t="shared" si="37"/>
        <v>0</v>
      </c>
      <c r="Z190" s="35"/>
      <c r="AA190" s="33"/>
      <c r="AB190" s="68">
        <v>13.23</v>
      </c>
      <c r="AC190" s="33"/>
      <c r="AD190" s="68">
        <v>13.23</v>
      </c>
      <c r="AE190" s="33"/>
      <c r="AF190" s="69">
        <v>13.23</v>
      </c>
      <c r="AG190" s="34">
        <f t="shared" si="38"/>
        <v>0</v>
      </c>
      <c r="AH190" s="34">
        <f t="shared" si="39"/>
        <v>0</v>
      </c>
      <c r="AI190" s="36"/>
      <c r="AJ190" s="33"/>
      <c r="AK190" s="69">
        <v>13.23</v>
      </c>
      <c r="AL190" s="33"/>
      <c r="AM190" s="69">
        <v>13.23</v>
      </c>
      <c r="AN190" s="33"/>
      <c r="AO190" s="69">
        <v>13.23</v>
      </c>
      <c r="AP190" s="34">
        <f t="shared" si="40"/>
        <v>0</v>
      </c>
      <c r="AQ190" s="34">
        <f t="shared" si="41"/>
        <v>0</v>
      </c>
      <c r="AR190" s="37"/>
      <c r="AS190" s="38"/>
      <c r="AT190" s="70">
        <v>13.23</v>
      </c>
      <c r="AU190" s="38"/>
      <c r="AV190" s="70">
        <v>13.23</v>
      </c>
      <c r="AW190" s="38"/>
      <c r="AX190" s="70"/>
      <c r="AY190" s="34">
        <f t="shared" si="42"/>
        <v>0</v>
      </c>
      <c r="AZ190" s="40"/>
      <c r="BA190" s="46">
        <f t="shared" si="45"/>
        <v>0</v>
      </c>
      <c r="BB190" s="46">
        <f t="shared" si="45"/>
        <v>132.30000000000001</v>
      </c>
      <c r="BC190" s="34">
        <f t="shared" si="43"/>
        <v>0</v>
      </c>
      <c r="BD190" s="42">
        <f t="shared" si="44"/>
        <v>-1</v>
      </c>
    </row>
    <row r="191" spans="1:56" ht="45.75" customHeight="1" x14ac:dyDescent="0.25">
      <c r="A191" s="24">
        <v>3663</v>
      </c>
      <c r="B191" s="25" t="s">
        <v>65</v>
      </c>
      <c r="C191" s="26" t="s">
        <v>66</v>
      </c>
      <c r="D191" s="27" t="s">
        <v>397</v>
      </c>
      <c r="E191" s="26" t="s">
        <v>104</v>
      </c>
      <c r="F191" s="28" t="s">
        <v>746</v>
      </c>
      <c r="G191" s="25"/>
      <c r="H191" s="26" t="s">
        <v>747</v>
      </c>
      <c r="I191" s="27" t="s">
        <v>71</v>
      </c>
      <c r="J191" s="26" t="s">
        <v>688</v>
      </c>
      <c r="K191" s="28" t="s">
        <v>740</v>
      </c>
      <c r="L191" s="25" t="s">
        <v>632</v>
      </c>
      <c r="M191" s="26" t="s">
        <v>94</v>
      </c>
      <c r="N191" s="27" t="s">
        <v>541</v>
      </c>
      <c r="O191" s="26" t="s">
        <v>742</v>
      </c>
      <c r="P191" s="51">
        <v>1590</v>
      </c>
      <c r="Q191" s="31"/>
      <c r="R191" s="51">
        <v>1590</v>
      </c>
      <c r="S191" s="31"/>
      <c r="T191" s="47"/>
      <c r="U191" s="33"/>
      <c r="V191" s="47">
        <v>795</v>
      </c>
      <c r="W191" s="33"/>
      <c r="X191" s="47">
        <v>795</v>
      </c>
      <c r="Y191" s="34">
        <f t="shared" ref="Y191:Y218" si="46">IF(AND(T191="",V191="",X191=""),"",IF(ISERROR((S191+U191+W191)/(T191+V191+X191)),0,((S191+U191+W191)/(T191+V191+X191))))</f>
        <v>0</v>
      </c>
      <c r="Z191" s="35"/>
      <c r="AA191" s="33"/>
      <c r="AB191" s="47"/>
      <c r="AC191" s="33"/>
      <c r="AD191" s="47"/>
      <c r="AE191" s="33"/>
      <c r="AF191" s="48"/>
      <c r="AG191" s="34" t="str">
        <f t="shared" ref="AG191:AG218" si="47">IF(AND(AB191="",AD191="",AF191=""),"",IF(ISERROR((AA191+AC191+AE191)/(AB191+AD191+AF191)),0,((AA191+AC191+AE191)/(AB191+AD191+AF191))))</f>
        <v/>
      </c>
      <c r="AH191" s="34">
        <f t="shared" ref="AH191:AH218" si="48">IF(AND(T191="",V191="",X191="",AB191="",AD191="",AF191=""),"",IF(ISERROR((S191+U191+W191+AA191+AC191+AE191)/(T191+V191+X191+AB191+AD191+AF191)),0,((S191+U191+W191+AA191+AC191+AE191)/(T191+V191+X191+AB191+AD191+AF191))))</f>
        <v>0</v>
      </c>
      <c r="AI191" s="36"/>
      <c r="AJ191" s="33"/>
      <c r="AK191" s="48"/>
      <c r="AL191" s="33"/>
      <c r="AM191" s="48"/>
      <c r="AN191" s="33"/>
      <c r="AO191" s="48"/>
      <c r="AP191" s="34" t="str">
        <f t="shared" ref="AP191:AP218" si="49">IF(AND(AK191="",AM191="",AO191=""),"",IF(ISERROR((AJ191+AL191+AN191)/(AK191+AM191+AO191)),0,((AJ191+AL191+AN191)/(AK191+AM191+AO191))))</f>
        <v/>
      </c>
      <c r="AQ191" s="34">
        <f t="shared" ref="AQ191:AQ218" si="50">IF(AND(T191="",V191="",X191="",AB191="",AD191="",AF191="",AK191="",AM191="",AO191=""),"",IF(ISERROR((S191+U191+W191+AA191+AC191+AE191+AJ191+AL191+AN191)/(T191+V191+X191+AB191+AD191+AF191+AK191+AM191+AO191)),0,((S191+U191+W191+AA191+AC191+AE191+AJ191+AL191+AN191)/(T191+V191+X191+AB191+AD191+AF191+AK191+AM191+AO191))))</f>
        <v>0</v>
      </c>
      <c r="AR191" s="37"/>
      <c r="AS191" s="38"/>
      <c r="AT191" s="49"/>
      <c r="AU191" s="38"/>
      <c r="AV191" s="49"/>
      <c r="AW191" s="38"/>
      <c r="AX191" s="49"/>
      <c r="AY191" s="34" t="str">
        <f t="shared" ref="AY191:AY218" si="51">IF(AND(AT191="",AV191="",AX191=""),"",IF(ISERROR((AS191+AU191+AW191)/(AT191+AV191+AX191)),0,((AS191+AU191+AW191)/(AT191+AV191+AX191))))</f>
        <v/>
      </c>
      <c r="AZ191" s="40"/>
      <c r="BA191" s="50">
        <f t="shared" si="45"/>
        <v>0</v>
      </c>
      <c r="BB191" s="50">
        <f t="shared" si="45"/>
        <v>1590</v>
      </c>
      <c r="BC191" s="34">
        <f t="shared" ref="BC191:BC218" si="52">IF(ISERROR(BA191/BB191),0,(BA191/BB191))</f>
        <v>0</v>
      </c>
      <c r="BD191" s="42">
        <f t="shared" ref="BD191:BD218" si="53">IF(ISERROR(BC191-100%),0,(+BC191-100%))</f>
        <v>-1</v>
      </c>
    </row>
    <row r="192" spans="1:56" ht="45.75" customHeight="1" x14ac:dyDescent="0.25">
      <c r="A192" s="24">
        <v>3664</v>
      </c>
      <c r="B192" s="25" t="s">
        <v>65</v>
      </c>
      <c r="C192" s="26" t="s">
        <v>66</v>
      </c>
      <c r="D192" s="27" t="s">
        <v>380</v>
      </c>
      <c r="E192" s="26" t="s">
        <v>104</v>
      </c>
      <c r="F192" s="28" t="s">
        <v>748</v>
      </c>
      <c r="G192" s="25"/>
      <c r="H192" s="26" t="s">
        <v>749</v>
      </c>
      <c r="I192" s="27" t="s">
        <v>71</v>
      </c>
      <c r="J192" s="26" t="s">
        <v>715</v>
      </c>
      <c r="K192" s="28" t="s">
        <v>750</v>
      </c>
      <c r="L192" s="25" t="s">
        <v>136</v>
      </c>
      <c r="M192" s="26" t="s">
        <v>94</v>
      </c>
      <c r="N192" s="27" t="s">
        <v>541</v>
      </c>
      <c r="O192" s="26" t="s">
        <v>742</v>
      </c>
      <c r="P192" s="51">
        <v>35</v>
      </c>
      <c r="Q192" s="31"/>
      <c r="R192" s="51">
        <v>35</v>
      </c>
      <c r="S192" s="31"/>
      <c r="T192" s="47">
        <v>2</v>
      </c>
      <c r="U192" s="33"/>
      <c r="V192" s="47">
        <v>1</v>
      </c>
      <c r="W192" s="33"/>
      <c r="X192" s="47">
        <v>1</v>
      </c>
      <c r="Y192" s="34">
        <f t="shared" si="46"/>
        <v>0</v>
      </c>
      <c r="Z192" s="35"/>
      <c r="AA192" s="33"/>
      <c r="AB192" s="47">
        <v>4</v>
      </c>
      <c r="AC192" s="33"/>
      <c r="AD192" s="47">
        <v>4</v>
      </c>
      <c r="AE192" s="33"/>
      <c r="AF192" s="48">
        <v>4</v>
      </c>
      <c r="AG192" s="34">
        <f t="shared" si="47"/>
        <v>0</v>
      </c>
      <c r="AH192" s="34">
        <f t="shared" si="48"/>
        <v>0</v>
      </c>
      <c r="AI192" s="36"/>
      <c r="AJ192" s="33"/>
      <c r="AK192" s="48">
        <v>4</v>
      </c>
      <c r="AL192" s="33"/>
      <c r="AM192" s="48">
        <v>3</v>
      </c>
      <c r="AN192" s="33"/>
      <c r="AO192" s="48">
        <v>3</v>
      </c>
      <c r="AP192" s="34">
        <f t="shared" si="49"/>
        <v>0</v>
      </c>
      <c r="AQ192" s="34">
        <f t="shared" si="50"/>
        <v>0</v>
      </c>
      <c r="AR192" s="37"/>
      <c r="AS192" s="38"/>
      <c r="AT192" s="49">
        <v>3</v>
      </c>
      <c r="AU192" s="38"/>
      <c r="AV192" s="49">
        <v>3</v>
      </c>
      <c r="AW192" s="38"/>
      <c r="AX192" s="49">
        <v>3</v>
      </c>
      <c r="AY192" s="34">
        <f t="shared" si="51"/>
        <v>0</v>
      </c>
      <c r="AZ192" s="40"/>
      <c r="BA192" s="50">
        <f t="shared" si="45"/>
        <v>0</v>
      </c>
      <c r="BB192" s="50">
        <f t="shared" si="45"/>
        <v>35</v>
      </c>
      <c r="BC192" s="34">
        <f t="shared" si="52"/>
        <v>0</v>
      </c>
      <c r="BD192" s="42">
        <f t="shared" si="53"/>
        <v>-1</v>
      </c>
    </row>
    <row r="193" spans="1:56" ht="45.75" customHeight="1" x14ac:dyDescent="0.25">
      <c r="A193" s="24">
        <v>3665</v>
      </c>
      <c r="B193" s="25" t="s">
        <v>65</v>
      </c>
      <c r="C193" s="26" t="s">
        <v>66</v>
      </c>
      <c r="D193" s="27" t="s">
        <v>380</v>
      </c>
      <c r="E193" s="26" t="s">
        <v>104</v>
      </c>
      <c r="F193" s="28" t="s">
        <v>751</v>
      </c>
      <c r="G193" s="25"/>
      <c r="H193" s="26" t="s">
        <v>752</v>
      </c>
      <c r="I193" s="27" t="s">
        <v>71</v>
      </c>
      <c r="J193" s="26" t="s">
        <v>725</v>
      </c>
      <c r="K193" s="28" t="s">
        <v>753</v>
      </c>
      <c r="L193" s="25" t="s">
        <v>136</v>
      </c>
      <c r="M193" s="26" t="s">
        <v>94</v>
      </c>
      <c r="N193" s="27" t="s">
        <v>541</v>
      </c>
      <c r="O193" s="26" t="s">
        <v>742</v>
      </c>
      <c r="P193" s="51">
        <v>11</v>
      </c>
      <c r="Q193" s="31"/>
      <c r="R193" s="51">
        <v>11</v>
      </c>
      <c r="S193" s="31"/>
      <c r="T193" s="47"/>
      <c r="U193" s="33"/>
      <c r="V193" s="47"/>
      <c r="W193" s="33"/>
      <c r="X193" s="47"/>
      <c r="Y193" s="34" t="str">
        <f t="shared" si="46"/>
        <v/>
      </c>
      <c r="Z193" s="35"/>
      <c r="AA193" s="33"/>
      <c r="AB193" s="47">
        <v>2</v>
      </c>
      <c r="AC193" s="33"/>
      <c r="AD193" s="47">
        <v>1</v>
      </c>
      <c r="AE193" s="33"/>
      <c r="AF193" s="48">
        <v>2</v>
      </c>
      <c r="AG193" s="34">
        <f t="shared" si="47"/>
        <v>0</v>
      </c>
      <c r="AH193" s="34">
        <f t="shared" si="48"/>
        <v>0</v>
      </c>
      <c r="AI193" s="36"/>
      <c r="AJ193" s="33"/>
      <c r="AK193" s="48">
        <v>1</v>
      </c>
      <c r="AL193" s="33"/>
      <c r="AM193" s="48">
        <v>2</v>
      </c>
      <c r="AN193" s="33"/>
      <c r="AO193" s="48"/>
      <c r="AP193" s="34">
        <f t="shared" si="49"/>
        <v>0</v>
      </c>
      <c r="AQ193" s="34">
        <f t="shared" si="50"/>
        <v>0</v>
      </c>
      <c r="AR193" s="37"/>
      <c r="AS193" s="38"/>
      <c r="AT193" s="49">
        <v>1</v>
      </c>
      <c r="AU193" s="38"/>
      <c r="AV193" s="49">
        <v>2</v>
      </c>
      <c r="AW193" s="38"/>
      <c r="AX193" s="49"/>
      <c r="AY193" s="34">
        <f t="shared" si="51"/>
        <v>0</v>
      </c>
      <c r="AZ193" s="40"/>
      <c r="BA193" s="50">
        <f t="shared" si="45"/>
        <v>0</v>
      </c>
      <c r="BB193" s="50">
        <f t="shared" si="45"/>
        <v>11</v>
      </c>
      <c r="BC193" s="34">
        <f t="shared" si="52"/>
        <v>0</v>
      </c>
      <c r="BD193" s="42">
        <f t="shared" si="53"/>
        <v>-1</v>
      </c>
    </row>
    <row r="194" spans="1:56" ht="45.75" customHeight="1" x14ac:dyDescent="0.25">
      <c r="A194" s="24">
        <v>3666</v>
      </c>
      <c r="B194" s="25" t="s">
        <v>78</v>
      </c>
      <c r="C194" s="26" t="s">
        <v>96</v>
      </c>
      <c r="D194" s="27" t="s">
        <v>124</v>
      </c>
      <c r="E194" s="26" t="s">
        <v>98</v>
      </c>
      <c r="F194" s="28" t="s">
        <v>754</v>
      </c>
      <c r="G194" s="25"/>
      <c r="H194" s="26" t="s">
        <v>212</v>
      </c>
      <c r="I194" s="27" t="s">
        <v>71</v>
      </c>
      <c r="J194" s="26" t="s">
        <v>127</v>
      </c>
      <c r="K194" s="28" t="s">
        <v>128</v>
      </c>
      <c r="L194" s="25" t="s">
        <v>93</v>
      </c>
      <c r="M194" s="26" t="s">
        <v>94</v>
      </c>
      <c r="N194" s="27" t="s">
        <v>110</v>
      </c>
      <c r="O194" s="26" t="s">
        <v>742</v>
      </c>
      <c r="P194" s="43">
        <v>1</v>
      </c>
      <c r="Q194" s="31"/>
      <c r="R194" s="43">
        <v>1</v>
      </c>
      <c r="S194" s="31"/>
      <c r="T194" s="44"/>
      <c r="U194" s="33"/>
      <c r="V194" s="44"/>
      <c r="W194" s="33"/>
      <c r="X194" s="44">
        <v>1</v>
      </c>
      <c r="Y194" s="34">
        <f t="shared" si="46"/>
        <v>0</v>
      </c>
      <c r="Z194" s="35"/>
      <c r="AA194" s="33"/>
      <c r="AB194" s="44"/>
      <c r="AC194" s="33"/>
      <c r="AD194" s="44"/>
      <c r="AE194" s="33"/>
      <c r="AF194" s="44">
        <v>1</v>
      </c>
      <c r="AG194" s="34">
        <f t="shared" si="47"/>
        <v>0</v>
      </c>
      <c r="AH194" s="34">
        <f t="shared" si="48"/>
        <v>0</v>
      </c>
      <c r="AI194" s="36"/>
      <c r="AJ194" s="33"/>
      <c r="AK194" s="44"/>
      <c r="AL194" s="33"/>
      <c r="AM194" s="44"/>
      <c r="AN194" s="33"/>
      <c r="AO194" s="44">
        <v>1</v>
      </c>
      <c r="AP194" s="34">
        <f t="shared" si="49"/>
        <v>0</v>
      </c>
      <c r="AQ194" s="34">
        <f t="shared" si="50"/>
        <v>0</v>
      </c>
      <c r="AR194" s="37"/>
      <c r="AS194" s="38"/>
      <c r="AT194" s="45"/>
      <c r="AU194" s="38"/>
      <c r="AV194" s="45"/>
      <c r="AW194" s="38"/>
      <c r="AX194" s="45">
        <v>1</v>
      </c>
      <c r="AY194" s="34">
        <f t="shared" si="51"/>
        <v>0</v>
      </c>
      <c r="AZ194" s="40"/>
      <c r="BA194" s="46">
        <f t="shared" si="45"/>
        <v>0</v>
      </c>
      <c r="BB194" s="46">
        <f t="shared" si="45"/>
        <v>4</v>
      </c>
      <c r="BC194" s="34">
        <f t="shared" si="52"/>
        <v>0</v>
      </c>
      <c r="BD194" s="42">
        <f t="shared" si="53"/>
        <v>-1</v>
      </c>
    </row>
    <row r="195" spans="1:56" ht="45.75" customHeight="1" x14ac:dyDescent="0.25">
      <c r="A195" s="24">
        <v>3667</v>
      </c>
      <c r="B195" s="25" t="s">
        <v>78</v>
      </c>
      <c r="C195" s="26" t="s">
        <v>96</v>
      </c>
      <c r="D195" s="27" t="s">
        <v>124</v>
      </c>
      <c r="E195" s="26" t="s">
        <v>98</v>
      </c>
      <c r="F195" s="28" t="s">
        <v>125</v>
      </c>
      <c r="G195" s="25"/>
      <c r="H195" s="26" t="s">
        <v>214</v>
      </c>
      <c r="I195" s="27" t="s">
        <v>71</v>
      </c>
      <c r="J195" s="26" t="s">
        <v>131</v>
      </c>
      <c r="K195" s="28" t="s">
        <v>128</v>
      </c>
      <c r="L195" s="25" t="s">
        <v>93</v>
      </c>
      <c r="M195" s="26" t="s">
        <v>94</v>
      </c>
      <c r="N195" s="27" t="s">
        <v>110</v>
      </c>
      <c r="O195" s="26" t="s">
        <v>742</v>
      </c>
      <c r="P195" s="43">
        <v>1</v>
      </c>
      <c r="Q195" s="31"/>
      <c r="R195" s="43">
        <v>1</v>
      </c>
      <c r="S195" s="31"/>
      <c r="T195" s="44"/>
      <c r="U195" s="33"/>
      <c r="V195" s="44"/>
      <c r="W195" s="33"/>
      <c r="X195" s="44">
        <v>1</v>
      </c>
      <c r="Y195" s="34">
        <f t="shared" si="46"/>
        <v>0</v>
      </c>
      <c r="Z195" s="35"/>
      <c r="AA195" s="33"/>
      <c r="AB195" s="44"/>
      <c r="AC195" s="33"/>
      <c r="AD195" s="44"/>
      <c r="AE195" s="33"/>
      <c r="AF195" s="44">
        <v>1</v>
      </c>
      <c r="AG195" s="34">
        <f t="shared" si="47"/>
        <v>0</v>
      </c>
      <c r="AH195" s="34">
        <f t="shared" si="48"/>
        <v>0</v>
      </c>
      <c r="AI195" s="36"/>
      <c r="AJ195" s="33"/>
      <c r="AK195" s="44"/>
      <c r="AL195" s="33"/>
      <c r="AM195" s="44"/>
      <c r="AN195" s="33"/>
      <c r="AO195" s="44">
        <v>1</v>
      </c>
      <c r="AP195" s="34">
        <f t="shared" si="49"/>
        <v>0</v>
      </c>
      <c r="AQ195" s="34">
        <f t="shared" si="50"/>
        <v>0</v>
      </c>
      <c r="AR195" s="37"/>
      <c r="AS195" s="38"/>
      <c r="AT195" s="45"/>
      <c r="AU195" s="38"/>
      <c r="AV195" s="45"/>
      <c r="AW195" s="38"/>
      <c r="AX195" s="45">
        <v>1</v>
      </c>
      <c r="AY195" s="34">
        <f t="shared" si="51"/>
        <v>0</v>
      </c>
      <c r="AZ195" s="40"/>
      <c r="BA195" s="46">
        <f t="shared" si="45"/>
        <v>0</v>
      </c>
      <c r="BB195" s="46">
        <f t="shared" si="45"/>
        <v>4</v>
      </c>
      <c r="BC195" s="34">
        <f t="shared" si="52"/>
        <v>0</v>
      </c>
      <c r="BD195" s="42">
        <f t="shared" si="53"/>
        <v>-1</v>
      </c>
    </row>
    <row r="196" spans="1:56" ht="45.75" customHeight="1" x14ac:dyDescent="0.25">
      <c r="A196" s="24">
        <v>4051</v>
      </c>
      <c r="B196" s="25" t="s">
        <v>65</v>
      </c>
      <c r="C196" s="26" t="s">
        <v>66</v>
      </c>
      <c r="D196" s="27" t="s">
        <v>755</v>
      </c>
      <c r="E196" s="26" t="s">
        <v>68</v>
      </c>
      <c r="F196" s="28" t="s">
        <v>756</v>
      </c>
      <c r="G196" s="25"/>
      <c r="H196" s="26" t="s">
        <v>757</v>
      </c>
      <c r="I196" s="27" t="s">
        <v>71</v>
      </c>
      <c r="J196" s="26" t="s">
        <v>758</v>
      </c>
      <c r="K196" s="28" t="s">
        <v>759</v>
      </c>
      <c r="L196" s="25" t="s">
        <v>93</v>
      </c>
      <c r="M196" s="26" t="s">
        <v>94</v>
      </c>
      <c r="N196" s="27" t="s">
        <v>760</v>
      </c>
      <c r="O196" s="26" t="s">
        <v>761</v>
      </c>
      <c r="P196" s="51">
        <v>100</v>
      </c>
      <c r="Q196" s="31" t="s">
        <v>762</v>
      </c>
      <c r="R196" s="51">
        <v>100</v>
      </c>
      <c r="S196" s="31"/>
      <c r="T196" s="47"/>
      <c r="U196" s="33"/>
      <c r="V196" s="47"/>
      <c r="W196" s="33"/>
      <c r="X196" s="75">
        <v>0.25</v>
      </c>
      <c r="Y196" s="34">
        <f t="shared" si="46"/>
        <v>0</v>
      </c>
      <c r="Z196" s="35"/>
      <c r="AA196" s="33"/>
      <c r="AB196" s="47"/>
      <c r="AC196" s="33"/>
      <c r="AD196" s="47"/>
      <c r="AE196" s="33"/>
      <c r="AF196" s="77">
        <v>0.25</v>
      </c>
      <c r="AG196" s="34">
        <f t="shared" si="47"/>
        <v>0</v>
      </c>
      <c r="AH196" s="34">
        <f t="shared" si="48"/>
        <v>0</v>
      </c>
      <c r="AI196" s="36"/>
      <c r="AJ196" s="33"/>
      <c r="AK196" s="48"/>
      <c r="AL196" s="33"/>
      <c r="AM196" s="48"/>
      <c r="AN196" s="33"/>
      <c r="AO196" s="44">
        <v>0.25</v>
      </c>
      <c r="AP196" s="34">
        <f t="shared" si="49"/>
        <v>0</v>
      </c>
      <c r="AQ196" s="34">
        <f t="shared" si="50"/>
        <v>0</v>
      </c>
      <c r="AR196" s="37"/>
      <c r="AS196" s="38"/>
      <c r="AT196" s="49"/>
      <c r="AU196" s="38"/>
      <c r="AV196" s="49"/>
      <c r="AW196" s="38"/>
      <c r="AX196" s="45">
        <v>0.25</v>
      </c>
      <c r="AY196" s="34">
        <f t="shared" si="51"/>
        <v>0</v>
      </c>
      <c r="AZ196" s="40"/>
      <c r="BA196" s="46">
        <f t="shared" ref="BA196:BB224" si="54">IF(ISNUMBER(S196),S196,0)+IF(ISNUMBER(W196),W196,0)+IF(ISNUMBER(AE196),AE196,0)+IF(ISNUMBER(AJ196),AJ196,0)+IF(ISNUMBER(AN196),AN196,0)+IF(ISNUMBER(AS196),AS196,0)+IF(ISNUMBER(AU196),AU196,0)+IF(ISNUMBER(AW196),AW196,0)+IF(ISNUMBER(AA196),AA196,0)+IF(ISNUMBER(AC196),AC196,0)+IF(ISNUMBER(AL196),AL196,0)+IF(ISNUMBER(U196),U196,0)</f>
        <v>0</v>
      </c>
      <c r="BB196" s="46">
        <f t="shared" si="54"/>
        <v>1</v>
      </c>
      <c r="BC196" s="34">
        <f t="shared" si="52"/>
        <v>0</v>
      </c>
      <c r="BD196" s="42">
        <f t="shared" si="53"/>
        <v>-1</v>
      </c>
    </row>
    <row r="197" spans="1:56" ht="45.75" customHeight="1" x14ac:dyDescent="0.25">
      <c r="A197" s="24">
        <v>4052</v>
      </c>
      <c r="B197" s="25" t="s">
        <v>65</v>
      </c>
      <c r="C197" s="26" t="s">
        <v>66</v>
      </c>
      <c r="D197" s="27" t="s">
        <v>103</v>
      </c>
      <c r="E197" s="26" t="s">
        <v>68</v>
      </c>
      <c r="F197" s="28" t="s">
        <v>763</v>
      </c>
      <c r="G197" s="25"/>
      <c r="H197" s="26" t="s">
        <v>764</v>
      </c>
      <c r="I197" s="27" t="s">
        <v>71</v>
      </c>
      <c r="J197" s="26" t="s">
        <v>765</v>
      </c>
      <c r="K197" s="28" t="s">
        <v>759</v>
      </c>
      <c r="L197" s="25" t="s">
        <v>93</v>
      </c>
      <c r="M197" s="26" t="s">
        <v>94</v>
      </c>
      <c r="N197" s="27"/>
      <c r="O197" s="26" t="s">
        <v>761</v>
      </c>
      <c r="P197" s="30">
        <v>100</v>
      </c>
      <c r="Q197" s="31" t="s">
        <v>766</v>
      </c>
      <c r="R197" s="30">
        <v>100</v>
      </c>
      <c r="S197" s="31"/>
      <c r="T197" s="44"/>
      <c r="U197" s="33"/>
      <c r="V197" s="44"/>
      <c r="W197" s="33"/>
      <c r="X197" s="44">
        <v>0.25</v>
      </c>
      <c r="Y197" s="34">
        <f t="shared" si="46"/>
        <v>0</v>
      </c>
      <c r="Z197" s="35"/>
      <c r="AA197" s="33"/>
      <c r="AB197" s="44"/>
      <c r="AC197" s="33"/>
      <c r="AD197" s="44"/>
      <c r="AE197" s="33"/>
      <c r="AF197" s="44">
        <v>0.25</v>
      </c>
      <c r="AG197" s="34">
        <f t="shared" si="47"/>
        <v>0</v>
      </c>
      <c r="AH197" s="34">
        <f t="shared" si="48"/>
        <v>0</v>
      </c>
      <c r="AI197" s="36"/>
      <c r="AJ197" s="33"/>
      <c r="AK197" s="44"/>
      <c r="AL197" s="33"/>
      <c r="AM197" s="44"/>
      <c r="AN197" s="33"/>
      <c r="AO197" s="44">
        <v>0.25</v>
      </c>
      <c r="AP197" s="34">
        <f t="shared" si="49"/>
        <v>0</v>
      </c>
      <c r="AQ197" s="34">
        <f t="shared" si="50"/>
        <v>0</v>
      </c>
      <c r="AR197" s="37"/>
      <c r="AS197" s="38"/>
      <c r="AT197" s="45"/>
      <c r="AU197" s="38"/>
      <c r="AV197" s="45"/>
      <c r="AW197" s="38"/>
      <c r="AX197" s="45">
        <v>0.25</v>
      </c>
      <c r="AY197" s="34">
        <f t="shared" si="51"/>
        <v>0</v>
      </c>
      <c r="AZ197" s="40"/>
      <c r="BA197" s="46">
        <f t="shared" si="54"/>
        <v>0</v>
      </c>
      <c r="BB197" s="46">
        <f t="shared" si="54"/>
        <v>1</v>
      </c>
      <c r="BC197" s="34">
        <f t="shared" si="52"/>
        <v>0</v>
      </c>
      <c r="BD197" s="42">
        <f t="shared" si="53"/>
        <v>-1</v>
      </c>
    </row>
    <row r="198" spans="1:56" ht="45.75" customHeight="1" x14ac:dyDescent="0.25">
      <c r="A198" s="24">
        <v>4053</v>
      </c>
      <c r="B198" s="25" t="s">
        <v>65</v>
      </c>
      <c r="C198" s="26" t="s">
        <v>140</v>
      </c>
      <c r="D198" s="27" t="s">
        <v>141</v>
      </c>
      <c r="E198" s="26" t="s">
        <v>68</v>
      </c>
      <c r="F198" s="28" t="s">
        <v>767</v>
      </c>
      <c r="G198" s="25"/>
      <c r="H198" s="26" t="s">
        <v>768</v>
      </c>
      <c r="I198" s="27"/>
      <c r="J198" s="26" t="s">
        <v>769</v>
      </c>
      <c r="K198" s="28"/>
      <c r="L198" s="25" t="s">
        <v>93</v>
      </c>
      <c r="M198" s="26" t="s">
        <v>94</v>
      </c>
      <c r="N198" s="27"/>
      <c r="O198" s="26" t="s">
        <v>761</v>
      </c>
      <c r="P198" s="51">
        <v>100</v>
      </c>
      <c r="Q198" s="31"/>
      <c r="R198" s="51">
        <v>100</v>
      </c>
      <c r="S198" s="31"/>
      <c r="T198" s="47"/>
      <c r="U198" s="33"/>
      <c r="V198" s="47"/>
      <c r="W198" s="33"/>
      <c r="X198" s="47"/>
      <c r="Y198" s="34" t="str">
        <f t="shared" si="46"/>
        <v/>
      </c>
      <c r="Z198" s="35"/>
      <c r="AA198" s="33"/>
      <c r="AB198" s="47"/>
      <c r="AC198" s="33"/>
      <c r="AD198" s="47"/>
      <c r="AE198" s="33"/>
      <c r="AF198" s="48"/>
      <c r="AG198" s="34" t="str">
        <f t="shared" si="47"/>
        <v/>
      </c>
      <c r="AH198" s="34" t="str">
        <f t="shared" si="48"/>
        <v/>
      </c>
      <c r="AI198" s="36"/>
      <c r="AJ198" s="33"/>
      <c r="AK198" s="48"/>
      <c r="AL198" s="33"/>
      <c r="AM198" s="48"/>
      <c r="AN198" s="33"/>
      <c r="AO198" s="48"/>
      <c r="AP198" s="34" t="str">
        <f t="shared" si="49"/>
        <v/>
      </c>
      <c r="AQ198" s="34" t="str">
        <f t="shared" si="50"/>
        <v/>
      </c>
      <c r="AR198" s="37"/>
      <c r="AS198" s="38"/>
      <c r="AT198" s="49"/>
      <c r="AU198" s="38"/>
      <c r="AV198" s="49"/>
      <c r="AW198" s="38"/>
      <c r="AX198" s="49"/>
      <c r="AY198" s="34" t="str">
        <f t="shared" si="51"/>
        <v/>
      </c>
      <c r="AZ198" s="40"/>
      <c r="BA198" s="46">
        <f t="shared" si="54"/>
        <v>0</v>
      </c>
      <c r="BB198" s="46">
        <f t="shared" si="54"/>
        <v>0</v>
      </c>
      <c r="BC198" s="34">
        <f t="shared" si="52"/>
        <v>0</v>
      </c>
      <c r="BD198" s="42">
        <f t="shared" si="53"/>
        <v>-1</v>
      </c>
    </row>
    <row r="199" spans="1:56" ht="45.75" customHeight="1" x14ac:dyDescent="0.25">
      <c r="A199" s="24">
        <v>4054</v>
      </c>
      <c r="B199" s="25" t="s">
        <v>65</v>
      </c>
      <c r="C199" s="26" t="s">
        <v>140</v>
      </c>
      <c r="D199" s="27" t="s">
        <v>142</v>
      </c>
      <c r="E199" s="26" t="s">
        <v>300</v>
      </c>
      <c r="F199" s="28" t="s">
        <v>770</v>
      </c>
      <c r="G199" s="25"/>
      <c r="H199" s="26" t="s">
        <v>771</v>
      </c>
      <c r="I199" s="27"/>
      <c r="J199" s="26" t="s">
        <v>772</v>
      </c>
      <c r="K199" s="28"/>
      <c r="L199" s="25" t="s">
        <v>93</v>
      </c>
      <c r="M199" s="26" t="s">
        <v>86</v>
      </c>
      <c r="N199" s="27" t="s">
        <v>760</v>
      </c>
      <c r="O199" s="26" t="s">
        <v>761</v>
      </c>
      <c r="P199" s="51">
        <v>100</v>
      </c>
      <c r="Q199" s="31"/>
      <c r="R199" s="51">
        <v>100</v>
      </c>
      <c r="S199" s="31"/>
      <c r="T199" s="47"/>
      <c r="U199" s="33"/>
      <c r="V199" s="47"/>
      <c r="W199" s="33"/>
      <c r="X199" s="47"/>
      <c r="Y199" s="34" t="str">
        <f t="shared" si="46"/>
        <v/>
      </c>
      <c r="Z199" s="35"/>
      <c r="AA199" s="33"/>
      <c r="AB199" s="47"/>
      <c r="AC199" s="33"/>
      <c r="AD199" s="47"/>
      <c r="AE199" s="33"/>
      <c r="AF199" s="48"/>
      <c r="AG199" s="34" t="str">
        <f t="shared" si="47"/>
        <v/>
      </c>
      <c r="AH199" s="34" t="str">
        <f t="shared" si="48"/>
        <v/>
      </c>
      <c r="AI199" s="36"/>
      <c r="AJ199" s="33"/>
      <c r="AK199" s="48"/>
      <c r="AL199" s="33"/>
      <c r="AM199" s="48"/>
      <c r="AN199" s="33"/>
      <c r="AO199" s="48"/>
      <c r="AP199" s="34" t="str">
        <f t="shared" si="49"/>
        <v/>
      </c>
      <c r="AQ199" s="34" t="str">
        <f t="shared" si="50"/>
        <v/>
      </c>
      <c r="AR199" s="37"/>
      <c r="AS199" s="38"/>
      <c r="AT199" s="49"/>
      <c r="AU199" s="38"/>
      <c r="AV199" s="49"/>
      <c r="AW199" s="38"/>
      <c r="AX199" s="49"/>
      <c r="AY199" s="34" t="str">
        <f t="shared" si="51"/>
        <v/>
      </c>
      <c r="AZ199" s="40"/>
      <c r="BA199" s="46">
        <f t="shared" si="54"/>
        <v>0</v>
      </c>
      <c r="BB199" s="46">
        <f t="shared" si="54"/>
        <v>0</v>
      </c>
      <c r="BC199" s="34">
        <f t="shared" si="52"/>
        <v>0</v>
      </c>
      <c r="BD199" s="42">
        <f t="shared" si="53"/>
        <v>-1</v>
      </c>
    </row>
    <row r="200" spans="1:56" ht="45.75" customHeight="1" x14ac:dyDescent="0.25">
      <c r="A200" s="24">
        <v>4055</v>
      </c>
      <c r="B200" s="25" t="s">
        <v>65</v>
      </c>
      <c r="C200" s="26" t="s">
        <v>140</v>
      </c>
      <c r="D200" s="27" t="s">
        <v>197</v>
      </c>
      <c r="E200" s="26" t="s">
        <v>300</v>
      </c>
      <c r="F200" s="28" t="s">
        <v>773</v>
      </c>
      <c r="G200" s="25"/>
      <c r="H200" s="26" t="s">
        <v>774</v>
      </c>
      <c r="I200" s="27"/>
      <c r="J200" s="26" t="s">
        <v>775</v>
      </c>
      <c r="K200" s="28"/>
      <c r="L200" s="25" t="s">
        <v>93</v>
      </c>
      <c r="M200" s="26" t="s">
        <v>94</v>
      </c>
      <c r="N200" s="27"/>
      <c r="O200" s="26" t="s">
        <v>761</v>
      </c>
      <c r="P200" s="51">
        <v>100</v>
      </c>
      <c r="Q200" s="31"/>
      <c r="R200" s="51">
        <v>100</v>
      </c>
      <c r="S200" s="31"/>
      <c r="T200" s="47"/>
      <c r="U200" s="33"/>
      <c r="V200" s="47"/>
      <c r="W200" s="33"/>
      <c r="X200" s="47"/>
      <c r="Y200" s="34" t="str">
        <f t="shared" si="46"/>
        <v/>
      </c>
      <c r="Z200" s="35"/>
      <c r="AA200" s="33"/>
      <c r="AB200" s="47"/>
      <c r="AC200" s="33"/>
      <c r="AD200" s="47"/>
      <c r="AE200" s="33"/>
      <c r="AF200" s="48"/>
      <c r="AG200" s="34" t="str">
        <f t="shared" si="47"/>
        <v/>
      </c>
      <c r="AH200" s="34" t="str">
        <f t="shared" si="48"/>
        <v/>
      </c>
      <c r="AI200" s="36"/>
      <c r="AJ200" s="33"/>
      <c r="AK200" s="48"/>
      <c r="AL200" s="33"/>
      <c r="AM200" s="48"/>
      <c r="AN200" s="33"/>
      <c r="AO200" s="48"/>
      <c r="AP200" s="34" t="str">
        <f t="shared" si="49"/>
        <v/>
      </c>
      <c r="AQ200" s="34" t="str">
        <f t="shared" si="50"/>
        <v/>
      </c>
      <c r="AR200" s="37"/>
      <c r="AS200" s="38"/>
      <c r="AT200" s="49"/>
      <c r="AU200" s="38"/>
      <c r="AV200" s="49"/>
      <c r="AW200" s="38"/>
      <c r="AX200" s="49"/>
      <c r="AY200" s="34" t="str">
        <f t="shared" si="51"/>
        <v/>
      </c>
      <c r="AZ200" s="40"/>
      <c r="BA200" s="46">
        <f t="shared" si="54"/>
        <v>0</v>
      </c>
      <c r="BB200" s="46">
        <f t="shared" si="54"/>
        <v>0</v>
      </c>
      <c r="BC200" s="34">
        <f t="shared" si="52"/>
        <v>0</v>
      </c>
      <c r="BD200" s="42">
        <f t="shared" si="53"/>
        <v>-1</v>
      </c>
    </row>
    <row r="201" spans="1:56" ht="45.75" customHeight="1" x14ac:dyDescent="0.25">
      <c r="A201" s="24">
        <v>4056</v>
      </c>
      <c r="B201" s="25" t="s">
        <v>65</v>
      </c>
      <c r="C201" s="26" t="s">
        <v>146</v>
      </c>
      <c r="D201" s="27" t="s">
        <v>776</v>
      </c>
      <c r="E201" s="26" t="s">
        <v>104</v>
      </c>
      <c r="F201" s="28" t="s">
        <v>777</v>
      </c>
      <c r="G201" s="25"/>
      <c r="H201" s="26" t="s">
        <v>778</v>
      </c>
      <c r="I201" s="27" t="s">
        <v>71</v>
      </c>
      <c r="J201" s="26" t="s">
        <v>779</v>
      </c>
      <c r="K201" s="28" t="s">
        <v>759</v>
      </c>
      <c r="L201" s="25" t="s">
        <v>93</v>
      </c>
      <c r="M201" s="26" t="s">
        <v>86</v>
      </c>
      <c r="N201" s="27" t="s">
        <v>486</v>
      </c>
      <c r="O201" s="26" t="s">
        <v>761</v>
      </c>
      <c r="P201" s="30">
        <v>100</v>
      </c>
      <c r="Q201" s="31" t="s">
        <v>780</v>
      </c>
      <c r="R201" s="30">
        <v>100</v>
      </c>
      <c r="S201" s="31"/>
      <c r="T201" s="44">
        <v>1</v>
      </c>
      <c r="U201" s="33"/>
      <c r="V201" s="44">
        <v>1</v>
      </c>
      <c r="W201" s="33"/>
      <c r="X201" s="44">
        <v>1</v>
      </c>
      <c r="Y201" s="34">
        <f t="shared" si="46"/>
        <v>0</v>
      </c>
      <c r="Z201" s="35"/>
      <c r="AA201" s="33"/>
      <c r="AB201" s="44">
        <v>1</v>
      </c>
      <c r="AC201" s="33"/>
      <c r="AD201" s="44">
        <v>1</v>
      </c>
      <c r="AE201" s="33"/>
      <c r="AF201" s="44">
        <v>1</v>
      </c>
      <c r="AG201" s="34">
        <f t="shared" si="47"/>
        <v>0</v>
      </c>
      <c r="AH201" s="34">
        <f t="shared" si="48"/>
        <v>0</v>
      </c>
      <c r="AI201" s="36"/>
      <c r="AJ201" s="33"/>
      <c r="AK201" s="44">
        <v>1</v>
      </c>
      <c r="AL201" s="33"/>
      <c r="AM201" s="44">
        <v>1</v>
      </c>
      <c r="AN201" s="33"/>
      <c r="AO201" s="44">
        <v>1</v>
      </c>
      <c r="AP201" s="34">
        <f t="shared" si="49"/>
        <v>0</v>
      </c>
      <c r="AQ201" s="34">
        <f t="shared" si="50"/>
        <v>0</v>
      </c>
      <c r="AR201" s="37"/>
      <c r="AS201" s="38"/>
      <c r="AT201" s="45">
        <v>1</v>
      </c>
      <c r="AU201" s="38"/>
      <c r="AV201" s="45">
        <v>1</v>
      </c>
      <c r="AW201" s="38"/>
      <c r="AX201" s="45">
        <v>1</v>
      </c>
      <c r="AY201" s="34">
        <f t="shared" si="51"/>
        <v>0</v>
      </c>
      <c r="AZ201" s="40"/>
      <c r="BA201" s="46">
        <f t="shared" si="54"/>
        <v>0</v>
      </c>
      <c r="BB201" s="46">
        <f t="shared" si="54"/>
        <v>12</v>
      </c>
      <c r="BC201" s="34">
        <f t="shared" si="52"/>
        <v>0</v>
      </c>
      <c r="BD201" s="42">
        <f t="shared" si="53"/>
        <v>-1</v>
      </c>
    </row>
    <row r="202" spans="1:56" ht="45.75" customHeight="1" x14ac:dyDescent="0.25">
      <c r="A202" s="24">
        <v>4057</v>
      </c>
      <c r="B202" s="25" t="s">
        <v>78</v>
      </c>
      <c r="C202" s="26" t="s">
        <v>79</v>
      </c>
      <c r="D202" s="27" t="s">
        <v>80</v>
      </c>
      <c r="E202" s="26" t="s">
        <v>81</v>
      </c>
      <c r="F202" s="28" t="s">
        <v>781</v>
      </c>
      <c r="G202" s="25"/>
      <c r="H202" s="26" t="s">
        <v>782</v>
      </c>
      <c r="I202" s="27" t="s">
        <v>71</v>
      </c>
      <c r="J202" s="26" t="s">
        <v>783</v>
      </c>
      <c r="K202" s="28" t="s">
        <v>759</v>
      </c>
      <c r="L202" s="25" t="s">
        <v>93</v>
      </c>
      <c r="M202" s="26" t="s">
        <v>86</v>
      </c>
      <c r="N202" s="27"/>
      <c r="O202" s="26" t="s">
        <v>761</v>
      </c>
      <c r="P202" s="30">
        <v>100</v>
      </c>
      <c r="Q202" s="31" t="s">
        <v>780</v>
      </c>
      <c r="R202" s="30">
        <v>100</v>
      </c>
      <c r="S202" s="31"/>
      <c r="T202" s="44">
        <v>1</v>
      </c>
      <c r="U202" s="33"/>
      <c r="V202" s="44">
        <v>1</v>
      </c>
      <c r="W202" s="33"/>
      <c r="X202" s="44">
        <v>1</v>
      </c>
      <c r="Y202" s="34">
        <f t="shared" si="46"/>
        <v>0</v>
      </c>
      <c r="Z202" s="35"/>
      <c r="AA202" s="33"/>
      <c r="AB202" s="44">
        <v>1</v>
      </c>
      <c r="AC202" s="33"/>
      <c r="AD202" s="44">
        <v>1</v>
      </c>
      <c r="AE202" s="33"/>
      <c r="AF202" s="44">
        <v>1</v>
      </c>
      <c r="AG202" s="34">
        <f t="shared" si="47"/>
        <v>0</v>
      </c>
      <c r="AH202" s="34">
        <f t="shared" si="48"/>
        <v>0</v>
      </c>
      <c r="AI202" s="36"/>
      <c r="AJ202" s="33"/>
      <c r="AK202" s="44">
        <v>1</v>
      </c>
      <c r="AL202" s="33"/>
      <c r="AM202" s="44">
        <v>1</v>
      </c>
      <c r="AN202" s="33"/>
      <c r="AO202" s="44">
        <v>1</v>
      </c>
      <c r="AP202" s="34">
        <f t="shared" si="49"/>
        <v>0</v>
      </c>
      <c r="AQ202" s="34">
        <f t="shared" si="50"/>
        <v>0</v>
      </c>
      <c r="AR202" s="37"/>
      <c r="AS202" s="38"/>
      <c r="AT202" s="45">
        <v>1</v>
      </c>
      <c r="AU202" s="38"/>
      <c r="AV202" s="45">
        <v>1</v>
      </c>
      <c r="AW202" s="38"/>
      <c r="AX202" s="45">
        <v>1</v>
      </c>
      <c r="AY202" s="34">
        <f t="shared" si="51"/>
        <v>0</v>
      </c>
      <c r="AZ202" s="40"/>
      <c r="BA202" s="46">
        <f t="shared" si="54"/>
        <v>0</v>
      </c>
      <c r="BB202" s="46">
        <f t="shared" si="54"/>
        <v>12</v>
      </c>
      <c r="BC202" s="34">
        <f t="shared" si="52"/>
        <v>0</v>
      </c>
      <c r="BD202" s="42">
        <f t="shared" si="53"/>
        <v>-1</v>
      </c>
    </row>
    <row r="203" spans="1:56" ht="45.75" customHeight="1" x14ac:dyDescent="0.25">
      <c r="A203" s="24">
        <v>4058</v>
      </c>
      <c r="B203" s="25" t="s">
        <v>78</v>
      </c>
      <c r="C203" s="26" t="s">
        <v>784</v>
      </c>
      <c r="D203" s="27" t="s">
        <v>785</v>
      </c>
      <c r="E203" s="26" t="s">
        <v>81</v>
      </c>
      <c r="F203" s="28" t="s">
        <v>786</v>
      </c>
      <c r="G203" s="25"/>
      <c r="H203" s="26" t="s">
        <v>787</v>
      </c>
      <c r="I203" s="27" t="s">
        <v>465</v>
      </c>
      <c r="J203" s="26" t="s">
        <v>788</v>
      </c>
      <c r="K203" s="28" t="s">
        <v>789</v>
      </c>
      <c r="L203" s="25" t="s">
        <v>136</v>
      </c>
      <c r="M203" s="26" t="s">
        <v>137</v>
      </c>
      <c r="N203" s="27" t="s">
        <v>486</v>
      </c>
      <c r="O203" s="26" t="s">
        <v>761</v>
      </c>
      <c r="P203" s="51">
        <v>2</v>
      </c>
      <c r="Q203" s="31" t="s">
        <v>790</v>
      </c>
      <c r="R203" s="51">
        <v>2</v>
      </c>
      <c r="S203" s="31"/>
      <c r="T203" s="47"/>
      <c r="U203" s="33"/>
      <c r="V203" s="47"/>
      <c r="W203" s="33"/>
      <c r="X203" s="47"/>
      <c r="Y203" s="34" t="str">
        <f t="shared" si="46"/>
        <v/>
      </c>
      <c r="Z203" s="35"/>
      <c r="AA203" s="33"/>
      <c r="AB203" s="47"/>
      <c r="AC203" s="33"/>
      <c r="AD203" s="47"/>
      <c r="AE203" s="33"/>
      <c r="AF203" s="48">
        <v>1</v>
      </c>
      <c r="AG203" s="34">
        <f t="shared" si="47"/>
        <v>0</v>
      </c>
      <c r="AH203" s="34">
        <f t="shared" si="48"/>
        <v>0</v>
      </c>
      <c r="AI203" s="36"/>
      <c r="AJ203" s="33"/>
      <c r="AK203" s="48"/>
      <c r="AL203" s="33"/>
      <c r="AM203" s="48"/>
      <c r="AN203" s="33"/>
      <c r="AO203" s="48"/>
      <c r="AP203" s="34" t="str">
        <f t="shared" si="49"/>
        <v/>
      </c>
      <c r="AQ203" s="34">
        <f t="shared" si="50"/>
        <v>0</v>
      </c>
      <c r="AR203" s="37"/>
      <c r="AS203" s="38"/>
      <c r="AT203" s="49"/>
      <c r="AU203" s="38"/>
      <c r="AV203" s="49"/>
      <c r="AW203" s="38"/>
      <c r="AX203" s="49">
        <v>1</v>
      </c>
      <c r="AY203" s="34">
        <f t="shared" si="51"/>
        <v>0</v>
      </c>
      <c r="AZ203" s="40"/>
      <c r="BA203" s="46">
        <f t="shared" si="54"/>
        <v>0</v>
      </c>
      <c r="BB203" s="46">
        <f t="shared" si="54"/>
        <v>2</v>
      </c>
      <c r="BC203" s="34">
        <f t="shared" si="52"/>
        <v>0</v>
      </c>
      <c r="BD203" s="42">
        <f t="shared" si="53"/>
        <v>-1</v>
      </c>
    </row>
    <row r="204" spans="1:56" ht="45.75" customHeight="1" x14ac:dyDescent="0.25">
      <c r="A204" s="24">
        <v>4059</v>
      </c>
      <c r="B204" s="25" t="s">
        <v>78</v>
      </c>
      <c r="C204" s="26" t="s">
        <v>96</v>
      </c>
      <c r="D204" s="27" t="s">
        <v>221</v>
      </c>
      <c r="E204" s="26" t="s">
        <v>81</v>
      </c>
      <c r="F204" s="28" t="s">
        <v>791</v>
      </c>
      <c r="G204" s="25"/>
      <c r="H204" s="26" t="s">
        <v>792</v>
      </c>
      <c r="I204" s="27" t="s">
        <v>71</v>
      </c>
      <c r="J204" s="26" t="s">
        <v>793</v>
      </c>
      <c r="K204" s="28" t="s">
        <v>794</v>
      </c>
      <c r="L204" s="25" t="s">
        <v>93</v>
      </c>
      <c r="M204" s="26" t="s">
        <v>94</v>
      </c>
      <c r="N204" s="27" t="s">
        <v>486</v>
      </c>
      <c r="O204" s="26" t="s">
        <v>761</v>
      </c>
      <c r="P204" s="30">
        <v>90</v>
      </c>
      <c r="Q204" s="31" t="s">
        <v>795</v>
      </c>
      <c r="R204" s="30">
        <v>90</v>
      </c>
      <c r="S204" s="31"/>
      <c r="T204" s="44"/>
      <c r="U204" s="33"/>
      <c r="V204" s="44"/>
      <c r="W204" s="33"/>
      <c r="X204" s="44">
        <v>0.9</v>
      </c>
      <c r="Y204" s="34">
        <f t="shared" si="46"/>
        <v>0</v>
      </c>
      <c r="Z204" s="35"/>
      <c r="AA204" s="33"/>
      <c r="AB204" s="44"/>
      <c r="AC204" s="33"/>
      <c r="AD204" s="44"/>
      <c r="AE204" s="33"/>
      <c r="AF204" s="44">
        <v>0.9</v>
      </c>
      <c r="AG204" s="34">
        <f t="shared" si="47"/>
        <v>0</v>
      </c>
      <c r="AH204" s="34">
        <f t="shared" si="48"/>
        <v>0</v>
      </c>
      <c r="AI204" s="36"/>
      <c r="AJ204" s="33"/>
      <c r="AK204" s="44"/>
      <c r="AL204" s="33"/>
      <c r="AM204" s="44"/>
      <c r="AN204" s="33"/>
      <c r="AO204" s="44">
        <v>0.9</v>
      </c>
      <c r="AP204" s="34">
        <f t="shared" si="49"/>
        <v>0</v>
      </c>
      <c r="AQ204" s="34">
        <f t="shared" si="50"/>
        <v>0</v>
      </c>
      <c r="AR204" s="37"/>
      <c r="AS204" s="38"/>
      <c r="AT204" s="45"/>
      <c r="AU204" s="38"/>
      <c r="AV204" s="45"/>
      <c r="AW204" s="38"/>
      <c r="AX204" s="45">
        <v>0.9</v>
      </c>
      <c r="AY204" s="34">
        <f t="shared" si="51"/>
        <v>0</v>
      </c>
      <c r="AZ204" s="40"/>
      <c r="BA204" s="50">
        <f t="shared" si="54"/>
        <v>0</v>
      </c>
      <c r="BB204" s="50">
        <f t="shared" si="54"/>
        <v>3.6</v>
      </c>
      <c r="BC204" s="34">
        <f t="shared" si="52"/>
        <v>0</v>
      </c>
      <c r="BD204" s="42">
        <f t="shared" si="53"/>
        <v>-1</v>
      </c>
    </row>
    <row r="205" spans="1:56" ht="45.75" customHeight="1" x14ac:dyDescent="0.25">
      <c r="A205" s="24">
        <v>40510</v>
      </c>
      <c r="B205" s="25" t="s">
        <v>78</v>
      </c>
      <c r="C205" s="26" t="s">
        <v>96</v>
      </c>
      <c r="D205" s="27" t="s">
        <v>97</v>
      </c>
      <c r="E205" s="26" t="s">
        <v>81</v>
      </c>
      <c r="F205" s="28" t="s">
        <v>796</v>
      </c>
      <c r="G205" s="25"/>
      <c r="H205" s="26" t="s">
        <v>797</v>
      </c>
      <c r="I205" s="27" t="s">
        <v>150</v>
      </c>
      <c r="J205" s="26" t="s">
        <v>798</v>
      </c>
      <c r="K205" s="28" t="s">
        <v>799</v>
      </c>
      <c r="L205" s="25" t="s">
        <v>136</v>
      </c>
      <c r="M205" s="26" t="s">
        <v>137</v>
      </c>
      <c r="N205" s="27"/>
      <c r="O205" s="26" t="s">
        <v>761</v>
      </c>
      <c r="P205" s="51">
        <v>2</v>
      </c>
      <c r="Q205" s="31" t="s">
        <v>800</v>
      </c>
      <c r="R205" s="51">
        <v>2</v>
      </c>
      <c r="S205" s="31"/>
      <c r="T205" s="47"/>
      <c r="U205" s="33"/>
      <c r="V205" s="47"/>
      <c r="W205" s="33"/>
      <c r="X205" s="47"/>
      <c r="Y205" s="34" t="str">
        <f t="shared" si="46"/>
        <v/>
      </c>
      <c r="Z205" s="35"/>
      <c r="AA205" s="33"/>
      <c r="AB205" s="47"/>
      <c r="AC205" s="33"/>
      <c r="AD205" s="47"/>
      <c r="AE205" s="33"/>
      <c r="AF205" s="48">
        <v>1</v>
      </c>
      <c r="AG205" s="34">
        <f t="shared" si="47"/>
        <v>0</v>
      </c>
      <c r="AH205" s="34">
        <f t="shared" si="48"/>
        <v>0</v>
      </c>
      <c r="AI205" s="36"/>
      <c r="AJ205" s="33"/>
      <c r="AK205" s="48"/>
      <c r="AL205" s="33"/>
      <c r="AM205" s="48"/>
      <c r="AN205" s="33"/>
      <c r="AO205" s="48"/>
      <c r="AP205" s="34" t="str">
        <f t="shared" si="49"/>
        <v/>
      </c>
      <c r="AQ205" s="34">
        <f t="shared" si="50"/>
        <v>0</v>
      </c>
      <c r="AR205" s="37"/>
      <c r="AS205" s="38"/>
      <c r="AT205" s="49"/>
      <c r="AU205" s="38"/>
      <c r="AV205" s="49"/>
      <c r="AW205" s="38"/>
      <c r="AX205" s="49">
        <v>1</v>
      </c>
      <c r="AY205" s="34">
        <f t="shared" si="51"/>
        <v>0</v>
      </c>
      <c r="AZ205" s="40"/>
      <c r="BA205" s="50">
        <f t="shared" si="54"/>
        <v>0</v>
      </c>
      <c r="BB205" s="50">
        <f t="shared" si="54"/>
        <v>2</v>
      </c>
      <c r="BC205" s="34">
        <f t="shared" si="52"/>
        <v>0</v>
      </c>
      <c r="BD205" s="42">
        <f t="shared" si="53"/>
        <v>-1</v>
      </c>
    </row>
    <row r="206" spans="1:56" ht="45.75" customHeight="1" x14ac:dyDescent="0.25">
      <c r="A206" s="24">
        <v>40511</v>
      </c>
      <c r="B206" s="25" t="s">
        <v>143</v>
      </c>
      <c r="C206" s="26" t="s">
        <v>144</v>
      </c>
      <c r="D206" s="27" t="s">
        <v>225</v>
      </c>
      <c r="E206" s="26" t="s">
        <v>81</v>
      </c>
      <c r="F206" s="28" t="s">
        <v>801</v>
      </c>
      <c r="G206" s="25"/>
      <c r="H206" s="26" t="s">
        <v>802</v>
      </c>
      <c r="I206" s="27" t="s">
        <v>71</v>
      </c>
      <c r="J206" s="26" t="s">
        <v>803</v>
      </c>
      <c r="K206" s="28" t="s">
        <v>804</v>
      </c>
      <c r="L206" s="25" t="s">
        <v>93</v>
      </c>
      <c r="M206" s="26" t="s">
        <v>94</v>
      </c>
      <c r="N206" s="27"/>
      <c r="O206" s="26" t="s">
        <v>761</v>
      </c>
      <c r="P206" s="30">
        <v>100</v>
      </c>
      <c r="Q206" s="31" t="s">
        <v>805</v>
      </c>
      <c r="R206" s="30">
        <v>100</v>
      </c>
      <c r="S206" s="31"/>
      <c r="T206" s="44"/>
      <c r="U206" s="33"/>
      <c r="V206" s="44"/>
      <c r="W206" s="33"/>
      <c r="X206" s="44">
        <v>0.25</v>
      </c>
      <c r="Y206" s="34">
        <f t="shared" si="46"/>
        <v>0</v>
      </c>
      <c r="Z206" s="35"/>
      <c r="AA206" s="33"/>
      <c r="AB206" s="44"/>
      <c r="AC206" s="33"/>
      <c r="AD206" s="44"/>
      <c r="AE206" s="33"/>
      <c r="AF206" s="44">
        <v>0.25</v>
      </c>
      <c r="AG206" s="34">
        <f t="shared" si="47"/>
        <v>0</v>
      </c>
      <c r="AH206" s="34">
        <f t="shared" si="48"/>
        <v>0</v>
      </c>
      <c r="AI206" s="36"/>
      <c r="AJ206" s="33"/>
      <c r="AK206" s="44"/>
      <c r="AL206" s="33"/>
      <c r="AM206" s="44"/>
      <c r="AN206" s="33"/>
      <c r="AO206" s="44">
        <v>0.25</v>
      </c>
      <c r="AP206" s="34">
        <f t="shared" si="49"/>
        <v>0</v>
      </c>
      <c r="AQ206" s="34">
        <f t="shared" si="50"/>
        <v>0</v>
      </c>
      <c r="AR206" s="37"/>
      <c r="AS206" s="38"/>
      <c r="AT206" s="45"/>
      <c r="AU206" s="38"/>
      <c r="AV206" s="45"/>
      <c r="AW206" s="38"/>
      <c r="AX206" s="45">
        <v>0.25</v>
      </c>
      <c r="AY206" s="34">
        <f t="shared" si="51"/>
        <v>0</v>
      </c>
      <c r="AZ206" s="40"/>
      <c r="BA206" s="50">
        <f t="shared" si="54"/>
        <v>0</v>
      </c>
      <c r="BB206" s="50">
        <f t="shared" si="54"/>
        <v>1</v>
      </c>
      <c r="BC206" s="34">
        <f t="shared" si="52"/>
        <v>0</v>
      </c>
      <c r="BD206" s="42">
        <f t="shared" si="53"/>
        <v>-1</v>
      </c>
    </row>
    <row r="207" spans="1:56" ht="45.75" customHeight="1" x14ac:dyDescent="0.25">
      <c r="A207" s="24">
        <v>40512</v>
      </c>
      <c r="B207" s="25" t="s">
        <v>143</v>
      </c>
      <c r="C207" s="26" t="s">
        <v>144</v>
      </c>
      <c r="D207" s="27" t="s">
        <v>806</v>
      </c>
      <c r="E207" s="26" t="s">
        <v>81</v>
      </c>
      <c r="F207" s="28" t="s">
        <v>807</v>
      </c>
      <c r="G207" s="25"/>
      <c r="H207" s="26" t="s">
        <v>808</v>
      </c>
      <c r="I207" s="27"/>
      <c r="J207" s="26" t="s">
        <v>809</v>
      </c>
      <c r="K207" s="28"/>
      <c r="L207" s="25" t="s">
        <v>93</v>
      </c>
      <c r="M207" s="26" t="s">
        <v>86</v>
      </c>
      <c r="N207" s="27" t="s">
        <v>760</v>
      </c>
      <c r="O207" s="26" t="s">
        <v>761</v>
      </c>
      <c r="P207" s="51">
        <v>100</v>
      </c>
      <c r="Q207" s="31"/>
      <c r="R207" s="51"/>
      <c r="S207" s="31"/>
      <c r="T207" s="47"/>
      <c r="U207" s="33"/>
      <c r="V207" s="47"/>
      <c r="W207" s="33"/>
      <c r="X207" s="47"/>
      <c r="Y207" s="34" t="str">
        <f t="shared" si="46"/>
        <v/>
      </c>
      <c r="Z207" s="35"/>
      <c r="AA207" s="33"/>
      <c r="AB207" s="47"/>
      <c r="AC207" s="33"/>
      <c r="AD207" s="47"/>
      <c r="AE207" s="33"/>
      <c r="AF207" s="48"/>
      <c r="AG207" s="34" t="str">
        <f t="shared" si="47"/>
        <v/>
      </c>
      <c r="AH207" s="34" t="str">
        <f t="shared" si="48"/>
        <v/>
      </c>
      <c r="AI207" s="36"/>
      <c r="AJ207" s="33"/>
      <c r="AK207" s="48"/>
      <c r="AL207" s="33"/>
      <c r="AM207" s="48"/>
      <c r="AN207" s="33"/>
      <c r="AO207" s="48"/>
      <c r="AP207" s="34" t="str">
        <f t="shared" si="49"/>
        <v/>
      </c>
      <c r="AQ207" s="34" t="str">
        <f t="shared" si="50"/>
        <v/>
      </c>
      <c r="AR207" s="37"/>
      <c r="AS207" s="38"/>
      <c r="AT207" s="49"/>
      <c r="AU207" s="38"/>
      <c r="AV207" s="49"/>
      <c r="AW207" s="38"/>
      <c r="AX207" s="49"/>
      <c r="AY207" s="34" t="str">
        <f t="shared" si="51"/>
        <v/>
      </c>
      <c r="AZ207" s="40"/>
      <c r="BA207" s="50">
        <f t="shared" si="54"/>
        <v>0</v>
      </c>
      <c r="BB207" s="50">
        <f t="shared" si="54"/>
        <v>0</v>
      </c>
      <c r="BC207" s="34">
        <f t="shared" si="52"/>
        <v>0</v>
      </c>
      <c r="BD207" s="42">
        <f t="shared" si="53"/>
        <v>-1</v>
      </c>
    </row>
    <row r="208" spans="1:56" ht="45.75" customHeight="1" x14ac:dyDescent="0.25">
      <c r="A208" s="24">
        <v>4151</v>
      </c>
      <c r="B208" s="25" t="s">
        <v>65</v>
      </c>
      <c r="C208" s="26" t="s">
        <v>66</v>
      </c>
      <c r="D208" s="27" t="s">
        <v>413</v>
      </c>
      <c r="E208" s="26" t="s">
        <v>104</v>
      </c>
      <c r="F208" s="28" t="s">
        <v>810</v>
      </c>
      <c r="G208" s="25"/>
      <c r="H208" s="26" t="s">
        <v>811</v>
      </c>
      <c r="I208" s="27" t="s">
        <v>115</v>
      </c>
      <c r="J208" s="26" t="s">
        <v>812</v>
      </c>
      <c r="K208" s="28" t="s">
        <v>813</v>
      </c>
      <c r="L208" s="25" t="s">
        <v>93</v>
      </c>
      <c r="M208" s="26" t="s">
        <v>137</v>
      </c>
      <c r="N208" s="27" t="s">
        <v>760</v>
      </c>
      <c r="O208" s="26" t="s">
        <v>814</v>
      </c>
      <c r="P208" s="43">
        <v>1</v>
      </c>
      <c r="Q208" s="31"/>
      <c r="R208" s="43">
        <v>1</v>
      </c>
      <c r="S208" s="31"/>
      <c r="T208" s="44"/>
      <c r="U208" s="33"/>
      <c r="V208" s="44"/>
      <c r="W208" s="33"/>
      <c r="X208" s="44">
        <v>0.9</v>
      </c>
      <c r="Y208" s="34">
        <f t="shared" si="46"/>
        <v>0</v>
      </c>
      <c r="Z208" s="35"/>
      <c r="AA208" s="33"/>
      <c r="AB208" s="44"/>
      <c r="AC208" s="33"/>
      <c r="AD208" s="44"/>
      <c r="AE208" s="33"/>
      <c r="AF208" s="44">
        <v>0.9</v>
      </c>
      <c r="AG208" s="34">
        <f t="shared" si="47"/>
        <v>0</v>
      </c>
      <c r="AH208" s="34">
        <f t="shared" si="48"/>
        <v>0</v>
      </c>
      <c r="AI208" s="36"/>
      <c r="AJ208" s="33"/>
      <c r="AK208" s="44"/>
      <c r="AL208" s="33"/>
      <c r="AM208" s="44"/>
      <c r="AN208" s="33"/>
      <c r="AO208" s="44">
        <v>0.9</v>
      </c>
      <c r="AP208" s="34">
        <f t="shared" si="49"/>
        <v>0</v>
      </c>
      <c r="AQ208" s="34">
        <f t="shared" si="50"/>
        <v>0</v>
      </c>
      <c r="AR208" s="37"/>
      <c r="AS208" s="38"/>
      <c r="AT208" s="45"/>
      <c r="AU208" s="38"/>
      <c r="AV208" s="45"/>
      <c r="AW208" s="38"/>
      <c r="AX208" s="45">
        <v>0.9</v>
      </c>
      <c r="AY208" s="34">
        <f t="shared" si="51"/>
        <v>0</v>
      </c>
      <c r="AZ208" s="40"/>
      <c r="BA208" s="50">
        <f t="shared" si="54"/>
        <v>0</v>
      </c>
      <c r="BB208" s="50">
        <f t="shared" si="54"/>
        <v>3.6</v>
      </c>
      <c r="BC208" s="34">
        <f t="shared" si="52"/>
        <v>0</v>
      </c>
      <c r="BD208" s="42">
        <f t="shared" si="53"/>
        <v>-1</v>
      </c>
    </row>
    <row r="209" spans="1:56" ht="45.75" customHeight="1" x14ac:dyDescent="0.25">
      <c r="A209" s="24">
        <v>4152</v>
      </c>
      <c r="B209" s="25" t="s">
        <v>65</v>
      </c>
      <c r="C209" s="26" t="s">
        <v>66</v>
      </c>
      <c r="D209" s="27" t="s">
        <v>420</v>
      </c>
      <c r="E209" s="26" t="s">
        <v>104</v>
      </c>
      <c r="F209" s="28" t="s">
        <v>815</v>
      </c>
      <c r="G209" s="25"/>
      <c r="H209" s="26" t="s">
        <v>811</v>
      </c>
      <c r="I209" s="27" t="s">
        <v>115</v>
      </c>
      <c r="J209" s="26" t="s">
        <v>812</v>
      </c>
      <c r="K209" s="28" t="s">
        <v>813</v>
      </c>
      <c r="L209" s="25" t="s">
        <v>93</v>
      </c>
      <c r="M209" s="26" t="s">
        <v>137</v>
      </c>
      <c r="N209" s="27" t="s">
        <v>760</v>
      </c>
      <c r="O209" s="26" t="s">
        <v>814</v>
      </c>
      <c r="P209" s="43">
        <v>1</v>
      </c>
      <c r="Q209" s="31"/>
      <c r="R209" s="43">
        <v>1</v>
      </c>
      <c r="S209" s="31"/>
      <c r="T209" s="44"/>
      <c r="U209" s="33"/>
      <c r="V209" s="44"/>
      <c r="W209" s="33"/>
      <c r="X209" s="44">
        <v>0.9</v>
      </c>
      <c r="Y209" s="34">
        <f t="shared" si="46"/>
        <v>0</v>
      </c>
      <c r="Z209" s="35"/>
      <c r="AA209" s="33"/>
      <c r="AB209" s="44"/>
      <c r="AC209" s="33"/>
      <c r="AD209" s="44"/>
      <c r="AE209" s="33"/>
      <c r="AF209" s="44">
        <v>0.9</v>
      </c>
      <c r="AG209" s="34">
        <f t="shared" si="47"/>
        <v>0</v>
      </c>
      <c r="AH209" s="34">
        <f t="shared" si="48"/>
        <v>0</v>
      </c>
      <c r="AI209" s="36"/>
      <c r="AJ209" s="33"/>
      <c r="AK209" s="44"/>
      <c r="AL209" s="33"/>
      <c r="AM209" s="44"/>
      <c r="AN209" s="33"/>
      <c r="AO209" s="44">
        <v>0.9</v>
      </c>
      <c r="AP209" s="34">
        <f t="shared" si="49"/>
        <v>0</v>
      </c>
      <c r="AQ209" s="34">
        <f t="shared" si="50"/>
        <v>0</v>
      </c>
      <c r="AR209" s="37"/>
      <c r="AS209" s="38"/>
      <c r="AT209" s="45"/>
      <c r="AU209" s="38"/>
      <c r="AV209" s="45"/>
      <c r="AW209" s="38"/>
      <c r="AX209" s="45">
        <v>0.9</v>
      </c>
      <c r="AY209" s="34">
        <f t="shared" si="51"/>
        <v>0</v>
      </c>
      <c r="AZ209" s="40"/>
      <c r="BA209" s="50">
        <f t="shared" si="54"/>
        <v>0</v>
      </c>
      <c r="BB209" s="50">
        <f t="shared" si="54"/>
        <v>3.6</v>
      </c>
      <c r="BC209" s="34">
        <f t="shared" si="52"/>
        <v>0</v>
      </c>
      <c r="BD209" s="42">
        <f t="shared" si="53"/>
        <v>-1</v>
      </c>
    </row>
    <row r="210" spans="1:56" ht="45.75" customHeight="1" x14ac:dyDescent="0.25">
      <c r="A210" s="24">
        <v>4153</v>
      </c>
      <c r="B210" s="25" t="s">
        <v>65</v>
      </c>
      <c r="C210" s="26" t="s">
        <v>66</v>
      </c>
      <c r="D210" s="27" t="s">
        <v>422</v>
      </c>
      <c r="E210" s="26" t="s">
        <v>104</v>
      </c>
      <c r="F210" s="28" t="s">
        <v>816</v>
      </c>
      <c r="G210" s="25"/>
      <c r="H210" s="26" t="s">
        <v>811</v>
      </c>
      <c r="I210" s="27" t="s">
        <v>115</v>
      </c>
      <c r="J210" s="26" t="s">
        <v>812</v>
      </c>
      <c r="K210" s="28" t="s">
        <v>813</v>
      </c>
      <c r="L210" s="25" t="s">
        <v>93</v>
      </c>
      <c r="M210" s="26" t="s">
        <v>137</v>
      </c>
      <c r="N210" s="27" t="s">
        <v>760</v>
      </c>
      <c r="O210" s="26" t="s">
        <v>814</v>
      </c>
      <c r="P210" s="43">
        <v>1</v>
      </c>
      <c r="Q210" s="31"/>
      <c r="R210" s="43">
        <v>1</v>
      </c>
      <c r="S210" s="31"/>
      <c r="T210" s="44"/>
      <c r="U210" s="33"/>
      <c r="V210" s="44"/>
      <c r="W210" s="33"/>
      <c r="X210" s="44">
        <v>0.9</v>
      </c>
      <c r="Y210" s="34">
        <f t="shared" si="46"/>
        <v>0</v>
      </c>
      <c r="Z210" s="35"/>
      <c r="AA210" s="33"/>
      <c r="AB210" s="44"/>
      <c r="AC210" s="33"/>
      <c r="AD210" s="44"/>
      <c r="AE210" s="33"/>
      <c r="AF210" s="44">
        <v>0.9</v>
      </c>
      <c r="AG210" s="34">
        <f t="shared" si="47"/>
        <v>0</v>
      </c>
      <c r="AH210" s="34">
        <f t="shared" si="48"/>
        <v>0</v>
      </c>
      <c r="AI210" s="36"/>
      <c r="AJ210" s="33"/>
      <c r="AK210" s="44"/>
      <c r="AL210" s="33"/>
      <c r="AM210" s="44"/>
      <c r="AN210" s="33"/>
      <c r="AO210" s="44">
        <v>0.9</v>
      </c>
      <c r="AP210" s="34">
        <f t="shared" si="49"/>
        <v>0</v>
      </c>
      <c r="AQ210" s="34">
        <f t="shared" si="50"/>
        <v>0</v>
      </c>
      <c r="AR210" s="37"/>
      <c r="AS210" s="38"/>
      <c r="AT210" s="45"/>
      <c r="AU210" s="38"/>
      <c r="AV210" s="45"/>
      <c r="AW210" s="38"/>
      <c r="AX210" s="45">
        <v>0.9</v>
      </c>
      <c r="AY210" s="34">
        <f t="shared" si="51"/>
        <v>0</v>
      </c>
      <c r="AZ210" s="40"/>
      <c r="BA210" s="50">
        <f t="shared" si="54"/>
        <v>0</v>
      </c>
      <c r="BB210" s="50">
        <f t="shared" si="54"/>
        <v>3.6</v>
      </c>
      <c r="BC210" s="34">
        <f t="shared" si="52"/>
        <v>0</v>
      </c>
      <c r="BD210" s="42">
        <f t="shared" si="53"/>
        <v>-1</v>
      </c>
    </row>
    <row r="211" spans="1:56" ht="45.75" customHeight="1" x14ac:dyDescent="0.25">
      <c r="A211" s="24">
        <v>4154</v>
      </c>
      <c r="B211" s="25" t="s">
        <v>65</v>
      </c>
      <c r="C211" s="26" t="s">
        <v>66</v>
      </c>
      <c r="D211" s="27" t="s">
        <v>397</v>
      </c>
      <c r="E211" s="26" t="s">
        <v>104</v>
      </c>
      <c r="F211" s="28" t="s">
        <v>817</v>
      </c>
      <c r="G211" s="25"/>
      <c r="H211" s="26" t="s">
        <v>811</v>
      </c>
      <c r="I211" s="27" t="s">
        <v>115</v>
      </c>
      <c r="J211" s="26" t="s">
        <v>812</v>
      </c>
      <c r="K211" s="28" t="s">
        <v>813</v>
      </c>
      <c r="L211" s="25" t="s">
        <v>93</v>
      </c>
      <c r="M211" s="26" t="s">
        <v>137</v>
      </c>
      <c r="N211" s="27" t="s">
        <v>760</v>
      </c>
      <c r="O211" s="26" t="s">
        <v>814</v>
      </c>
      <c r="P211" s="43">
        <v>1</v>
      </c>
      <c r="Q211" s="31"/>
      <c r="R211" s="43">
        <v>1</v>
      </c>
      <c r="S211" s="31"/>
      <c r="T211" s="44"/>
      <c r="U211" s="33"/>
      <c r="V211" s="44"/>
      <c r="W211" s="33"/>
      <c r="X211" s="44">
        <v>0.9</v>
      </c>
      <c r="Y211" s="34">
        <f t="shared" si="46"/>
        <v>0</v>
      </c>
      <c r="Z211" s="35"/>
      <c r="AA211" s="33"/>
      <c r="AB211" s="44"/>
      <c r="AC211" s="33"/>
      <c r="AD211" s="44"/>
      <c r="AE211" s="33"/>
      <c r="AF211" s="44">
        <v>0.9</v>
      </c>
      <c r="AG211" s="34">
        <f t="shared" si="47"/>
        <v>0</v>
      </c>
      <c r="AH211" s="34">
        <f t="shared" si="48"/>
        <v>0</v>
      </c>
      <c r="AI211" s="36"/>
      <c r="AJ211" s="33"/>
      <c r="AK211" s="44"/>
      <c r="AL211" s="33"/>
      <c r="AM211" s="44"/>
      <c r="AN211" s="33"/>
      <c r="AO211" s="44">
        <v>0.9</v>
      </c>
      <c r="AP211" s="34">
        <f t="shared" si="49"/>
        <v>0</v>
      </c>
      <c r="AQ211" s="34">
        <f t="shared" si="50"/>
        <v>0</v>
      </c>
      <c r="AR211" s="37"/>
      <c r="AS211" s="38"/>
      <c r="AT211" s="45"/>
      <c r="AU211" s="38"/>
      <c r="AV211" s="45"/>
      <c r="AW211" s="38"/>
      <c r="AX211" s="45">
        <v>0.9</v>
      </c>
      <c r="AY211" s="34">
        <f t="shared" si="51"/>
        <v>0</v>
      </c>
      <c r="AZ211" s="40"/>
      <c r="BA211" s="50">
        <f t="shared" si="54"/>
        <v>0</v>
      </c>
      <c r="BB211" s="50">
        <f t="shared" si="54"/>
        <v>3.6</v>
      </c>
      <c r="BC211" s="34">
        <f t="shared" si="52"/>
        <v>0</v>
      </c>
      <c r="BD211" s="42">
        <f t="shared" si="53"/>
        <v>-1</v>
      </c>
    </row>
    <row r="212" spans="1:56" ht="45.75" customHeight="1" x14ac:dyDescent="0.25">
      <c r="A212" s="24">
        <v>4155</v>
      </c>
      <c r="B212" s="25" t="s">
        <v>65</v>
      </c>
      <c r="C212" s="26" t="s">
        <v>66</v>
      </c>
      <c r="D212" s="27" t="s">
        <v>697</v>
      </c>
      <c r="E212" s="26" t="s">
        <v>104</v>
      </c>
      <c r="F212" s="28" t="s">
        <v>818</v>
      </c>
      <c r="G212" s="25"/>
      <c r="H212" s="26" t="s">
        <v>811</v>
      </c>
      <c r="I212" s="27" t="s">
        <v>115</v>
      </c>
      <c r="J212" s="26" t="s">
        <v>812</v>
      </c>
      <c r="K212" s="28" t="s">
        <v>813</v>
      </c>
      <c r="L212" s="25" t="s">
        <v>93</v>
      </c>
      <c r="M212" s="26" t="s">
        <v>137</v>
      </c>
      <c r="N212" s="27" t="s">
        <v>760</v>
      </c>
      <c r="O212" s="26" t="s">
        <v>814</v>
      </c>
      <c r="P212" s="43">
        <v>1</v>
      </c>
      <c r="Q212" s="31"/>
      <c r="R212" s="43">
        <v>1</v>
      </c>
      <c r="S212" s="31"/>
      <c r="T212" s="44"/>
      <c r="U212" s="33"/>
      <c r="V212" s="44"/>
      <c r="W212" s="33"/>
      <c r="X212" s="44">
        <v>0.9</v>
      </c>
      <c r="Y212" s="34">
        <f t="shared" si="46"/>
        <v>0</v>
      </c>
      <c r="Z212" s="35"/>
      <c r="AA212" s="33"/>
      <c r="AB212" s="44"/>
      <c r="AC212" s="33"/>
      <c r="AD212" s="44"/>
      <c r="AE212" s="33"/>
      <c r="AF212" s="44">
        <v>0.9</v>
      </c>
      <c r="AG212" s="34">
        <f t="shared" si="47"/>
        <v>0</v>
      </c>
      <c r="AH212" s="34">
        <f t="shared" si="48"/>
        <v>0</v>
      </c>
      <c r="AI212" s="36"/>
      <c r="AJ212" s="33"/>
      <c r="AK212" s="44"/>
      <c r="AL212" s="33"/>
      <c r="AM212" s="44"/>
      <c r="AN212" s="33"/>
      <c r="AO212" s="44">
        <v>0.9</v>
      </c>
      <c r="AP212" s="34">
        <f t="shared" si="49"/>
        <v>0</v>
      </c>
      <c r="AQ212" s="34">
        <f t="shared" si="50"/>
        <v>0</v>
      </c>
      <c r="AR212" s="37"/>
      <c r="AS212" s="38"/>
      <c r="AT212" s="45"/>
      <c r="AU212" s="38"/>
      <c r="AV212" s="45"/>
      <c r="AW212" s="38"/>
      <c r="AX212" s="45">
        <v>0.9</v>
      </c>
      <c r="AY212" s="34">
        <f t="shared" si="51"/>
        <v>0</v>
      </c>
      <c r="AZ212" s="40"/>
      <c r="BA212" s="50">
        <f t="shared" si="54"/>
        <v>0</v>
      </c>
      <c r="BB212" s="50">
        <f t="shared" si="54"/>
        <v>3.6</v>
      </c>
      <c r="BC212" s="34">
        <f t="shared" si="52"/>
        <v>0</v>
      </c>
      <c r="BD212" s="42">
        <f t="shared" si="53"/>
        <v>-1</v>
      </c>
    </row>
    <row r="213" spans="1:56" ht="45.75" customHeight="1" x14ac:dyDescent="0.25">
      <c r="A213" s="24">
        <v>4156</v>
      </c>
      <c r="B213" s="25" t="s">
        <v>65</v>
      </c>
      <c r="C213" s="26" t="s">
        <v>66</v>
      </c>
      <c r="D213" s="27" t="s">
        <v>402</v>
      </c>
      <c r="E213" s="26" t="s">
        <v>104</v>
      </c>
      <c r="F213" s="28" t="s">
        <v>819</v>
      </c>
      <c r="G213" s="25"/>
      <c r="H213" s="26" t="s">
        <v>811</v>
      </c>
      <c r="I213" s="27" t="s">
        <v>115</v>
      </c>
      <c r="J213" s="26" t="s">
        <v>812</v>
      </c>
      <c r="K213" s="28" t="s">
        <v>813</v>
      </c>
      <c r="L213" s="25" t="s">
        <v>93</v>
      </c>
      <c r="M213" s="26" t="s">
        <v>137</v>
      </c>
      <c r="N213" s="27" t="s">
        <v>760</v>
      </c>
      <c r="O213" s="26" t="s">
        <v>814</v>
      </c>
      <c r="P213" s="43">
        <v>1</v>
      </c>
      <c r="Q213" s="31"/>
      <c r="R213" s="43">
        <v>1</v>
      </c>
      <c r="S213" s="31"/>
      <c r="T213" s="44"/>
      <c r="U213" s="33"/>
      <c r="V213" s="44"/>
      <c r="W213" s="33"/>
      <c r="X213" s="44">
        <v>0.9</v>
      </c>
      <c r="Y213" s="34">
        <f t="shared" si="46"/>
        <v>0</v>
      </c>
      <c r="Z213" s="35"/>
      <c r="AA213" s="33"/>
      <c r="AB213" s="44"/>
      <c r="AC213" s="33"/>
      <c r="AD213" s="44"/>
      <c r="AE213" s="33"/>
      <c r="AF213" s="44">
        <v>0.9</v>
      </c>
      <c r="AG213" s="34">
        <f t="shared" si="47"/>
        <v>0</v>
      </c>
      <c r="AH213" s="34">
        <f t="shared" si="48"/>
        <v>0</v>
      </c>
      <c r="AI213" s="36"/>
      <c r="AJ213" s="33"/>
      <c r="AK213" s="44"/>
      <c r="AL213" s="33"/>
      <c r="AM213" s="44"/>
      <c r="AN213" s="33"/>
      <c r="AO213" s="44">
        <v>0.9</v>
      </c>
      <c r="AP213" s="34">
        <f t="shared" si="49"/>
        <v>0</v>
      </c>
      <c r="AQ213" s="34">
        <f t="shared" si="50"/>
        <v>0</v>
      </c>
      <c r="AR213" s="37"/>
      <c r="AS213" s="38"/>
      <c r="AT213" s="45"/>
      <c r="AU213" s="38"/>
      <c r="AV213" s="45"/>
      <c r="AW213" s="38"/>
      <c r="AX213" s="45">
        <v>0.9</v>
      </c>
      <c r="AY213" s="34">
        <f t="shared" si="51"/>
        <v>0</v>
      </c>
      <c r="AZ213" s="40"/>
      <c r="BA213" s="50">
        <f t="shared" si="54"/>
        <v>0</v>
      </c>
      <c r="BB213" s="50">
        <f t="shared" si="54"/>
        <v>3.6</v>
      </c>
      <c r="BC213" s="34">
        <f t="shared" si="52"/>
        <v>0</v>
      </c>
      <c r="BD213" s="42">
        <f t="shared" si="53"/>
        <v>-1</v>
      </c>
    </row>
    <row r="214" spans="1:56" ht="45.75" customHeight="1" x14ac:dyDescent="0.25">
      <c r="A214" s="24">
        <v>4157</v>
      </c>
      <c r="B214" s="25" t="s">
        <v>78</v>
      </c>
      <c r="C214" s="26" t="s">
        <v>96</v>
      </c>
      <c r="D214" s="27" t="s">
        <v>820</v>
      </c>
      <c r="E214" s="26" t="s">
        <v>104</v>
      </c>
      <c r="F214" s="28" t="s">
        <v>821</v>
      </c>
      <c r="G214" s="25"/>
      <c r="H214" s="26" t="s">
        <v>822</v>
      </c>
      <c r="I214" s="27" t="s">
        <v>115</v>
      </c>
      <c r="J214" s="26" t="s">
        <v>823</v>
      </c>
      <c r="K214" s="28" t="s">
        <v>824</v>
      </c>
      <c r="L214" s="25" t="s">
        <v>93</v>
      </c>
      <c r="M214" s="26" t="s">
        <v>137</v>
      </c>
      <c r="N214" s="27" t="s">
        <v>760</v>
      </c>
      <c r="O214" s="26" t="s">
        <v>814</v>
      </c>
      <c r="P214" s="43">
        <v>1</v>
      </c>
      <c r="Q214" s="31"/>
      <c r="R214" s="43">
        <v>1</v>
      </c>
      <c r="S214" s="31"/>
      <c r="T214" s="44"/>
      <c r="U214" s="33"/>
      <c r="V214" s="44"/>
      <c r="W214" s="33"/>
      <c r="X214" s="44">
        <v>0.9</v>
      </c>
      <c r="Y214" s="34">
        <f t="shared" si="46"/>
        <v>0</v>
      </c>
      <c r="Z214" s="35"/>
      <c r="AA214" s="33"/>
      <c r="AB214" s="44"/>
      <c r="AC214" s="33"/>
      <c r="AD214" s="44"/>
      <c r="AE214" s="33"/>
      <c r="AF214" s="44">
        <v>0.9</v>
      </c>
      <c r="AG214" s="34">
        <f t="shared" si="47"/>
        <v>0</v>
      </c>
      <c r="AH214" s="34">
        <f t="shared" si="48"/>
        <v>0</v>
      </c>
      <c r="AI214" s="36"/>
      <c r="AJ214" s="33"/>
      <c r="AK214" s="44"/>
      <c r="AL214" s="33"/>
      <c r="AM214" s="44"/>
      <c r="AN214" s="33"/>
      <c r="AO214" s="44">
        <v>0.9</v>
      </c>
      <c r="AP214" s="34">
        <f t="shared" si="49"/>
        <v>0</v>
      </c>
      <c r="AQ214" s="34">
        <f t="shared" si="50"/>
        <v>0</v>
      </c>
      <c r="AR214" s="37"/>
      <c r="AS214" s="38"/>
      <c r="AT214" s="45"/>
      <c r="AU214" s="38"/>
      <c r="AV214" s="45"/>
      <c r="AW214" s="38"/>
      <c r="AX214" s="45">
        <v>0.9</v>
      </c>
      <c r="AY214" s="34">
        <f t="shared" si="51"/>
        <v>0</v>
      </c>
      <c r="AZ214" s="40"/>
      <c r="BA214" s="50">
        <f t="shared" si="54"/>
        <v>0</v>
      </c>
      <c r="BB214" s="50">
        <f t="shared" si="54"/>
        <v>3.6</v>
      </c>
      <c r="BC214" s="34">
        <f t="shared" si="52"/>
        <v>0</v>
      </c>
      <c r="BD214" s="42">
        <f t="shared" si="53"/>
        <v>-1</v>
      </c>
    </row>
    <row r="215" spans="1:56" ht="45.75" customHeight="1" x14ac:dyDescent="0.25">
      <c r="A215" s="24">
        <v>4158</v>
      </c>
      <c r="B215" s="25" t="s">
        <v>78</v>
      </c>
      <c r="C215" s="26" t="s">
        <v>96</v>
      </c>
      <c r="D215" s="27" t="s">
        <v>825</v>
      </c>
      <c r="E215" s="26" t="s">
        <v>104</v>
      </c>
      <c r="F215" s="28" t="s">
        <v>821</v>
      </c>
      <c r="G215" s="25"/>
      <c r="H215" s="26" t="s">
        <v>822</v>
      </c>
      <c r="I215" s="27" t="s">
        <v>115</v>
      </c>
      <c r="J215" s="26" t="s">
        <v>826</v>
      </c>
      <c r="K215" s="28" t="s">
        <v>824</v>
      </c>
      <c r="L215" s="25" t="s">
        <v>93</v>
      </c>
      <c r="M215" s="26" t="s">
        <v>137</v>
      </c>
      <c r="N215" s="27" t="s">
        <v>760</v>
      </c>
      <c r="O215" s="26" t="s">
        <v>814</v>
      </c>
      <c r="P215" s="43">
        <v>1</v>
      </c>
      <c r="Q215" s="31"/>
      <c r="R215" s="43">
        <v>1</v>
      </c>
      <c r="S215" s="31"/>
      <c r="T215" s="44"/>
      <c r="U215" s="33"/>
      <c r="V215" s="44"/>
      <c r="W215" s="33"/>
      <c r="X215" s="44">
        <v>0.9</v>
      </c>
      <c r="Y215" s="34">
        <f t="shared" si="46"/>
        <v>0</v>
      </c>
      <c r="Z215" s="35"/>
      <c r="AA215" s="33"/>
      <c r="AB215" s="44"/>
      <c r="AC215" s="33"/>
      <c r="AD215" s="44"/>
      <c r="AE215" s="33"/>
      <c r="AF215" s="44">
        <v>0.9</v>
      </c>
      <c r="AG215" s="34">
        <f t="shared" si="47"/>
        <v>0</v>
      </c>
      <c r="AH215" s="34">
        <f t="shared" si="48"/>
        <v>0</v>
      </c>
      <c r="AI215" s="36"/>
      <c r="AJ215" s="33"/>
      <c r="AK215" s="44"/>
      <c r="AL215" s="33"/>
      <c r="AM215" s="44"/>
      <c r="AN215" s="33"/>
      <c r="AO215" s="44">
        <v>0.9</v>
      </c>
      <c r="AP215" s="34">
        <f t="shared" si="49"/>
        <v>0</v>
      </c>
      <c r="AQ215" s="34">
        <f t="shared" si="50"/>
        <v>0</v>
      </c>
      <c r="AR215" s="37"/>
      <c r="AS215" s="38"/>
      <c r="AT215" s="45"/>
      <c r="AU215" s="38"/>
      <c r="AV215" s="45"/>
      <c r="AW215" s="38"/>
      <c r="AX215" s="45">
        <v>0.9</v>
      </c>
      <c r="AY215" s="34">
        <f t="shared" si="51"/>
        <v>0</v>
      </c>
      <c r="AZ215" s="40"/>
      <c r="BA215" s="50">
        <f t="shared" si="54"/>
        <v>0</v>
      </c>
      <c r="BB215" s="50">
        <f t="shared" si="54"/>
        <v>3.6</v>
      </c>
      <c r="BC215" s="34">
        <f t="shared" si="52"/>
        <v>0</v>
      </c>
      <c r="BD215" s="42">
        <f t="shared" si="53"/>
        <v>-1</v>
      </c>
    </row>
    <row r="216" spans="1:56" ht="45.75" customHeight="1" x14ac:dyDescent="0.25">
      <c r="A216" s="24">
        <v>4251</v>
      </c>
      <c r="B216" s="25" t="s">
        <v>65</v>
      </c>
      <c r="C216" s="26" t="s">
        <v>66</v>
      </c>
      <c r="D216" s="27" t="s">
        <v>413</v>
      </c>
      <c r="E216" s="26" t="s">
        <v>282</v>
      </c>
      <c r="F216" s="28" t="s">
        <v>827</v>
      </c>
      <c r="G216" s="25"/>
      <c r="H216" s="26" t="s">
        <v>828</v>
      </c>
      <c r="I216" s="27" t="s">
        <v>115</v>
      </c>
      <c r="J216" s="26" t="s">
        <v>829</v>
      </c>
      <c r="K216" s="28" t="s">
        <v>830</v>
      </c>
      <c r="L216" s="25" t="s">
        <v>93</v>
      </c>
      <c r="M216" s="26" t="s">
        <v>94</v>
      </c>
      <c r="N216" s="27" t="s">
        <v>486</v>
      </c>
      <c r="O216" s="26" t="s">
        <v>831</v>
      </c>
      <c r="P216" s="51">
        <v>100</v>
      </c>
      <c r="Q216" s="31" t="s">
        <v>832</v>
      </c>
      <c r="R216" s="51">
        <v>100</v>
      </c>
      <c r="S216" s="31"/>
      <c r="T216" s="47">
        <v>100</v>
      </c>
      <c r="U216" s="33"/>
      <c r="V216" s="47">
        <v>100</v>
      </c>
      <c r="W216" s="33"/>
      <c r="X216" s="47">
        <v>100</v>
      </c>
      <c r="Y216" s="34">
        <f t="shared" si="46"/>
        <v>0</v>
      </c>
      <c r="Z216" s="35"/>
      <c r="AA216" s="33"/>
      <c r="AB216" s="47">
        <v>100</v>
      </c>
      <c r="AC216" s="33"/>
      <c r="AD216" s="47">
        <v>100</v>
      </c>
      <c r="AE216" s="33"/>
      <c r="AF216" s="48">
        <v>100</v>
      </c>
      <c r="AG216" s="34">
        <f t="shared" si="47"/>
        <v>0</v>
      </c>
      <c r="AH216" s="34">
        <f t="shared" si="48"/>
        <v>0</v>
      </c>
      <c r="AI216" s="36"/>
      <c r="AJ216" s="33"/>
      <c r="AK216" s="48">
        <v>100</v>
      </c>
      <c r="AL216" s="33"/>
      <c r="AM216" s="48">
        <v>100</v>
      </c>
      <c r="AN216" s="33"/>
      <c r="AO216" s="48">
        <v>100</v>
      </c>
      <c r="AP216" s="34">
        <f t="shared" si="49"/>
        <v>0</v>
      </c>
      <c r="AQ216" s="34">
        <f t="shared" si="50"/>
        <v>0</v>
      </c>
      <c r="AR216" s="37"/>
      <c r="AS216" s="38"/>
      <c r="AT216" s="49">
        <v>100</v>
      </c>
      <c r="AU216" s="38"/>
      <c r="AV216" s="49">
        <v>100</v>
      </c>
      <c r="AW216" s="38"/>
      <c r="AX216" s="49">
        <v>100</v>
      </c>
      <c r="AY216" s="34">
        <f t="shared" si="51"/>
        <v>0</v>
      </c>
      <c r="AZ216" s="40"/>
      <c r="BA216" s="41">
        <f t="shared" si="54"/>
        <v>0</v>
      </c>
      <c r="BB216" s="41">
        <f t="shared" si="54"/>
        <v>1200</v>
      </c>
      <c r="BC216" s="34">
        <f t="shared" si="52"/>
        <v>0</v>
      </c>
      <c r="BD216" s="42">
        <f t="shared" si="53"/>
        <v>-1</v>
      </c>
    </row>
    <row r="217" spans="1:56" ht="45.75" customHeight="1" x14ac:dyDescent="0.25">
      <c r="A217" s="24">
        <v>4252</v>
      </c>
      <c r="B217" s="25" t="s">
        <v>65</v>
      </c>
      <c r="C217" s="26" t="s">
        <v>66</v>
      </c>
      <c r="D217" s="27" t="s">
        <v>420</v>
      </c>
      <c r="E217" s="26" t="s">
        <v>282</v>
      </c>
      <c r="F217" s="28" t="s">
        <v>827</v>
      </c>
      <c r="G217" s="25"/>
      <c r="H217" s="26" t="s">
        <v>828</v>
      </c>
      <c r="I217" s="27" t="s">
        <v>115</v>
      </c>
      <c r="J217" s="26" t="s">
        <v>829</v>
      </c>
      <c r="K217" s="28" t="s">
        <v>830</v>
      </c>
      <c r="L217" s="25" t="s">
        <v>93</v>
      </c>
      <c r="M217" s="26" t="s">
        <v>94</v>
      </c>
      <c r="N217" s="27" t="s">
        <v>486</v>
      </c>
      <c r="O217" s="26" t="s">
        <v>831</v>
      </c>
      <c r="P217" s="51">
        <v>100</v>
      </c>
      <c r="Q217" s="31" t="s">
        <v>832</v>
      </c>
      <c r="R217" s="51">
        <v>100</v>
      </c>
      <c r="S217" s="31"/>
      <c r="T217" s="47">
        <v>100</v>
      </c>
      <c r="U217" s="33"/>
      <c r="V217" s="47">
        <v>100</v>
      </c>
      <c r="W217" s="33"/>
      <c r="X217" s="47">
        <v>100</v>
      </c>
      <c r="Y217" s="34">
        <f t="shared" si="46"/>
        <v>0</v>
      </c>
      <c r="Z217" s="35"/>
      <c r="AA217" s="33"/>
      <c r="AB217" s="47">
        <v>100</v>
      </c>
      <c r="AC217" s="33"/>
      <c r="AD217" s="47">
        <v>100</v>
      </c>
      <c r="AE217" s="33"/>
      <c r="AF217" s="48">
        <v>100</v>
      </c>
      <c r="AG217" s="34">
        <f t="shared" si="47"/>
        <v>0</v>
      </c>
      <c r="AH217" s="34">
        <f t="shared" si="48"/>
        <v>0</v>
      </c>
      <c r="AI217" s="36"/>
      <c r="AJ217" s="33"/>
      <c r="AK217" s="48">
        <v>100</v>
      </c>
      <c r="AL217" s="33"/>
      <c r="AM217" s="48">
        <v>100</v>
      </c>
      <c r="AN217" s="33"/>
      <c r="AO217" s="48">
        <v>100</v>
      </c>
      <c r="AP217" s="34">
        <f t="shared" si="49"/>
        <v>0</v>
      </c>
      <c r="AQ217" s="34">
        <f t="shared" si="50"/>
        <v>0</v>
      </c>
      <c r="AR217" s="37"/>
      <c r="AS217" s="38"/>
      <c r="AT217" s="49">
        <v>100</v>
      </c>
      <c r="AU217" s="38"/>
      <c r="AV217" s="49">
        <v>100</v>
      </c>
      <c r="AW217" s="38"/>
      <c r="AX217" s="49">
        <v>100</v>
      </c>
      <c r="AY217" s="34">
        <f t="shared" si="51"/>
        <v>0</v>
      </c>
      <c r="AZ217" s="40"/>
      <c r="BA217" s="46">
        <f t="shared" si="54"/>
        <v>0</v>
      </c>
      <c r="BB217" s="46">
        <f t="shared" si="54"/>
        <v>1200</v>
      </c>
      <c r="BC217" s="34">
        <f t="shared" si="52"/>
        <v>0</v>
      </c>
      <c r="BD217" s="42">
        <f t="shared" si="53"/>
        <v>-1</v>
      </c>
    </row>
    <row r="218" spans="1:56" ht="45.75" customHeight="1" x14ac:dyDescent="0.25">
      <c r="A218" s="24">
        <v>4253</v>
      </c>
      <c r="B218" s="25" t="s">
        <v>65</v>
      </c>
      <c r="C218" s="26" t="s">
        <v>66</v>
      </c>
      <c r="D218" s="27" t="s">
        <v>422</v>
      </c>
      <c r="E218" s="26" t="s">
        <v>282</v>
      </c>
      <c r="F218" s="28" t="s">
        <v>827</v>
      </c>
      <c r="G218" s="25"/>
      <c r="H218" s="26" t="s">
        <v>828</v>
      </c>
      <c r="I218" s="27" t="s">
        <v>115</v>
      </c>
      <c r="J218" s="26" t="s">
        <v>829</v>
      </c>
      <c r="K218" s="28" t="s">
        <v>830</v>
      </c>
      <c r="L218" s="25" t="s">
        <v>93</v>
      </c>
      <c r="M218" s="26" t="s">
        <v>94</v>
      </c>
      <c r="N218" s="27" t="s">
        <v>486</v>
      </c>
      <c r="O218" s="26" t="s">
        <v>831</v>
      </c>
      <c r="P218" s="51">
        <v>100</v>
      </c>
      <c r="Q218" s="31" t="s">
        <v>832</v>
      </c>
      <c r="R218" s="51">
        <v>100</v>
      </c>
      <c r="S218" s="31"/>
      <c r="T218" s="47">
        <v>100</v>
      </c>
      <c r="U218" s="33"/>
      <c r="V218" s="47">
        <v>100</v>
      </c>
      <c r="W218" s="33"/>
      <c r="X218" s="47">
        <v>100</v>
      </c>
      <c r="Y218" s="34">
        <f t="shared" si="46"/>
        <v>0</v>
      </c>
      <c r="Z218" s="35"/>
      <c r="AA218" s="33"/>
      <c r="AB218" s="47">
        <v>100</v>
      </c>
      <c r="AC218" s="33"/>
      <c r="AD218" s="47">
        <v>100</v>
      </c>
      <c r="AE218" s="33"/>
      <c r="AF218" s="48">
        <v>100</v>
      </c>
      <c r="AG218" s="34">
        <f t="shared" si="47"/>
        <v>0</v>
      </c>
      <c r="AH218" s="34">
        <f t="shared" si="48"/>
        <v>0</v>
      </c>
      <c r="AI218" s="36"/>
      <c r="AJ218" s="33"/>
      <c r="AK218" s="48">
        <v>100</v>
      </c>
      <c r="AL218" s="33"/>
      <c r="AM218" s="48">
        <v>100</v>
      </c>
      <c r="AN218" s="33"/>
      <c r="AO218" s="48">
        <v>100</v>
      </c>
      <c r="AP218" s="34">
        <f t="shared" si="49"/>
        <v>0</v>
      </c>
      <c r="AQ218" s="34">
        <f t="shared" si="50"/>
        <v>0</v>
      </c>
      <c r="AR218" s="37"/>
      <c r="AS218" s="38"/>
      <c r="AT218" s="49">
        <v>100</v>
      </c>
      <c r="AU218" s="38"/>
      <c r="AV218" s="49">
        <v>100</v>
      </c>
      <c r="AW218" s="38"/>
      <c r="AX218" s="49">
        <v>100</v>
      </c>
      <c r="AY218" s="34">
        <f t="shared" si="51"/>
        <v>0</v>
      </c>
      <c r="AZ218" s="40"/>
      <c r="BA218" s="41">
        <f t="shared" si="54"/>
        <v>0</v>
      </c>
      <c r="BB218" s="41">
        <f t="shared" si="54"/>
        <v>1200</v>
      </c>
      <c r="BC218" s="34">
        <f t="shared" si="52"/>
        <v>0</v>
      </c>
      <c r="BD218" s="42">
        <f t="shared" si="53"/>
        <v>-1</v>
      </c>
    </row>
    <row r="219" spans="1:56" ht="45.75" customHeight="1" x14ac:dyDescent="0.25">
      <c r="A219" s="24">
        <v>4254</v>
      </c>
      <c r="B219" s="25" t="s">
        <v>65</v>
      </c>
      <c r="C219" s="26" t="s">
        <v>66</v>
      </c>
      <c r="D219" s="27" t="s">
        <v>397</v>
      </c>
      <c r="E219" s="26" t="s">
        <v>282</v>
      </c>
      <c r="F219" s="28" t="s">
        <v>827</v>
      </c>
      <c r="G219" s="25"/>
      <c r="H219" s="26" t="s">
        <v>828</v>
      </c>
      <c r="I219" s="27" t="s">
        <v>115</v>
      </c>
      <c r="J219" s="26" t="s">
        <v>829</v>
      </c>
      <c r="K219" s="28" t="s">
        <v>830</v>
      </c>
      <c r="L219" s="25" t="s">
        <v>93</v>
      </c>
      <c r="M219" s="26" t="s">
        <v>94</v>
      </c>
      <c r="N219" s="27" t="s">
        <v>486</v>
      </c>
      <c r="O219" s="26" t="s">
        <v>831</v>
      </c>
      <c r="P219" s="51">
        <v>100</v>
      </c>
      <c r="Q219" s="31" t="s">
        <v>832</v>
      </c>
      <c r="R219" s="51">
        <v>100</v>
      </c>
      <c r="S219" s="31"/>
      <c r="T219" s="47">
        <v>100</v>
      </c>
      <c r="U219" s="33"/>
      <c r="V219" s="47">
        <v>100</v>
      </c>
      <c r="W219" s="33"/>
      <c r="X219" s="47">
        <v>100</v>
      </c>
      <c r="Y219" s="34">
        <f t="shared" ref="Y219:Y255" si="55">IF(AND(T219="",V219="",X219=""),"",IF(ISERROR((S219+U219+W219)/(T219+V219+X219)),0,((S219+U219+W219)/(T219+V219+X219))))</f>
        <v>0</v>
      </c>
      <c r="Z219" s="35"/>
      <c r="AA219" s="33"/>
      <c r="AB219" s="47">
        <v>100</v>
      </c>
      <c r="AC219" s="33"/>
      <c r="AD219" s="47">
        <v>100</v>
      </c>
      <c r="AE219" s="33"/>
      <c r="AF219" s="48">
        <v>100</v>
      </c>
      <c r="AG219" s="34">
        <f t="shared" ref="AG219:AG255" si="56">IF(AND(AB219="",AD219="",AF219=""),"",IF(ISERROR((AA219+AC219+AE219)/(AB219+AD219+AF219)),0,((AA219+AC219+AE219)/(AB219+AD219+AF219))))</f>
        <v>0</v>
      </c>
      <c r="AH219" s="34">
        <f t="shared" ref="AH219:AH255" si="57">IF(AND(T219="",V219="",X219="",AB219="",AD219="",AF219=""),"",IF(ISERROR((S219+U219+W219+AA219+AC219+AE219)/(T219+V219+X219+AB219+AD219+AF219)),0,((S219+U219+W219+AA219+AC219+AE219)/(T219+V219+X219+AB219+AD219+AF219))))</f>
        <v>0</v>
      </c>
      <c r="AI219" s="36"/>
      <c r="AJ219" s="33"/>
      <c r="AK219" s="48">
        <v>100</v>
      </c>
      <c r="AL219" s="33"/>
      <c r="AM219" s="48">
        <v>100</v>
      </c>
      <c r="AN219" s="33"/>
      <c r="AO219" s="48">
        <v>100</v>
      </c>
      <c r="AP219" s="34">
        <f t="shared" ref="AP219:AP255" si="58">IF(AND(AK219="",AM219="",AO219=""),"",IF(ISERROR((AJ219+AL219+AN219)/(AK219+AM219+AO219)),0,((AJ219+AL219+AN219)/(AK219+AM219+AO219))))</f>
        <v>0</v>
      </c>
      <c r="AQ219" s="34">
        <f t="shared" ref="AQ219:AQ255" si="59">IF(AND(T219="",V219="",X219="",AB219="",AD219="",AF219="",AK219="",AM219="",AO219=""),"",IF(ISERROR((S219+U219+W219+AA219+AC219+AE219+AJ219+AL219+AN219)/(T219+V219+X219+AB219+AD219+AF219+AK219+AM219+AO219)),0,((S219+U219+W219+AA219+AC219+AE219+AJ219+AL219+AN219)/(T219+V219+X219+AB219+AD219+AF219+AK219+AM219+AO219))))</f>
        <v>0</v>
      </c>
      <c r="AR219" s="37"/>
      <c r="AS219" s="38"/>
      <c r="AT219" s="49">
        <v>100</v>
      </c>
      <c r="AU219" s="38"/>
      <c r="AV219" s="49">
        <v>100</v>
      </c>
      <c r="AW219" s="38"/>
      <c r="AX219" s="49">
        <v>100</v>
      </c>
      <c r="AY219" s="34">
        <f t="shared" ref="AY219:AY255" si="60">IF(AND(AT219="",AV219="",AX219=""),"",IF(ISERROR((AS219+AU219+AW219)/(AT219+AV219+AX219)),0,((AS219+AU219+AW219)/(AT219+AV219+AX219))))</f>
        <v>0</v>
      </c>
      <c r="AZ219" s="40"/>
      <c r="BA219" s="46">
        <f t="shared" si="54"/>
        <v>0</v>
      </c>
      <c r="BB219" s="46">
        <f t="shared" si="54"/>
        <v>1200</v>
      </c>
      <c r="BC219" s="34">
        <f t="shared" ref="BC219:BC255" si="61">IF(ISERROR(BA219/BB219),0,(BA219/BB219))</f>
        <v>0</v>
      </c>
      <c r="BD219" s="42">
        <f t="shared" ref="BD219:BD255" si="62">IF(ISERROR(BC219-100%),0,(+BC219-100%))</f>
        <v>-1</v>
      </c>
    </row>
    <row r="220" spans="1:56" ht="45.75" customHeight="1" x14ac:dyDescent="0.25">
      <c r="A220" s="24">
        <v>4255</v>
      </c>
      <c r="B220" s="25" t="s">
        <v>65</v>
      </c>
      <c r="C220" s="26" t="s">
        <v>66</v>
      </c>
      <c r="D220" s="27" t="s">
        <v>697</v>
      </c>
      <c r="E220" s="26" t="s">
        <v>282</v>
      </c>
      <c r="F220" s="28" t="s">
        <v>827</v>
      </c>
      <c r="G220" s="25"/>
      <c r="H220" s="26" t="s">
        <v>828</v>
      </c>
      <c r="I220" s="27" t="s">
        <v>115</v>
      </c>
      <c r="J220" s="26" t="s">
        <v>829</v>
      </c>
      <c r="K220" s="28" t="s">
        <v>830</v>
      </c>
      <c r="L220" s="25" t="s">
        <v>93</v>
      </c>
      <c r="M220" s="26" t="s">
        <v>94</v>
      </c>
      <c r="N220" s="27" t="s">
        <v>486</v>
      </c>
      <c r="O220" s="26" t="s">
        <v>831</v>
      </c>
      <c r="P220" s="51">
        <v>100</v>
      </c>
      <c r="Q220" s="31" t="s">
        <v>832</v>
      </c>
      <c r="R220" s="51">
        <v>100</v>
      </c>
      <c r="S220" s="31"/>
      <c r="T220" s="47">
        <v>100</v>
      </c>
      <c r="U220" s="33"/>
      <c r="V220" s="47">
        <v>100</v>
      </c>
      <c r="W220" s="33"/>
      <c r="X220" s="47">
        <v>100</v>
      </c>
      <c r="Y220" s="34">
        <f t="shared" si="55"/>
        <v>0</v>
      </c>
      <c r="Z220" s="35"/>
      <c r="AA220" s="33"/>
      <c r="AB220" s="47">
        <v>100</v>
      </c>
      <c r="AC220" s="33"/>
      <c r="AD220" s="47">
        <v>100</v>
      </c>
      <c r="AE220" s="33"/>
      <c r="AF220" s="48">
        <v>100</v>
      </c>
      <c r="AG220" s="34">
        <f t="shared" si="56"/>
        <v>0</v>
      </c>
      <c r="AH220" s="34">
        <f t="shared" si="57"/>
        <v>0</v>
      </c>
      <c r="AI220" s="36"/>
      <c r="AJ220" s="33"/>
      <c r="AK220" s="48">
        <v>100</v>
      </c>
      <c r="AL220" s="33"/>
      <c r="AM220" s="48">
        <v>100</v>
      </c>
      <c r="AN220" s="33"/>
      <c r="AO220" s="48">
        <v>100</v>
      </c>
      <c r="AP220" s="34">
        <f t="shared" si="58"/>
        <v>0</v>
      </c>
      <c r="AQ220" s="34">
        <f t="shared" si="59"/>
        <v>0</v>
      </c>
      <c r="AR220" s="37"/>
      <c r="AS220" s="38"/>
      <c r="AT220" s="49">
        <v>100</v>
      </c>
      <c r="AU220" s="38"/>
      <c r="AV220" s="49">
        <v>100</v>
      </c>
      <c r="AW220" s="38"/>
      <c r="AX220" s="49">
        <v>100</v>
      </c>
      <c r="AY220" s="34">
        <f t="shared" si="60"/>
        <v>0</v>
      </c>
      <c r="AZ220" s="40"/>
      <c r="BA220" s="41">
        <f t="shared" si="54"/>
        <v>0</v>
      </c>
      <c r="BB220" s="41">
        <f t="shared" si="54"/>
        <v>1200</v>
      </c>
      <c r="BC220" s="34">
        <f t="shared" si="61"/>
        <v>0</v>
      </c>
      <c r="BD220" s="42">
        <f t="shared" si="62"/>
        <v>-1</v>
      </c>
    </row>
    <row r="221" spans="1:56" ht="45.75" customHeight="1" x14ac:dyDescent="0.25">
      <c r="A221" s="24">
        <v>4256</v>
      </c>
      <c r="B221" s="25" t="s">
        <v>65</v>
      </c>
      <c r="C221" s="26" t="s">
        <v>66</v>
      </c>
      <c r="D221" s="27" t="s">
        <v>402</v>
      </c>
      <c r="E221" s="26" t="s">
        <v>282</v>
      </c>
      <c r="F221" s="28" t="s">
        <v>827</v>
      </c>
      <c r="G221" s="25"/>
      <c r="H221" s="26" t="s">
        <v>828</v>
      </c>
      <c r="I221" s="27" t="s">
        <v>115</v>
      </c>
      <c r="J221" s="26" t="s">
        <v>829</v>
      </c>
      <c r="K221" s="28" t="s">
        <v>830</v>
      </c>
      <c r="L221" s="25" t="s">
        <v>93</v>
      </c>
      <c r="M221" s="26" t="s">
        <v>94</v>
      </c>
      <c r="N221" s="27" t="s">
        <v>486</v>
      </c>
      <c r="O221" s="26" t="s">
        <v>831</v>
      </c>
      <c r="P221" s="51">
        <v>100</v>
      </c>
      <c r="Q221" s="31" t="s">
        <v>832</v>
      </c>
      <c r="R221" s="51">
        <v>100</v>
      </c>
      <c r="S221" s="31"/>
      <c r="T221" s="47">
        <v>100</v>
      </c>
      <c r="U221" s="33"/>
      <c r="V221" s="47">
        <v>100</v>
      </c>
      <c r="W221" s="33"/>
      <c r="X221" s="47">
        <v>100</v>
      </c>
      <c r="Y221" s="34">
        <f t="shared" si="55"/>
        <v>0</v>
      </c>
      <c r="Z221" s="35"/>
      <c r="AA221" s="33"/>
      <c r="AB221" s="47">
        <v>100</v>
      </c>
      <c r="AC221" s="33"/>
      <c r="AD221" s="47">
        <v>100</v>
      </c>
      <c r="AE221" s="33"/>
      <c r="AF221" s="48">
        <v>100</v>
      </c>
      <c r="AG221" s="34">
        <f t="shared" si="56"/>
        <v>0</v>
      </c>
      <c r="AH221" s="34">
        <f t="shared" si="57"/>
        <v>0</v>
      </c>
      <c r="AI221" s="36"/>
      <c r="AJ221" s="33"/>
      <c r="AK221" s="48">
        <v>100</v>
      </c>
      <c r="AL221" s="33"/>
      <c r="AM221" s="48">
        <v>100</v>
      </c>
      <c r="AN221" s="33"/>
      <c r="AO221" s="48">
        <v>100</v>
      </c>
      <c r="AP221" s="34">
        <f t="shared" si="58"/>
        <v>0</v>
      </c>
      <c r="AQ221" s="34">
        <f t="shared" si="59"/>
        <v>0</v>
      </c>
      <c r="AR221" s="37"/>
      <c r="AS221" s="38"/>
      <c r="AT221" s="49">
        <v>100</v>
      </c>
      <c r="AU221" s="38"/>
      <c r="AV221" s="49">
        <v>100</v>
      </c>
      <c r="AW221" s="38"/>
      <c r="AX221" s="49">
        <v>100</v>
      </c>
      <c r="AY221" s="34">
        <f t="shared" si="60"/>
        <v>0</v>
      </c>
      <c r="AZ221" s="40"/>
      <c r="BA221" s="41">
        <f t="shared" si="54"/>
        <v>0</v>
      </c>
      <c r="BB221" s="41">
        <f t="shared" si="54"/>
        <v>1200</v>
      </c>
      <c r="BC221" s="34">
        <f t="shared" si="61"/>
        <v>0</v>
      </c>
      <c r="BD221" s="42">
        <f t="shared" si="62"/>
        <v>-1</v>
      </c>
    </row>
    <row r="222" spans="1:56" ht="45.75" customHeight="1" x14ac:dyDescent="0.25">
      <c r="A222" s="24">
        <v>4257</v>
      </c>
      <c r="B222" s="25" t="s">
        <v>65</v>
      </c>
      <c r="C222" s="26" t="s">
        <v>66</v>
      </c>
      <c r="D222" s="27" t="s">
        <v>292</v>
      </c>
      <c r="E222" s="26" t="s">
        <v>68</v>
      </c>
      <c r="F222" s="28" t="s">
        <v>393</v>
      </c>
      <c r="G222" s="25"/>
      <c r="H222" s="26" t="s">
        <v>432</v>
      </c>
      <c r="I222" s="27" t="s">
        <v>115</v>
      </c>
      <c r="J222" s="26" t="s">
        <v>395</v>
      </c>
      <c r="K222" s="28" t="s">
        <v>296</v>
      </c>
      <c r="L222" s="25" t="s">
        <v>93</v>
      </c>
      <c r="M222" s="26" t="s">
        <v>86</v>
      </c>
      <c r="N222" s="27" t="s">
        <v>235</v>
      </c>
      <c r="O222" s="26" t="s">
        <v>831</v>
      </c>
      <c r="P222" s="51">
        <v>13000000000</v>
      </c>
      <c r="Q222" s="31" t="s">
        <v>490</v>
      </c>
      <c r="R222" s="51">
        <v>13000000000</v>
      </c>
      <c r="S222" s="31"/>
      <c r="T222" s="47">
        <v>0</v>
      </c>
      <c r="U222" s="33"/>
      <c r="V222" s="47">
        <v>0</v>
      </c>
      <c r="W222" s="33"/>
      <c r="X222" s="47">
        <v>1709064424</v>
      </c>
      <c r="Y222" s="34">
        <f t="shared" si="55"/>
        <v>0</v>
      </c>
      <c r="Z222" s="35"/>
      <c r="AA222" s="33"/>
      <c r="AB222" s="47">
        <v>2851906008</v>
      </c>
      <c r="AC222" s="33"/>
      <c r="AD222" s="47">
        <v>1000000000</v>
      </c>
      <c r="AE222" s="33"/>
      <c r="AF222" s="48">
        <v>1000000000</v>
      </c>
      <c r="AG222" s="34">
        <f t="shared" si="56"/>
        <v>0</v>
      </c>
      <c r="AH222" s="34">
        <f t="shared" si="57"/>
        <v>0</v>
      </c>
      <c r="AI222" s="36"/>
      <c r="AJ222" s="33"/>
      <c r="AK222" s="48">
        <v>1000000000</v>
      </c>
      <c r="AL222" s="33"/>
      <c r="AM222" s="48">
        <v>1000000000</v>
      </c>
      <c r="AN222" s="33"/>
      <c r="AO222" s="48">
        <v>1000000000</v>
      </c>
      <c r="AP222" s="34">
        <f t="shared" si="58"/>
        <v>0</v>
      </c>
      <c r="AQ222" s="34">
        <f t="shared" si="59"/>
        <v>0</v>
      </c>
      <c r="AR222" s="37"/>
      <c r="AS222" s="38"/>
      <c r="AT222" s="49">
        <v>1000000000</v>
      </c>
      <c r="AU222" s="38"/>
      <c r="AV222" s="49">
        <v>1000000000</v>
      </c>
      <c r="AW222" s="38"/>
      <c r="AX222" s="49">
        <v>1439029568</v>
      </c>
      <c r="AY222" s="34">
        <f t="shared" si="60"/>
        <v>0</v>
      </c>
      <c r="AZ222" s="40"/>
      <c r="BA222" s="41">
        <f t="shared" si="54"/>
        <v>0</v>
      </c>
      <c r="BB222" s="41">
        <f t="shared" si="54"/>
        <v>13000000000</v>
      </c>
      <c r="BC222" s="34">
        <f t="shared" si="61"/>
        <v>0</v>
      </c>
      <c r="BD222" s="42">
        <f t="shared" si="62"/>
        <v>-1</v>
      </c>
    </row>
    <row r="223" spans="1:56" ht="45.75" customHeight="1" x14ac:dyDescent="0.25">
      <c r="A223" s="24">
        <v>4258</v>
      </c>
      <c r="B223" s="25" t="s">
        <v>65</v>
      </c>
      <c r="C223" s="26" t="s">
        <v>66</v>
      </c>
      <c r="D223" s="27" t="s">
        <v>292</v>
      </c>
      <c r="E223" s="26" t="s">
        <v>104</v>
      </c>
      <c r="F223" s="28" t="s">
        <v>293</v>
      </c>
      <c r="G223" s="25"/>
      <c r="H223" s="26" t="s">
        <v>294</v>
      </c>
      <c r="I223" s="27" t="s">
        <v>115</v>
      </c>
      <c r="J223" s="26" t="s">
        <v>295</v>
      </c>
      <c r="K223" s="28" t="s">
        <v>296</v>
      </c>
      <c r="L223" s="25" t="s">
        <v>93</v>
      </c>
      <c r="M223" s="26" t="s">
        <v>86</v>
      </c>
      <c r="N223" s="27" t="s">
        <v>235</v>
      </c>
      <c r="O223" s="26" t="s">
        <v>831</v>
      </c>
      <c r="P223" s="51">
        <v>900</v>
      </c>
      <c r="Q223" s="31" t="s">
        <v>298</v>
      </c>
      <c r="R223" s="51">
        <v>900</v>
      </c>
      <c r="S223" s="31"/>
      <c r="T223" s="47">
        <v>75</v>
      </c>
      <c r="U223" s="33"/>
      <c r="V223" s="47">
        <v>75</v>
      </c>
      <c r="W223" s="33"/>
      <c r="X223" s="47">
        <v>75</v>
      </c>
      <c r="Y223" s="34">
        <f t="shared" si="55"/>
        <v>0</v>
      </c>
      <c r="Z223" s="35"/>
      <c r="AA223" s="33"/>
      <c r="AB223" s="47">
        <v>75</v>
      </c>
      <c r="AC223" s="33"/>
      <c r="AD223" s="47">
        <v>75</v>
      </c>
      <c r="AE223" s="33"/>
      <c r="AF223" s="48">
        <v>75</v>
      </c>
      <c r="AG223" s="34">
        <f t="shared" si="56"/>
        <v>0</v>
      </c>
      <c r="AH223" s="34">
        <f t="shared" si="57"/>
        <v>0</v>
      </c>
      <c r="AI223" s="36"/>
      <c r="AJ223" s="33"/>
      <c r="AK223" s="48">
        <v>75</v>
      </c>
      <c r="AL223" s="33"/>
      <c r="AM223" s="48">
        <v>75</v>
      </c>
      <c r="AN223" s="33"/>
      <c r="AO223" s="48">
        <v>75</v>
      </c>
      <c r="AP223" s="34">
        <f t="shared" si="58"/>
        <v>0</v>
      </c>
      <c r="AQ223" s="34">
        <f t="shared" si="59"/>
        <v>0</v>
      </c>
      <c r="AR223" s="37"/>
      <c r="AS223" s="38"/>
      <c r="AT223" s="49">
        <v>75</v>
      </c>
      <c r="AU223" s="38"/>
      <c r="AV223" s="49">
        <v>75</v>
      </c>
      <c r="AW223" s="38"/>
      <c r="AX223" s="49">
        <v>75</v>
      </c>
      <c r="AY223" s="34">
        <f t="shared" si="60"/>
        <v>0</v>
      </c>
      <c r="AZ223" s="40"/>
      <c r="BA223" s="50">
        <f t="shared" si="54"/>
        <v>0</v>
      </c>
      <c r="BB223" s="50">
        <f t="shared" si="54"/>
        <v>900</v>
      </c>
      <c r="BC223" s="34">
        <f t="shared" si="61"/>
        <v>0</v>
      </c>
      <c r="BD223" s="42">
        <f t="shared" si="62"/>
        <v>-1</v>
      </c>
    </row>
    <row r="224" spans="1:56" ht="45.75" customHeight="1" x14ac:dyDescent="0.25">
      <c r="A224" s="24">
        <v>4259</v>
      </c>
      <c r="B224" s="25" t="s">
        <v>78</v>
      </c>
      <c r="C224" s="26" t="s">
        <v>96</v>
      </c>
      <c r="D224" s="27" t="s">
        <v>124</v>
      </c>
      <c r="E224" s="26" t="s">
        <v>98</v>
      </c>
      <c r="F224" s="28" t="s">
        <v>129</v>
      </c>
      <c r="G224" s="25"/>
      <c r="H224" s="26" t="s">
        <v>212</v>
      </c>
      <c r="I224" s="27" t="s">
        <v>71</v>
      </c>
      <c r="J224" s="26" t="s">
        <v>833</v>
      </c>
      <c r="K224" s="28" t="s">
        <v>128</v>
      </c>
      <c r="L224" s="25" t="s">
        <v>93</v>
      </c>
      <c r="M224" s="26" t="s">
        <v>94</v>
      </c>
      <c r="N224" s="27" t="s">
        <v>110</v>
      </c>
      <c r="O224" s="26" t="s">
        <v>831</v>
      </c>
      <c r="P224" s="43">
        <v>1</v>
      </c>
      <c r="Q224" s="31"/>
      <c r="R224" s="43">
        <v>1</v>
      </c>
      <c r="S224" s="31"/>
      <c r="T224" s="44"/>
      <c r="U224" s="33"/>
      <c r="V224" s="44"/>
      <c r="W224" s="33"/>
      <c r="X224" s="44">
        <v>1</v>
      </c>
      <c r="Y224" s="34">
        <f t="shared" si="55"/>
        <v>0</v>
      </c>
      <c r="Z224" s="35"/>
      <c r="AA224" s="33"/>
      <c r="AB224" s="44"/>
      <c r="AC224" s="33"/>
      <c r="AD224" s="44"/>
      <c r="AE224" s="33"/>
      <c r="AF224" s="44">
        <v>1</v>
      </c>
      <c r="AG224" s="34">
        <f t="shared" si="56"/>
        <v>0</v>
      </c>
      <c r="AH224" s="34">
        <f t="shared" si="57"/>
        <v>0</v>
      </c>
      <c r="AI224" s="36"/>
      <c r="AJ224" s="33"/>
      <c r="AK224" s="44"/>
      <c r="AL224" s="33"/>
      <c r="AM224" s="44"/>
      <c r="AN224" s="33"/>
      <c r="AO224" s="44">
        <v>1</v>
      </c>
      <c r="AP224" s="34">
        <f t="shared" si="58"/>
        <v>0</v>
      </c>
      <c r="AQ224" s="34">
        <f t="shared" si="59"/>
        <v>0</v>
      </c>
      <c r="AR224" s="37"/>
      <c r="AS224" s="38"/>
      <c r="AT224" s="45"/>
      <c r="AU224" s="38"/>
      <c r="AV224" s="45"/>
      <c r="AW224" s="38"/>
      <c r="AX224" s="45">
        <v>1</v>
      </c>
      <c r="AY224" s="34">
        <f t="shared" si="60"/>
        <v>0</v>
      </c>
      <c r="AZ224" s="40"/>
      <c r="BA224" s="50">
        <f t="shared" si="54"/>
        <v>0</v>
      </c>
      <c r="BB224" s="50">
        <f t="shared" si="54"/>
        <v>4</v>
      </c>
      <c r="BC224" s="34">
        <f t="shared" si="61"/>
        <v>0</v>
      </c>
      <c r="BD224" s="42">
        <f t="shared" si="62"/>
        <v>-1</v>
      </c>
    </row>
    <row r="225" spans="1:56" ht="45.75" customHeight="1" x14ac:dyDescent="0.25">
      <c r="A225" s="24">
        <v>4351</v>
      </c>
      <c r="B225" s="25" t="s">
        <v>65</v>
      </c>
      <c r="C225" s="26" t="s">
        <v>66</v>
      </c>
      <c r="D225" s="27" t="s">
        <v>834</v>
      </c>
      <c r="E225" s="26" t="s">
        <v>282</v>
      </c>
      <c r="F225" s="28" t="s">
        <v>835</v>
      </c>
      <c r="G225" s="25"/>
      <c r="H225" s="26" t="s">
        <v>836</v>
      </c>
      <c r="I225" s="27" t="s">
        <v>71</v>
      </c>
      <c r="J225" s="26" t="s">
        <v>837</v>
      </c>
      <c r="K225" s="28" t="s">
        <v>838</v>
      </c>
      <c r="L225" s="25" t="s">
        <v>93</v>
      </c>
      <c r="M225" s="26" t="s">
        <v>94</v>
      </c>
      <c r="N225" s="27" t="s">
        <v>760</v>
      </c>
      <c r="O225" s="26" t="s">
        <v>839</v>
      </c>
      <c r="P225" s="43">
        <v>1</v>
      </c>
      <c r="Q225" s="31" t="s">
        <v>840</v>
      </c>
      <c r="R225" s="43">
        <v>1</v>
      </c>
      <c r="S225" s="31"/>
      <c r="T225" s="32"/>
      <c r="U225" s="33"/>
      <c r="V225" s="32"/>
      <c r="W225" s="33"/>
      <c r="X225" s="32">
        <v>100</v>
      </c>
      <c r="Y225" s="34">
        <f t="shared" si="55"/>
        <v>0</v>
      </c>
      <c r="Z225" s="35"/>
      <c r="AA225" s="33"/>
      <c r="AB225" s="32"/>
      <c r="AC225" s="33"/>
      <c r="AD225" s="32"/>
      <c r="AE225" s="33"/>
      <c r="AF225" s="32">
        <v>100</v>
      </c>
      <c r="AG225" s="34">
        <f t="shared" si="56"/>
        <v>0</v>
      </c>
      <c r="AH225" s="34">
        <f t="shared" si="57"/>
        <v>0</v>
      </c>
      <c r="AI225" s="36"/>
      <c r="AJ225" s="33"/>
      <c r="AK225" s="32"/>
      <c r="AL225" s="33"/>
      <c r="AM225" s="32"/>
      <c r="AN225" s="33"/>
      <c r="AO225" s="32">
        <v>100</v>
      </c>
      <c r="AP225" s="34">
        <f t="shared" si="58"/>
        <v>0</v>
      </c>
      <c r="AQ225" s="34">
        <f t="shared" si="59"/>
        <v>0</v>
      </c>
      <c r="AR225" s="37"/>
      <c r="AS225" s="38"/>
      <c r="AT225" s="39"/>
      <c r="AU225" s="38"/>
      <c r="AV225" s="39"/>
      <c r="AW225" s="38"/>
      <c r="AX225" s="39">
        <v>100</v>
      </c>
      <c r="AY225" s="34">
        <f t="shared" si="60"/>
        <v>0</v>
      </c>
      <c r="AZ225" s="40"/>
      <c r="BA225" s="50">
        <f t="shared" ref="BA225:BB270" si="63">IF(ISNUMBER(S225),S225,0)+IF(ISNUMBER(W225),W225,0)+IF(ISNUMBER(AE225),AE225,0)+IF(ISNUMBER(AJ225),AJ225,0)+IF(ISNUMBER(AN225),AN225,0)+IF(ISNUMBER(AS225),AS225,0)+IF(ISNUMBER(AU225),AU225,0)+IF(ISNUMBER(AW225),AW225,0)+IF(ISNUMBER(AA225),AA225,0)+IF(ISNUMBER(AC225),AC225,0)+IF(ISNUMBER(AL225),AL225,0)+IF(ISNUMBER(U225),U225,0)</f>
        <v>0</v>
      </c>
      <c r="BB225" s="50">
        <f t="shared" si="63"/>
        <v>400</v>
      </c>
      <c r="BC225" s="34">
        <f t="shared" si="61"/>
        <v>0</v>
      </c>
      <c r="BD225" s="42">
        <f t="shared" si="62"/>
        <v>-1</v>
      </c>
    </row>
    <row r="226" spans="1:56" ht="45.75" customHeight="1" x14ac:dyDescent="0.25">
      <c r="A226" s="24">
        <v>4352</v>
      </c>
      <c r="B226" s="25" t="s">
        <v>65</v>
      </c>
      <c r="C226" s="26" t="s">
        <v>66</v>
      </c>
      <c r="D226" s="27" t="s">
        <v>841</v>
      </c>
      <c r="E226" s="26" t="s">
        <v>282</v>
      </c>
      <c r="F226" s="28" t="s">
        <v>835</v>
      </c>
      <c r="G226" s="25"/>
      <c r="H226" s="26" t="s">
        <v>836</v>
      </c>
      <c r="I226" s="27" t="s">
        <v>71</v>
      </c>
      <c r="J226" s="26" t="s">
        <v>837</v>
      </c>
      <c r="K226" s="28" t="s">
        <v>838</v>
      </c>
      <c r="L226" s="25" t="s">
        <v>93</v>
      </c>
      <c r="M226" s="26" t="s">
        <v>94</v>
      </c>
      <c r="N226" s="27" t="s">
        <v>760</v>
      </c>
      <c r="O226" s="26" t="s">
        <v>839</v>
      </c>
      <c r="P226" s="43">
        <v>1</v>
      </c>
      <c r="Q226" s="31" t="s">
        <v>840</v>
      </c>
      <c r="R226" s="43">
        <v>1</v>
      </c>
      <c r="S226" s="31"/>
      <c r="T226" s="44"/>
      <c r="U226" s="33"/>
      <c r="V226" s="44"/>
      <c r="W226" s="33"/>
      <c r="X226" s="44"/>
      <c r="Y226" s="34" t="str">
        <f t="shared" si="55"/>
        <v/>
      </c>
      <c r="Z226" s="35"/>
      <c r="AA226" s="33"/>
      <c r="AB226" s="44"/>
      <c r="AC226" s="33"/>
      <c r="AD226" s="44"/>
      <c r="AE226" s="33"/>
      <c r="AF226" s="44"/>
      <c r="AG226" s="34" t="str">
        <f t="shared" si="56"/>
        <v/>
      </c>
      <c r="AH226" s="34" t="str">
        <f t="shared" si="57"/>
        <v/>
      </c>
      <c r="AI226" s="36"/>
      <c r="AJ226" s="33"/>
      <c r="AK226" s="44"/>
      <c r="AL226" s="33"/>
      <c r="AM226" s="44"/>
      <c r="AN226" s="33"/>
      <c r="AO226" s="44"/>
      <c r="AP226" s="34" t="str">
        <f t="shared" si="58"/>
        <v/>
      </c>
      <c r="AQ226" s="34" t="str">
        <f t="shared" si="59"/>
        <v/>
      </c>
      <c r="AR226" s="37"/>
      <c r="AS226" s="38"/>
      <c r="AT226" s="45"/>
      <c r="AU226" s="38"/>
      <c r="AV226" s="45"/>
      <c r="AW226" s="38"/>
      <c r="AX226" s="45"/>
      <c r="AY226" s="34" t="str">
        <f t="shared" si="60"/>
        <v/>
      </c>
      <c r="AZ226" s="40"/>
      <c r="BA226" s="50">
        <f t="shared" si="63"/>
        <v>0</v>
      </c>
      <c r="BB226" s="50">
        <f t="shared" si="63"/>
        <v>0</v>
      </c>
      <c r="BC226" s="34">
        <f t="shared" si="61"/>
        <v>0</v>
      </c>
      <c r="BD226" s="42">
        <f t="shared" si="62"/>
        <v>-1</v>
      </c>
    </row>
    <row r="227" spans="1:56" ht="45.75" customHeight="1" x14ac:dyDescent="0.25">
      <c r="A227" s="24">
        <v>4353</v>
      </c>
      <c r="B227" s="25" t="s">
        <v>65</v>
      </c>
      <c r="C227" s="26" t="s">
        <v>66</v>
      </c>
      <c r="D227" s="27" t="s">
        <v>842</v>
      </c>
      <c r="E227" s="26" t="s">
        <v>282</v>
      </c>
      <c r="F227" s="28" t="s">
        <v>843</v>
      </c>
      <c r="G227" s="25"/>
      <c r="H227" s="26" t="s">
        <v>844</v>
      </c>
      <c r="I227" s="27" t="s">
        <v>71</v>
      </c>
      <c r="J227" s="26" t="s">
        <v>845</v>
      </c>
      <c r="K227" s="28" t="s">
        <v>846</v>
      </c>
      <c r="L227" s="25" t="s">
        <v>93</v>
      </c>
      <c r="M227" s="26" t="s">
        <v>94</v>
      </c>
      <c r="N227" s="27" t="s">
        <v>760</v>
      </c>
      <c r="O227" s="26" t="s">
        <v>839</v>
      </c>
      <c r="P227" s="43">
        <v>1</v>
      </c>
      <c r="Q227" s="31" t="s">
        <v>840</v>
      </c>
      <c r="R227" s="43">
        <v>1</v>
      </c>
      <c r="S227" s="31"/>
      <c r="T227" s="32"/>
      <c r="U227" s="33"/>
      <c r="V227" s="32"/>
      <c r="W227" s="33"/>
      <c r="X227" s="32">
        <v>100</v>
      </c>
      <c r="Y227" s="34">
        <f t="shared" si="55"/>
        <v>0</v>
      </c>
      <c r="Z227" s="35"/>
      <c r="AA227" s="33"/>
      <c r="AB227" s="32"/>
      <c r="AC227" s="33"/>
      <c r="AD227" s="32"/>
      <c r="AE227" s="33"/>
      <c r="AF227" s="32">
        <v>100</v>
      </c>
      <c r="AG227" s="34">
        <f t="shared" si="56"/>
        <v>0</v>
      </c>
      <c r="AH227" s="34">
        <f t="shared" si="57"/>
        <v>0</v>
      </c>
      <c r="AI227" s="36"/>
      <c r="AJ227" s="33"/>
      <c r="AK227" s="32"/>
      <c r="AL227" s="33"/>
      <c r="AM227" s="32"/>
      <c r="AN227" s="33"/>
      <c r="AO227" s="32">
        <v>100</v>
      </c>
      <c r="AP227" s="34">
        <f t="shared" si="58"/>
        <v>0</v>
      </c>
      <c r="AQ227" s="34">
        <f t="shared" si="59"/>
        <v>0</v>
      </c>
      <c r="AR227" s="37"/>
      <c r="AS227" s="38"/>
      <c r="AT227" s="39"/>
      <c r="AU227" s="38"/>
      <c r="AV227" s="39"/>
      <c r="AW227" s="38"/>
      <c r="AX227" s="39">
        <v>100</v>
      </c>
      <c r="AY227" s="34">
        <f t="shared" si="60"/>
        <v>0</v>
      </c>
      <c r="AZ227" s="40"/>
      <c r="BA227" s="50">
        <f t="shared" si="63"/>
        <v>0</v>
      </c>
      <c r="BB227" s="50">
        <f t="shared" si="63"/>
        <v>400</v>
      </c>
      <c r="BC227" s="34">
        <f t="shared" si="61"/>
        <v>0</v>
      </c>
      <c r="BD227" s="42">
        <f t="shared" si="62"/>
        <v>-1</v>
      </c>
    </row>
    <row r="228" spans="1:56" ht="45.75" customHeight="1" x14ac:dyDescent="0.25">
      <c r="A228" s="24">
        <v>4354</v>
      </c>
      <c r="B228" s="25" t="s">
        <v>65</v>
      </c>
      <c r="C228" s="26" t="s">
        <v>66</v>
      </c>
      <c r="D228" s="27" t="s">
        <v>834</v>
      </c>
      <c r="E228" s="26" t="s">
        <v>282</v>
      </c>
      <c r="F228" s="28" t="s">
        <v>843</v>
      </c>
      <c r="G228" s="25"/>
      <c r="H228" s="26" t="s">
        <v>844</v>
      </c>
      <c r="I228" s="27" t="s">
        <v>71</v>
      </c>
      <c r="J228" s="26" t="s">
        <v>845</v>
      </c>
      <c r="K228" s="28" t="s">
        <v>846</v>
      </c>
      <c r="L228" s="25" t="s">
        <v>93</v>
      </c>
      <c r="M228" s="26" t="s">
        <v>94</v>
      </c>
      <c r="N228" s="27" t="s">
        <v>760</v>
      </c>
      <c r="O228" s="26" t="s">
        <v>839</v>
      </c>
      <c r="P228" s="43">
        <v>1</v>
      </c>
      <c r="Q228" s="31" t="s">
        <v>840</v>
      </c>
      <c r="R228" s="43">
        <v>1</v>
      </c>
      <c r="S228" s="31"/>
      <c r="T228" s="44"/>
      <c r="U228" s="33"/>
      <c r="V228" s="44"/>
      <c r="W228" s="33"/>
      <c r="X228" s="44"/>
      <c r="Y228" s="34" t="str">
        <f t="shared" si="55"/>
        <v/>
      </c>
      <c r="Z228" s="35"/>
      <c r="AA228" s="33"/>
      <c r="AB228" s="44"/>
      <c r="AC228" s="33"/>
      <c r="AD228" s="44"/>
      <c r="AE228" s="33"/>
      <c r="AF228" s="44"/>
      <c r="AG228" s="34" t="str">
        <f t="shared" si="56"/>
        <v/>
      </c>
      <c r="AH228" s="34" t="str">
        <f t="shared" si="57"/>
        <v/>
      </c>
      <c r="AI228" s="36"/>
      <c r="AJ228" s="33"/>
      <c r="AK228" s="44"/>
      <c r="AL228" s="33"/>
      <c r="AM228" s="44"/>
      <c r="AN228" s="33"/>
      <c r="AO228" s="44"/>
      <c r="AP228" s="34" t="str">
        <f t="shared" si="58"/>
        <v/>
      </c>
      <c r="AQ228" s="34" t="str">
        <f t="shared" si="59"/>
        <v/>
      </c>
      <c r="AR228" s="37"/>
      <c r="AS228" s="38"/>
      <c r="AT228" s="45"/>
      <c r="AU228" s="38"/>
      <c r="AV228" s="45"/>
      <c r="AW228" s="38"/>
      <c r="AX228" s="45"/>
      <c r="AY228" s="34" t="str">
        <f t="shared" si="60"/>
        <v/>
      </c>
      <c r="AZ228" s="40"/>
      <c r="BA228" s="50">
        <f t="shared" si="63"/>
        <v>0</v>
      </c>
      <c r="BB228" s="50">
        <f t="shared" si="63"/>
        <v>0</v>
      </c>
      <c r="BC228" s="34">
        <f t="shared" si="61"/>
        <v>0</v>
      </c>
      <c r="BD228" s="42">
        <f t="shared" si="62"/>
        <v>-1</v>
      </c>
    </row>
    <row r="229" spans="1:56" ht="45.75" customHeight="1" x14ac:dyDescent="0.25">
      <c r="A229" s="24">
        <v>4355</v>
      </c>
      <c r="B229" s="25" t="s">
        <v>65</v>
      </c>
      <c r="C229" s="26" t="s">
        <v>66</v>
      </c>
      <c r="D229" s="27" t="s">
        <v>841</v>
      </c>
      <c r="E229" s="26" t="s">
        <v>282</v>
      </c>
      <c r="F229" s="28" t="s">
        <v>847</v>
      </c>
      <c r="G229" s="25"/>
      <c r="H229" s="26" t="s">
        <v>848</v>
      </c>
      <c r="I229" s="27" t="s">
        <v>71</v>
      </c>
      <c r="J229" s="26" t="s">
        <v>849</v>
      </c>
      <c r="K229" s="28" t="s">
        <v>850</v>
      </c>
      <c r="L229" s="25" t="s">
        <v>93</v>
      </c>
      <c r="M229" s="26" t="s">
        <v>94</v>
      </c>
      <c r="N229" s="27" t="s">
        <v>760</v>
      </c>
      <c r="O229" s="26" t="s">
        <v>839</v>
      </c>
      <c r="P229" s="43">
        <v>1</v>
      </c>
      <c r="Q229" s="31" t="s">
        <v>840</v>
      </c>
      <c r="R229" s="43">
        <v>1</v>
      </c>
      <c r="S229" s="31"/>
      <c r="T229" s="32"/>
      <c r="U229" s="33"/>
      <c r="V229" s="32"/>
      <c r="W229" s="33"/>
      <c r="X229" s="32">
        <v>100</v>
      </c>
      <c r="Y229" s="34">
        <f t="shared" si="55"/>
        <v>0</v>
      </c>
      <c r="Z229" s="35"/>
      <c r="AA229" s="33"/>
      <c r="AB229" s="32"/>
      <c r="AC229" s="33"/>
      <c r="AD229" s="32"/>
      <c r="AE229" s="33"/>
      <c r="AF229" s="32">
        <v>100</v>
      </c>
      <c r="AG229" s="34">
        <f t="shared" si="56"/>
        <v>0</v>
      </c>
      <c r="AH229" s="34">
        <f t="shared" si="57"/>
        <v>0</v>
      </c>
      <c r="AI229" s="36"/>
      <c r="AJ229" s="33"/>
      <c r="AK229" s="32"/>
      <c r="AL229" s="33"/>
      <c r="AM229" s="32"/>
      <c r="AN229" s="33"/>
      <c r="AO229" s="32">
        <v>100</v>
      </c>
      <c r="AP229" s="34">
        <f t="shared" si="58"/>
        <v>0</v>
      </c>
      <c r="AQ229" s="34">
        <f t="shared" si="59"/>
        <v>0</v>
      </c>
      <c r="AR229" s="37"/>
      <c r="AS229" s="38"/>
      <c r="AT229" s="39"/>
      <c r="AU229" s="38"/>
      <c r="AV229" s="39"/>
      <c r="AW229" s="38"/>
      <c r="AX229" s="39">
        <v>100</v>
      </c>
      <c r="AY229" s="34">
        <f t="shared" si="60"/>
        <v>0</v>
      </c>
      <c r="AZ229" s="40"/>
      <c r="BA229" s="50">
        <f t="shared" si="63"/>
        <v>0</v>
      </c>
      <c r="BB229" s="50">
        <f t="shared" si="63"/>
        <v>400</v>
      </c>
      <c r="BC229" s="34">
        <f t="shared" si="61"/>
        <v>0</v>
      </c>
      <c r="BD229" s="42">
        <f t="shared" si="62"/>
        <v>-1</v>
      </c>
    </row>
    <row r="230" spans="1:56" ht="45.75" customHeight="1" x14ac:dyDescent="0.25">
      <c r="A230" s="24">
        <v>4356</v>
      </c>
      <c r="B230" s="25" t="s">
        <v>65</v>
      </c>
      <c r="C230" s="26" t="s">
        <v>66</v>
      </c>
      <c r="D230" s="27" t="s">
        <v>422</v>
      </c>
      <c r="E230" s="26" t="s">
        <v>282</v>
      </c>
      <c r="F230" s="28" t="s">
        <v>851</v>
      </c>
      <c r="G230" s="25"/>
      <c r="H230" s="26" t="s">
        <v>852</v>
      </c>
      <c r="I230" s="27" t="s">
        <v>71</v>
      </c>
      <c r="J230" s="26" t="s">
        <v>853</v>
      </c>
      <c r="K230" s="28" t="s">
        <v>854</v>
      </c>
      <c r="L230" s="25" t="s">
        <v>93</v>
      </c>
      <c r="M230" s="26" t="s">
        <v>94</v>
      </c>
      <c r="N230" s="27" t="s">
        <v>760</v>
      </c>
      <c r="O230" s="26" t="s">
        <v>839</v>
      </c>
      <c r="P230" s="43">
        <v>1</v>
      </c>
      <c r="Q230" s="31" t="s">
        <v>840</v>
      </c>
      <c r="R230" s="43">
        <v>1</v>
      </c>
      <c r="S230" s="31"/>
      <c r="T230" s="32"/>
      <c r="U230" s="33"/>
      <c r="V230" s="32"/>
      <c r="W230" s="33"/>
      <c r="X230" s="32">
        <v>100</v>
      </c>
      <c r="Y230" s="34">
        <f t="shared" si="55"/>
        <v>0</v>
      </c>
      <c r="Z230" s="35"/>
      <c r="AA230" s="33"/>
      <c r="AB230" s="32"/>
      <c r="AC230" s="33"/>
      <c r="AD230" s="32"/>
      <c r="AE230" s="33"/>
      <c r="AF230" s="32">
        <v>100</v>
      </c>
      <c r="AG230" s="34">
        <f t="shared" si="56"/>
        <v>0</v>
      </c>
      <c r="AH230" s="34">
        <f t="shared" si="57"/>
        <v>0</v>
      </c>
      <c r="AI230" s="36"/>
      <c r="AJ230" s="33"/>
      <c r="AK230" s="32"/>
      <c r="AL230" s="33"/>
      <c r="AM230" s="32"/>
      <c r="AN230" s="33"/>
      <c r="AO230" s="32">
        <v>100</v>
      </c>
      <c r="AP230" s="34">
        <f t="shared" si="58"/>
        <v>0</v>
      </c>
      <c r="AQ230" s="34">
        <f t="shared" si="59"/>
        <v>0</v>
      </c>
      <c r="AR230" s="37"/>
      <c r="AS230" s="38"/>
      <c r="AT230" s="39"/>
      <c r="AU230" s="38"/>
      <c r="AV230" s="39"/>
      <c r="AW230" s="38"/>
      <c r="AX230" s="39">
        <v>100</v>
      </c>
      <c r="AY230" s="34">
        <f t="shared" si="60"/>
        <v>0</v>
      </c>
      <c r="AZ230" s="40"/>
      <c r="BA230" s="46">
        <f t="shared" si="63"/>
        <v>0</v>
      </c>
      <c r="BB230" s="46">
        <f t="shared" si="63"/>
        <v>400</v>
      </c>
      <c r="BC230" s="34">
        <f t="shared" si="61"/>
        <v>0</v>
      </c>
      <c r="BD230" s="42">
        <f t="shared" si="62"/>
        <v>-1</v>
      </c>
    </row>
    <row r="231" spans="1:56" ht="45.75" customHeight="1" x14ac:dyDescent="0.25">
      <c r="A231" s="24">
        <v>4357</v>
      </c>
      <c r="B231" s="25" t="s">
        <v>154</v>
      </c>
      <c r="C231" s="26" t="s">
        <v>469</v>
      </c>
      <c r="D231" s="27" t="s">
        <v>470</v>
      </c>
      <c r="E231" s="26" t="s">
        <v>282</v>
      </c>
      <c r="F231" s="28" t="s">
        <v>855</v>
      </c>
      <c r="G231" s="25"/>
      <c r="H231" s="26" t="s">
        <v>856</v>
      </c>
      <c r="I231" s="27" t="s">
        <v>71</v>
      </c>
      <c r="J231" s="26" t="s">
        <v>857</v>
      </c>
      <c r="K231" s="28" t="s">
        <v>858</v>
      </c>
      <c r="L231" s="25" t="s">
        <v>93</v>
      </c>
      <c r="M231" s="26" t="s">
        <v>94</v>
      </c>
      <c r="N231" s="27" t="s">
        <v>760</v>
      </c>
      <c r="O231" s="26" t="s">
        <v>839</v>
      </c>
      <c r="P231" s="43">
        <v>1</v>
      </c>
      <c r="Q231" s="31" t="s">
        <v>840</v>
      </c>
      <c r="R231" s="43">
        <v>1</v>
      </c>
      <c r="S231" s="31"/>
      <c r="T231" s="32"/>
      <c r="U231" s="33"/>
      <c r="V231" s="32"/>
      <c r="W231" s="33"/>
      <c r="X231" s="32">
        <v>100</v>
      </c>
      <c r="Y231" s="34">
        <f t="shared" si="55"/>
        <v>0</v>
      </c>
      <c r="Z231" s="35"/>
      <c r="AA231" s="33"/>
      <c r="AB231" s="32"/>
      <c r="AC231" s="33"/>
      <c r="AD231" s="32"/>
      <c r="AE231" s="33"/>
      <c r="AF231" s="32">
        <v>100</v>
      </c>
      <c r="AG231" s="34">
        <f t="shared" si="56"/>
        <v>0</v>
      </c>
      <c r="AH231" s="34">
        <f t="shared" si="57"/>
        <v>0</v>
      </c>
      <c r="AI231" s="36"/>
      <c r="AJ231" s="33"/>
      <c r="AK231" s="32"/>
      <c r="AL231" s="33"/>
      <c r="AM231" s="32"/>
      <c r="AN231" s="33"/>
      <c r="AO231" s="32">
        <v>100</v>
      </c>
      <c r="AP231" s="34">
        <f t="shared" si="58"/>
        <v>0</v>
      </c>
      <c r="AQ231" s="34">
        <f t="shared" si="59"/>
        <v>0</v>
      </c>
      <c r="AR231" s="37"/>
      <c r="AS231" s="38"/>
      <c r="AT231" s="39"/>
      <c r="AU231" s="38"/>
      <c r="AV231" s="39"/>
      <c r="AW231" s="38"/>
      <c r="AX231" s="39">
        <v>100</v>
      </c>
      <c r="AY231" s="34">
        <f t="shared" si="60"/>
        <v>0</v>
      </c>
      <c r="AZ231" s="40"/>
      <c r="BA231" s="66">
        <f t="shared" si="63"/>
        <v>0</v>
      </c>
      <c r="BB231" s="66">
        <f t="shared" si="63"/>
        <v>400</v>
      </c>
      <c r="BC231" s="34">
        <f t="shared" si="61"/>
        <v>0</v>
      </c>
      <c r="BD231" s="42">
        <f t="shared" si="62"/>
        <v>-1</v>
      </c>
    </row>
    <row r="232" spans="1:56" ht="45.75" customHeight="1" x14ac:dyDescent="0.25">
      <c r="A232" s="24">
        <v>5051</v>
      </c>
      <c r="B232" s="25" t="s">
        <v>65</v>
      </c>
      <c r="C232" s="26" t="s">
        <v>66</v>
      </c>
      <c r="D232" s="27" t="s">
        <v>413</v>
      </c>
      <c r="E232" s="26" t="s">
        <v>859</v>
      </c>
      <c r="F232" s="28" t="s">
        <v>397</v>
      </c>
      <c r="G232" s="25"/>
      <c r="H232" s="26" t="s">
        <v>860</v>
      </c>
      <c r="I232" s="27" t="s">
        <v>465</v>
      </c>
      <c r="J232" s="26" t="s">
        <v>861</v>
      </c>
      <c r="K232" s="28" t="s">
        <v>862</v>
      </c>
      <c r="L232" s="25" t="s">
        <v>136</v>
      </c>
      <c r="M232" s="26" t="s">
        <v>94</v>
      </c>
      <c r="N232" s="27" t="s">
        <v>863</v>
      </c>
      <c r="O232" s="26" t="s">
        <v>864</v>
      </c>
      <c r="P232" s="51"/>
      <c r="Q232" s="31"/>
      <c r="R232" s="51">
        <v>1</v>
      </c>
      <c r="S232" s="31"/>
      <c r="T232" s="47"/>
      <c r="U232" s="33"/>
      <c r="V232" s="47"/>
      <c r="W232" s="33"/>
      <c r="X232" s="47"/>
      <c r="Y232" s="34" t="str">
        <f t="shared" si="55"/>
        <v/>
      </c>
      <c r="Z232" s="35"/>
      <c r="AA232" s="33"/>
      <c r="AB232" s="47"/>
      <c r="AC232" s="33"/>
      <c r="AD232" s="47"/>
      <c r="AE232" s="33"/>
      <c r="AF232" s="48">
        <v>1</v>
      </c>
      <c r="AG232" s="34">
        <f t="shared" si="56"/>
        <v>0</v>
      </c>
      <c r="AH232" s="34">
        <f t="shared" si="57"/>
        <v>0</v>
      </c>
      <c r="AI232" s="36"/>
      <c r="AJ232" s="33"/>
      <c r="AK232" s="48"/>
      <c r="AL232" s="33"/>
      <c r="AM232" s="48"/>
      <c r="AN232" s="33"/>
      <c r="AO232" s="48"/>
      <c r="AP232" s="34" t="str">
        <f t="shared" si="58"/>
        <v/>
      </c>
      <c r="AQ232" s="34">
        <f t="shared" si="59"/>
        <v>0</v>
      </c>
      <c r="AR232" s="37"/>
      <c r="AS232" s="38"/>
      <c r="AT232" s="49"/>
      <c r="AU232" s="38"/>
      <c r="AV232" s="49"/>
      <c r="AW232" s="38"/>
      <c r="AX232" s="49"/>
      <c r="AY232" s="34" t="str">
        <f t="shared" si="60"/>
        <v/>
      </c>
      <c r="AZ232" s="40"/>
      <c r="BA232" s="46">
        <f t="shared" si="63"/>
        <v>0</v>
      </c>
      <c r="BB232" s="46">
        <f t="shared" si="63"/>
        <v>1</v>
      </c>
      <c r="BC232" s="34">
        <f t="shared" si="61"/>
        <v>0</v>
      </c>
      <c r="BD232" s="42">
        <f t="shared" si="62"/>
        <v>-1</v>
      </c>
    </row>
    <row r="233" spans="1:56" ht="45.75" customHeight="1" x14ac:dyDescent="0.25">
      <c r="A233" s="24">
        <v>5052</v>
      </c>
      <c r="B233" s="25" t="s">
        <v>65</v>
      </c>
      <c r="C233" s="26" t="s">
        <v>66</v>
      </c>
      <c r="D233" s="27" t="s">
        <v>420</v>
      </c>
      <c r="E233" s="26" t="s">
        <v>859</v>
      </c>
      <c r="F233" s="28" t="s">
        <v>420</v>
      </c>
      <c r="G233" s="25"/>
      <c r="H233" s="26" t="s">
        <v>865</v>
      </c>
      <c r="I233" s="27" t="s">
        <v>465</v>
      </c>
      <c r="J233" s="26" t="s">
        <v>722</v>
      </c>
      <c r="K233" s="28" t="s">
        <v>722</v>
      </c>
      <c r="L233" s="25" t="s">
        <v>136</v>
      </c>
      <c r="M233" s="26" t="s">
        <v>722</v>
      </c>
      <c r="N233" s="27" t="s">
        <v>863</v>
      </c>
      <c r="O233" s="26" t="s">
        <v>864</v>
      </c>
      <c r="P233" s="51"/>
      <c r="Q233" s="31"/>
      <c r="R233" s="51"/>
      <c r="S233" s="31"/>
      <c r="T233" s="47"/>
      <c r="U233" s="33"/>
      <c r="V233" s="47"/>
      <c r="W233" s="33"/>
      <c r="X233" s="47"/>
      <c r="Y233" s="34" t="str">
        <f t="shared" si="55"/>
        <v/>
      </c>
      <c r="Z233" s="35"/>
      <c r="AA233" s="33"/>
      <c r="AB233" s="47"/>
      <c r="AC233" s="33"/>
      <c r="AD233" s="47"/>
      <c r="AE233" s="33"/>
      <c r="AF233" s="48"/>
      <c r="AG233" s="34" t="str">
        <f t="shared" si="56"/>
        <v/>
      </c>
      <c r="AH233" s="34" t="str">
        <f t="shared" si="57"/>
        <v/>
      </c>
      <c r="AI233" s="36"/>
      <c r="AJ233" s="33"/>
      <c r="AK233" s="48"/>
      <c r="AL233" s="33"/>
      <c r="AM233" s="48"/>
      <c r="AN233" s="33"/>
      <c r="AO233" s="48"/>
      <c r="AP233" s="34" t="str">
        <f t="shared" si="58"/>
        <v/>
      </c>
      <c r="AQ233" s="34" t="str">
        <f t="shared" si="59"/>
        <v/>
      </c>
      <c r="AR233" s="37"/>
      <c r="AS233" s="38"/>
      <c r="AT233" s="49"/>
      <c r="AU233" s="38"/>
      <c r="AV233" s="49"/>
      <c r="AW233" s="38"/>
      <c r="AX233" s="49"/>
      <c r="AY233" s="34" t="str">
        <f t="shared" si="60"/>
        <v/>
      </c>
      <c r="AZ233" s="40"/>
      <c r="BA233" s="50">
        <f t="shared" si="63"/>
        <v>0</v>
      </c>
      <c r="BB233" s="50">
        <f t="shared" si="63"/>
        <v>0</v>
      </c>
      <c r="BC233" s="34">
        <f t="shared" si="61"/>
        <v>0</v>
      </c>
      <c r="BD233" s="42">
        <f t="shared" si="62"/>
        <v>-1</v>
      </c>
    </row>
    <row r="234" spans="1:56" ht="45.75" customHeight="1" x14ac:dyDescent="0.25">
      <c r="A234" s="24">
        <v>5053</v>
      </c>
      <c r="B234" s="25" t="s">
        <v>65</v>
      </c>
      <c r="C234" s="26" t="s">
        <v>66</v>
      </c>
      <c r="D234" s="27" t="s">
        <v>422</v>
      </c>
      <c r="E234" s="26" t="s">
        <v>859</v>
      </c>
      <c r="F234" s="28" t="s">
        <v>422</v>
      </c>
      <c r="G234" s="25"/>
      <c r="H234" s="26" t="s">
        <v>866</v>
      </c>
      <c r="I234" s="27" t="s">
        <v>465</v>
      </c>
      <c r="J234" s="26" t="s">
        <v>861</v>
      </c>
      <c r="K234" s="28" t="s">
        <v>862</v>
      </c>
      <c r="L234" s="25" t="s">
        <v>136</v>
      </c>
      <c r="M234" s="26" t="s">
        <v>94</v>
      </c>
      <c r="N234" s="27" t="s">
        <v>863</v>
      </c>
      <c r="O234" s="26" t="s">
        <v>864</v>
      </c>
      <c r="P234" s="51"/>
      <c r="Q234" s="31"/>
      <c r="R234" s="51">
        <v>1</v>
      </c>
      <c r="S234" s="31"/>
      <c r="T234" s="47"/>
      <c r="U234" s="33"/>
      <c r="V234" s="47"/>
      <c r="W234" s="33"/>
      <c r="X234" s="47"/>
      <c r="Y234" s="34" t="str">
        <f t="shared" si="55"/>
        <v/>
      </c>
      <c r="Z234" s="35"/>
      <c r="AA234" s="33"/>
      <c r="AB234" s="47"/>
      <c r="AC234" s="33"/>
      <c r="AD234" s="47"/>
      <c r="AE234" s="33"/>
      <c r="AF234" s="48">
        <v>1</v>
      </c>
      <c r="AG234" s="34">
        <f t="shared" si="56"/>
        <v>0</v>
      </c>
      <c r="AH234" s="34">
        <f t="shared" si="57"/>
        <v>0</v>
      </c>
      <c r="AI234" s="36"/>
      <c r="AJ234" s="33"/>
      <c r="AK234" s="48"/>
      <c r="AL234" s="33"/>
      <c r="AM234" s="48"/>
      <c r="AN234" s="33"/>
      <c r="AO234" s="48"/>
      <c r="AP234" s="34" t="str">
        <f t="shared" si="58"/>
        <v/>
      </c>
      <c r="AQ234" s="34">
        <f t="shared" si="59"/>
        <v>0</v>
      </c>
      <c r="AR234" s="37"/>
      <c r="AS234" s="38"/>
      <c r="AT234" s="49"/>
      <c r="AU234" s="38"/>
      <c r="AV234" s="49"/>
      <c r="AW234" s="38"/>
      <c r="AX234" s="49"/>
      <c r="AY234" s="34" t="str">
        <f t="shared" si="60"/>
        <v/>
      </c>
      <c r="AZ234" s="40"/>
      <c r="BA234" s="50">
        <f t="shared" si="63"/>
        <v>0</v>
      </c>
      <c r="BB234" s="50">
        <f t="shared" si="63"/>
        <v>1</v>
      </c>
      <c r="BC234" s="34">
        <f t="shared" si="61"/>
        <v>0</v>
      </c>
      <c r="BD234" s="42">
        <f t="shared" si="62"/>
        <v>-1</v>
      </c>
    </row>
    <row r="235" spans="1:56" ht="45.75" customHeight="1" x14ac:dyDescent="0.25">
      <c r="A235" s="24">
        <v>5054</v>
      </c>
      <c r="B235" s="25" t="s">
        <v>65</v>
      </c>
      <c r="C235" s="26" t="s">
        <v>66</v>
      </c>
      <c r="D235" s="27" t="s">
        <v>119</v>
      </c>
      <c r="E235" s="26" t="s">
        <v>859</v>
      </c>
      <c r="F235" s="28" t="s">
        <v>119</v>
      </c>
      <c r="G235" s="25"/>
      <c r="H235" s="26" t="s">
        <v>867</v>
      </c>
      <c r="I235" s="27" t="s">
        <v>115</v>
      </c>
      <c r="J235" s="26" t="s">
        <v>868</v>
      </c>
      <c r="K235" s="28" t="s">
        <v>869</v>
      </c>
      <c r="L235" s="25" t="s">
        <v>93</v>
      </c>
      <c r="M235" s="26" t="s">
        <v>86</v>
      </c>
      <c r="N235" s="27" t="s">
        <v>235</v>
      </c>
      <c r="O235" s="26" t="s">
        <v>864</v>
      </c>
      <c r="P235" s="51"/>
      <c r="Q235" s="31"/>
      <c r="R235" s="51">
        <v>1</v>
      </c>
      <c r="S235" s="31"/>
      <c r="T235" s="47"/>
      <c r="U235" s="33"/>
      <c r="V235" s="47"/>
      <c r="W235" s="33"/>
      <c r="X235" s="47">
        <v>0.15</v>
      </c>
      <c r="Y235" s="34">
        <f t="shared" si="55"/>
        <v>0</v>
      </c>
      <c r="Z235" s="35"/>
      <c r="AA235" s="33"/>
      <c r="AB235" s="47"/>
      <c r="AC235" s="33"/>
      <c r="AD235" s="47"/>
      <c r="AE235" s="33"/>
      <c r="AF235" s="48">
        <v>0.2</v>
      </c>
      <c r="AG235" s="34">
        <f t="shared" si="56"/>
        <v>0</v>
      </c>
      <c r="AH235" s="34">
        <f t="shared" si="57"/>
        <v>0</v>
      </c>
      <c r="AI235" s="36"/>
      <c r="AJ235" s="33"/>
      <c r="AK235" s="48"/>
      <c r="AL235" s="33"/>
      <c r="AM235" s="48"/>
      <c r="AN235" s="33"/>
      <c r="AO235" s="48">
        <v>0.25</v>
      </c>
      <c r="AP235" s="34">
        <f t="shared" si="58"/>
        <v>0</v>
      </c>
      <c r="AQ235" s="34">
        <f t="shared" si="59"/>
        <v>0</v>
      </c>
      <c r="AR235" s="37"/>
      <c r="AS235" s="38"/>
      <c r="AT235" s="49"/>
      <c r="AU235" s="38"/>
      <c r="AV235" s="49"/>
      <c r="AW235" s="38"/>
      <c r="AX235" s="49">
        <v>0.4</v>
      </c>
      <c r="AY235" s="34">
        <f t="shared" si="60"/>
        <v>0</v>
      </c>
      <c r="AZ235" s="40"/>
      <c r="BA235" s="50">
        <f t="shared" si="63"/>
        <v>0</v>
      </c>
      <c r="BB235" s="50">
        <f t="shared" si="63"/>
        <v>1</v>
      </c>
      <c r="BC235" s="34">
        <f t="shared" si="61"/>
        <v>0</v>
      </c>
      <c r="BD235" s="42">
        <f t="shared" si="62"/>
        <v>-1</v>
      </c>
    </row>
    <row r="236" spans="1:56" ht="45.75" customHeight="1" x14ac:dyDescent="0.25">
      <c r="A236" s="24">
        <v>5055</v>
      </c>
      <c r="B236" s="25" t="s">
        <v>65</v>
      </c>
      <c r="C236" s="26" t="s">
        <v>66</v>
      </c>
      <c r="D236" s="27" t="s">
        <v>292</v>
      </c>
      <c r="E236" s="26" t="s">
        <v>859</v>
      </c>
      <c r="F236" s="28" t="s">
        <v>292</v>
      </c>
      <c r="G236" s="25"/>
      <c r="H236" s="26" t="s">
        <v>870</v>
      </c>
      <c r="I236" s="27" t="s">
        <v>115</v>
      </c>
      <c r="J236" s="26" t="s">
        <v>871</v>
      </c>
      <c r="K236" s="28" t="s">
        <v>872</v>
      </c>
      <c r="L236" s="25" t="s">
        <v>93</v>
      </c>
      <c r="M236" s="26" t="s">
        <v>86</v>
      </c>
      <c r="N236" s="27" t="s">
        <v>235</v>
      </c>
      <c r="O236" s="26" t="s">
        <v>864</v>
      </c>
      <c r="P236" s="51"/>
      <c r="Q236" s="31"/>
      <c r="R236" s="51">
        <v>1</v>
      </c>
      <c r="S236" s="31"/>
      <c r="T236" s="47"/>
      <c r="U236" s="33"/>
      <c r="V236" s="47"/>
      <c r="W236" s="33"/>
      <c r="X236" s="47">
        <v>0.15</v>
      </c>
      <c r="Y236" s="34">
        <f t="shared" si="55"/>
        <v>0</v>
      </c>
      <c r="Z236" s="35"/>
      <c r="AA236" s="33"/>
      <c r="AB236" s="47"/>
      <c r="AC236" s="33"/>
      <c r="AD236" s="47"/>
      <c r="AE236" s="33"/>
      <c r="AF236" s="48">
        <v>0.2</v>
      </c>
      <c r="AG236" s="34">
        <f t="shared" si="56"/>
        <v>0</v>
      </c>
      <c r="AH236" s="34">
        <f t="shared" si="57"/>
        <v>0</v>
      </c>
      <c r="AI236" s="36"/>
      <c r="AJ236" s="33"/>
      <c r="AK236" s="48"/>
      <c r="AL236" s="33"/>
      <c r="AM236" s="48"/>
      <c r="AN236" s="33"/>
      <c r="AO236" s="48">
        <v>0.25</v>
      </c>
      <c r="AP236" s="34">
        <f t="shared" si="58"/>
        <v>0</v>
      </c>
      <c r="AQ236" s="34">
        <f t="shared" si="59"/>
        <v>0</v>
      </c>
      <c r="AR236" s="37"/>
      <c r="AS236" s="38"/>
      <c r="AT236" s="49"/>
      <c r="AU236" s="38"/>
      <c r="AV236" s="49"/>
      <c r="AW236" s="38"/>
      <c r="AX236" s="49">
        <v>0.4</v>
      </c>
      <c r="AY236" s="34">
        <f t="shared" si="60"/>
        <v>0</v>
      </c>
      <c r="AZ236" s="40"/>
      <c r="BA236" s="50">
        <f t="shared" si="63"/>
        <v>0</v>
      </c>
      <c r="BB236" s="50">
        <f t="shared" si="63"/>
        <v>1</v>
      </c>
      <c r="BC236" s="34">
        <f t="shared" si="61"/>
        <v>0</v>
      </c>
      <c r="BD236" s="42">
        <f t="shared" si="62"/>
        <v>-1</v>
      </c>
    </row>
    <row r="237" spans="1:56" ht="45.75" customHeight="1" x14ac:dyDescent="0.25">
      <c r="A237" s="24">
        <v>5056</v>
      </c>
      <c r="B237" s="25" t="s">
        <v>65</v>
      </c>
      <c r="C237" s="26" t="s">
        <v>66</v>
      </c>
      <c r="D237" s="27" t="s">
        <v>755</v>
      </c>
      <c r="E237" s="26" t="s">
        <v>104</v>
      </c>
      <c r="F237" s="28" t="s">
        <v>873</v>
      </c>
      <c r="G237" s="25"/>
      <c r="H237" s="26" t="s">
        <v>874</v>
      </c>
      <c r="I237" s="27" t="s">
        <v>150</v>
      </c>
      <c r="J237" s="26" t="s">
        <v>875</v>
      </c>
      <c r="K237" s="28" t="s">
        <v>876</v>
      </c>
      <c r="L237" s="25" t="s">
        <v>93</v>
      </c>
      <c r="M237" s="26" t="s">
        <v>94</v>
      </c>
      <c r="N237" s="27" t="s">
        <v>486</v>
      </c>
      <c r="O237" s="26" t="s">
        <v>864</v>
      </c>
      <c r="P237" s="43"/>
      <c r="Q237" s="31"/>
      <c r="R237" s="43">
        <v>1</v>
      </c>
      <c r="S237" s="31"/>
      <c r="T237" s="44"/>
      <c r="U237" s="33"/>
      <c r="V237" s="44"/>
      <c r="W237" s="33"/>
      <c r="X237" s="44">
        <v>0.3</v>
      </c>
      <c r="Y237" s="34">
        <f t="shared" si="55"/>
        <v>0</v>
      </c>
      <c r="Z237" s="35"/>
      <c r="AA237" s="33"/>
      <c r="AB237" s="44"/>
      <c r="AC237" s="33"/>
      <c r="AD237" s="44"/>
      <c r="AE237" s="33"/>
      <c r="AF237" s="44">
        <v>0.3</v>
      </c>
      <c r="AG237" s="34">
        <f t="shared" si="56"/>
        <v>0</v>
      </c>
      <c r="AH237" s="34">
        <f t="shared" si="57"/>
        <v>0</v>
      </c>
      <c r="AI237" s="36"/>
      <c r="AJ237" s="33"/>
      <c r="AK237" s="44"/>
      <c r="AL237" s="33"/>
      <c r="AM237" s="44"/>
      <c r="AN237" s="33"/>
      <c r="AO237" s="44">
        <v>0.2</v>
      </c>
      <c r="AP237" s="34">
        <f t="shared" si="58"/>
        <v>0</v>
      </c>
      <c r="AQ237" s="34">
        <f t="shared" si="59"/>
        <v>0</v>
      </c>
      <c r="AR237" s="37"/>
      <c r="AS237" s="38"/>
      <c r="AT237" s="45"/>
      <c r="AU237" s="38"/>
      <c r="AV237" s="45"/>
      <c r="AW237" s="38"/>
      <c r="AX237" s="45">
        <v>0.2</v>
      </c>
      <c r="AY237" s="34">
        <f t="shared" si="60"/>
        <v>0</v>
      </c>
      <c r="AZ237" s="40"/>
      <c r="BA237" s="50">
        <f t="shared" si="63"/>
        <v>0</v>
      </c>
      <c r="BB237" s="50">
        <f t="shared" si="63"/>
        <v>1</v>
      </c>
      <c r="BC237" s="34">
        <f t="shared" si="61"/>
        <v>0</v>
      </c>
      <c r="BD237" s="42">
        <f t="shared" si="62"/>
        <v>-1</v>
      </c>
    </row>
    <row r="238" spans="1:56" ht="45.75" customHeight="1" x14ac:dyDescent="0.25">
      <c r="A238" s="24">
        <v>5057</v>
      </c>
      <c r="B238" s="25" t="s">
        <v>65</v>
      </c>
      <c r="C238" s="26" t="s">
        <v>66</v>
      </c>
      <c r="D238" s="27" t="s">
        <v>877</v>
      </c>
      <c r="E238" s="26" t="s">
        <v>859</v>
      </c>
      <c r="F238" s="28" t="s">
        <v>878</v>
      </c>
      <c r="G238" s="25"/>
      <c r="H238" s="26" t="s">
        <v>879</v>
      </c>
      <c r="I238" s="27" t="s">
        <v>115</v>
      </c>
      <c r="J238" s="26" t="s">
        <v>880</v>
      </c>
      <c r="K238" s="28" t="s">
        <v>872</v>
      </c>
      <c r="L238" s="25" t="s">
        <v>93</v>
      </c>
      <c r="M238" s="26" t="s">
        <v>86</v>
      </c>
      <c r="N238" s="27" t="s">
        <v>235</v>
      </c>
      <c r="O238" s="26" t="s">
        <v>864</v>
      </c>
      <c r="P238" s="64"/>
      <c r="Q238" s="31"/>
      <c r="R238" s="64">
        <v>0.8</v>
      </c>
      <c r="S238" s="31"/>
      <c r="T238" s="68"/>
      <c r="U238" s="33"/>
      <c r="V238" s="68"/>
      <c r="W238" s="33"/>
      <c r="X238" s="68"/>
      <c r="Y238" s="34" t="str">
        <f t="shared" si="55"/>
        <v/>
      </c>
      <c r="Z238" s="35"/>
      <c r="AA238" s="33"/>
      <c r="AB238" s="68"/>
      <c r="AC238" s="33"/>
      <c r="AD238" s="68"/>
      <c r="AE238" s="33"/>
      <c r="AF238" s="69">
        <v>0.3</v>
      </c>
      <c r="AG238" s="34">
        <f t="shared" si="56"/>
        <v>0</v>
      </c>
      <c r="AH238" s="34">
        <f t="shared" si="57"/>
        <v>0</v>
      </c>
      <c r="AI238" s="36"/>
      <c r="AJ238" s="33"/>
      <c r="AK238" s="69"/>
      <c r="AL238" s="33"/>
      <c r="AM238" s="69"/>
      <c r="AN238" s="33"/>
      <c r="AO238" s="69"/>
      <c r="AP238" s="34" t="str">
        <f t="shared" si="58"/>
        <v/>
      </c>
      <c r="AQ238" s="34">
        <f t="shared" si="59"/>
        <v>0</v>
      </c>
      <c r="AR238" s="37"/>
      <c r="AS238" s="38"/>
      <c r="AT238" s="70"/>
      <c r="AU238" s="38"/>
      <c r="AV238" s="70"/>
      <c r="AW238" s="38"/>
      <c r="AX238" s="70">
        <v>0.5</v>
      </c>
      <c r="AY238" s="34">
        <f t="shared" si="60"/>
        <v>0</v>
      </c>
      <c r="AZ238" s="40"/>
      <c r="BA238" s="50">
        <f t="shared" si="63"/>
        <v>0</v>
      </c>
      <c r="BB238" s="50">
        <f t="shared" si="63"/>
        <v>0.8</v>
      </c>
      <c r="BC238" s="34">
        <f t="shared" si="61"/>
        <v>0</v>
      </c>
      <c r="BD238" s="42">
        <f t="shared" si="62"/>
        <v>-1</v>
      </c>
    </row>
    <row r="239" spans="1:56" ht="45.75" customHeight="1" x14ac:dyDescent="0.25">
      <c r="A239" s="24">
        <v>5058</v>
      </c>
      <c r="B239" s="25" t="s">
        <v>65</v>
      </c>
      <c r="C239" s="26" t="s">
        <v>66</v>
      </c>
      <c r="D239" s="27" t="s">
        <v>489</v>
      </c>
      <c r="E239" s="26" t="s">
        <v>68</v>
      </c>
      <c r="F239" s="28" t="s">
        <v>881</v>
      </c>
      <c r="G239" s="25"/>
      <c r="H239" s="26" t="s">
        <v>882</v>
      </c>
      <c r="I239" s="27" t="s">
        <v>115</v>
      </c>
      <c r="J239" s="26" t="s">
        <v>883</v>
      </c>
      <c r="K239" s="28" t="s">
        <v>872</v>
      </c>
      <c r="L239" s="25" t="s">
        <v>93</v>
      </c>
      <c r="M239" s="26" t="s">
        <v>86</v>
      </c>
      <c r="N239" s="27" t="s">
        <v>235</v>
      </c>
      <c r="O239" s="26" t="s">
        <v>864</v>
      </c>
      <c r="P239" s="43"/>
      <c r="Q239" s="31"/>
      <c r="R239" s="43">
        <v>1</v>
      </c>
      <c r="S239" s="31"/>
      <c r="T239" s="44"/>
      <c r="U239" s="33"/>
      <c r="V239" s="44"/>
      <c r="W239" s="33"/>
      <c r="X239" s="44">
        <v>0.15</v>
      </c>
      <c r="Y239" s="34">
        <f t="shared" si="55"/>
        <v>0</v>
      </c>
      <c r="Z239" s="35"/>
      <c r="AA239" s="33"/>
      <c r="AB239" s="44"/>
      <c r="AC239" s="33"/>
      <c r="AD239" s="44"/>
      <c r="AE239" s="33"/>
      <c r="AF239" s="44">
        <v>0.2</v>
      </c>
      <c r="AG239" s="34">
        <f t="shared" si="56"/>
        <v>0</v>
      </c>
      <c r="AH239" s="34">
        <f t="shared" si="57"/>
        <v>0</v>
      </c>
      <c r="AI239" s="36"/>
      <c r="AJ239" s="33"/>
      <c r="AK239" s="44"/>
      <c r="AL239" s="33"/>
      <c r="AM239" s="44"/>
      <c r="AN239" s="33"/>
      <c r="AO239" s="44">
        <v>0.25</v>
      </c>
      <c r="AP239" s="34">
        <f t="shared" si="58"/>
        <v>0</v>
      </c>
      <c r="AQ239" s="34">
        <f t="shared" si="59"/>
        <v>0</v>
      </c>
      <c r="AR239" s="37"/>
      <c r="AS239" s="38"/>
      <c r="AT239" s="45"/>
      <c r="AU239" s="38"/>
      <c r="AV239" s="45"/>
      <c r="AW239" s="38"/>
      <c r="AX239" s="45">
        <v>0.4</v>
      </c>
      <c r="AY239" s="34">
        <f t="shared" si="60"/>
        <v>0</v>
      </c>
      <c r="AZ239" s="40"/>
      <c r="BA239" s="50">
        <f t="shared" si="63"/>
        <v>0</v>
      </c>
      <c r="BB239" s="50">
        <f t="shared" si="63"/>
        <v>1</v>
      </c>
      <c r="BC239" s="34">
        <f t="shared" si="61"/>
        <v>0</v>
      </c>
      <c r="BD239" s="42">
        <f t="shared" si="62"/>
        <v>-1</v>
      </c>
    </row>
    <row r="240" spans="1:56" ht="45.75" customHeight="1" x14ac:dyDescent="0.25">
      <c r="A240" s="24">
        <v>5059</v>
      </c>
      <c r="B240" s="25" t="s">
        <v>65</v>
      </c>
      <c r="C240" s="26" t="s">
        <v>66</v>
      </c>
      <c r="D240" s="27" t="s">
        <v>88</v>
      </c>
      <c r="E240" s="26" t="s">
        <v>300</v>
      </c>
      <c r="F240" s="28" t="s">
        <v>884</v>
      </c>
      <c r="G240" s="25"/>
      <c r="H240" s="26" t="s">
        <v>885</v>
      </c>
      <c r="I240" s="27" t="s">
        <v>150</v>
      </c>
      <c r="J240" s="26" t="s">
        <v>886</v>
      </c>
      <c r="K240" s="28" t="s">
        <v>876</v>
      </c>
      <c r="L240" s="25" t="s">
        <v>93</v>
      </c>
      <c r="M240" s="26" t="s">
        <v>94</v>
      </c>
      <c r="N240" s="27" t="s">
        <v>95</v>
      </c>
      <c r="O240" s="26" t="s">
        <v>864</v>
      </c>
      <c r="P240" s="43"/>
      <c r="Q240" s="31"/>
      <c r="R240" s="43">
        <v>1</v>
      </c>
      <c r="S240" s="31"/>
      <c r="T240" s="44"/>
      <c r="U240" s="33"/>
      <c r="V240" s="44"/>
      <c r="W240" s="33"/>
      <c r="X240" s="44">
        <v>0.15</v>
      </c>
      <c r="Y240" s="34">
        <f t="shared" si="55"/>
        <v>0</v>
      </c>
      <c r="Z240" s="35"/>
      <c r="AA240" s="33"/>
      <c r="AB240" s="44"/>
      <c r="AC240" s="33"/>
      <c r="AD240" s="44"/>
      <c r="AE240" s="33"/>
      <c r="AF240" s="44">
        <v>0.2</v>
      </c>
      <c r="AG240" s="34">
        <f t="shared" si="56"/>
        <v>0</v>
      </c>
      <c r="AH240" s="34">
        <f t="shared" si="57"/>
        <v>0</v>
      </c>
      <c r="AI240" s="36"/>
      <c r="AJ240" s="33"/>
      <c r="AK240" s="44"/>
      <c r="AL240" s="33"/>
      <c r="AM240" s="44"/>
      <c r="AN240" s="33"/>
      <c r="AO240" s="44">
        <v>0.25</v>
      </c>
      <c r="AP240" s="34">
        <f t="shared" si="58"/>
        <v>0</v>
      </c>
      <c r="AQ240" s="34">
        <f t="shared" si="59"/>
        <v>0</v>
      </c>
      <c r="AR240" s="37"/>
      <c r="AS240" s="38"/>
      <c r="AT240" s="45"/>
      <c r="AU240" s="38"/>
      <c r="AV240" s="45"/>
      <c r="AW240" s="38"/>
      <c r="AX240" s="45">
        <v>0.4</v>
      </c>
      <c r="AY240" s="34">
        <f t="shared" si="60"/>
        <v>0</v>
      </c>
      <c r="AZ240" s="40"/>
      <c r="BA240" s="50">
        <f t="shared" si="63"/>
        <v>0</v>
      </c>
      <c r="BB240" s="50">
        <f t="shared" si="63"/>
        <v>1</v>
      </c>
      <c r="BC240" s="34">
        <f t="shared" si="61"/>
        <v>0</v>
      </c>
      <c r="BD240" s="42">
        <f t="shared" si="62"/>
        <v>-1</v>
      </c>
    </row>
    <row r="241" spans="1:56" ht="45.75" customHeight="1" x14ac:dyDescent="0.25">
      <c r="A241" s="24">
        <v>50510</v>
      </c>
      <c r="B241" s="25" t="s">
        <v>65</v>
      </c>
      <c r="C241" s="26" t="s">
        <v>140</v>
      </c>
      <c r="D241" s="27" t="s">
        <v>141</v>
      </c>
      <c r="E241" s="26" t="s">
        <v>68</v>
      </c>
      <c r="F241" s="28" t="s">
        <v>887</v>
      </c>
      <c r="G241" s="25"/>
      <c r="H241" s="26" t="s">
        <v>888</v>
      </c>
      <c r="I241" s="27" t="s">
        <v>150</v>
      </c>
      <c r="J241" s="26" t="s">
        <v>889</v>
      </c>
      <c r="K241" s="28" t="s">
        <v>876</v>
      </c>
      <c r="L241" s="25" t="s">
        <v>93</v>
      </c>
      <c r="M241" s="26" t="s">
        <v>94</v>
      </c>
      <c r="N241" s="27" t="s">
        <v>890</v>
      </c>
      <c r="O241" s="26" t="s">
        <v>864</v>
      </c>
      <c r="P241" s="43"/>
      <c r="Q241" s="31"/>
      <c r="R241" s="43">
        <v>1</v>
      </c>
      <c r="S241" s="31"/>
      <c r="T241" s="44"/>
      <c r="U241" s="33"/>
      <c r="V241" s="44"/>
      <c r="W241" s="33"/>
      <c r="X241" s="44">
        <v>0.3</v>
      </c>
      <c r="Y241" s="34">
        <f t="shared" si="55"/>
        <v>0</v>
      </c>
      <c r="Z241" s="35"/>
      <c r="AA241" s="33"/>
      <c r="AB241" s="44"/>
      <c r="AC241" s="33"/>
      <c r="AD241" s="44"/>
      <c r="AE241" s="33"/>
      <c r="AF241" s="44">
        <v>0.3</v>
      </c>
      <c r="AG241" s="34">
        <f t="shared" si="56"/>
        <v>0</v>
      </c>
      <c r="AH241" s="34">
        <f t="shared" si="57"/>
        <v>0</v>
      </c>
      <c r="AI241" s="36"/>
      <c r="AJ241" s="33"/>
      <c r="AK241" s="44"/>
      <c r="AL241" s="33"/>
      <c r="AM241" s="44"/>
      <c r="AN241" s="33"/>
      <c r="AO241" s="44">
        <v>0.2</v>
      </c>
      <c r="AP241" s="34">
        <f t="shared" si="58"/>
        <v>0</v>
      </c>
      <c r="AQ241" s="34">
        <f t="shared" si="59"/>
        <v>0</v>
      </c>
      <c r="AR241" s="37"/>
      <c r="AS241" s="38"/>
      <c r="AT241" s="45"/>
      <c r="AU241" s="38"/>
      <c r="AV241" s="45"/>
      <c r="AW241" s="38"/>
      <c r="AX241" s="45">
        <v>0.2</v>
      </c>
      <c r="AY241" s="34">
        <f t="shared" si="60"/>
        <v>0</v>
      </c>
      <c r="AZ241" s="40"/>
      <c r="BA241" s="50">
        <f t="shared" si="63"/>
        <v>0</v>
      </c>
      <c r="BB241" s="50">
        <f t="shared" si="63"/>
        <v>1</v>
      </c>
      <c r="BC241" s="34">
        <f t="shared" si="61"/>
        <v>0</v>
      </c>
      <c r="BD241" s="42">
        <f t="shared" si="62"/>
        <v>-1</v>
      </c>
    </row>
    <row r="242" spans="1:56" ht="45.75" customHeight="1" x14ac:dyDescent="0.25">
      <c r="A242" s="24">
        <v>50511</v>
      </c>
      <c r="B242" s="25" t="s">
        <v>65</v>
      </c>
      <c r="C242" s="26" t="s">
        <v>140</v>
      </c>
      <c r="D242" s="27" t="s">
        <v>142</v>
      </c>
      <c r="E242" s="26" t="s">
        <v>68</v>
      </c>
      <c r="F242" s="28" t="s">
        <v>891</v>
      </c>
      <c r="G242" s="25"/>
      <c r="H242" s="26" t="s">
        <v>892</v>
      </c>
      <c r="I242" s="27" t="s">
        <v>184</v>
      </c>
      <c r="J242" s="26" t="s">
        <v>893</v>
      </c>
      <c r="K242" s="28" t="s">
        <v>876</v>
      </c>
      <c r="L242" s="25" t="s">
        <v>93</v>
      </c>
      <c r="M242" s="26" t="s">
        <v>94</v>
      </c>
      <c r="N242" s="27" t="s">
        <v>760</v>
      </c>
      <c r="O242" s="26" t="s">
        <v>864</v>
      </c>
      <c r="P242" s="43"/>
      <c r="Q242" s="31"/>
      <c r="R242" s="43">
        <v>1</v>
      </c>
      <c r="S242" s="31"/>
      <c r="T242" s="44"/>
      <c r="U242" s="33"/>
      <c r="V242" s="44"/>
      <c r="W242" s="33"/>
      <c r="X242" s="44">
        <v>0.3</v>
      </c>
      <c r="Y242" s="34">
        <f t="shared" si="55"/>
        <v>0</v>
      </c>
      <c r="Z242" s="35"/>
      <c r="AA242" s="33"/>
      <c r="AB242" s="44"/>
      <c r="AC242" s="33"/>
      <c r="AD242" s="44"/>
      <c r="AE242" s="33"/>
      <c r="AF242" s="44">
        <v>0.3</v>
      </c>
      <c r="AG242" s="34">
        <f t="shared" si="56"/>
        <v>0</v>
      </c>
      <c r="AH242" s="34">
        <f t="shared" si="57"/>
        <v>0</v>
      </c>
      <c r="AI242" s="36"/>
      <c r="AJ242" s="33"/>
      <c r="AK242" s="44"/>
      <c r="AL242" s="33"/>
      <c r="AM242" s="44"/>
      <c r="AN242" s="33"/>
      <c r="AO242" s="44">
        <v>0.2</v>
      </c>
      <c r="AP242" s="34">
        <f t="shared" si="58"/>
        <v>0</v>
      </c>
      <c r="AQ242" s="34">
        <f t="shared" si="59"/>
        <v>0</v>
      </c>
      <c r="AR242" s="37"/>
      <c r="AS242" s="38"/>
      <c r="AT242" s="45"/>
      <c r="AU242" s="38"/>
      <c r="AV242" s="45"/>
      <c r="AW242" s="38"/>
      <c r="AX242" s="45">
        <v>0.2</v>
      </c>
      <c r="AY242" s="34">
        <f t="shared" si="60"/>
        <v>0</v>
      </c>
      <c r="AZ242" s="40"/>
      <c r="BA242" s="50">
        <f t="shared" si="63"/>
        <v>0</v>
      </c>
      <c r="BB242" s="50">
        <f t="shared" si="63"/>
        <v>1</v>
      </c>
      <c r="BC242" s="34">
        <f t="shared" si="61"/>
        <v>0</v>
      </c>
      <c r="BD242" s="42">
        <f t="shared" si="62"/>
        <v>-1</v>
      </c>
    </row>
    <row r="243" spans="1:56" ht="45.75" customHeight="1" x14ac:dyDescent="0.25">
      <c r="A243" s="24">
        <v>50512</v>
      </c>
      <c r="B243" s="25" t="s">
        <v>65</v>
      </c>
      <c r="C243" s="26" t="s">
        <v>140</v>
      </c>
      <c r="D243" s="27" t="s">
        <v>197</v>
      </c>
      <c r="E243" s="26" t="s">
        <v>300</v>
      </c>
      <c r="F243" s="28" t="s">
        <v>894</v>
      </c>
      <c r="G243" s="25"/>
      <c r="H243" s="26" t="s">
        <v>895</v>
      </c>
      <c r="I243" s="27" t="s">
        <v>184</v>
      </c>
      <c r="J243" s="26" t="s">
        <v>896</v>
      </c>
      <c r="K243" s="28" t="s">
        <v>876</v>
      </c>
      <c r="L243" s="25" t="s">
        <v>93</v>
      </c>
      <c r="M243" s="26" t="s">
        <v>94</v>
      </c>
      <c r="N243" s="27" t="s">
        <v>890</v>
      </c>
      <c r="O243" s="26" t="s">
        <v>864</v>
      </c>
      <c r="P243" s="43"/>
      <c r="Q243" s="31"/>
      <c r="R243" s="43">
        <v>1</v>
      </c>
      <c r="S243" s="31"/>
      <c r="T243" s="44"/>
      <c r="U243" s="33"/>
      <c r="V243" s="44"/>
      <c r="W243" s="33"/>
      <c r="X243" s="44">
        <v>0.3</v>
      </c>
      <c r="Y243" s="34">
        <f t="shared" si="55"/>
        <v>0</v>
      </c>
      <c r="Z243" s="35"/>
      <c r="AA243" s="33"/>
      <c r="AB243" s="44"/>
      <c r="AC243" s="33"/>
      <c r="AD243" s="44"/>
      <c r="AE243" s="33"/>
      <c r="AF243" s="44">
        <v>0.3</v>
      </c>
      <c r="AG243" s="34">
        <f t="shared" si="56"/>
        <v>0</v>
      </c>
      <c r="AH243" s="34">
        <f t="shared" si="57"/>
        <v>0</v>
      </c>
      <c r="AI243" s="36"/>
      <c r="AJ243" s="33"/>
      <c r="AK243" s="44"/>
      <c r="AL243" s="33"/>
      <c r="AM243" s="44"/>
      <c r="AN243" s="33"/>
      <c r="AO243" s="44">
        <v>0.2</v>
      </c>
      <c r="AP243" s="34">
        <f t="shared" si="58"/>
        <v>0</v>
      </c>
      <c r="AQ243" s="34">
        <f t="shared" si="59"/>
        <v>0</v>
      </c>
      <c r="AR243" s="37"/>
      <c r="AS243" s="38"/>
      <c r="AT243" s="45"/>
      <c r="AU243" s="38"/>
      <c r="AV243" s="45"/>
      <c r="AW243" s="38"/>
      <c r="AX243" s="45">
        <v>0.2</v>
      </c>
      <c r="AY243" s="34">
        <f t="shared" si="60"/>
        <v>0</v>
      </c>
      <c r="AZ243" s="40"/>
      <c r="BA243" s="50">
        <f t="shared" si="63"/>
        <v>0</v>
      </c>
      <c r="BB243" s="50">
        <f t="shared" si="63"/>
        <v>1</v>
      </c>
      <c r="BC243" s="34">
        <f t="shared" si="61"/>
        <v>0</v>
      </c>
      <c r="BD243" s="42">
        <f t="shared" si="62"/>
        <v>-1</v>
      </c>
    </row>
    <row r="244" spans="1:56" ht="45.75" customHeight="1" x14ac:dyDescent="0.25">
      <c r="A244" s="24">
        <v>50513</v>
      </c>
      <c r="B244" s="25" t="s">
        <v>78</v>
      </c>
      <c r="C244" s="26" t="s">
        <v>784</v>
      </c>
      <c r="D244" s="27" t="s">
        <v>785</v>
      </c>
      <c r="E244" s="26" t="s">
        <v>81</v>
      </c>
      <c r="F244" s="28" t="s">
        <v>897</v>
      </c>
      <c r="G244" s="25"/>
      <c r="H244" s="26" t="s">
        <v>898</v>
      </c>
      <c r="I244" s="27" t="s">
        <v>150</v>
      </c>
      <c r="J244" s="26" t="s">
        <v>899</v>
      </c>
      <c r="K244" s="28" t="s">
        <v>876</v>
      </c>
      <c r="L244" s="25" t="s">
        <v>93</v>
      </c>
      <c r="M244" s="26" t="s">
        <v>94</v>
      </c>
      <c r="N244" s="27" t="s">
        <v>890</v>
      </c>
      <c r="O244" s="26" t="s">
        <v>864</v>
      </c>
      <c r="P244" s="43"/>
      <c r="Q244" s="31"/>
      <c r="R244" s="43">
        <v>1</v>
      </c>
      <c r="S244" s="31"/>
      <c r="T244" s="44"/>
      <c r="U244" s="33"/>
      <c r="V244" s="44"/>
      <c r="W244" s="33"/>
      <c r="X244" s="44">
        <v>0.3</v>
      </c>
      <c r="Y244" s="34">
        <f t="shared" si="55"/>
        <v>0</v>
      </c>
      <c r="Z244" s="35"/>
      <c r="AA244" s="33"/>
      <c r="AB244" s="44"/>
      <c r="AC244" s="33"/>
      <c r="AD244" s="44"/>
      <c r="AE244" s="33"/>
      <c r="AF244" s="44">
        <v>0.3</v>
      </c>
      <c r="AG244" s="34">
        <f t="shared" si="56"/>
        <v>0</v>
      </c>
      <c r="AH244" s="34">
        <f t="shared" si="57"/>
        <v>0</v>
      </c>
      <c r="AI244" s="36"/>
      <c r="AJ244" s="33"/>
      <c r="AK244" s="44"/>
      <c r="AL244" s="33"/>
      <c r="AM244" s="44"/>
      <c r="AN244" s="33"/>
      <c r="AO244" s="44">
        <v>0.2</v>
      </c>
      <c r="AP244" s="34">
        <f t="shared" si="58"/>
        <v>0</v>
      </c>
      <c r="AQ244" s="34">
        <f t="shared" si="59"/>
        <v>0</v>
      </c>
      <c r="AR244" s="37"/>
      <c r="AS244" s="38"/>
      <c r="AT244" s="45"/>
      <c r="AU244" s="38"/>
      <c r="AV244" s="45"/>
      <c r="AW244" s="38"/>
      <c r="AX244" s="45">
        <v>0.2</v>
      </c>
      <c r="AY244" s="34">
        <f t="shared" si="60"/>
        <v>0</v>
      </c>
      <c r="AZ244" s="40"/>
      <c r="BA244" s="50">
        <f t="shared" si="63"/>
        <v>0</v>
      </c>
      <c r="BB244" s="50">
        <f t="shared" si="63"/>
        <v>1</v>
      </c>
      <c r="BC244" s="34">
        <f t="shared" si="61"/>
        <v>0</v>
      </c>
      <c r="BD244" s="42">
        <f t="shared" si="62"/>
        <v>-1</v>
      </c>
    </row>
    <row r="245" spans="1:56" ht="45.75" customHeight="1" x14ac:dyDescent="0.25">
      <c r="A245" s="24">
        <v>50514</v>
      </c>
      <c r="B245" s="25" t="s">
        <v>78</v>
      </c>
      <c r="C245" s="26" t="s">
        <v>96</v>
      </c>
      <c r="D245" s="27" t="s">
        <v>221</v>
      </c>
      <c r="E245" s="26" t="s">
        <v>81</v>
      </c>
      <c r="F245" s="28" t="s">
        <v>900</v>
      </c>
      <c r="G245" s="25"/>
      <c r="H245" s="26" t="s">
        <v>901</v>
      </c>
      <c r="I245" s="27" t="s">
        <v>150</v>
      </c>
      <c r="J245" s="26" t="s">
        <v>902</v>
      </c>
      <c r="K245" s="28" t="s">
        <v>876</v>
      </c>
      <c r="L245" s="25" t="s">
        <v>93</v>
      </c>
      <c r="M245" s="26" t="s">
        <v>94</v>
      </c>
      <c r="N245" s="27" t="s">
        <v>118</v>
      </c>
      <c r="O245" s="26" t="s">
        <v>864</v>
      </c>
      <c r="P245" s="43"/>
      <c r="Q245" s="31"/>
      <c r="R245" s="43">
        <v>1</v>
      </c>
      <c r="S245" s="31"/>
      <c r="T245" s="44"/>
      <c r="U245" s="33"/>
      <c r="V245" s="44"/>
      <c r="W245" s="33"/>
      <c r="X245" s="44">
        <v>0.3</v>
      </c>
      <c r="Y245" s="34">
        <f t="shared" si="55"/>
        <v>0</v>
      </c>
      <c r="Z245" s="35"/>
      <c r="AA245" s="33"/>
      <c r="AB245" s="44"/>
      <c r="AC245" s="33"/>
      <c r="AD245" s="44"/>
      <c r="AE245" s="33"/>
      <c r="AF245" s="44">
        <v>0.3</v>
      </c>
      <c r="AG245" s="34">
        <f t="shared" si="56"/>
        <v>0</v>
      </c>
      <c r="AH245" s="34">
        <f t="shared" si="57"/>
        <v>0</v>
      </c>
      <c r="AI245" s="36"/>
      <c r="AJ245" s="33"/>
      <c r="AK245" s="44"/>
      <c r="AL245" s="33"/>
      <c r="AM245" s="44"/>
      <c r="AN245" s="33"/>
      <c r="AO245" s="44">
        <v>0.2</v>
      </c>
      <c r="AP245" s="34">
        <f t="shared" si="58"/>
        <v>0</v>
      </c>
      <c r="AQ245" s="34">
        <f t="shared" si="59"/>
        <v>0</v>
      </c>
      <c r="AR245" s="37"/>
      <c r="AS245" s="38"/>
      <c r="AT245" s="45"/>
      <c r="AU245" s="38"/>
      <c r="AV245" s="45"/>
      <c r="AW245" s="38"/>
      <c r="AX245" s="45">
        <v>0.2</v>
      </c>
      <c r="AY245" s="34">
        <f t="shared" si="60"/>
        <v>0</v>
      </c>
      <c r="AZ245" s="40"/>
      <c r="BA245" s="50">
        <f t="shared" si="63"/>
        <v>0</v>
      </c>
      <c r="BB245" s="50">
        <f t="shared" si="63"/>
        <v>1</v>
      </c>
      <c r="BC245" s="34">
        <f t="shared" si="61"/>
        <v>0</v>
      </c>
      <c r="BD245" s="42">
        <f t="shared" si="62"/>
        <v>-1</v>
      </c>
    </row>
    <row r="246" spans="1:56" ht="45.75" customHeight="1" x14ac:dyDescent="0.25">
      <c r="A246" s="24">
        <v>50515</v>
      </c>
      <c r="B246" s="25" t="s">
        <v>78</v>
      </c>
      <c r="C246" s="26" t="s">
        <v>96</v>
      </c>
      <c r="D246" s="27" t="s">
        <v>903</v>
      </c>
      <c r="E246" s="26" t="s">
        <v>81</v>
      </c>
      <c r="F246" s="28" t="s">
        <v>865</v>
      </c>
      <c r="G246" s="25"/>
      <c r="H246" s="26" t="s">
        <v>865</v>
      </c>
      <c r="I246" s="27" t="s">
        <v>150</v>
      </c>
      <c r="J246" s="26" t="s">
        <v>865</v>
      </c>
      <c r="K246" s="28"/>
      <c r="L246" s="25"/>
      <c r="M246" s="26"/>
      <c r="N246" s="27"/>
      <c r="O246" s="26" t="s">
        <v>864</v>
      </c>
      <c r="P246" s="51"/>
      <c r="Q246" s="31"/>
      <c r="R246" s="51"/>
      <c r="S246" s="31"/>
      <c r="T246" s="47"/>
      <c r="U246" s="33"/>
      <c r="V246" s="47"/>
      <c r="W246" s="33"/>
      <c r="X246" s="47"/>
      <c r="Y246" s="34" t="str">
        <f t="shared" si="55"/>
        <v/>
      </c>
      <c r="Z246" s="35"/>
      <c r="AA246" s="33"/>
      <c r="AB246" s="47"/>
      <c r="AC246" s="33"/>
      <c r="AD246" s="47"/>
      <c r="AE246" s="33"/>
      <c r="AF246" s="48"/>
      <c r="AG246" s="34" t="str">
        <f t="shared" si="56"/>
        <v/>
      </c>
      <c r="AH246" s="34" t="str">
        <f t="shared" si="57"/>
        <v/>
      </c>
      <c r="AI246" s="36"/>
      <c r="AJ246" s="33"/>
      <c r="AK246" s="48"/>
      <c r="AL246" s="33"/>
      <c r="AM246" s="48"/>
      <c r="AN246" s="33"/>
      <c r="AO246" s="48"/>
      <c r="AP246" s="34" t="str">
        <f t="shared" si="58"/>
        <v/>
      </c>
      <c r="AQ246" s="34" t="str">
        <f t="shared" si="59"/>
        <v/>
      </c>
      <c r="AR246" s="37"/>
      <c r="AS246" s="38"/>
      <c r="AT246" s="49"/>
      <c r="AU246" s="38"/>
      <c r="AV246" s="49"/>
      <c r="AW246" s="38"/>
      <c r="AX246" s="49"/>
      <c r="AY246" s="34" t="str">
        <f t="shared" si="60"/>
        <v/>
      </c>
      <c r="AZ246" s="40"/>
      <c r="BA246" s="50">
        <f t="shared" si="63"/>
        <v>0</v>
      </c>
      <c r="BB246" s="50">
        <f t="shared" si="63"/>
        <v>0</v>
      </c>
      <c r="BC246" s="34">
        <f t="shared" si="61"/>
        <v>0</v>
      </c>
      <c r="BD246" s="42">
        <f t="shared" si="62"/>
        <v>-1</v>
      </c>
    </row>
    <row r="247" spans="1:56" ht="45.75" customHeight="1" x14ac:dyDescent="0.25">
      <c r="A247" s="24">
        <v>50516</v>
      </c>
      <c r="B247" s="25" t="s">
        <v>78</v>
      </c>
      <c r="C247" s="26" t="s">
        <v>96</v>
      </c>
      <c r="D247" s="27" t="s">
        <v>97</v>
      </c>
      <c r="E247" s="26" t="s">
        <v>81</v>
      </c>
      <c r="F247" s="28" t="s">
        <v>904</v>
      </c>
      <c r="G247" s="25"/>
      <c r="H247" s="26" t="s">
        <v>904</v>
      </c>
      <c r="I247" s="27" t="s">
        <v>150</v>
      </c>
      <c r="J247" s="26" t="s">
        <v>905</v>
      </c>
      <c r="K247" s="28" t="s">
        <v>876</v>
      </c>
      <c r="L247" s="25" t="s">
        <v>93</v>
      </c>
      <c r="M247" s="26" t="s">
        <v>94</v>
      </c>
      <c r="N247" s="27" t="s">
        <v>76</v>
      </c>
      <c r="O247" s="26" t="s">
        <v>864</v>
      </c>
      <c r="P247" s="43"/>
      <c r="Q247" s="31"/>
      <c r="R247" s="43">
        <v>1</v>
      </c>
      <c r="S247" s="31"/>
      <c r="T247" s="44"/>
      <c r="U247" s="33"/>
      <c r="V247" s="44"/>
      <c r="W247" s="33"/>
      <c r="X247" s="44">
        <v>0.3</v>
      </c>
      <c r="Y247" s="34">
        <f t="shared" si="55"/>
        <v>0</v>
      </c>
      <c r="Z247" s="35"/>
      <c r="AA247" s="33"/>
      <c r="AB247" s="44"/>
      <c r="AC247" s="33"/>
      <c r="AD247" s="44"/>
      <c r="AE247" s="33"/>
      <c r="AF247" s="44">
        <v>0.3</v>
      </c>
      <c r="AG247" s="34">
        <f t="shared" si="56"/>
        <v>0</v>
      </c>
      <c r="AH247" s="34">
        <f t="shared" si="57"/>
        <v>0</v>
      </c>
      <c r="AI247" s="36"/>
      <c r="AJ247" s="33"/>
      <c r="AK247" s="44"/>
      <c r="AL247" s="33"/>
      <c r="AM247" s="44"/>
      <c r="AN247" s="33"/>
      <c r="AO247" s="44">
        <v>0.2</v>
      </c>
      <c r="AP247" s="34">
        <f t="shared" si="58"/>
        <v>0</v>
      </c>
      <c r="AQ247" s="34">
        <f t="shared" si="59"/>
        <v>0</v>
      </c>
      <c r="AR247" s="37"/>
      <c r="AS247" s="38"/>
      <c r="AT247" s="45"/>
      <c r="AU247" s="38"/>
      <c r="AV247" s="45"/>
      <c r="AW247" s="38"/>
      <c r="AX247" s="45">
        <v>0.2</v>
      </c>
      <c r="AY247" s="34">
        <f t="shared" si="60"/>
        <v>0</v>
      </c>
      <c r="AZ247" s="40"/>
      <c r="BA247" s="50">
        <f t="shared" si="63"/>
        <v>0</v>
      </c>
      <c r="BB247" s="50">
        <f t="shared" si="63"/>
        <v>1</v>
      </c>
      <c r="BC247" s="34">
        <f t="shared" si="61"/>
        <v>0</v>
      </c>
      <c r="BD247" s="42">
        <f t="shared" si="62"/>
        <v>-1</v>
      </c>
    </row>
    <row r="248" spans="1:56" ht="45.75" customHeight="1" x14ac:dyDescent="0.25">
      <c r="A248" s="24">
        <v>50517</v>
      </c>
      <c r="B248" s="25" t="s">
        <v>78</v>
      </c>
      <c r="C248" s="26" t="s">
        <v>96</v>
      </c>
      <c r="D248" s="27" t="s">
        <v>825</v>
      </c>
      <c r="E248" s="26" t="s">
        <v>906</v>
      </c>
      <c r="F248" s="28" t="s">
        <v>907</v>
      </c>
      <c r="G248" s="25"/>
      <c r="H248" s="26" t="s">
        <v>908</v>
      </c>
      <c r="I248" s="27" t="s">
        <v>150</v>
      </c>
      <c r="J248" s="26" t="s">
        <v>909</v>
      </c>
      <c r="K248" s="28" t="s">
        <v>876</v>
      </c>
      <c r="L248" s="25" t="s">
        <v>93</v>
      </c>
      <c r="M248" s="26" t="s">
        <v>94</v>
      </c>
      <c r="N248" s="27" t="s">
        <v>910</v>
      </c>
      <c r="O248" s="26" t="s">
        <v>864</v>
      </c>
      <c r="P248" s="43"/>
      <c r="Q248" s="31"/>
      <c r="R248" s="43">
        <v>1</v>
      </c>
      <c r="S248" s="31"/>
      <c r="T248" s="44"/>
      <c r="U248" s="33"/>
      <c r="V248" s="44"/>
      <c r="W248" s="33"/>
      <c r="X248" s="44">
        <v>0.15</v>
      </c>
      <c r="Y248" s="34">
        <f t="shared" si="55"/>
        <v>0</v>
      </c>
      <c r="Z248" s="35"/>
      <c r="AA248" s="33"/>
      <c r="AB248" s="44"/>
      <c r="AC248" s="33"/>
      <c r="AD248" s="44"/>
      <c r="AE248" s="33"/>
      <c r="AF248" s="44">
        <v>0.2</v>
      </c>
      <c r="AG248" s="34">
        <f t="shared" si="56"/>
        <v>0</v>
      </c>
      <c r="AH248" s="34">
        <f t="shared" si="57"/>
        <v>0</v>
      </c>
      <c r="AI248" s="36"/>
      <c r="AJ248" s="33"/>
      <c r="AK248" s="44"/>
      <c r="AL248" s="33"/>
      <c r="AM248" s="44"/>
      <c r="AN248" s="33"/>
      <c r="AO248" s="44">
        <v>0.25</v>
      </c>
      <c r="AP248" s="34">
        <f t="shared" si="58"/>
        <v>0</v>
      </c>
      <c r="AQ248" s="34">
        <f t="shared" si="59"/>
        <v>0</v>
      </c>
      <c r="AR248" s="37"/>
      <c r="AS248" s="38"/>
      <c r="AT248" s="45"/>
      <c r="AU248" s="38"/>
      <c r="AV248" s="45"/>
      <c r="AW248" s="38"/>
      <c r="AX248" s="45">
        <v>0.4</v>
      </c>
      <c r="AY248" s="34">
        <f t="shared" si="60"/>
        <v>0</v>
      </c>
      <c r="AZ248" s="40"/>
      <c r="BA248" s="50">
        <f t="shared" si="63"/>
        <v>0</v>
      </c>
      <c r="BB248" s="50">
        <f t="shared" si="63"/>
        <v>1</v>
      </c>
      <c r="BC248" s="34">
        <f t="shared" si="61"/>
        <v>0</v>
      </c>
      <c r="BD248" s="42">
        <f t="shared" si="62"/>
        <v>-1</v>
      </c>
    </row>
    <row r="249" spans="1:56" ht="45.75" customHeight="1" x14ac:dyDescent="0.25">
      <c r="A249" s="24">
        <v>50518</v>
      </c>
      <c r="B249" s="25" t="s">
        <v>78</v>
      </c>
      <c r="C249" s="26" t="s">
        <v>96</v>
      </c>
      <c r="D249" s="27" t="s">
        <v>820</v>
      </c>
      <c r="E249" s="26" t="s">
        <v>906</v>
      </c>
      <c r="F249" s="28" t="s">
        <v>911</v>
      </c>
      <c r="G249" s="25"/>
      <c r="H249" s="26" t="s">
        <v>912</v>
      </c>
      <c r="I249" s="27" t="s">
        <v>115</v>
      </c>
      <c r="J249" s="26" t="s">
        <v>913</v>
      </c>
      <c r="K249" s="28" t="s">
        <v>876</v>
      </c>
      <c r="L249" s="25" t="s">
        <v>93</v>
      </c>
      <c r="M249" s="26" t="s">
        <v>94</v>
      </c>
      <c r="N249" s="27" t="s">
        <v>914</v>
      </c>
      <c r="O249" s="26" t="s">
        <v>864</v>
      </c>
      <c r="P249" s="43"/>
      <c r="Q249" s="31"/>
      <c r="R249" s="43">
        <v>1</v>
      </c>
      <c r="S249" s="31"/>
      <c r="T249" s="44"/>
      <c r="U249" s="33"/>
      <c r="V249" s="44"/>
      <c r="W249" s="33"/>
      <c r="X249" s="44">
        <v>0.15</v>
      </c>
      <c r="Y249" s="34">
        <f t="shared" si="55"/>
        <v>0</v>
      </c>
      <c r="Z249" s="35"/>
      <c r="AA249" s="33"/>
      <c r="AB249" s="44"/>
      <c r="AC249" s="33"/>
      <c r="AD249" s="44"/>
      <c r="AE249" s="33"/>
      <c r="AF249" s="44">
        <v>0.2</v>
      </c>
      <c r="AG249" s="34">
        <f t="shared" si="56"/>
        <v>0</v>
      </c>
      <c r="AH249" s="34">
        <f t="shared" si="57"/>
        <v>0</v>
      </c>
      <c r="AI249" s="36"/>
      <c r="AJ249" s="33"/>
      <c r="AK249" s="44"/>
      <c r="AL249" s="33"/>
      <c r="AM249" s="44"/>
      <c r="AN249" s="33"/>
      <c r="AO249" s="44">
        <v>0.25</v>
      </c>
      <c r="AP249" s="34">
        <f t="shared" si="58"/>
        <v>0</v>
      </c>
      <c r="AQ249" s="34">
        <f t="shared" si="59"/>
        <v>0</v>
      </c>
      <c r="AR249" s="37"/>
      <c r="AS249" s="38"/>
      <c r="AT249" s="45"/>
      <c r="AU249" s="38"/>
      <c r="AV249" s="45"/>
      <c r="AW249" s="38"/>
      <c r="AX249" s="45">
        <v>0.4</v>
      </c>
      <c r="AY249" s="34">
        <f t="shared" si="60"/>
        <v>0</v>
      </c>
      <c r="AZ249" s="40"/>
      <c r="BA249" s="50">
        <f t="shared" si="63"/>
        <v>0</v>
      </c>
      <c r="BB249" s="50">
        <f t="shared" si="63"/>
        <v>1</v>
      </c>
      <c r="BC249" s="34">
        <f t="shared" si="61"/>
        <v>0</v>
      </c>
      <c r="BD249" s="42">
        <f t="shared" si="62"/>
        <v>-1</v>
      </c>
    </row>
    <row r="250" spans="1:56" ht="45.75" customHeight="1" x14ac:dyDescent="0.25">
      <c r="A250" s="24">
        <v>50519</v>
      </c>
      <c r="B250" s="25" t="s">
        <v>78</v>
      </c>
      <c r="C250" s="26" t="s">
        <v>96</v>
      </c>
      <c r="D250" s="27" t="s">
        <v>915</v>
      </c>
      <c r="E250" s="26" t="s">
        <v>81</v>
      </c>
      <c r="F250" s="28" t="s">
        <v>916</v>
      </c>
      <c r="G250" s="25"/>
      <c r="H250" s="26" t="s">
        <v>865</v>
      </c>
      <c r="I250" s="27" t="s">
        <v>150</v>
      </c>
      <c r="J250" s="26" t="s">
        <v>865</v>
      </c>
      <c r="K250" s="28" t="s">
        <v>722</v>
      </c>
      <c r="L250" s="25" t="s">
        <v>93</v>
      </c>
      <c r="M250" s="26" t="s">
        <v>94</v>
      </c>
      <c r="N250" s="27" t="s">
        <v>910</v>
      </c>
      <c r="O250" s="26" t="s">
        <v>864</v>
      </c>
      <c r="P250" s="43"/>
      <c r="Q250" s="31"/>
      <c r="R250" s="43">
        <v>1</v>
      </c>
      <c r="S250" s="31"/>
      <c r="T250" s="44"/>
      <c r="U250" s="33"/>
      <c r="V250" s="44"/>
      <c r="W250" s="33"/>
      <c r="X250" s="44">
        <v>0.3</v>
      </c>
      <c r="Y250" s="34">
        <f t="shared" si="55"/>
        <v>0</v>
      </c>
      <c r="Z250" s="35"/>
      <c r="AA250" s="33"/>
      <c r="AB250" s="44"/>
      <c r="AC250" s="33"/>
      <c r="AD250" s="44"/>
      <c r="AE250" s="33"/>
      <c r="AF250" s="44">
        <v>0.3</v>
      </c>
      <c r="AG250" s="34">
        <f t="shared" si="56"/>
        <v>0</v>
      </c>
      <c r="AH250" s="34">
        <f t="shared" si="57"/>
        <v>0</v>
      </c>
      <c r="AI250" s="36"/>
      <c r="AJ250" s="33"/>
      <c r="AK250" s="44"/>
      <c r="AL250" s="33"/>
      <c r="AM250" s="44"/>
      <c r="AN250" s="33"/>
      <c r="AO250" s="44">
        <v>0.2</v>
      </c>
      <c r="AP250" s="34">
        <f t="shared" si="58"/>
        <v>0</v>
      </c>
      <c r="AQ250" s="34">
        <f t="shared" si="59"/>
        <v>0</v>
      </c>
      <c r="AR250" s="37"/>
      <c r="AS250" s="38"/>
      <c r="AT250" s="45"/>
      <c r="AU250" s="38"/>
      <c r="AV250" s="45"/>
      <c r="AW250" s="38"/>
      <c r="AX250" s="45">
        <v>0.2</v>
      </c>
      <c r="AY250" s="34">
        <f t="shared" si="60"/>
        <v>0</v>
      </c>
      <c r="AZ250" s="40"/>
      <c r="BA250" s="50">
        <f t="shared" si="63"/>
        <v>0</v>
      </c>
      <c r="BB250" s="50">
        <f t="shared" si="63"/>
        <v>1</v>
      </c>
      <c r="BC250" s="34">
        <f t="shared" si="61"/>
        <v>0</v>
      </c>
      <c r="BD250" s="42">
        <f t="shared" si="62"/>
        <v>-1</v>
      </c>
    </row>
    <row r="251" spans="1:56" ht="45.75" customHeight="1" x14ac:dyDescent="0.25">
      <c r="A251" s="24">
        <v>50520</v>
      </c>
      <c r="B251" s="25" t="s">
        <v>143</v>
      </c>
      <c r="C251" s="26" t="s">
        <v>144</v>
      </c>
      <c r="D251" s="27" t="s">
        <v>385</v>
      </c>
      <c r="E251" s="26" t="s">
        <v>906</v>
      </c>
      <c r="F251" s="28" t="s">
        <v>865</v>
      </c>
      <c r="G251" s="25"/>
      <c r="H251" s="26" t="s">
        <v>865</v>
      </c>
      <c r="I251" s="27" t="s">
        <v>150</v>
      </c>
      <c r="J251" s="26" t="s">
        <v>865</v>
      </c>
      <c r="K251" s="28" t="s">
        <v>876</v>
      </c>
      <c r="L251" s="25" t="s">
        <v>93</v>
      </c>
      <c r="M251" s="26" t="s">
        <v>94</v>
      </c>
      <c r="N251" s="27" t="s">
        <v>890</v>
      </c>
      <c r="O251" s="26" t="s">
        <v>864</v>
      </c>
      <c r="P251" s="51"/>
      <c r="Q251" s="31"/>
      <c r="R251" s="51"/>
      <c r="S251" s="31"/>
      <c r="T251" s="47"/>
      <c r="U251" s="33"/>
      <c r="V251" s="47"/>
      <c r="W251" s="33"/>
      <c r="X251" s="47"/>
      <c r="Y251" s="34" t="str">
        <f t="shared" si="55"/>
        <v/>
      </c>
      <c r="Z251" s="35"/>
      <c r="AA251" s="33"/>
      <c r="AB251" s="47"/>
      <c r="AC251" s="33"/>
      <c r="AD251" s="47"/>
      <c r="AE251" s="33"/>
      <c r="AF251" s="48"/>
      <c r="AG251" s="34" t="str">
        <f t="shared" si="56"/>
        <v/>
      </c>
      <c r="AH251" s="34" t="str">
        <f t="shared" si="57"/>
        <v/>
      </c>
      <c r="AI251" s="36"/>
      <c r="AJ251" s="33"/>
      <c r="AK251" s="48"/>
      <c r="AL251" s="33"/>
      <c r="AM251" s="48"/>
      <c r="AN251" s="33"/>
      <c r="AO251" s="48"/>
      <c r="AP251" s="34" t="str">
        <f t="shared" si="58"/>
        <v/>
      </c>
      <c r="AQ251" s="34" t="str">
        <f t="shared" si="59"/>
        <v/>
      </c>
      <c r="AR251" s="37"/>
      <c r="AS251" s="38"/>
      <c r="AT251" s="49"/>
      <c r="AU251" s="38"/>
      <c r="AV251" s="49"/>
      <c r="AW251" s="38"/>
      <c r="AX251" s="49"/>
      <c r="AY251" s="34" t="str">
        <f t="shared" si="60"/>
        <v/>
      </c>
      <c r="AZ251" s="40"/>
      <c r="BA251" s="50">
        <f t="shared" si="63"/>
        <v>0</v>
      </c>
      <c r="BB251" s="50">
        <f t="shared" si="63"/>
        <v>0</v>
      </c>
      <c r="BC251" s="34">
        <f t="shared" si="61"/>
        <v>0</v>
      </c>
      <c r="BD251" s="42">
        <f t="shared" si="62"/>
        <v>-1</v>
      </c>
    </row>
    <row r="252" spans="1:56" ht="45.75" customHeight="1" x14ac:dyDescent="0.25">
      <c r="A252" s="24">
        <v>50521</v>
      </c>
      <c r="B252" s="25" t="s">
        <v>143</v>
      </c>
      <c r="C252" s="26" t="s">
        <v>144</v>
      </c>
      <c r="D252" s="27" t="s">
        <v>225</v>
      </c>
      <c r="E252" s="26" t="s">
        <v>906</v>
      </c>
      <c r="F252" s="28" t="s">
        <v>917</v>
      </c>
      <c r="G252" s="25"/>
      <c r="H252" s="26" t="s">
        <v>916</v>
      </c>
      <c r="I252" s="27" t="s">
        <v>150</v>
      </c>
      <c r="J252" s="26" t="s">
        <v>918</v>
      </c>
      <c r="K252" s="28" t="s">
        <v>876</v>
      </c>
      <c r="L252" s="25" t="s">
        <v>93</v>
      </c>
      <c r="M252" s="26" t="s">
        <v>94</v>
      </c>
      <c r="N252" s="27" t="s">
        <v>890</v>
      </c>
      <c r="O252" s="26" t="s">
        <v>864</v>
      </c>
      <c r="P252" s="43"/>
      <c r="Q252" s="31"/>
      <c r="R252" s="43">
        <v>1</v>
      </c>
      <c r="S252" s="31"/>
      <c r="T252" s="44"/>
      <c r="U252" s="33"/>
      <c r="V252" s="44"/>
      <c r="W252" s="33"/>
      <c r="X252" s="44">
        <v>0.3</v>
      </c>
      <c r="Y252" s="34">
        <f t="shared" si="55"/>
        <v>0</v>
      </c>
      <c r="Z252" s="35"/>
      <c r="AA252" s="33"/>
      <c r="AB252" s="44"/>
      <c r="AC252" s="33"/>
      <c r="AD252" s="44"/>
      <c r="AE252" s="33"/>
      <c r="AF252" s="44">
        <v>0.3</v>
      </c>
      <c r="AG252" s="34">
        <f t="shared" si="56"/>
        <v>0</v>
      </c>
      <c r="AH252" s="34">
        <f t="shared" si="57"/>
        <v>0</v>
      </c>
      <c r="AI252" s="36"/>
      <c r="AJ252" s="33"/>
      <c r="AK252" s="44"/>
      <c r="AL252" s="33"/>
      <c r="AM252" s="44"/>
      <c r="AN252" s="33"/>
      <c r="AO252" s="44">
        <v>0.2</v>
      </c>
      <c r="AP252" s="34">
        <f t="shared" si="58"/>
        <v>0</v>
      </c>
      <c r="AQ252" s="34">
        <f t="shared" si="59"/>
        <v>0</v>
      </c>
      <c r="AR252" s="37"/>
      <c r="AS252" s="38"/>
      <c r="AT252" s="45"/>
      <c r="AU252" s="38"/>
      <c r="AV252" s="45"/>
      <c r="AW252" s="38"/>
      <c r="AX252" s="45">
        <v>0.2</v>
      </c>
      <c r="AY252" s="34">
        <f t="shared" si="60"/>
        <v>0</v>
      </c>
      <c r="AZ252" s="40"/>
      <c r="BA252" s="50">
        <f t="shared" si="63"/>
        <v>0</v>
      </c>
      <c r="BB252" s="50">
        <f t="shared" si="63"/>
        <v>1</v>
      </c>
      <c r="BC252" s="34">
        <f t="shared" si="61"/>
        <v>0</v>
      </c>
      <c r="BD252" s="42">
        <f t="shared" si="62"/>
        <v>-1</v>
      </c>
    </row>
    <row r="253" spans="1:56" ht="45.75" customHeight="1" x14ac:dyDescent="0.25">
      <c r="A253" s="24">
        <v>50522</v>
      </c>
      <c r="B253" s="25" t="s">
        <v>143</v>
      </c>
      <c r="C253" s="26" t="s">
        <v>144</v>
      </c>
      <c r="D253" s="27" t="s">
        <v>806</v>
      </c>
      <c r="E253" s="26" t="s">
        <v>98</v>
      </c>
      <c r="F253" s="28" t="s">
        <v>919</v>
      </c>
      <c r="G253" s="25"/>
      <c r="H253" s="26" t="s">
        <v>920</v>
      </c>
      <c r="I253" s="27" t="s">
        <v>921</v>
      </c>
      <c r="J253" s="26" t="s">
        <v>922</v>
      </c>
      <c r="K253" s="28" t="s">
        <v>876</v>
      </c>
      <c r="L253" s="25" t="s">
        <v>93</v>
      </c>
      <c r="M253" s="26" t="s">
        <v>94</v>
      </c>
      <c r="N253" s="27" t="s">
        <v>486</v>
      </c>
      <c r="O253" s="26" t="s">
        <v>864</v>
      </c>
      <c r="P253" s="43"/>
      <c r="Q253" s="31"/>
      <c r="R253" s="43">
        <v>1</v>
      </c>
      <c r="S253" s="31"/>
      <c r="T253" s="44"/>
      <c r="U253" s="33"/>
      <c r="V253" s="44"/>
      <c r="W253" s="33"/>
      <c r="X253" s="44">
        <v>0.3</v>
      </c>
      <c r="Y253" s="34">
        <f t="shared" si="55"/>
        <v>0</v>
      </c>
      <c r="Z253" s="35"/>
      <c r="AA253" s="33"/>
      <c r="AB253" s="44"/>
      <c r="AC253" s="33"/>
      <c r="AD253" s="44"/>
      <c r="AE253" s="33"/>
      <c r="AF253" s="44">
        <v>0.3</v>
      </c>
      <c r="AG253" s="34">
        <f t="shared" si="56"/>
        <v>0</v>
      </c>
      <c r="AH253" s="34">
        <f t="shared" si="57"/>
        <v>0</v>
      </c>
      <c r="AI253" s="36"/>
      <c r="AJ253" s="33"/>
      <c r="AK253" s="44"/>
      <c r="AL253" s="33"/>
      <c r="AM253" s="44"/>
      <c r="AN253" s="33"/>
      <c r="AO253" s="44">
        <v>0.2</v>
      </c>
      <c r="AP253" s="34">
        <f t="shared" si="58"/>
        <v>0</v>
      </c>
      <c r="AQ253" s="34">
        <f t="shared" si="59"/>
        <v>0</v>
      </c>
      <c r="AR253" s="37"/>
      <c r="AS253" s="38"/>
      <c r="AT253" s="45"/>
      <c r="AU253" s="38"/>
      <c r="AV253" s="45"/>
      <c r="AW253" s="38"/>
      <c r="AX253" s="45">
        <v>0.2</v>
      </c>
      <c r="AY253" s="34">
        <f t="shared" si="60"/>
        <v>0</v>
      </c>
      <c r="AZ253" s="40"/>
      <c r="BA253" s="50">
        <f t="shared" si="63"/>
        <v>0</v>
      </c>
      <c r="BB253" s="50">
        <f t="shared" si="63"/>
        <v>1</v>
      </c>
      <c r="BC253" s="34">
        <f t="shared" si="61"/>
        <v>0</v>
      </c>
      <c r="BD253" s="42">
        <f t="shared" si="62"/>
        <v>-1</v>
      </c>
    </row>
    <row r="254" spans="1:56" ht="45.75" customHeight="1" x14ac:dyDescent="0.25">
      <c r="A254" s="24">
        <v>50523</v>
      </c>
      <c r="B254" s="25" t="s">
        <v>143</v>
      </c>
      <c r="C254" s="26" t="s">
        <v>144</v>
      </c>
      <c r="D254" s="27" t="s">
        <v>145</v>
      </c>
      <c r="E254" s="26" t="s">
        <v>906</v>
      </c>
      <c r="F254" s="28" t="s">
        <v>865</v>
      </c>
      <c r="G254" s="25"/>
      <c r="H254" s="26" t="s">
        <v>865</v>
      </c>
      <c r="I254" s="27" t="s">
        <v>150</v>
      </c>
      <c r="J254" s="26" t="s">
        <v>722</v>
      </c>
      <c r="K254" s="28" t="s">
        <v>722</v>
      </c>
      <c r="L254" s="25" t="s">
        <v>93</v>
      </c>
      <c r="M254" s="26" t="s">
        <v>722</v>
      </c>
      <c r="N254" s="27" t="s">
        <v>722</v>
      </c>
      <c r="O254" s="26" t="s">
        <v>864</v>
      </c>
      <c r="P254" s="51"/>
      <c r="Q254" s="31"/>
      <c r="R254" s="51"/>
      <c r="S254" s="31"/>
      <c r="T254" s="47"/>
      <c r="U254" s="33"/>
      <c r="V254" s="47"/>
      <c r="W254" s="33"/>
      <c r="X254" s="47"/>
      <c r="Y254" s="34" t="str">
        <f t="shared" si="55"/>
        <v/>
      </c>
      <c r="Z254" s="35"/>
      <c r="AA254" s="33"/>
      <c r="AB254" s="47"/>
      <c r="AC254" s="33"/>
      <c r="AD254" s="47"/>
      <c r="AE254" s="33"/>
      <c r="AF254" s="48"/>
      <c r="AG254" s="34" t="str">
        <f t="shared" si="56"/>
        <v/>
      </c>
      <c r="AH254" s="34" t="str">
        <f t="shared" si="57"/>
        <v/>
      </c>
      <c r="AI254" s="36"/>
      <c r="AJ254" s="33"/>
      <c r="AK254" s="48"/>
      <c r="AL254" s="33"/>
      <c r="AM254" s="48"/>
      <c r="AN254" s="33"/>
      <c r="AO254" s="48"/>
      <c r="AP254" s="34" t="str">
        <f t="shared" si="58"/>
        <v/>
      </c>
      <c r="AQ254" s="34" t="str">
        <f t="shared" si="59"/>
        <v/>
      </c>
      <c r="AR254" s="37"/>
      <c r="AS254" s="38"/>
      <c r="AT254" s="49"/>
      <c r="AU254" s="38"/>
      <c r="AV254" s="49"/>
      <c r="AW254" s="38"/>
      <c r="AX254" s="49"/>
      <c r="AY254" s="34" t="str">
        <f t="shared" si="60"/>
        <v/>
      </c>
      <c r="AZ254" s="40"/>
      <c r="BA254" s="50">
        <f t="shared" si="63"/>
        <v>0</v>
      </c>
      <c r="BB254" s="50">
        <f t="shared" si="63"/>
        <v>0</v>
      </c>
      <c r="BC254" s="34">
        <f t="shared" si="61"/>
        <v>0</v>
      </c>
      <c r="BD254" s="42">
        <f t="shared" si="62"/>
        <v>-1</v>
      </c>
    </row>
    <row r="255" spans="1:56" ht="45.75" customHeight="1" x14ac:dyDescent="0.25">
      <c r="A255" s="24">
        <v>5151</v>
      </c>
      <c r="B255" s="25" t="s">
        <v>65</v>
      </c>
      <c r="C255" s="26" t="s">
        <v>66</v>
      </c>
      <c r="D255" s="27" t="s">
        <v>923</v>
      </c>
      <c r="E255" s="26" t="s">
        <v>300</v>
      </c>
      <c r="F255" s="28" t="s">
        <v>924</v>
      </c>
      <c r="G255" s="25" t="s">
        <v>925</v>
      </c>
      <c r="H255" s="26" t="s">
        <v>926</v>
      </c>
      <c r="I255" s="27" t="s">
        <v>71</v>
      </c>
      <c r="J255" s="26" t="s">
        <v>927</v>
      </c>
      <c r="K255" s="28" t="s">
        <v>928</v>
      </c>
      <c r="L255" s="25" t="s">
        <v>136</v>
      </c>
      <c r="M255" s="26" t="s">
        <v>94</v>
      </c>
      <c r="N255" s="27" t="s">
        <v>929</v>
      </c>
      <c r="O255" s="26" t="s">
        <v>930</v>
      </c>
      <c r="P255" s="51">
        <v>4</v>
      </c>
      <c r="Q255" s="31" t="s">
        <v>931</v>
      </c>
      <c r="R255" s="51">
        <v>4</v>
      </c>
      <c r="S255" s="31"/>
      <c r="T255" s="47"/>
      <c r="U255" s="33"/>
      <c r="V255" s="47"/>
      <c r="W255" s="33"/>
      <c r="X255" s="47">
        <v>1</v>
      </c>
      <c r="Y255" s="34">
        <f t="shared" si="55"/>
        <v>0</v>
      </c>
      <c r="Z255" s="35"/>
      <c r="AA255" s="33"/>
      <c r="AB255" s="47"/>
      <c r="AC255" s="33"/>
      <c r="AD255" s="47"/>
      <c r="AE255" s="33"/>
      <c r="AF255" s="48">
        <v>1</v>
      </c>
      <c r="AG255" s="34">
        <f t="shared" si="56"/>
        <v>0</v>
      </c>
      <c r="AH255" s="34">
        <f t="shared" si="57"/>
        <v>0</v>
      </c>
      <c r="AI255" s="36"/>
      <c r="AJ255" s="33"/>
      <c r="AK255" s="48"/>
      <c r="AL255" s="33"/>
      <c r="AM255" s="48"/>
      <c r="AN255" s="33"/>
      <c r="AO255" s="48">
        <v>1</v>
      </c>
      <c r="AP255" s="34">
        <f t="shared" si="58"/>
        <v>0</v>
      </c>
      <c r="AQ255" s="34">
        <f t="shared" si="59"/>
        <v>0</v>
      </c>
      <c r="AR255" s="37"/>
      <c r="AS255" s="38"/>
      <c r="AT255" s="49"/>
      <c r="AU255" s="38"/>
      <c r="AV255" s="49"/>
      <c r="AW255" s="38"/>
      <c r="AX255" s="49">
        <v>1</v>
      </c>
      <c r="AY255" s="34">
        <f t="shared" si="60"/>
        <v>0</v>
      </c>
      <c r="AZ255" s="40"/>
      <c r="BA255" s="50">
        <f t="shared" si="63"/>
        <v>0</v>
      </c>
      <c r="BB255" s="50">
        <f t="shared" si="63"/>
        <v>4</v>
      </c>
      <c r="BC255" s="34">
        <f t="shared" si="61"/>
        <v>0</v>
      </c>
      <c r="BD255" s="42">
        <f t="shared" si="62"/>
        <v>-1</v>
      </c>
    </row>
    <row r="256" spans="1:56" ht="45.75" customHeight="1" x14ac:dyDescent="0.25">
      <c r="A256" s="24">
        <v>5152</v>
      </c>
      <c r="B256" s="25" t="s">
        <v>65</v>
      </c>
      <c r="C256" s="26" t="s">
        <v>140</v>
      </c>
      <c r="D256" s="27" t="s">
        <v>141</v>
      </c>
      <c r="E256" s="26" t="s">
        <v>68</v>
      </c>
      <c r="F256" s="28" t="s">
        <v>932</v>
      </c>
      <c r="G256" s="25" t="s">
        <v>925</v>
      </c>
      <c r="H256" s="26" t="s">
        <v>933</v>
      </c>
      <c r="I256" s="27" t="s">
        <v>934</v>
      </c>
      <c r="J256" s="26" t="s">
        <v>935</v>
      </c>
      <c r="K256" s="28" t="s">
        <v>936</v>
      </c>
      <c r="L256" s="25" t="s">
        <v>937</v>
      </c>
      <c r="M256" s="26" t="s">
        <v>938</v>
      </c>
      <c r="N256" s="27" t="s">
        <v>890</v>
      </c>
      <c r="O256" s="26" t="s">
        <v>930</v>
      </c>
      <c r="P256" s="51">
        <v>1</v>
      </c>
      <c r="Q256" s="31" t="s">
        <v>939</v>
      </c>
      <c r="R256" s="51">
        <v>1</v>
      </c>
      <c r="S256" s="31"/>
      <c r="T256" s="47"/>
      <c r="U256" s="33"/>
      <c r="V256" s="47"/>
      <c r="W256" s="33"/>
      <c r="X256" s="47"/>
      <c r="Y256" s="34" t="str">
        <f t="shared" ref="Y256:Y295" si="64">IF(AND(T256="",V256="",X256=""),"",IF(ISERROR((S256+U256+W256)/(T256+V256+X256)),0,((S256+U256+W256)/(T256+V256+X256))))</f>
        <v/>
      </c>
      <c r="Z256" s="35"/>
      <c r="AA256" s="33"/>
      <c r="AB256" s="47"/>
      <c r="AC256" s="33"/>
      <c r="AD256" s="47"/>
      <c r="AE256" s="33"/>
      <c r="AF256" s="48"/>
      <c r="AG256" s="34" t="str">
        <f t="shared" ref="AG256:AG295" si="65">IF(AND(AB256="",AD256="",AF256=""),"",IF(ISERROR((AA256+AC256+AE256)/(AB256+AD256+AF256)),0,((AA256+AC256+AE256)/(AB256+AD256+AF256))))</f>
        <v/>
      </c>
      <c r="AH256" s="34" t="str">
        <f t="shared" ref="AH256:AH295" si="66">IF(AND(T256="",V256="",X256="",AB256="",AD256="",AF256=""),"",IF(ISERROR((S256+U256+W256+AA256+AC256+AE256)/(T256+V256+X256+AB256+AD256+AF256)),0,((S256+U256+W256+AA256+AC256+AE256)/(T256+V256+X256+AB256+AD256+AF256))))</f>
        <v/>
      </c>
      <c r="AI256" s="36"/>
      <c r="AJ256" s="33"/>
      <c r="AK256" s="48"/>
      <c r="AL256" s="33"/>
      <c r="AM256" s="48"/>
      <c r="AN256" s="33"/>
      <c r="AO256" s="48"/>
      <c r="AP256" s="34" t="str">
        <f t="shared" ref="AP256:AP295" si="67">IF(AND(AK256="",AM256="",AO256=""),"",IF(ISERROR((AJ256+AL256+AN256)/(AK256+AM256+AO256)),0,((AJ256+AL256+AN256)/(AK256+AM256+AO256))))</f>
        <v/>
      </c>
      <c r="AQ256" s="34" t="str">
        <f t="shared" ref="AQ256:AQ295" si="68">IF(AND(T256="",V256="",X256="",AB256="",AD256="",AF256="",AK256="",AM256="",AO256=""),"",IF(ISERROR((S256+U256+W256+AA256+AC256+AE256+AJ256+AL256+AN256)/(T256+V256+X256+AB256+AD256+AF256+AK256+AM256+AO256)),0,((S256+U256+W256+AA256+AC256+AE256+AJ256+AL256+AN256)/(T256+V256+X256+AB256+AD256+AF256+AK256+AM256+AO256))))</f>
        <v/>
      </c>
      <c r="AR256" s="37"/>
      <c r="AS256" s="38"/>
      <c r="AT256" s="49"/>
      <c r="AU256" s="38"/>
      <c r="AV256" s="49"/>
      <c r="AW256" s="38"/>
      <c r="AX256" s="49"/>
      <c r="AY256" s="34" t="str">
        <f t="shared" ref="AY256:AY295" si="69">IF(AND(AT256="",AV256="",AX256=""),"",IF(ISERROR((AS256+AU256+AW256)/(AT256+AV256+AX256)),0,((AS256+AU256+AW256)/(AT256+AV256+AX256))))</f>
        <v/>
      </c>
      <c r="AZ256" s="40"/>
      <c r="BA256" s="50">
        <f t="shared" si="63"/>
        <v>0</v>
      </c>
      <c r="BB256" s="50">
        <f t="shared" si="63"/>
        <v>0</v>
      </c>
      <c r="BC256" s="34">
        <f t="shared" ref="BC256:BC295" si="70">IF(ISERROR(BA256/BB256),0,(BA256/BB256))</f>
        <v>0</v>
      </c>
      <c r="BD256" s="42">
        <f t="shared" ref="BD256:BD295" si="71">IF(ISERROR(BC256-100%),0,(+BC256-100%))</f>
        <v>-1</v>
      </c>
    </row>
    <row r="257" spans="1:56" ht="45.75" customHeight="1" x14ac:dyDescent="0.25">
      <c r="A257" s="24">
        <v>5153</v>
      </c>
      <c r="B257" s="25" t="s">
        <v>65</v>
      </c>
      <c r="C257" s="26" t="s">
        <v>140</v>
      </c>
      <c r="D257" s="27" t="s">
        <v>940</v>
      </c>
      <c r="E257" s="26" t="s">
        <v>300</v>
      </c>
      <c r="F257" s="28" t="s">
        <v>941</v>
      </c>
      <c r="G257" s="25" t="s">
        <v>925</v>
      </c>
      <c r="H257" s="26" t="s">
        <v>942</v>
      </c>
      <c r="I257" s="27" t="s">
        <v>71</v>
      </c>
      <c r="J257" s="26" t="s">
        <v>943</v>
      </c>
      <c r="K257" s="28" t="s">
        <v>944</v>
      </c>
      <c r="L257" s="25" t="s">
        <v>136</v>
      </c>
      <c r="M257" s="26" t="s">
        <v>938</v>
      </c>
      <c r="N257" s="27" t="s">
        <v>890</v>
      </c>
      <c r="O257" s="26" t="s">
        <v>930</v>
      </c>
      <c r="P257" s="51">
        <v>1</v>
      </c>
      <c r="Q257" s="31" t="s">
        <v>945</v>
      </c>
      <c r="R257" s="51">
        <v>1</v>
      </c>
      <c r="S257" s="31"/>
      <c r="T257" s="47"/>
      <c r="U257" s="33"/>
      <c r="V257" s="47"/>
      <c r="W257" s="33"/>
      <c r="X257" s="47"/>
      <c r="Y257" s="34" t="str">
        <f t="shared" si="64"/>
        <v/>
      </c>
      <c r="Z257" s="35"/>
      <c r="AA257" s="33"/>
      <c r="AB257" s="47"/>
      <c r="AC257" s="33"/>
      <c r="AD257" s="47"/>
      <c r="AE257" s="33"/>
      <c r="AF257" s="48"/>
      <c r="AG257" s="34" t="str">
        <f t="shared" si="65"/>
        <v/>
      </c>
      <c r="AH257" s="34" t="str">
        <f t="shared" si="66"/>
        <v/>
      </c>
      <c r="AI257" s="36"/>
      <c r="AJ257" s="33"/>
      <c r="AK257" s="48"/>
      <c r="AL257" s="33"/>
      <c r="AM257" s="48"/>
      <c r="AN257" s="33"/>
      <c r="AO257" s="48"/>
      <c r="AP257" s="34" t="str">
        <f t="shared" si="67"/>
        <v/>
      </c>
      <c r="AQ257" s="34" t="str">
        <f t="shared" si="68"/>
        <v/>
      </c>
      <c r="AR257" s="37"/>
      <c r="AS257" s="38"/>
      <c r="AT257" s="49"/>
      <c r="AU257" s="38"/>
      <c r="AV257" s="49"/>
      <c r="AW257" s="38"/>
      <c r="AX257" s="49">
        <v>1</v>
      </c>
      <c r="AY257" s="34">
        <f t="shared" si="69"/>
        <v>0</v>
      </c>
      <c r="AZ257" s="40"/>
      <c r="BA257" s="50">
        <f t="shared" si="63"/>
        <v>0</v>
      </c>
      <c r="BB257" s="50">
        <f t="shared" si="63"/>
        <v>1</v>
      </c>
      <c r="BC257" s="34">
        <f t="shared" si="70"/>
        <v>0</v>
      </c>
      <c r="BD257" s="42">
        <f t="shared" si="71"/>
        <v>-1</v>
      </c>
    </row>
    <row r="258" spans="1:56" ht="45.75" customHeight="1" x14ac:dyDescent="0.25">
      <c r="A258" s="24">
        <v>5154</v>
      </c>
      <c r="B258" s="25" t="s">
        <v>65</v>
      </c>
      <c r="C258" s="26" t="s">
        <v>140</v>
      </c>
      <c r="D258" s="27" t="s">
        <v>142</v>
      </c>
      <c r="E258" s="26" t="s">
        <v>68</v>
      </c>
      <c r="F258" s="28" t="s">
        <v>946</v>
      </c>
      <c r="G258" s="25" t="s">
        <v>925</v>
      </c>
      <c r="H258" s="26" t="s">
        <v>947</v>
      </c>
      <c r="I258" s="27" t="s">
        <v>71</v>
      </c>
      <c r="J258" s="26" t="s">
        <v>948</v>
      </c>
      <c r="K258" s="28" t="s">
        <v>949</v>
      </c>
      <c r="L258" s="25" t="s">
        <v>937</v>
      </c>
      <c r="M258" s="26" t="s">
        <v>950</v>
      </c>
      <c r="N258" s="27" t="s">
        <v>890</v>
      </c>
      <c r="O258" s="26" t="s">
        <v>930</v>
      </c>
      <c r="P258" s="51">
        <v>1</v>
      </c>
      <c r="Q258" s="31" t="s">
        <v>951</v>
      </c>
      <c r="R258" s="51">
        <v>1</v>
      </c>
      <c r="S258" s="31"/>
      <c r="T258" s="47"/>
      <c r="U258" s="33"/>
      <c r="V258" s="47"/>
      <c r="W258" s="33"/>
      <c r="X258" s="47"/>
      <c r="Y258" s="34" t="str">
        <f t="shared" si="64"/>
        <v/>
      </c>
      <c r="Z258" s="35"/>
      <c r="AA258" s="33"/>
      <c r="AB258" s="47"/>
      <c r="AC258" s="33"/>
      <c r="AD258" s="47"/>
      <c r="AE258" s="33"/>
      <c r="AF258" s="48"/>
      <c r="AG258" s="34" t="str">
        <f t="shared" si="65"/>
        <v/>
      </c>
      <c r="AH258" s="34" t="str">
        <f t="shared" si="66"/>
        <v/>
      </c>
      <c r="AI258" s="36"/>
      <c r="AJ258" s="33"/>
      <c r="AK258" s="48"/>
      <c r="AL258" s="33"/>
      <c r="AM258" s="48"/>
      <c r="AN258" s="33"/>
      <c r="AO258" s="48"/>
      <c r="AP258" s="34" t="str">
        <f t="shared" si="67"/>
        <v/>
      </c>
      <c r="AQ258" s="34" t="str">
        <f t="shared" si="68"/>
        <v/>
      </c>
      <c r="AR258" s="37"/>
      <c r="AS258" s="38"/>
      <c r="AT258" s="49"/>
      <c r="AU258" s="38"/>
      <c r="AV258" s="49"/>
      <c r="AW258" s="38"/>
      <c r="AX258" s="49">
        <v>1</v>
      </c>
      <c r="AY258" s="34">
        <f t="shared" si="69"/>
        <v>0</v>
      </c>
      <c r="AZ258" s="40"/>
      <c r="BA258" s="50">
        <f t="shared" si="63"/>
        <v>0</v>
      </c>
      <c r="BB258" s="50">
        <f t="shared" si="63"/>
        <v>1</v>
      </c>
      <c r="BC258" s="34">
        <f t="shared" si="70"/>
        <v>0</v>
      </c>
      <c r="BD258" s="42">
        <f t="shared" si="71"/>
        <v>-1</v>
      </c>
    </row>
    <row r="259" spans="1:56" ht="45.75" customHeight="1" x14ac:dyDescent="0.25">
      <c r="A259" s="24">
        <v>5155</v>
      </c>
      <c r="B259" s="25" t="s">
        <v>65</v>
      </c>
      <c r="C259" s="26" t="s">
        <v>140</v>
      </c>
      <c r="D259" s="27" t="s">
        <v>197</v>
      </c>
      <c r="E259" s="26" t="s">
        <v>300</v>
      </c>
      <c r="F259" s="28" t="s">
        <v>952</v>
      </c>
      <c r="G259" s="25" t="s">
        <v>925</v>
      </c>
      <c r="H259" s="26" t="s">
        <v>953</v>
      </c>
      <c r="I259" s="27" t="s">
        <v>71</v>
      </c>
      <c r="J259" s="26" t="s">
        <v>954</v>
      </c>
      <c r="K259" s="28" t="s">
        <v>955</v>
      </c>
      <c r="L259" s="25" t="s">
        <v>937</v>
      </c>
      <c r="M259" s="26" t="s">
        <v>950</v>
      </c>
      <c r="N259" s="27" t="s">
        <v>890</v>
      </c>
      <c r="O259" s="26" t="s">
        <v>930</v>
      </c>
      <c r="P259" s="51">
        <v>1</v>
      </c>
      <c r="Q259" s="31" t="s">
        <v>956</v>
      </c>
      <c r="R259" s="51">
        <v>1</v>
      </c>
      <c r="S259" s="31"/>
      <c r="T259" s="47"/>
      <c r="U259" s="33"/>
      <c r="V259" s="47"/>
      <c r="W259" s="33"/>
      <c r="X259" s="47">
        <v>1</v>
      </c>
      <c r="Y259" s="34">
        <f t="shared" si="64"/>
        <v>0</v>
      </c>
      <c r="Z259" s="35"/>
      <c r="AA259" s="33"/>
      <c r="AB259" s="47"/>
      <c r="AC259" s="33"/>
      <c r="AD259" s="47"/>
      <c r="AE259" s="33"/>
      <c r="AF259" s="48"/>
      <c r="AG259" s="34" t="str">
        <f t="shared" si="65"/>
        <v/>
      </c>
      <c r="AH259" s="34">
        <f t="shared" si="66"/>
        <v>0</v>
      </c>
      <c r="AI259" s="36"/>
      <c r="AJ259" s="33"/>
      <c r="AK259" s="48"/>
      <c r="AL259" s="33"/>
      <c r="AM259" s="48"/>
      <c r="AN259" s="33"/>
      <c r="AO259" s="48"/>
      <c r="AP259" s="34" t="str">
        <f t="shared" si="67"/>
        <v/>
      </c>
      <c r="AQ259" s="34">
        <f t="shared" si="68"/>
        <v>0</v>
      </c>
      <c r="AR259" s="37"/>
      <c r="AS259" s="38"/>
      <c r="AT259" s="49"/>
      <c r="AU259" s="38"/>
      <c r="AV259" s="49"/>
      <c r="AW259" s="38"/>
      <c r="AX259" s="49"/>
      <c r="AY259" s="34" t="str">
        <f t="shared" si="69"/>
        <v/>
      </c>
      <c r="AZ259" s="40"/>
      <c r="BA259" s="50">
        <f t="shared" si="63"/>
        <v>0</v>
      </c>
      <c r="BB259" s="50">
        <f t="shared" si="63"/>
        <v>1</v>
      </c>
      <c r="BC259" s="34">
        <f t="shared" si="70"/>
        <v>0</v>
      </c>
      <c r="BD259" s="42">
        <f t="shared" si="71"/>
        <v>-1</v>
      </c>
    </row>
    <row r="260" spans="1:56" ht="45.75" customHeight="1" x14ac:dyDescent="0.25">
      <c r="A260" s="24">
        <v>5156</v>
      </c>
      <c r="B260" s="25" t="s">
        <v>78</v>
      </c>
      <c r="C260" s="26" t="s">
        <v>96</v>
      </c>
      <c r="D260" s="27" t="s">
        <v>903</v>
      </c>
      <c r="E260" s="26" t="s">
        <v>906</v>
      </c>
      <c r="F260" s="28" t="s">
        <v>957</v>
      </c>
      <c r="G260" s="25" t="s">
        <v>925</v>
      </c>
      <c r="H260" s="26" t="s">
        <v>958</v>
      </c>
      <c r="I260" s="27" t="s">
        <v>71</v>
      </c>
      <c r="J260" s="26" t="s">
        <v>959</v>
      </c>
      <c r="K260" s="28" t="s">
        <v>955</v>
      </c>
      <c r="L260" s="25" t="s">
        <v>136</v>
      </c>
      <c r="M260" s="26" t="s">
        <v>950</v>
      </c>
      <c r="N260" s="27" t="s">
        <v>890</v>
      </c>
      <c r="O260" s="26" t="s">
        <v>930</v>
      </c>
      <c r="P260" s="51">
        <v>1</v>
      </c>
      <c r="Q260" s="31" t="s">
        <v>960</v>
      </c>
      <c r="R260" s="51">
        <v>1</v>
      </c>
      <c r="S260" s="31"/>
      <c r="T260" s="47"/>
      <c r="U260" s="33"/>
      <c r="V260" s="47"/>
      <c r="W260" s="33"/>
      <c r="X260" s="47">
        <v>1</v>
      </c>
      <c r="Y260" s="34">
        <f t="shared" si="64"/>
        <v>0</v>
      </c>
      <c r="Z260" s="35"/>
      <c r="AA260" s="33"/>
      <c r="AB260" s="47"/>
      <c r="AC260" s="33"/>
      <c r="AD260" s="47"/>
      <c r="AE260" s="33"/>
      <c r="AF260" s="48"/>
      <c r="AG260" s="34" t="str">
        <f t="shared" si="65"/>
        <v/>
      </c>
      <c r="AH260" s="34">
        <f t="shared" si="66"/>
        <v>0</v>
      </c>
      <c r="AI260" s="36"/>
      <c r="AJ260" s="33"/>
      <c r="AK260" s="48"/>
      <c r="AL260" s="33"/>
      <c r="AM260" s="48"/>
      <c r="AN260" s="33"/>
      <c r="AO260" s="48"/>
      <c r="AP260" s="34" t="str">
        <f t="shared" si="67"/>
        <v/>
      </c>
      <c r="AQ260" s="34">
        <f t="shared" si="68"/>
        <v>0</v>
      </c>
      <c r="AR260" s="37"/>
      <c r="AS260" s="38"/>
      <c r="AT260" s="49"/>
      <c r="AU260" s="38"/>
      <c r="AV260" s="49"/>
      <c r="AW260" s="38"/>
      <c r="AX260" s="49"/>
      <c r="AY260" s="34" t="str">
        <f t="shared" si="69"/>
        <v/>
      </c>
      <c r="AZ260" s="40"/>
      <c r="BA260" s="50">
        <f t="shared" si="63"/>
        <v>0</v>
      </c>
      <c r="BB260" s="50">
        <f t="shared" si="63"/>
        <v>1</v>
      </c>
      <c r="BC260" s="34">
        <f t="shared" si="70"/>
        <v>0</v>
      </c>
      <c r="BD260" s="42">
        <f t="shared" si="71"/>
        <v>-1</v>
      </c>
    </row>
    <row r="261" spans="1:56" ht="45.75" customHeight="1" x14ac:dyDescent="0.25">
      <c r="A261" s="24">
        <v>5157</v>
      </c>
      <c r="B261" s="25" t="s">
        <v>78</v>
      </c>
      <c r="C261" s="26" t="s">
        <v>96</v>
      </c>
      <c r="D261" s="27" t="s">
        <v>825</v>
      </c>
      <c r="E261" s="26" t="s">
        <v>906</v>
      </c>
      <c r="F261" s="28" t="s">
        <v>961</v>
      </c>
      <c r="G261" s="25" t="s">
        <v>925</v>
      </c>
      <c r="H261" s="26" t="s">
        <v>962</v>
      </c>
      <c r="I261" s="27" t="s">
        <v>71</v>
      </c>
      <c r="J261" s="26" t="s">
        <v>963</v>
      </c>
      <c r="K261" s="28" t="s">
        <v>964</v>
      </c>
      <c r="L261" s="25" t="s">
        <v>136</v>
      </c>
      <c r="M261" s="26" t="s">
        <v>950</v>
      </c>
      <c r="N261" s="27" t="s">
        <v>929</v>
      </c>
      <c r="O261" s="26" t="s">
        <v>930</v>
      </c>
      <c r="P261" s="51">
        <v>1</v>
      </c>
      <c r="Q261" s="31" t="s">
        <v>965</v>
      </c>
      <c r="R261" s="51">
        <v>1</v>
      </c>
      <c r="S261" s="31"/>
      <c r="T261" s="47"/>
      <c r="U261" s="33"/>
      <c r="V261" s="47"/>
      <c r="W261" s="33"/>
      <c r="X261" s="47">
        <v>1</v>
      </c>
      <c r="Y261" s="34">
        <f t="shared" si="64"/>
        <v>0</v>
      </c>
      <c r="Z261" s="35"/>
      <c r="AA261" s="33"/>
      <c r="AB261" s="47"/>
      <c r="AC261" s="33"/>
      <c r="AD261" s="47"/>
      <c r="AE261" s="33"/>
      <c r="AF261" s="48"/>
      <c r="AG261" s="34" t="str">
        <f t="shared" si="65"/>
        <v/>
      </c>
      <c r="AH261" s="34">
        <f t="shared" si="66"/>
        <v>0</v>
      </c>
      <c r="AI261" s="36"/>
      <c r="AJ261" s="33"/>
      <c r="AK261" s="48"/>
      <c r="AL261" s="33"/>
      <c r="AM261" s="48"/>
      <c r="AN261" s="33"/>
      <c r="AO261" s="48"/>
      <c r="AP261" s="34" t="str">
        <f t="shared" si="67"/>
        <v/>
      </c>
      <c r="AQ261" s="34">
        <f t="shared" si="68"/>
        <v>0</v>
      </c>
      <c r="AR261" s="37"/>
      <c r="AS261" s="38"/>
      <c r="AT261" s="49"/>
      <c r="AU261" s="38"/>
      <c r="AV261" s="49"/>
      <c r="AW261" s="38"/>
      <c r="AX261" s="49"/>
      <c r="AY261" s="34" t="str">
        <f t="shared" si="69"/>
        <v/>
      </c>
      <c r="AZ261" s="40"/>
      <c r="BA261" s="46">
        <f t="shared" si="63"/>
        <v>0</v>
      </c>
      <c r="BB261" s="46">
        <f t="shared" si="63"/>
        <v>1</v>
      </c>
      <c r="BC261" s="34">
        <f t="shared" si="70"/>
        <v>0</v>
      </c>
      <c r="BD261" s="42">
        <f t="shared" si="71"/>
        <v>-1</v>
      </c>
    </row>
    <row r="262" spans="1:56" ht="45.75" customHeight="1" x14ac:dyDescent="0.25">
      <c r="A262" s="24">
        <v>5158</v>
      </c>
      <c r="B262" s="25" t="s">
        <v>78</v>
      </c>
      <c r="C262" s="26" t="s">
        <v>96</v>
      </c>
      <c r="D262" s="27" t="s">
        <v>825</v>
      </c>
      <c r="E262" s="26" t="s">
        <v>906</v>
      </c>
      <c r="F262" s="28" t="s">
        <v>966</v>
      </c>
      <c r="G262" s="25" t="s">
        <v>925</v>
      </c>
      <c r="H262" s="26" t="s">
        <v>967</v>
      </c>
      <c r="I262" s="27" t="s">
        <v>115</v>
      </c>
      <c r="J262" s="26" t="s">
        <v>968</v>
      </c>
      <c r="K262" s="28" t="s">
        <v>964</v>
      </c>
      <c r="L262" s="25" t="s">
        <v>93</v>
      </c>
      <c r="M262" s="26" t="s">
        <v>950</v>
      </c>
      <c r="N262" s="27" t="s">
        <v>929</v>
      </c>
      <c r="O262" s="26" t="s">
        <v>930</v>
      </c>
      <c r="P262" s="43">
        <v>0.9</v>
      </c>
      <c r="Q262" s="31" t="s">
        <v>969</v>
      </c>
      <c r="R262" s="43">
        <v>0.9</v>
      </c>
      <c r="S262" s="31"/>
      <c r="T262" s="47"/>
      <c r="U262" s="33"/>
      <c r="V262" s="47"/>
      <c r="W262" s="33"/>
      <c r="X262" s="47"/>
      <c r="Y262" s="34" t="str">
        <f t="shared" si="64"/>
        <v/>
      </c>
      <c r="Z262" s="35"/>
      <c r="AA262" s="33"/>
      <c r="AB262" s="47"/>
      <c r="AC262" s="33"/>
      <c r="AD262" s="47"/>
      <c r="AE262" s="33"/>
      <c r="AF262" s="48">
        <v>50</v>
      </c>
      <c r="AG262" s="34">
        <f t="shared" si="65"/>
        <v>0</v>
      </c>
      <c r="AH262" s="34">
        <f t="shared" si="66"/>
        <v>0</v>
      </c>
      <c r="AI262" s="36"/>
      <c r="AJ262" s="33"/>
      <c r="AK262" s="48"/>
      <c r="AL262" s="33"/>
      <c r="AM262" s="48"/>
      <c r="AN262" s="33"/>
      <c r="AO262" s="48"/>
      <c r="AP262" s="34" t="str">
        <f t="shared" si="67"/>
        <v/>
      </c>
      <c r="AQ262" s="34">
        <f t="shared" si="68"/>
        <v>0</v>
      </c>
      <c r="AR262" s="37"/>
      <c r="AS262" s="38"/>
      <c r="AT262" s="49"/>
      <c r="AU262" s="38"/>
      <c r="AV262" s="49"/>
      <c r="AW262" s="38"/>
      <c r="AX262" s="49">
        <v>40</v>
      </c>
      <c r="AY262" s="34">
        <f t="shared" si="69"/>
        <v>0</v>
      </c>
      <c r="AZ262" s="40"/>
      <c r="BA262" s="46">
        <f t="shared" si="63"/>
        <v>0</v>
      </c>
      <c r="BB262" s="46">
        <f t="shared" si="63"/>
        <v>90</v>
      </c>
      <c r="BC262" s="34">
        <f t="shared" si="70"/>
        <v>0</v>
      </c>
      <c r="BD262" s="42">
        <f t="shared" si="71"/>
        <v>-1</v>
      </c>
    </row>
    <row r="263" spans="1:56" ht="45.75" customHeight="1" x14ac:dyDescent="0.25">
      <c r="A263" s="24">
        <v>5159</v>
      </c>
      <c r="B263" s="25" t="s">
        <v>78</v>
      </c>
      <c r="C263" s="26" t="s">
        <v>96</v>
      </c>
      <c r="D263" s="27" t="s">
        <v>820</v>
      </c>
      <c r="E263" s="26" t="s">
        <v>906</v>
      </c>
      <c r="F263" s="28" t="s">
        <v>970</v>
      </c>
      <c r="G263" s="25" t="s">
        <v>925</v>
      </c>
      <c r="H263" s="26" t="s">
        <v>971</v>
      </c>
      <c r="I263" s="27" t="s">
        <v>71</v>
      </c>
      <c r="J263" s="26" t="s">
        <v>972</v>
      </c>
      <c r="K263" s="28" t="s">
        <v>973</v>
      </c>
      <c r="L263" s="25" t="s">
        <v>136</v>
      </c>
      <c r="M263" s="26" t="s">
        <v>950</v>
      </c>
      <c r="N263" s="27" t="s">
        <v>914</v>
      </c>
      <c r="O263" s="26" t="s">
        <v>930</v>
      </c>
      <c r="P263" s="51">
        <v>1</v>
      </c>
      <c r="Q263" s="31" t="s">
        <v>974</v>
      </c>
      <c r="R263" s="51">
        <v>1</v>
      </c>
      <c r="S263" s="31"/>
      <c r="T263" s="47"/>
      <c r="U263" s="33"/>
      <c r="V263" s="47"/>
      <c r="W263" s="33"/>
      <c r="X263" s="47"/>
      <c r="Y263" s="34" t="str">
        <f t="shared" si="64"/>
        <v/>
      </c>
      <c r="Z263" s="35"/>
      <c r="AA263" s="33"/>
      <c r="AB263" s="47">
        <v>1</v>
      </c>
      <c r="AC263" s="33"/>
      <c r="AD263" s="47"/>
      <c r="AE263" s="33"/>
      <c r="AF263" s="48"/>
      <c r="AG263" s="34">
        <f t="shared" si="65"/>
        <v>0</v>
      </c>
      <c r="AH263" s="34">
        <f t="shared" si="66"/>
        <v>0</v>
      </c>
      <c r="AI263" s="36"/>
      <c r="AJ263" s="33"/>
      <c r="AK263" s="48"/>
      <c r="AL263" s="33"/>
      <c r="AM263" s="48"/>
      <c r="AN263" s="33"/>
      <c r="AO263" s="48"/>
      <c r="AP263" s="34" t="str">
        <f t="shared" si="67"/>
        <v/>
      </c>
      <c r="AQ263" s="34">
        <f t="shared" si="68"/>
        <v>0</v>
      </c>
      <c r="AR263" s="37"/>
      <c r="AS263" s="38"/>
      <c r="AT263" s="49"/>
      <c r="AU263" s="38"/>
      <c r="AV263" s="49"/>
      <c r="AW263" s="38"/>
      <c r="AX263" s="49"/>
      <c r="AY263" s="34" t="str">
        <f t="shared" si="69"/>
        <v/>
      </c>
      <c r="AZ263" s="40"/>
      <c r="BA263" s="50">
        <f t="shared" si="63"/>
        <v>0</v>
      </c>
      <c r="BB263" s="50">
        <f t="shared" si="63"/>
        <v>1</v>
      </c>
      <c r="BC263" s="34">
        <f t="shared" si="70"/>
        <v>0</v>
      </c>
      <c r="BD263" s="42">
        <f t="shared" si="71"/>
        <v>-1</v>
      </c>
    </row>
    <row r="264" spans="1:56" ht="45.75" customHeight="1" x14ac:dyDescent="0.25">
      <c r="A264" s="24">
        <v>51510</v>
      </c>
      <c r="B264" s="25" t="s">
        <v>143</v>
      </c>
      <c r="C264" s="26" t="s">
        <v>144</v>
      </c>
      <c r="D264" s="27" t="s">
        <v>385</v>
      </c>
      <c r="E264" s="26" t="s">
        <v>98</v>
      </c>
      <c r="F264" s="28" t="s">
        <v>975</v>
      </c>
      <c r="G264" s="25" t="s">
        <v>925</v>
      </c>
      <c r="H264" s="26" t="s">
        <v>976</v>
      </c>
      <c r="I264" s="27" t="s">
        <v>71</v>
      </c>
      <c r="J264" s="26" t="s">
        <v>977</v>
      </c>
      <c r="K264" s="28" t="s">
        <v>978</v>
      </c>
      <c r="L264" s="25" t="s">
        <v>136</v>
      </c>
      <c r="M264" s="26" t="s">
        <v>950</v>
      </c>
      <c r="N264" s="27" t="s">
        <v>890</v>
      </c>
      <c r="O264" s="26" t="s">
        <v>930</v>
      </c>
      <c r="P264" s="51">
        <v>1</v>
      </c>
      <c r="Q264" s="31" t="s">
        <v>979</v>
      </c>
      <c r="R264" s="51">
        <v>1</v>
      </c>
      <c r="S264" s="31"/>
      <c r="T264" s="47"/>
      <c r="U264" s="33"/>
      <c r="V264" s="47"/>
      <c r="W264" s="33"/>
      <c r="X264" s="47">
        <v>1</v>
      </c>
      <c r="Y264" s="34">
        <f t="shared" si="64"/>
        <v>0</v>
      </c>
      <c r="Z264" s="35"/>
      <c r="AA264" s="33"/>
      <c r="AB264" s="47"/>
      <c r="AC264" s="33"/>
      <c r="AD264" s="47"/>
      <c r="AE264" s="33"/>
      <c r="AF264" s="48"/>
      <c r="AG264" s="34" t="str">
        <f t="shared" si="65"/>
        <v/>
      </c>
      <c r="AH264" s="34">
        <f t="shared" si="66"/>
        <v>0</v>
      </c>
      <c r="AI264" s="36"/>
      <c r="AJ264" s="33"/>
      <c r="AK264" s="48"/>
      <c r="AL264" s="33"/>
      <c r="AM264" s="48"/>
      <c r="AN264" s="33"/>
      <c r="AO264" s="48"/>
      <c r="AP264" s="34" t="str">
        <f t="shared" si="67"/>
        <v/>
      </c>
      <c r="AQ264" s="34">
        <f t="shared" si="68"/>
        <v>0</v>
      </c>
      <c r="AR264" s="37"/>
      <c r="AS264" s="38"/>
      <c r="AT264" s="49"/>
      <c r="AU264" s="38"/>
      <c r="AV264" s="49"/>
      <c r="AW264" s="38"/>
      <c r="AX264" s="49"/>
      <c r="AY264" s="34" t="str">
        <f t="shared" si="69"/>
        <v/>
      </c>
      <c r="AZ264" s="40"/>
      <c r="BA264" s="50">
        <f t="shared" si="63"/>
        <v>0</v>
      </c>
      <c r="BB264" s="50">
        <f t="shared" si="63"/>
        <v>1</v>
      </c>
      <c r="BC264" s="34">
        <f t="shared" si="70"/>
        <v>0</v>
      </c>
      <c r="BD264" s="42">
        <f t="shared" si="71"/>
        <v>-1</v>
      </c>
    </row>
    <row r="265" spans="1:56" ht="45.75" customHeight="1" x14ac:dyDescent="0.25">
      <c r="A265" s="24">
        <v>51511</v>
      </c>
      <c r="B265" s="25" t="s">
        <v>143</v>
      </c>
      <c r="C265" s="26" t="s">
        <v>144</v>
      </c>
      <c r="D265" s="27" t="s">
        <v>225</v>
      </c>
      <c r="E265" s="26" t="s">
        <v>98</v>
      </c>
      <c r="F265" s="28" t="s">
        <v>980</v>
      </c>
      <c r="G265" s="25" t="s">
        <v>925</v>
      </c>
      <c r="H265" s="26" t="s">
        <v>981</v>
      </c>
      <c r="I265" s="27" t="s">
        <v>71</v>
      </c>
      <c r="J265" s="26" t="s">
        <v>982</v>
      </c>
      <c r="K265" s="28" t="s">
        <v>978</v>
      </c>
      <c r="L265" s="25" t="s">
        <v>136</v>
      </c>
      <c r="M265" s="26" t="s">
        <v>950</v>
      </c>
      <c r="N265" s="27" t="s">
        <v>890</v>
      </c>
      <c r="O265" s="26" t="s">
        <v>930</v>
      </c>
      <c r="P265" s="51">
        <v>1</v>
      </c>
      <c r="Q265" s="31" t="s">
        <v>983</v>
      </c>
      <c r="R265" s="51">
        <v>1</v>
      </c>
      <c r="S265" s="31"/>
      <c r="T265" s="47"/>
      <c r="U265" s="33"/>
      <c r="V265" s="47"/>
      <c r="W265" s="33"/>
      <c r="X265" s="47"/>
      <c r="Y265" s="34" t="str">
        <f t="shared" si="64"/>
        <v/>
      </c>
      <c r="Z265" s="35"/>
      <c r="AA265" s="33"/>
      <c r="AB265" s="47">
        <v>1</v>
      </c>
      <c r="AC265" s="33"/>
      <c r="AD265" s="47"/>
      <c r="AE265" s="33"/>
      <c r="AF265" s="48"/>
      <c r="AG265" s="34">
        <f t="shared" si="65"/>
        <v>0</v>
      </c>
      <c r="AH265" s="34">
        <f t="shared" si="66"/>
        <v>0</v>
      </c>
      <c r="AI265" s="36"/>
      <c r="AJ265" s="33"/>
      <c r="AK265" s="48"/>
      <c r="AL265" s="33"/>
      <c r="AM265" s="48"/>
      <c r="AN265" s="33"/>
      <c r="AO265" s="48"/>
      <c r="AP265" s="34" t="str">
        <f t="shared" si="67"/>
        <v/>
      </c>
      <c r="AQ265" s="34">
        <f t="shared" si="68"/>
        <v>0</v>
      </c>
      <c r="AR265" s="37"/>
      <c r="AS265" s="38"/>
      <c r="AT265" s="49"/>
      <c r="AU265" s="38"/>
      <c r="AV265" s="49"/>
      <c r="AW265" s="38"/>
      <c r="AX265" s="49"/>
      <c r="AY265" s="34" t="str">
        <f t="shared" si="69"/>
        <v/>
      </c>
      <c r="AZ265" s="40"/>
      <c r="BA265" s="46">
        <f t="shared" si="63"/>
        <v>0</v>
      </c>
      <c r="BB265" s="46">
        <f t="shared" si="63"/>
        <v>1</v>
      </c>
      <c r="BC265" s="34">
        <f t="shared" si="70"/>
        <v>0</v>
      </c>
      <c r="BD265" s="42">
        <f t="shared" si="71"/>
        <v>-1</v>
      </c>
    </row>
    <row r="266" spans="1:56" ht="45.75" customHeight="1" x14ac:dyDescent="0.25">
      <c r="A266" s="24">
        <v>51512</v>
      </c>
      <c r="B266" s="25" t="s">
        <v>143</v>
      </c>
      <c r="C266" s="26" t="s">
        <v>144</v>
      </c>
      <c r="D266" s="27" t="s">
        <v>145</v>
      </c>
      <c r="E266" s="26" t="s">
        <v>906</v>
      </c>
      <c r="F266" s="28" t="s">
        <v>984</v>
      </c>
      <c r="G266" s="25" t="s">
        <v>925</v>
      </c>
      <c r="H266" s="26" t="s">
        <v>985</v>
      </c>
      <c r="I266" s="27" t="s">
        <v>71</v>
      </c>
      <c r="J266" s="26" t="s">
        <v>986</v>
      </c>
      <c r="K266" s="28" t="s">
        <v>978</v>
      </c>
      <c r="L266" s="25" t="s">
        <v>136</v>
      </c>
      <c r="M266" s="26" t="s">
        <v>950</v>
      </c>
      <c r="N266" s="27" t="s">
        <v>890</v>
      </c>
      <c r="O266" s="26" t="s">
        <v>930</v>
      </c>
      <c r="P266" s="51">
        <v>1</v>
      </c>
      <c r="Q266" s="31" t="s">
        <v>987</v>
      </c>
      <c r="R266" s="51">
        <v>1</v>
      </c>
      <c r="S266" s="31"/>
      <c r="T266" s="47"/>
      <c r="U266" s="33"/>
      <c r="V266" s="47"/>
      <c r="W266" s="33"/>
      <c r="X266" s="47">
        <v>1</v>
      </c>
      <c r="Y266" s="34">
        <f t="shared" si="64"/>
        <v>0</v>
      </c>
      <c r="Z266" s="35"/>
      <c r="AA266" s="33"/>
      <c r="AB266" s="47"/>
      <c r="AC266" s="33"/>
      <c r="AD266" s="47"/>
      <c r="AE266" s="33"/>
      <c r="AF266" s="48"/>
      <c r="AG266" s="34" t="str">
        <f t="shared" si="65"/>
        <v/>
      </c>
      <c r="AH266" s="34">
        <f t="shared" si="66"/>
        <v>0</v>
      </c>
      <c r="AI266" s="36"/>
      <c r="AJ266" s="33"/>
      <c r="AK266" s="48"/>
      <c r="AL266" s="33"/>
      <c r="AM266" s="48"/>
      <c r="AN266" s="33"/>
      <c r="AO266" s="48"/>
      <c r="AP266" s="34" t="str">
        <f t="shared" si="67"/>
        <v/>
      </c>
      <c r="AQ266" s="34">
        <f t="shared" si="68"/>
        <v>0</v>
      </c>
      <c r="AR266" s="37"/>
      <c r="AS266" s="38"/>
      <c r="AT266" s="49"/>
      <c r="AU266" s="38"/>
      <c r="AV266" s="49"/>
      <c r="AW266" s="38"/>
      <c r="AX266" s="49"/>
      <c r="AY266" s="34" t="str">
        <f t="shared" si="69"/>
        <v/>
      </c>
      <c r="AZ266" s="40"/>
      <c r="BA266" s="46">
        <f t="shared" si="63"/>
        <v>0</v>
      </c>
      <c r="BB266" s="46">
        <f t="shared" si="63"/>
        <v>1</v>
      </c>
      <c r="BC266" s="34">
        <f t="shared" si="70"/>
        <v>0</v>
      </c>
      <c r="BD266" s="42">
        <f t="shared" si="71"/>
        <v>-1</v>
      </c>
    </row>
    <row r="267" spans="1:56" ht="45.75" customHeight="1" x14ac:dyDescent="0.25">
      <c r="A267" s="24">
        <v>51513</v>
      </c>
      <c r="B267" s="25" t="s">
        <v>65</v>
      </c>
      <c r="C267" s="26" t="s">
        <v>66</v>
      </c>
      <c r="D267" s="27" t="s">
        <v>67</v>
      </c>
      <c r="E267" s="26" t="s">
        <v>104</v>
      </c>
      <c r="F267" s="28" t="s">
        <v>232</v>
      </c>
      <c r="G267" s="25"/>
      <c r="H267" s="26" t="s">
        <v>233</v>
      </c>
      <c r="I267" s="27" t="s">
        <v>115</v>
      </c>
      <c r="J267" s="26" t="s">
        <v>234</v>
      </c>
      <c r="K267" s="28" t="s">
        <v>123</v>
      </c>
      <c r="L267" s="25" t="s">
        <v>93</v>
      </c>
      <c r="M267" s="26" t="s">
        <v>86</v>
      </c>
      <c r="N267" s="27" t="s">
        <v>235</v>
      </c>
      <c r="O267" s="26" t="s">
        <v>930</v>
      </c>
      <c r="P267" s="51">
        <v>481000000</v>
      </c>
      <c r="Q267" s="31" t="s">
        <v>236</v>
      </c>
      <c r="R267" s="51">
        <v>481000000</v>
      </c>
      <c r="S267" s="31"/>
      <c r="T267" s="47">
        <v>0</v>
      </c>
      <c r="U267" s="33"/>
      <c r="V267" s="47">
        <v>5533780</v>
      </c>
      <c r="W267" s="33"/>
      <c r="X267" s="47">
        <v>52200000</v>
      </c>
      <c r="Y267" s="34">
        <f t="shared" si="64"/>
        <v>0</v>
      </c>
      <c r="Z267" s="35"/>
      <c r="AA267" s="33"/>
      <c r="AB267" s="47">
        <v>66666220</v>
      </c>
      <c r="AC267" s="33"/>
      <c r="AD267" s="47">
        <v>52200000</v>
      </c>
      <c r="AE267" s="33"/>
      <c r="AF267" s="48">
        <v>52200000</v>
      </c>
      <c r="AG267" s="34">
        <f t="shared" si="65"/>
        <v>0</v>
      </c>
      <c r="AH267" s="34">
        <f t="shared" si="66"/>
        <v>0</v>
      </c>
      <c r="AI267" s="36"/>
      <c r="AJ267" s="33"/>
      <c r="AK267" s="48">
        <v>52200000</v>
      </c>
      <c r="AL267" s="33"/>
      <c r="AM267" s="48">
        <v>100000000</v>
      </c>
      <c r="AN267" s="33"/>
      <c r="AO267" s="48">
        <v>100000000</v>
      </c>
      <c r="AP267" s="34">
        <f t="shared" si="67"/>
        <v>0</v>
      </c>
      <c r="AQ267" s="34">
        <f t="shared" si="68"/>
        <v>0</v>
      </c>
      <c r="AR267" s="37"/>
      <c r="AS267" s="38"/>
      <c r="AT267" s="49">
        <v>0</v>
      </c>
      <c r="AU267" s="38"/>
      <c r="AV267" s="49">
        <v>0</v>
      </c>
      <c r="AW267" s="38"/>
      <c r="AX267" s="49">
        <v>0</v>
      </c>
      <c r="AY267" s="34">
        <f t="shared" si="69"/>
        <v>0</v>
      </c>
      <c r="AZ267" s="40"/>
      <c r="BA267" s="50">
        <f t="shared" si="63"/>
        <v>0</v>
      </c>
      <c r="BB267" s="50">
        <f t="shared" si="63"/>
        <v>481000000</v>
      </c>
      <c r="BC267" s="34">
        <f t="shared" si="70"/>
        <v>0</v>
      </c>
      <c r="BD267" s="42">
        <f t="shared" si="71"/>
        <v>-1</v>
      </c>
    </row>
    <row r="268" spans="1:56" ht="45.75" customHeight="1" x14ac:dyDescent="0.25">
      <c r="A268" s="24">
        <v>51514</v>
      </c>
      <c r="B268" s="25" t="s">
        <v>65</v>
      </c>
      <c r="C268" s="26" t="s">
        <v>66</v>
      </c>
      <c r="D268" s="27" t="s">
        <v>292</v>
      </c>
      <c r="E268" s="26" t="s">
        <v>104</v>
      </c>
      <c r="F268" s="28" t="s">
        <v>293</v>
      </c>
      <c r="G268" s="25"/>
      <c r="H268" s="26" t="s">
        <v>294</v>
      </c>
      <c r="I268" s="27" t="s">
        <v>115</v>
      </c>
      <c r="J268" s="26" t="s">
        <v>295</v>
      </c>
      <c r="K268" s="28" t="s">
        <v>296</v>
      </c>
      <c r="L268" s="25" t="s">
        <v>93</v>
      </c>
      <c r="M268" s="26" t="s">
        <v>86</v>
      </c>
      <c r="N268" s="27" t="s">
        <v>235</v>
      </c>
      <c r="O268" s="26" t="s">
        <v>930</v>
      </c>
      <c r="P268" s="51">
        <v>900</v>
      </c>
      <c r="Q268" s="31" t="s">
        <v>298</v>
      </c>
      <c r="R268" s="51">
        <v>900</v>
      </c>
      <c r="S268" s="31"/>
      <c r="T268" s="47">
        <v>75</v>
      </c>
      <c r="U268" s="33"/>
      <c r="V268" s="47">
        <v>75</v>
      </c>
      <c r="W268" s="33"/>
      <c r="X268" s="47">
        <v>75</v>
      </c>
      <c r="Y268" s="34">
        <f t="shared" si="64"/>
        <v>0</v>
      </c>
      <c r="Z268" s="35"/>
      <c r="AA268" s="33"/>
      <c r="AB268" s="47">
        <v>75</v>
      </c>
      <c r="AC268" s="33"/>
      <c r="AD268" s="47">
        <v>75</v>
      </c>
      <c r="AE268" s="33"/>
      <c r="AF268" s="48">
        <v>75</v>
      </c>
      <c r="AG268" s="34">
        <f t="shared" si="65"/>
        <v>0</v>
      </c>
      <c r="AH268" s="34">
        <f t="shared" si="66"/>
        <v>0</v>
      </c>
      <c r="AI268" s="36"/>
      <c r="AJ268" s="33"/>
      <c r="AK268" s="48">
        <v>75</v>
      </c>
      <c r="AL268" s="33"/>
      <c r="AM268" s="48">
        <v>75</v>
      </c>
      <c r="AN268" s="33"/>
      <c r="AO268" s="48">
        <v>75</v>
      </c>
      <c r="AP268" s="34">
        <f t="shared" si="67"/>
        <v>0</v>
      </c>
      <c r="AQ268" s="34">
        <f t="shared" si="68"/>
        <v>0</v>
      </c>
      <c r="AR268" s="37"/>
      <c r="AS268" s="38"/>
      <c r="AT268" s="49">
        <v>75</v>
      </c>
      <c r="AU268" s="38"/>
      <c r="AV268" s="49">
        <v>75</v>
      </c>
      <c r="AW268" s="38"/>
      <c r="AX268" s="49">
        <v>75</v>
      </c>
      <c r="AY268" s="34">
        <f t="shared" si="69"/>
        <v>0</v>
      </c>
      <c r="AZ268" s="40"/>
      <c r="BA268" s="50">
        <f t="shared" si="63"/>
        <v>0</v>
      </c>
      <c r="BB268" s="50">
        <f t="shared" si="63"/>
        <v>900</v>
      </c>
      <c r="BC268" s="34">
        <f t="shared" si="70"/>
        <v>0</v>
      </c>
      <c r="BD268" s="42">
        <f t="shared" si="71"/>
        <v>-1</v>
      </c>
    </row>
    <row r="269" spans="1:56" ht="45.75" customHeight="1" x14ac:dyDescent="0.25">
      <c r="A269" s="24">
        <v>51515</v>
      </c>
      <c r="B269" s="25" t="s">
        <v>65</v>
      </c>
      <c r="C269" s="26" t="s">
        <v>66</v>
      </c>
      <c r="D269" s="27" t="s">
        <v>489</v>
      </c>
      <c r="E269" s="26" t="s">
        <v>68</v>
      </c>
      <c r="F269" s="28" t="s">
        <v>393</v>
      </c>
      <c r="G269" s="25"/>
      <c r="H269" s="26" t="s">
        <v>432</v>
      </c>
      <c r="I269" s="27" t="s">
        <v>115</v>
      </c>
      <c r="J269" s="26" t="s">
        <v>395</v>
      </c>
      <c r="K269" s="28" t="s">
        <v>296</v>
      </c>
      <c r="L269" s="25" t="s">
        <v>93</v>
      </c>
      <c r="M269" s="26" t="s">
        <v>86</v>
      </c>
      <c r="N269" s="27" t="s">
        <v>235</v>
      </c>
      <c r="O269" s="26" t="s">
        <v>930</v>
      </c>
      <c r="P269" s="51">
        <v>151524005700</v>
      </c>
      <c r="Q269" s="31" t="s">
        <v>490</v>
      </c>
      <c r="R269" s="51">
        <v>151524005700</v>
      </c>
      <c r="S269" s="31"/>
      <c r="T269" s="47">
        <v>3641728963</v>
      </c>
      <c r="U269" s="33"/>
      <c r="V269" s="47">
        <v>13240148022</v>
      </c>
      <c r="W269" s="33"/>
      <c r="X269" s="47">
        <v>9811945518</v>
      </c>
      <c r="Y269" s="34">
        <f t="shared" si="64"/>
        <v>0</v>
      </c>
      <c r="Z269" s="35"/>
      <c r="AA269" s="33"/>
      <c r="AB269" s="47">
        <v>11156192173</v>
      </c>
      <c r="AC269" s="33"/>
      <c r="AD269" s="47">
        <v>11442226735</v>
      </c>
      <c r="AE269" s="33"/>
      <c r="AF269" s="48">
        <v>14862315387</v>
      </c>
      <c r="AG269" s="34">
        <f t="shared" si="65"/>
        <v>0</v>
      </c>
      <c r="AH269" s="34">
        <f t="shared" si="66"/>
        <v>0</v>
      </c>
      <c r="AI269" s="36"/>
      <c r="AJ269" s="33"/>
      <c r="AK269" s="48">
        <v>11038456237</v>
      </c>
      <c r="AL269" s="33"/>
      <c r="AM269" s="48">
        <v>12382831077</v>
      </c>
      <c r="AN269" s="33"/>
      <c r="AO269" s="48">
        <v>11053687575</v>
      </c>
      <c r="AP269" s="34">
        <f t="shared" si="67"/>
        <v>0</v>
      </c>
      <c r="AQ269" s="34">
        <f t="shared" si="68"/>
        <v>0</v>
      </c>
      <c r="AR269" s="37"/>
      <c r="AS269" s="38"/>
      <c r="AT269" s="49">
        <v>11888066274</v>
      </c>
      <c r="AU269" s="38"/>
      <c r="AV269" s="49">
        <v>14572653066</v>
      </c>
      <c r="AW269" s="38"/>
      <c r="AX269" s="49">
        <v>26433754673</v>
      </c>
      <c r="AY269" s="34">
        <f t="shared" si="69"/>
        <v>0</v>
      </c>
      <c r="AZ269" s="40"/>
      <c r="BA269" s="50">
        <f t="shared" si="63"/>
        <v>0</v>
      </c>
      <c r="BB269" s="50">
        <f t="shared" si="63"/>
        <v>151524005700</v>
      </c>
      <c r="BC269" s="34">
        <f t="shared" si="70"/>
        <v>0</v>
      </c>
      <c r="BD269" s="42">
        <f t="shared" si="71"/>
        <v>-1</v>
      </c>
    </row>
    <row r="270" spans="1:56" ht="45.75" customHeight="1" x14ac:dyDescent="0.25">
      <c r="A270" s="24">
        <v>51516</v>
      </c>
      <c r="B270" s="25" t="s">
        <v>65</v>
      </c>
      <c r="C270" s="26" t="s">
        <v>66</v>
      </c>
      <c r="D270" s="27" t="s">
        <v>67</v>
      </c>
      <c r="E270" s="26" t="s">
        <v>300</v>
      </c>
      <c r="F270" s="28" t="s">
        <v>237</v>
      </c>
      <c r="G270" s="25"/>
      <c r="H270" s="26" t="s">
        <v>121</v>
      </c>
      <c r="I270" s="27" t="s">
        <v>115</v>
      </c>
      <c r="J270" s="26" t="s">
        <v>238</v>
      </c>
      <c r="K270" s="28" t="s">
        <v>239</v>
      </c>
      <c r="L270" s="25" t="s">
        <v>93</v>
      </c>
      <c r="M270" s="26" t="s">
        <v>86</v>
      </c>
      <c r="N270" s="27" t="s">
        <v>235</v>
      </c>
      <c r="O270" s="26" t="s">
        <v>930</v>
      </c>
      <c r="P270" s="51">
        <v>29278930312</v>
      </c>
      <c r="Q270" s="31" t="s">
        <v>240</v>
      </c>
      <c r="R270" s="51">
        <v>29278930312</v>
      </c>
      <c r="S270" s="31"/>
      <c r="T270" s="47">
        <v>585578606.24000001</v>
      </c>
      <c r="U270" s="33"/>
      <c r="V270" s="47">
        <v>878367909.36000001</v>
      </c>
      <c r="W270" s="33"/>
      <c r="X270" s="47">
        <v>1463946515.6000001</v>
      </c>
      <c r="Y270" s="34">
        <f t="shared" si="64"/>
        <v>0</v>
      </c>
      <c r="Z270" s="35"/>
      <c r="AA270" s="33"/>
      <c r="AB270" s="47">
        <v>2049525121.8400002</v>
      </c>
      <c r="AC270" s="33"/>
      <c r="AD270" s="47">
        <v>2927893031.2000003</v>
      </c>
      <c r="AE270" s="33"/>
      <c r="AF270" s="48">
        <v>3513471637.4400001</v>
      </c>
      <c r="AG270" s="34">
        <f t="shared" si="65"/>
        <v>0</v>
      </c>
      <c r="AH270" s="34">
        <f t="shared" si="66"/>
        <v>0</v>
      </c>
      <c r="AI270" s="36"/>
      <c r="AJ270" s="33"/>
      <c r="AK270" s="48">
        <v>3513471637.4400001</v>
      </c>
      <c r="AL270" s="33"/>
      <c r="AM270" s="48">
        <v>3513471637.4400001</v>
      </c>
      <c r="AN270" s="33"/>
      <c r="AO270" s="48">
        <v>4391839546.8000002</v>
      </c>
      <c r="AP270" s="34">
        <f t="shared" si="67"/>
        <v>0</v>
      </c>
      <c r="AQ270" s="34">
        <f t="shared" si="68"/>
        <v>0</v>
      </c>
      <c r="AR270" s="37"/>
      <c r="AS270" s="38"/>
      <c r="AT270" s="49">
        <v>2927893031.2000003</v>
      </c>
      <c r="AU270" s="38"/>
      <c r="AV270" s="49">
        <v>1756735818.72</v>
      </c>
      <c r="AW270" s="38"/>
      <c r="AX270" s="49">
        <v>1756735819</v>
      </c>
      <c r="AY270" s="34">
        <f t="shared" si="69"/>
        <v>0</v>
      </c>
      <c r="AZ270" s="40"/>
      <c r="BA270" s="50">
        <f t="shared" si="63"/>
        <v>0</v>
      </c>
      <c r="BB270" s="50">
        <f t="shared" si="63"/>
        <v>29278930312.280003</v>
      </c>
      <c r="BC270" s="34">
        <f t="shared" si="70"/>
        <v>0</v>
      </c>
      <c r="BD270" s="42">
        <f t="shared" si="71"/>
        <v>-1</v>
      </c>
    </row>
    <row r="271" spans="1:56" ht="45.75" customHeight="1" x14ac:dyDescent="0.25">
      <c r="A271" s="24">
        <v>5161</v>
      </c>
      <c r="B271" s="25" t="s">
        <v>65</v>
      </c>
      <c r="C271" s="26" t="s">
        <v>66</v>
      </c>
      <c r="D271" s="27" t="s">
        <v>482</v>
      </c>
      <c r="E271" s="26" t="s">
        <v>68</v>
      </c>
      <c r="F271" s="28" t="s">
        <v>988</v>
      </c>
      <c r="G271" s="25"/>
      <c r="H271" s="26" t="s">
        <v>989</v>
      </c>
      <c r="I271" s="27" t="s">
        <v>990</v>
      </c>
      <c r="J271" s="26" t="s">
        <v>991</v>
      </c>
      <c r="K271" s="28" t="s">
        <v>992</v>
      </c>
      <c r="L271" s="25" t="s">
        <v>993</v>
      </c>
      <c r="M271" s="26" t="s">
        <v>94</v>
      </c>
      <c r="N271" s="27" t="s">
        <v>890</v>
      </c>
      <c r="O271" s="26" t="s">
        <v>994</v>
      </c>
      <c r="P271" s="51">
        <v>1</v>
      </c>
      <c r="Q271" s="31"/>
      <c r="R271" s="51">
        <v>1</v>
      </c>
      <c r="S271" s="31"/>
      <c r="T271" s="47"/>
      <c r="U271" s="33"/>
      <c r="V271" s="47"/>
      <c r="W271" s="33"/>
      <c r="X271" s="47"/>
      <c r="Y271" s="34" t="str">
        <f t="shared" si="64"/>
        <v/>
      </c>
      <c r="Z271" s="35"/>
      <c r="AA271" s="33"/>
      <c r="AB271" s="47"/>
      <c r="AC271" s="33"/>
      <c r="AD271" s="47"/>
      <c r="AE271" s="33"/>
      <c r="AF271" s="48"/>
      <c r="AG271" s="34" t="str">
        <f t="shared" si="65"/>
        <v/>
      </c>
      <c r="AH271" s="34" t="str">
        <f t="shared" si="66"/>
        <v/>
      </c>
      <c r="AI271" s="36"/>
      <c r="AJ271" s="33"/>
      <c r="AK271" s="48"/>
      <c r="AL271" s="33"/>
      <c r="AM271" s="48">
        <v>1</v>
      </c>
      <c r="AN271" s="33"/>
      <c r="AO271" s="48"/>
      <c r="AP271" s="34">
        <f t="shared" si="67"/>
        <v>0</v>
      </c>
      <c r="AQ271" s="34">
        <f t="shared" si="68"/>
        <v>0</v>
      </c>
      <c r="AR271" s="37"/>
      <c r="AS271" s="38"/>
      <c r="AT271" s="49"/>
      <c r="AU271" s="38"/>
      <c r="AV271" s="49"/>
      <c r="AW271" s="38"/>
      <c r="AX271" s="49"/>
      <c r="AY271" s="34" t="str">
        <f t="shared" si="69"/>
        <v/>
      </c>
      <c r="AZ271" s="40"/>
      <c r="BA271" s="50">
        <f t="shared" ref="BA271:BB311" si="72">IF(ISNUMBER(S271),S271,0)+IF(ISNUMBER(W271),W271,0)+IF(ISNUMBER(AE271),AE271,0)+IF(ISNUMBER(AJ271),AJ271,0)+IF(ISNUMBER(AN271),AN271,0)+IF(ISNUMBER(AS271),AS271,0)+IF(ISNUMBER(AU271),AU271,0)+IF(ISNUMBER(AW271),AW271,0)+IF(ISNUMBER(AA271),AA271,0)+IF(ISNUMBER(AC271),AC271,0)+IF(ISNUMBER(AL271),AL271,0)+IF(ISNUMBER(U271),U271,0)</f>
        <v>0</v>
      </c>
      <c r="BB271" s="50">
        <f t="shared" si="72"/>
        <v>1</v>
      </c>
      <c r="BC271" s="34">
        <f t="shared" si="70"/>
        <v>0</v>
      </c>
      <c r="BD271" s="42">
        <f t="shared" si="71"/>
        <v>-1</v>
      </c>
    </row>
    <row r="272" spans="1:56" ht="45.75" customHeight="1" x14ac:dyDescent="0.25">
      <c r="A272" s="24">
        <v>5162</v>
      </c>
      <c r="B272" s="25" t="s">
        <v>65</v>
      </c>
      <c r="C272" s="26" t="s">
        <v>66</v>
      </c>
      <c r="D272" s="27" t="s">
        <v>103</v>
      </c>
      <c r="E272" s="26" t="s">
        <v>68</v>
      </c>
      <c r="F272" s="28" t="s">
        <v>995</v>
      </c>
      <c r="G272" s="25"/>
      <c r="H272" s="26" t="s">
        <v>996</v>
      </c>
      <c r="I272" s="27" t="s">
        <v>990</v>
      </c>
      <c r="J272" s="26" t="s">
        <v>997</v>
      </c>
      <c r="K272" s="28" t="s">
        <v>998</v>
      </c>
      <c r="L272" s="25" t="s">
        <v>321</v>
      </c>
      <c r="M272" s="26" t="s">
        <v>94</v>
      </c>
      <c r="N272" s="27" t="s">
        <v>95</v>
      </c>
      <c r="O272" s="26" t="s">
        <v>994</v>
      </c>
      <c r="P272" s="51">
        <v>2</v>
      </c>
      <c r="Q272" s="31"/>
      <c r="R272" s="51">
        <v>2</v>
      </c>
      <c r="S272" s="31"/>
      <c r="T272" s="47"/>
      <c r="U272" s="33"/>
      <c r="V272" s="47"/>
      <c r="W272" s="33"/>
      <c r="X272" s="47"/>
      <c r="Y272" s="34" t="str">
        <f t="shared" si="64"/>
        <v/>
      </c>
      <c r="Z272" s="35"/>
      <c r="AA272" s="33"/>
      <c r="AB272" s="47"/>
      <c r="AC272" s="33"/>
      <c r="AD272" s="47"/>
      <c r="AE272" s="33"/>
      <c r="AF272" s="48">
        <v>1</v>
      </c>
      <c r="AG272" s="34">
        <f t="shared" si="65"/>
        <v>0</v>
      </c>
      <c r="AH272" s="34">
        <f t="shared" si="66"/>
        <v>0</v>
      </c>
      <c r="AI272" s="36"/>
      <c r="AJ272" s="33"/>
      <c r="AK272" s="48"/>
      <c r="AL272" s="33"/>
      <c r="AM272" s="48"/>
      <c r="AN272" s="33"/>
      <c r="AO272" s="48"/>
      <c r="AP272" s="34" t="str">
        <f t="shared" si="67"/>
        <v/>
      </c>
      <c r="AQ272" s="34">
        <f t="shared" si="68"/>
        <v>0</v>
      </c>
      <c r="AR272" s="37"/>
      <c r="AS272" s="38"/>
      <c r="AT272" s="49"/>
      <c r="AU272" s="38"/>
      <c r="AV272" s="49">
        <v>1</v>
      </c>
      <c r="AW272" s="38"/>
      <c r="AX272" s="49"/>
      <c r="AY272" s="34">
        <f t="shared" si="69"/>
        <v>0</v>
      </c>
      <c r="AZ272" s="40"/>
      <c r="BA272" s="50">
        <f t="shared" si="72"/>
        <v>0</v>
      </c>
      <c r="BB272" s="50">
        <f t="shared" si="72"/>
        <v>2</v>
      </c>
      <c r="BC272" s="34">
        <f t="shared" si="70"/>
        <v>0</v>
      </c>
      <c r="BD272" s="42">
        <f t="shared" si="71"/>
        <v>-1</v>
      </c>
    </row>
    <row r="273" spans="1:56" ht="45.75" customHeight="1" x14ac:dyDescent="0.25">
      <c r="A273" s="24">
        <v>5163</v>
      </c>
      <c r="B273" s="25" t="s">
        <v>65</v>
      </c>
      <c r="C273" s="26" t="s">
        <v>66</v>
      </c>
      <c r="D273" s="27" t="s">
        <v>88</v>
      </c>
      <c r="E273" s="26" t="s">
        <v>104</v>
      </c>
      <c r="F273" s="28" t="s">
        <v>999</v>
      </c>
      <c r="G273" s="25"/>
      <c r="H273" s="26" t="s">
        <v>1000</v>
      </c>
      <c r="I273" s="27" t="s">
        <v>990</v>
      </c>
      <c r="J273" s="26" t="s">
        <v>1001</v>
      </c>
      <c r="K273" s="28" t="s">
        <v>1002</v>
      </c>
      <c r="L273" s="25" t="s">
        <v>321</v>
      </c>
      <c r="M273" s="26" t="s">
        <v>94</v>
      </c>
      <c r="N273" s="27" t="s">
        <v>95</v>
      </c>
      <c r="O273" s="26" t="s">
        <v>994</v>
      </c>
      <c r="P273" s="51">
        <v>1</v>
      </c>
      <c r="Q273" s="31"/>
      <c r="R273" s="51">
        <v>1</v>
      </c>
      <c r="S273" s="31"/>
      <c r="T273" s="47"/>
      <c r="U273" s="33"/>
      <c r="V273" s="47"/>
      <c r="W273" s="33"/>
      <c r="X273" s="47"/>
      <c r="Y273" s="34" t="str">
        <f t="shared" si="64"/>
        <v/>
      </c>
      <c r="Z273" s="35"/>
      <c r="AA273" s="33"/>
      <c r="AB273" s="47"/>
      <c r="AC273" s="33"/>
      <c r="AD273" s="47"/>
      <c r="AE273" s="33"/>
      <c r="AF273" s="48"/>
      <c r="AG273" s="34" t="str">
        <f t="shared" si="65"/>
        <v/>
      </c>
      <c r="AH273" s="34" t="str">
        <f t="shared" si="66"/>
        <v/>
      </c>
      <c r="AI273" s="36"/>
      <c r="AJ273" s="33"/>
      <c r="AK273" s="48"/>
      <c r="AL273" s="33"/>
      <c r="AM273" s="48"/>
      <c r="AN273" s="33"/>
      <c r="AO273" s="48"/>
      <c r="AP273" s="34" t="str">
        <f t="shared" si="67"/>
        <v/>
      </c>
      <c r="AQ273" s="34" t="str">
        <f t="shared" si="68"/>
        <v/>
      </c>
      <c r="AR273" s="37"/>
      <c r="AS273" s="38"/>
      <c r="AT273" s="49"/>
      <c r="AU273" s="38"/>
      <c r="AV273" s="49"/>
      <c r="AW273" s="38"/>
      <c r="AX273" s="49">
        <v>1</v>
      </c>
      <c r="AY273" s="34">
        <f t="shared" si="69"/>
        <v>0</v>
      </c>
      <c r="AZ273" s="40"/>
      <c r="BA273" s="50">
        <f t="shared" si="72"/>
        <v>0</v>
      </c>
      <c r="BB273" s="50">
        <f t="shared" si="72"/>
        <v>1</v>
      </c>
      <c r="BC273" s="34">
        <f t="shared" si="70"/>
        <v>0</v>
      </c>
      <c r="BD273" s="42">
        <f t="shared" si="71"/>
        <v>-1</v>
      </c>
    </row>
    <row r="274" spans="1:56" ht="45.75" customHeight="1" x14ac:dyDescent="0.25">
      <c r="A274" s="24">
        <v>5164</v>
      </c>
      <c r="B274" s="25" t="s">
        <v>65</v>
      </c>
      <c r="C274" s="26" t="s">
        <v>140</v>
      </c>
      <c r="D274" s="27" t="s">
        <v>141</v>
      </c>
      <c r="E274" s="26" t="s">
        <v>104</v>
      </c>
      <c r="F274" s="28" t="s">
        <v>1003</v>
      </c>
      <c r="G274" s="25"/>
      <c r="H274" s="26" t="s">
        <v>1004</v>
      </c>
      <c r="I274" s="27" t="s">
        <v>990</v>
      </c>
      <c r="J274" s="26" t="s">
        <v>1005</v>
      </c>
      <c r="K274" s="28" t="s">
        <v>1006</v>
      </c>
      <c r="L274" s="25" t="s">
        <v>321</v>
      </c>
      <c r="M274" s="26" t="s">
        <v>94</v>
      </c>
      <c r="N274" s="27" t="s">
        <v>890</v>
      </c>
      <c r="O274" s="26" t="s">
        <v>994</v>
      </c>
      <c r="P274" s="51">
        <v>1</v>
      </c>
      <c r="Q274" s="31"/>
      <c r="R274" s="51">
        <v>1</v>
      </c>
      <c r="S274" s="31"/>
      <c r="T274" s="47"/>
      <c r="U274" s="33"/>
      <c r="V274" s="47"/>
      <c r="W274" s="33"/>
      <c r="X274" s="47"/>
      <c r="Y274" s="34" t="str">
        <f t="shared" si="64"/>
        <v/>
      </c>
      <c r="Z274" s="35"/>
      <c r="AA274" s="33"/>
      <c r="AB274" s="47"/>
      <c r="AC274" s="33"/>
      <c r="AD274" s="47"/>
      <c r="AE274" s="33"/>
      <c r="AF274" s="48"/>
      <c r="AG274" s="34" t="str">
        <f t="shared" si="65"/>
        <v/>
      </c>
      <c r="AH274" s="34" t="str">
        <f t="shared" si="66"/>
        <v/>
      </c>
      <c r="AI274" s="36"/>
      <c r="AJ274" s="33"/>
      <c r="AK274" s="48"/>
      <c r="AL274" s="33"/>
      <c r="AM274" s="48"/>
      <c r="AN274" s="33"/>
      <c r="AO274" s="48"/>
      <c r="AP274" s="34" t="str">
        <f t="shared" si="67"/>
        <v/>
      </c>
      <c r="AQ274" s="34" t="str">
        <f t="shared" si="68"/>
        <v/>
      </c>
      <c r="AR274" s="37"/>
      <c r="AS274" s="38"/>
      <c r="AT274" s="49"/>
      <c r="AU274" s="38"/>
      <c r="AV274" s="49"/>
      <c r="AW274" s="38"/>
      <c r="AX274" s="49">
        <v>1</v>
      </c>
      <c r="AY274" s="34">
        <f t="shared" si="69"/>
        <v>0</v>
      </c>
      <c r="AZ274" s="40"/>
      <c r="BA274" s="50">
        <f t="shared" si="72"/>
        <v>0</v>
      </c>
      <c r="BB274" s="50">
        <f t="shared" si="72"/>
        <v>1</v>
      </c>
      <c r="BC274" s="34">
        <f t="shared" si="70"/>
        <v>0</v>
      </c>
      <c r="BD274" s="42">
        <f t="shared" si="71"/>
        <v>-1</v>
      </c>
    </row>
    <row r="275" spans="1:56" ht="45.75" customHeight="1" x14ac:dyDescent="0.25">
      <c r="A275" s="24">
        <v>5165</v>
      </c>
      <c r="B275" s="25" t="s">
        <v>65</v>
      </c>
      <c r="C275" s="26" t="s">
        <v>140</v>
      </c>
      <c r="D275" s="27" t="s">
        <v>940</v>
      </c>
      <c r="E275" s="26" t="s">
        <v>68</v>
      </c>
      <c r="F275" s="28" t="s">
        <v>1007</v>
      </c>
      <c r="G275" s="25"/>
      <c r="H275" s="26" t="s">
        <v>1008</v>
      </c>
      <c r="I275" s="27" t="s">
        <v>990</v>
      </c>
      <c r="J275" s="26" t="s">
        <v>1009</v>
      </c>
      <c r="K275" s="28" t="s">
        <v>1010</v>
      </c>
      <c r="L275" s="25" t="s">
        <v>321</v>
      </c>
      <c r="M275" s="26" t="s">
        <v>94</v>
      </c>
      <c r="N275" s="27" t="s">
        <v>890</v>
      </c>
      <c r="O275" s="26" t="s">
        <v>994</v>
      </c>
      <c r="P275" s="51">
        <v>1</v>
      </c>
      <c r="Q275" s="31"/>
      <c r="R275" s="51">
        <v>1</v>
      </c>
      <c r="S275" s="31"/>
      <c r="T275" s="47"/>
      <c r="U275" s="33"/>
      <c r="V275" s="47"/>
      <c r="W275" s="33"/>
      <c r="X275" s="47"/>
      <c r="Y275" s="34" t="str">
        <f t="shared" si="64"/>
        <v/>
      </c>
      <c r="Z275" s="35"/>
      <c r="AA275" s="33"/>
      <c r="AB275" s="47"/>
      <c r="AC275" s="33"/>
      <c r="AD275" s="47"/>
      <c r="AE275" s="33"/>
      <c r="AF275" s="48"/>
      <c r="AG275" s="34" t="str">
        <f t="shared" si="65"/>
        <v/>
      </c>
      <c r="AH275" s="34" t="str">
        <f t="shared" si="66"/>
        <v/>
      </c>
      <c r="AI275" s="36"/>
      <c r="AJ275" s="33"/>
      <c r="AK275" s="48"/>
      <c r="AL275" s="33"/>
      <c r="AM275" s="48"/>
      <c r="AN275" s="33"/>
      <c r="AO275" s="48"/>
      <c r="AP275" s="34" t="str">
        <f t="shared" si="67"/>
        <v/>
      </c>
      <c r="AQ275" s="34" t="str">
        <f t="shared" si="68"/>
        <v/>
      </c>
      <c r="AR275" s="37"/>
      <c r="AS275" s="38"/>
      <c r="AT275" s="49"/>
      <c r="AU275" s="38"/>
      <c r="AV275" s="49"/>
      <c r="AW275" s="38"/>
      <c r="AX275" s="49">
        <v>1</v>
      </c>
      <c r="AY275" s="34">
        <f t="shared" si="69"/>
        <v>0</v>
      </c>
      <c r="AZ275" s="40"/>
      <c r="BA275" s="50">
        <f t="shared" si="72"/>
        <v>0</v>
      </c>
      <c r="BB275" s="50">
        <f t="shared" si="72"/>
        <v>1</v>
      </c>
      <c r="BC275" s="34">
        <f t="shared" si="70"/>
        <v>0</v>
      </c>
      <c r="BD275" s="42">
        <f t="shared" si="71"/>
        <v>-1</v>
      </c>
    </row>
    <row r="276" spans="1:56" ht="45.75" customHeight="1" x14ac:dyDescent="0.25">
      <c r="A276" s="24">
        <v>5166</v>
      </c>
      <c r="B276" s="25" t="s">
        <v>65</v>
      </c>
      <c r="C276" s="26" t="s">
        <v>140</v>
      </c>
      <c r="D276" s="27" t="s">
        <v>142</v>
      </c>
      <c r="E276" s="26" t="s">
        <v>68</v>
      </c>
      <c r="F276" s="28" t="s">
        <v>1011</v>
      </c>
      <c r="G276" s="25"/>
      <c r="H276" s="26" t="s">
        <v>1012</v>
      </c>
      <c r="I276" s="27" t="s">
        <v>990</v>
      </c>
      <c r="J276" s="26" t="s">
        <v>1013</v>
      </c>
      <c r="K276" s="28" t="s">
        <v>1014</v>
      </c>
      <c r="L276" s="25" t="s">
        <v>321</v>
      </c>
      <c r="M276" s="26" t="s">
        <v>94</v>
      </c>
      <c r="N276" s="27" t="s">
        <v>890</v>
      </c>
      <c r="O276" s="26" t="s">
        <v>994</v>
      </c>
      <c r="P276" s="51">
        <v>1</v>
      </c>
      <c r="Q276" s="31"/>
      <c r="R276" s="51">
        <v>1</v>
      </c>
      <c r="S276" s="31"/>
      <c r="T276" s="47"/>
      <c r="U276" s="33"/>
      <c r="V276" s="47"/>
      <c r="W276" s="33"/>
      <c r="X276" s="47"/>
      <c r="Y276" s="34" t="str">
        <f t="shared" si="64"/>
        <v/>
      </c>
      <c r="Z276" s="35"/>
      <c r="AA276" s="33"/>
      <c r="AB276" s="47"/>
      <c r="AC276" s="33"/>
      <c r="AD276" s="47"/>
      <c r="AE276" s="33"/>
      <c r="AF276" s="48"/>
      <c r="AG276" s="34" t="str">
        <f t="shared" si="65"/>
        <v/>
      </c>
      <c r="AH276" s="34" t="str">
        <f t="shared" si="66"/>
        <v/>
      </c>
      <c r="AI276" s="36"/>
      <c r="AJ276" s="33"/>
      <c r="AK276" s="48"/>
      <c r="AL276" s="33"/>
      <c r="AM276" s="48"/>
      <c r="AN276" s="33"/>
      <c r="AO276" s="48"/>
      <c r="AP276" s="34" t="str">
        <f t="shared" si="67"/>
        <v/>
      </c>
      <c r="AQ276" s="34" t="str">
        <f t="shared" si="68"/>
        <v/>
      </c>
      <c r="AR276" s="37"/>
      <c r="AS276" s="38"/>
      <c r="AT276" s="49"/>
      <c r="AU276" s="38"/>
      <c r="AV276" s="49"/>
      <c r="AW276" s="38"/>
      <c r="AX276" s="49">
        <v>1</v>
      </c>
      <c r="AY276" s="34">
        <f t="shared" si="69"/>
        <v>0</v>
      </c>
      <c r="AZ276" s="40"/>
      <c r="BA276" s="50">
        <f t="shared" si="72"/>
        <v>0</v>
      </c>
      <c r="BB276" s="50">
        <f t="shared" si="72"/>
        <v>1</v>
      </c>
      <c r="BC276" s="34">
        <f t="shared" si="70"/>
        <v>0</v>
      </c>
      <c r="BD276" s="42">
        <f t="shared" si="71"/>
        <v>-1</v>
      </c>
    </row>
    <row r="277" spans="1:56" ht="45.75" customHeight="1" x14ac:dyDescent="0.25">
      <c r="A277" s="24">
        <v>5167</v>
      </c>
      <c r="B277" s="25" t="s">
        <v>65</v>
      </c>
      <c r="C277" s="26" t="s">
        <v>140</v>
      </c>
      <c r="D277" s="27" t="s">
        <v>197</v>
      </c>
      <c r="E277" s="26" t="s">
        <v>104</v>
      </c>
      <c r="F277" s="28" t="s">
        <v>1015</v>
      </c>
      <c r="G277" s="25"/>
      <c r="H277" s="26" t="s">
        <v>1016</v>
      </c>
      <c r="I277" s="27" t="s">
        <v>990</v>
      </c>
      <c r="J277" s="26" t="s">
        <v>1017</v>
      </c>
      <c r="K277" s="28" t="s">
        <v>1018</v>
      </c>
      <c r="L277" s="25" t="s">
        <v>93</v>
      </c>
      <c r="M277" s="26" t="s">
        <v>94</v>
      </c>
      <c r="N277" s="27" t="s">
        <v>890</v>
      </c>
      <c r="O277" s="26" t="s">
        <v>994</v>
      </c>
      <c r="P277" s="43">
        <v>1</v>
      </c>
      <c r="Q277" s="31"/>
      <c r="R277" s="43">
        <v>1</v>
      </c>
      <c r="S277" s="31"/>
      <c r="T277" s="44"/>
      <c r="U277" s="33"/>
      <c r="V277" s="44"/>
      <c r="W277" s="33"/>
      <c r="X277" s="44"/>
      <c r="Y277" s="34" t="str">
        <f t="shared" si="64"/>
        <v/>
      </c>
      <c r="Z277" s="35"/>
      <c r="AA277" s="33"/>
      <c r="AB277" s="44"/>
      <c r="AC277" s="33"/>
      <c r="AD277" s="44"/>
      <c r="AE277" s="33"/>
      <c r="AF277" s="44"/>
      <c r="AG277" s="34" t="str">
        <f t="shared" si="65"/>
        <v/>
      </c>
      <c r="AH277" s="34" t="str">
        <f t="shared" si="66"/>
        <v/>
      </c>
      <c r="AI277" s="36"/>
      <c r="AJ277" s="33"/>
      <c r="AK277" s="44"/>
      <c r="AL277" s="33"/>
      <c r="AM277" s="44"/>
      <c r="AN277" s="33"/>
      <c r="AO277" s="44"/>
      <c r="AP277" s="34" t="str">
        <f t="shared" si="67"/>
        <v/>
      </c>
      <c r="AQ277" s="34" t="str">
        <f t="shared" si="68"/>
        <v/>
      </c>
      <c r="AR277" s="37"/>
      <c r="AS277" s="38"/>
      <c r="AT277" s="45"/>
      <c r="AU277" s="38"/>
      <c r="AV277" s="45"/>
      <c r="AW277" s="38"/>
      <c r="AX277" s="45">
        <v>1</v>
      </c>
      <c r="AY277" s="34">
        <f t="shared" si="69"/>
        <v>0</v>
      </c>
      <c r="AZ277" s="40"/>
      <c r="BA277" s="50">
        <f t="shared" si="72"/>
        <v>0</v>
      </c>
      <c r="BB277" s="50">
        <f t="shared" si="72"/>
        <v>1</v>
      </c>
      <c r="BC277" s="34">
        <f t="shared" si="70"/>
        <v>0</v>
      </c>
      <c r="BD277" s="42">
        <f t="shared" si="71"/>
        <v>-1</v>
      </c>
    </row>
    <row r="278" spans="1:56" ht="45.75" customHeight="1" x14ac:dyDescent="0.25">
      <c r="A278" s="24">
        <v>5168</v>
      </c>
      <c r="B278" s="25" t="s">
        <v>78</v>
      </c>
      <c r="C278" s="26" t="s">
        <v>79</v>
      </c>
      <c r="D278" s="27" t="s">
        <v>80</v>
      </c>
      <c r="E278" s="26" t="s">
        <v>81</v>
      </c>
      <c r="F278" s="28" t="s">
        <v>1019</v>
      </c>
      <c r="G278" s="25"/>
      <c r="H278" s="26" t="s">
        <v>1020</v>
      </c>
      <c r="I278" s="27" t="s">
        <v>990</v>
      </c>
      <c r="J278" s="26" t="s">
        <v>1021</v>
      </c>
      <c r="K278" s="28" t="s">
        <v>1010</v>
      </c>
      <c r="L278" s="25" t="s">
        <v>93</v>
      </c>
      <c r="M278" s="26" t="s">
        <v>94</v>
      </c>
      <c r="N278" s="27" t="s">
        <v>890</v>
      </c>
      <c r="O278" s="26" t="s">
        <v>994</v>
      </c>
      <c r="P278" s="43">
        <v>1</v>
      </c>
      <c r="Q278" s="31"/>
      <c r="R278" s="43">
        <v>1</v>
      </c>
      <c r="S278" s="31"/>
      <c r="T278" s="44"/>
      <c r="U278" s="33"/>
      <c r="V278" s="44"/>
      <c r="W278" s="33"/>
      <c r="X278" s="44"/>
      <c r="Y278" s="34" t="str">
        <f t="shared" si="64"/>
        <v/>
      </c>
      <c r="Z278" s="35"/>
      <c r="AA278" s="33"/>
      <c r="AB278" s="44"/>
      <c r="AC278" s="33"/>
      <c r="AD278" s="44"/>
      <c r="AE278" s="33"/>
      <c r="AF278" s="44"/>
      <c r="AG278" s="34" t="str">
        <f t="shared" si="65"/>
        <v/>
      </c>
      <c r="AH278" s="34" t="str">
        <f t="shared" si="66"/>
        <v/>
      </c>
      <c r="AI278" s="36"/>
      <c r="AJ278" s="33"/>
      <c r="AK278" s="44"/>
      <c r="AL278" s="33"/>
      <c r="AM278" s="44"/>
      <c r="AN278" s="33"/>
      <c r="AO278" s="44"/>
      <c r="AP278" s="34" t="str">
        <f t="shared" si="67"/>
        <v/>
      </c>
      <c r="AQ278" s="34" t="str">
        <f t="shared" si="68"/>
        <v/>
      </c>
      <c r="AR278" s="37"/>
      <c r="AS278" s="38"/>
      <c r="AT278" s="45"/>
      <c r="AU278" s="38"/>
      <c r="AV278" s="45"/>
      <c r="AW278" s="38"/>
      <c r="AX278" s="45">
        <v>1</v>
      </c>
      <c r="AY278" s="34">
        <f t="shared" si="69"/>
        <v>0</v>
      </c>
      <c r="AZ278" s="40"/>
      <c r="BA278" s="50">
        <f t="shared" si="72"/>
        <v>0</v>
      </c>
      <c r="BB278" s="50">
        <f t="shared" si="72"/>
        <v>1</v>
      </c>
      <c r="BC278" s="34">
        <f t="shared" si="70"/>
        <v>0</v>
      </c>
      <c r="BD278" s="42">
        <f t="shared" si="71"/>
        <v>-1</v>
      </c>
    </row>
    <row r="279" spans="1:56" ht="45.75" customHeight="1" x14ac:dyDescent="0.25">
      <c r="A279" s="24">
        <v>5169</v>
      </c>
      <c r="B279" s="25" t="s">
        <v>78</v>
      </c>
      <c r="C279" s="26" t="s">
        <v>96</v>
      </c>
      <c r="D279" s="27" t="s">
        <v>903</v>
      </c>
      <c r="E279" s="26" t="s">
        <v>98</v>
      </c>
      <c r="F279" s="28" t="s">
        <v>1022</v>
      </c>
      <c r="G279" s="25"/>
      <c r="H279" s="26" t="s">
        <v>1023</v>
      </c>
      <c r="I279" s="27" t="s">
        <v>990</v>
      </c>
      <c r="J279" s="26" t="s">
        <v>1024</v>
      </c>
      <c r="K279" s="28" t="s">
        <v>1025</v>
      </c>
      <c r="L279" s="25" t="s">
        <v>321</v>
      </c>
      <c r="M279" s="26" t="s">
        <v>94</v>
      </c>
      <c r="N279" s="27" t="s">
        <v>890</v>
      </c>
      <c r="O279" s="26" t="s">
        <v>994</v>
      </c>
      <c r="P279" s="51">
        <v>1</v>
      </c>
      <c r="Q279" s="31"/>
      <c r="R279" s="51">
        <v>1</v>
      </c>
      <c r="S279" s="31"/>
      <c r="T279" s="47"/>
      <c r="U279" s="33"/>
      <c r="V279" s="47"/>
      <c r="W279" s="33"/>
      <c r="X279" s="47"/>
      <c r="Y279" s="34" t="str">
        <f t="shared" si="64"/>
        <v/>
      </c>
      <c r="Z279" s="35"/>
      <c r="AA279" s="33"/>
      <c r="AB279" s="47"/>
      <c r="AC279" s="33"/>
      <c r="AD279" s="47"/>
      <c r="AE279" s="33"/>
      <c r="AF279" s="48"/>
      <c r="AG279" s="34" t="str">
        <f t="shared" si="65"/>
        <v/>
      </c>
      <c r="AH279" s="34" t="str">
        <f t="shared" si="66"/>
        <v/>
      </c>
      <c r="AI279" s="36"/>
      <c r="AJ279" s="33"/>
      <c r="AK279" s="48"/>
      <c r="AL279" s="33"/>
      <c r="AM279" s="48"/>
      <c r="AN279" s="33"/>
      <c r="AO279" s="48"/>
      <c r="AP279" s="34" t="str">
        <f t="shared" si="67"/>
        <v/>
      </c>
      <c r="AQ279" s="34" t="str">
        <f t="shared" si="68"/>
        <v/>
      </c>
      <c r="AR279" s="37"/>
      <c r="AS279" s="38"/>
      <c r="AT279" s="49"/>
      <c r="AU279" s="38"/>
      <c r="AV279" s="49"/>
      <c r="AW279" s="38"/>
      <c r="AX279" s="49">
        <v>1</v>
      </c>
      <c r="AY279" s="34">
        <f t="shared" si="69"/>
        <v>0</v>
      </c>
      <c r="AZ279" s="40"/>
      <c r="BA279" s="50">
        <f t="shared" si="72"/>
        <v>0</v>
      </c>
      <c r="BB279" s="50">
        <f t="shared" si="72"/>
        <v>1</v>
      </c>
      <c r="BC279" s="34">
        <f t="shared" si="70"/>
        <v>0</v>
      </c>
      <c r="BD279" s="42">
        <f t="shared" si="71"/>
        <v>-1</v>
      </c>
    </row>
    <row r="280" spans="1:56" ht="45.75" customHeight="1" x14ac:dyDescent="0.25">
      <c r="A280" s="24">
        <v>51610</v>
      </c>
      <c r="B280" s="25" t="s">
        <v>143</v>
      </c>
      <c r="C280" s="26" t="s">
        <v>144</v>
      </c>
      <c r="D280" s="27" t="s">
        <v>385</v>
      </c>
      <c r="E280" s="26" t="s">
        <v>81</v>
      </c>
      <c r="F280" s="28" t="s">
        <v>1026</v>
      </c>
      <c r="G280" s="25"/>
      <c r="H280" s="26" t="s">
        <v>1027</v>
      </c>
      <c r="I280" s="27" t="s">
        <v>990</v>
      </c>
      <c r="J280" s="26" t="s">
        <v>1028</v>
      </c>
      <c r="K280" s="28" t="s">
        <v>1029</v>
      </c>
      <c r="L280" s="25" t="s">
        <v>321</v>
      </c>
      <c r="M280" s="26" t="s">
        <v>94</v>
      </c>
      <c r="N280" s="27" t="s">
        <v>890</v>
      </c>
      <c r="O280" s="26" t="s">
        <v>994</v>
      </c>
      <c r="P280" s="51">
        <v>1</v>
      </c>
      <c r="Q280" s="31"/>
      <c r="R280" s="51">
        <v>1</v>
      </c>
      <c r="S280" s="31"/>
      <c r="T280" s="47"/>
      <c r="U280" s="33"/>
      <c r="V280" s="47"/>
      <c r="W280" s="33"/>
      <c r="X280" s="47"/>
      <c r="Y280" s="34" t="str">
        <f t="shared" si="64"/>
        <v/>
      </c>
      <c r="Z280" s="35"/>
      <c r="AA280" s="33"/>
      <c r="AB280" s="47"/>
      <c r="AC280" s="33"/>
      <c r="AD280" s="47"/>
      <c r="AE280" s="33"/>
      <c r="AF280" s="48"/>
      <c r="AG280" s="34" t="str">
        <f t="shared" si="65"/>
        <v/>
      </c>
      <c r="AH280" s="34" t="str">
        <f t="shared" si="66"/>
        <v/>
      </c>
      <c r="AI280" s="36"/>
      <c r="AJ280" s="33"/>
      <c r="AK280" s="48"/>
      <c r="AL280" s="33"/>
      <c r="AM280" s="48"/>
      <c r="AN280" s="33"/>
      <c r="AO280" s="48"/>
      <c r="AP280" s="34" t="str">
        <f t="shared" si="67"/>
        <v/>
      </c>
      <c r="AQ280" s="34" t="str">
        <f t="shared" si="68"/>
        <v/>
      </c>
      <c r="AR280" s="37"/>
      <c r="AS280" s="38"/>
      <c r="AT280" s="49"/>
      <c r="AU280" s="38"/>
      <c r="AV280" s="49"/>
      <c r="AW280" s="38"/>
      <c r="AX280" s="49"/>
      <c r="AY280" s="34" t="str">
        <f t="shared" si="69"/>
        <v/>
      </c>
      <c r="AZ280" s="40"/>
      <c r="BA280" s="50">
        <f t="shared" si="72"/>
        <v>0</v>
      </c>
      <c r="BB280" s="50">
        <f t="shared" si="72"/>
        <v>0</v>
      </c>
      <c r="BC280" s="34">
        <f t="shared" si="70"/>
        <v>0</v>
      </c>
      <c r="BD280" s="42">
        <f t="shared" si="71"/>
        <v>-1</v>
      </c>
    </row>
    <row r="281" spans="1:56" ht="45.75" customHeight="1" x14ac:dyDescent="0.25">
      <c r="A281" s="24">
        <v>51611</v>
      </c>
      <c r="B281" s="25" t="s">
        <v>143</v>
      </c>
      <c r="C281" s="26" t="s">
        <v>144</v>
      </c>
      <c r="D281" s="27" t="s">
        <v>225</v>
      </c>
      <c r="E281" s="26" t="s">
        <v>81</v>
      </c>
      <c r="F281" s="28" t="s">
        <v>1030</v>
      </c>
      <c r="G281" s="25"/>
      <c r="H281" s="26" t="s">
        <v>1031</v>
      </c>
      <c r="I281" s="27" t="s">
        <v>990</v>
      </c>
      <c r="J281" s="26" t="s">
        <v>1032</v>
      </c>
      <c r="K281" s="28" t="s">
        <v>1018</v>
      </c>
      <c r="L281" s="25" t="s">
        <v>93</v>
      </c>
      <c r="M281" s="26" t="s">
        <v>94</v>
      </c>
      <c r="N281" s="27" t="s">
        <v>890</v>
      </c>
      <c r="O281" s="26" t="s">
        <v>994</v>
      </c>
      <c r="P281" s="43">
        <v>1</v>
      </c>
      <c r="Q281" s="31"/>
      <c r="R281" s="43">
        <v>1</v>
      </c>
      <c r="S281" s="31"/>
      <c r="T281" s="44"/>
      <c r="U281" s="33"/>
      <c r="V281" s="44"/>
      <c r="W281" s="33"/>
      <c r="X281" s="44"/>
      <c r="Y281" s="34" t="str">
        <f t="shared" si="64"/>
        <v/>
      </c>
      <c r="Z281" s="35"/>
      <c r="AA281" s="33"/>
      <c r="AB281" s="44"/>
      <c r="AC281" s="33"/>
      <c r="AD281" s="44"/>
      <c r="AE281" s="33"/>
      <c r="AF281" s="44"/>
      <c r="AG281" s="34" t="str">
        <f t="shared" si="65"/>
        <v/>
      </c>
      <c r="AH281" s="34" t="str">
        <f t="shared" si="66"/>
        <v/>
      </c>
      <c r="AI281" s="36"/>
      <c r="AJ281" s="33"/>
      <c r="AK281" s="44"/>
      <c r="AL281" s="33"/>
      <c r="AM281" s="44"/>
      <c r="AN281" s="33"/>
      <c r="AO281" s="44"/>
      <c r="AP281" s="34" t="str">
        <f t="shared" si="67"/>
        <v/>
      </c>
      <c r="AQ281" s="34" t="str">
        <f t="shared" si="68"/>
        <v/>
      </c>
      <c r="AR281" s="37"/>
      <c r="AS281" s="38"/>
      <c r="AT281" s="45"/>
      <c r="AU281" s="38"/>
      <c r="AV281" s="45"/>
      <c r="AW281" s="38"/>
      <c r="AX281" s="45">
        <v>1</v>
      </c>
      <c r="AY281" s="34">
        <f t="shared" si="69"/>
        <v>0</v>
      </c>
      <c r="AZ281" s="40"/>
      <c r="BA281" s="50">
        <f t="shared" si="72"/>
        <v>0</v>
      </c>
      <c r="BB281" s="50">
        <f t="shared" si="72"/>
        <v>1</v>
      </c>
      <c r="BC281" s="34">
        <f t="shared" si="70"/>
        <v>0</v>
      </c>
      <c r="BD281" s="42">
        <f t="shared" si="71"/>
        <v>-1</v>
      </c>
    </row>
    <row r="282" spans="1:56" ht="45.75" customHeight="1" x14ac:dyDescent="0.25">
      <c r="A282" s="24">
        <v>51612</v>
      </c>
      <c r="B282" s="25" t="s">
        <v>143</v>
      </c>
      <c r="C282" s="26" t="s">
        <v>144</v>
      </c>
      <c r="D282" s="27" t="s">
        <v>145</v>
      </c>
      <c r="E282" s="26" t="s">
        <v>98</v>
      </c>
      <c r="F282" s="28" t="s">
        <v>1033</v>
      </c>
      <c r="G282" s="25"/>
      <c r="H282" s="26" t="s">
        <v>1034</v>
      </c>
      <c r="I282" s="27" t="s">
        <v>990</v>
      </c>
      <c r="J282" s="26" t="s">
        <v>1035</v>
      </c>
      <c r="K282" s="28" t="s">
        <v>1010</v>
      </c>
      <c r="L282" s="25" t="s">
        <v>93</v>
      </c>
      <c r="M282" s="26" t="s">
        <v>94</v>
      </c>
      <c r="N282" s="27" t="s">
        <v>890</v>
      </c>
      <c r="O282" s="26" t="s">
        <v>994</v>
      </c>
      <c r="P282" s="43">
        <v>1</v>
      </c>
      <c r="Q282" s="31"/>
      <c r="R282" s="43">
        <v>1</v>
      </c>
      <c r="S282" s="31"/>
      <c r="T282" s="44"/>
      <c r="U282" s="33"/>
      <c r="V282" s="44"/>
      <c r="W282" s="33"/>
      <c r="X282" s="44"/>
      <c r="Y282" s="34" t="str">
        <f t="shared" si="64"/>
        <v/>
      </c>
      <c r="Z282" s="35"/>
      <c r="AA282" s="33"/>
      <c r="AB282" s="44"/>
      <c r="AC282" s="33"/>
      <c r="AD282" s="44"/>
      <c r="AE282" s="33"/>
      <c r="AF282" s="44"/>
      <c r="AG282" s="34" t="str">
        <f t="shared" si="65"/>
        <v/>
      </c>
      <c r="AH282" s="34" t="str">
        <f t="shared" si="66"/>
        <v/>
      </c>
      <c r="AI282" s="36"/>
      <c r="AJ282" s="33"/>
      <c r="AK282" s="44"/>
      <c r="AL282" s="33"/>
      <c r="AM282" s="44"/>
      <c r="AN282" s="33"/>
      <c r="AO282" s="44"/>
      <c r="AP282" s="34" t="str">
        <f t="shared" si="67"/>
        <v/>
      </c>
      <c r="AQ282" s="34" t="str">
        <f t="shared" si="68"/>
        <v/>
      </c>
      <c r="AR282" s="37"/>
      <c r="AS282" s="38"/>
      <c r="AT282" s="45"/>
      <c r="AU282" s="38"/>
      <c r="AV282" s="45"/>
      <c r="AW282" s="38"/>
      <c r="AX282" s="45">
        <v>1</v>
      </c>
      <c r="AY282" s="34">
        <f t="shared" si="69"/>
        <v>0</v>
      </c>
      <c r="AZ282" s="40"/>
      <c r="BA282" s="50">
        <f t="shared" si="72"/>
        <v>0</v>
      </c>
      <c r="BB282" s="50">
        <f t="shared" si="72"/>
        <v>1</v>
      </c>
      <c r="BC282" s="34">
        <f t="shared" si="70"/>
        <v>0</v>
      </c>
      <c r="BD282" s="42">
        <f t="shared" si="71"/>
        <v>-1</v>
      </c>
    </row>
    <row r="283" spans="1:56" ht="45.75" customHeight="1" x14ac:dyDescent="0.25">
      <c r="A283" s="24">
        <v>5261</v>
      </c>
      <c r="B283" s="25" t="s">
        <v>78</v>
      </c>
      <c r="C283" s="26" t="s">
        <v>96</v>
      </c>
      <c r="D283" s="27" t="s">
        <v>820</v>
      </c>
      <c r="E283" s="26" t="s">
        <v>198</v>
      </c>
      <c r="F283" s="28" t="s">
        <v>1036</v>
      </c>
      <c r="G283" s="25">
        <v>0.15</v>
      </c>
      <c r="H283" s="26" t="s">
        <v>1037</v>
      </c>
      <c r="I283" s="27" t="s">
        <v>71</v>
      </c>
      <c r="J283" s="26" t="s">
        <v>1038</v>
      </c>
      <c r="K283" s="28" t="s">
        <v>1039</v>
      </c>
      <c r="L283" s="25" t="s">
        <v>136</v>
      </c>
      <c r="M283" s="26" t="s">
        <v>75</v>
      </c>
      <c r="N283" s="27" t="s">
        <v>914</v>
      </c>
      <c r="O283" s="26" t="s">
        <v>1040</v>
      </c>
      <c r="P283" s="51">
        <v>1</v>
      </c>
      <c r="Q283" s="31" t="s">
        <v>1038</v>
      </c>
      <c r="R283" s="51">
        <v>1</v>
      </c>
      <c r="S283" s="31"/>
      <c r="T283" s="47"/>
      <c r="U283" s="33"/>
      <c r="V283" s="47"/>
      <c r="W283" s="33"/>
      <c r="X283" s="47"/>
      <c r="Y283" s="34" t="str">
        <f t="shared" si="64"/>
        <v/>
      </c>
      <c r="Z283" s="35"/>
      <c r="AA283" s="33"/>
      <c r="AB283" s="47"/>
      <c r="AC283" s="33"/>
      <c r="AD283" s="47"/>
      <c r="AE283" s="33"/>
      <c r="AF283" s="48"/>
      <c r="AG283" s="34" t="str">
        <f t="shared" si="65"/>
        <v/>
      </c>
      <c r="AH283" s="34" t="str">
        <f t="shared" si="66"/>
        <v/>
      </c>
      <c r="AI283" s="36"/>
      <c r="AJ283" s="33"/>
      <c r="AK283" s="48"/>
      <c r="AL283" s="33"/>
      <c r="AM283" s="48"/>
      <c r="AN283" s="33"/>
      <c r="AO283" s="48"/>
      <c r="AP283" s="34" t="str">
        <f t="shared" si="67"/>
        <v/>
      </c>
      <c r="AQ283" s="34" t="str">
        <f t="shared" si="68"/>
        <v/>
      </c>
      <c r="AR283" s="37"/>
      <c r="AS283" s="38"/>
      <c r="AT283" s="49">
        <v>1</v>
      </c>
      <c r="AU283" s="38"/>
      <c r="AV283" s="49"/>
      <c r="AW283" s="38"/>
      <c r="AX283" s="49"/>
      <c r="AY283" s="34">
        <f t="shared" si="69"/>
        <v>0</v>
      </c>
      <c r="AZ283" s="40"/>
      <c r="BA283" s="46">
        <f t="shared" si="72"/>
        <v>0</v>
      </c>
      <c r="BB283" s="46">
        <f t="shared" si="72"/>
        <v>1</v>
      </c>
      <c r="BC283" s="34">
        <f t="shared" si="70"/>
        <v>0</v>
      </c>
      <c r="BD283" s="42">
        <f t="shared" si="71"/>
        <v>-1</v>
      </c>
    </row>
    <row r="284" spans="1:56" ht="45.75" customHeight="1" x14ac:dyDescent="0.25">
      <c r="A284" s="24">
        <v>5262</v>
      </c>
      <c r="B284" s="25" t="s">
        <v>78</v>
      </c>
      <c r="C284" s="26" t="s">
        <v>96</v>
      </c>
      <c r="D284" s="27" t="s">
        <v>820</v>
      </c>
      <c r="E284" s="26" t="s">
        <v>198</v>
      </c>
      <c r="F284" s="28" t="s">
        <v>1041</v>
      </c>
      <c r="G284" s="25">
        <v>0.15</v>
      </c>
      <c r="H284" s="26" t="s">
        <v>1042</v>
      </c>
      <c r="I284" s="27" t="s">
        <v>71</v>
      </c>
      <c r="J284" s="26" t="s">
        <v>1043</v>
      </c>
      <c r="K284" s="28" t="s">
        <v>1039</v>
      </c>
      <c r="L284" s="25" t="s">
        <v>136</v>
      </c>
      <c r="M284" s="26" t="s">
        <v>75</v>
      </c>
      <c r="N284" s="27" t="s">
        <v>914</v>
      </c>
      <c r="O284" s="26" t="s">
        <v>1040</v>
      </c>
      <c r="P284" s="51">
        <v>1</v>
      </c>
      <c r="Q284" s="31" t="s">
        <v>1043</v>
      </c>
      <c r="R284" s="51">
        <v>1</v>
      </c>
      <c r="S284" s="31"/>
      <c r="T284" s="47"/>
      <c r="U284" s="33"/>
      <c r="V284" s="47"/>
      <c r="W284" s="33"/>
      <c r="X284" s="47"/>
      <c r="Y284" s="34" t="str">
        <f t="shared" si="64"/>
        <v/>
      </c>
      <c r="Z284" s="35"/>
      <c r="AA284" s="33"/>
      <c r="AB284" s="47"/>
      <c r="AC284" s="33"/>
      <c r="AD284" s="47"/>
      <c r="AE284" s="33"/>
      <c r="AF284" s="48"/>
      <c r="AG284" s="34" t="str">
        <f t="shared" si="65"/>
        <v/>
      </c>
      <c r="AH284" s="34" t="str">
        <f t="shared" si="66"/>
        <v/>
      </c>
      <c r="AI284" s="36"/>
      <c r="AJ284" s="33"/>
      <c r="AK284" s="48"/>
      <c r="AL284" s="33"/>
      <c r="AM284" s="48">
        <v>1</v>
      </c>
      <c r="AN284" s="33"/>
      <c r="AO284" s="48"/>
      <c r="AP284" s="34">
        <f t="shared" si="67"/>
        <v>0</v>
      </c>
      <c r="AQ284" s="34">
        <f t="shared" si="68"/>
        <v>0</v>
      </c>
      <c r="AR284" s="37"/>
      <c r="AS284" s="38"/>
      <c r="AT284" s="49"/>
      <c r="AU284" s="38"/>
      <c r="AV284" s="49"/>
      <c r="AW284" s="38"/>
      <c r="AX284" s="49"/>
      <c r="AY284" s="34" t="str">
        <f t="shared" si="69"/>
        <v/>
      </c>
      <c r="AZ284" s="40"/>
      <c r="BA284" s="46">
        <f t="shared" si="72"/>
        <v>0</v>
      </c>
      <c r="BB284" s="46">
        <f t="shared" si="72"/>
        <v>1</v>
      </c>
      <c r="BC284" s="34">
        <f t="shared" si="70"/>
        <v>0</v>
      </c>
      <c r="BD284" s="42">
        <f t="shared" si="71"/>
        <v>-1</v>
      </c>
    </row>
    <row r="285" spans="1:56" ht="45.75" customHeight="1" x14ac:dyDescent="0.25">
      <c r="A285" s="24">
        <v>5263</v>
      </c>
      <c r="B285" s="25" t="s">
        <v>78</v>
      </c>
      <c r="C285" s="26" t="s">
        <v>96</v>
      </c>
      <c r="D285" s="27" t="s">
        <v>820</v>
      </c>
      <c r="E285" s="26" t="s">
        <v>198</v>
      </c>
      <c r="F285" s="28" t="s">
        <v>1044</v>
      </c>
      <c r="G285" s="25">
        <v>0.05</v>
      </c>
      <c r="H285" s="26" t="s">
        <v>1045</v>
      </c>
      <c r="I285" s="27" t="s">
        <v>71</v>
      </c>
      <c r="J285" s="26" t="s">
        <v>1046</v>
      </c>
      <c r="K285" s="28" t="s">
        <v>1039</v>
      </c>
      <c r="L285" s="25" t="s">
        <v>136</v>
      </c>
      <c r="M285" s="26" t="s">
        <v>75</v>
      </c>
      <c r="N285" s="27" t="s">
        <v>914</v>
      </c>
      <c r="O285" s="26" t="s">
        <v>1040</v>
      </c>
      <c r="P285" s="51">
        <v>1</v>
      </c>
      <c r="Q285" s="31" t="s">
        <v>1046</v>
      </c>
      <c r="R285" s="51">
        <v>1</v>
      </c>
      <c r="S285" s="31"/>
      <c r="T285" s="47"/>
      <c r="U285" s="33"/>
      <c r="V285" s="47"/>
      <c r="W285" s="33"/>
      <c r="X285" s="47"/>
      <c r="Y285" s="34" t="str">
        <f t="shared" si="64"/>
        <v/>
      </c>
      <c r="Z285" s="35"/>
      <c r="AA285" s="33"/>
      <c r="AB285" s="47"/>
      <c r="AC285" s="33"/>
      <c r="AD285" s="47"/>
      <c r="AE285" s="33"/>
      <c r="AF285" s="48"/>
      <c r="AG285" s="34" t="str">
        <f t="shared" si="65"/>
        <v/>
      </c>
      <c r="AH285" s="34" t="str">
        <f t="shared" si="66"/>
        <v/>
      </c>
      <c r="AI285" s="36"/>
      <c r="AJ285" s="33"/>
      <c r="AK285" s="48"/>
      <c r="AL285" s="33"/>
      <c r="AM285" s="48"/>
      <c r="AN285" s="33"/>
      <c r="AO285" s="48"/>
      <c r="AP285" s="34" t="str">
        <f t="shared" si="67"/>
        <v/>
      </c>
      <c r="AQ285" s="34" t="str">
        <f t="shared" si="68"/>
        <v/>
      </c>
      <c r="AR285" s="37"/>
      <c r="AS285" s="38"/>
      <c r="AT285" s="49">
        <v>1</v>
      </c>
      <c r="AU285" s="38"/>
      <c r="AV285" s="49"/>
      <c r="AW285" s="38"/>
      <c r="AX285" s="49"/>
      <c r="AY285" s="34">
        <f t="shared" si="69"/>
        <v>0</v>
      </c>
      <c r="AZ285" s="40"/>
      <c r="BA285" s="50">
        <f t="shared" si="72"/>
        <v>0</v>
      </c>
      <c r="BB285" s="50">
        <f t="shared" si="72"/>
        <v>1</v>
      </c>
      <c r="BC285" s="34">
        <f t="shared" si="70"/>
        <v>0</v>
      </c>
      <c r="BD285" s="42">
        <f t="shared" si="71"/>
        <v>-1</v>
      </c>
    </row>
    <row r="286" spans="1:56" ht="45.75" customHeight="1" x14ac:dyDescent="0.25">
      <c r="A286" s="24">
        <v>5264</v>
      </c>
      <c r="B286" s="25" t="s">
        <v>78</v>
      </c>
      <c r="C286" s="26" t="s">
        <v>96</v>
      </c>
      <c r="D286" s="27" t="s">
        <v>820</v>
      </c>
      <c r="E286" s="26" t="s">
        <v>198</v>
      </c>
      <c r="F286" s="28" t="s">
        <v>1047</v>
      </c>
      <c r="G286" s="25">
        <v>0.15</v>
      </c>
      <c r="H286" s="26" t="s">
        <v>1048</v>
      </c>
      <c r="I286" s="27" t="s">
        <v>71</v>
      </c>
      <c r="J286" s="26" t="s">
        <v>1049</v>
      </c>
      <c r="K286" s="28" t="s">
        <v>1039</v>
      </c>
      <c r="L286" s="25" t="s">
        <v>136</v>
      </c>
      <c r="M286" s="26" t="s">
        <v>75</v>
      </c>
      <c r="N286" s="27" t="s">
        <v>914</v>
      </c>
      <c r="O286" s="26" t="s">
        <v>1040</v>
      </c>
      <c r="P286" s="51">
        <v>1</v>
      </c>
      <c r="Q286" s="31" t="s">
        <v>1049</v>
      </c>
      <c r="R286" s="51">
        <v>1</v>
      </c>
      <c r="S286" s="31"/>
      <c r="T286" s="47"/>
      <c r="U286" s="33"/>
      <c r="V286" s="47"/>
      <c r="W286" s="33"/>
      <c r="X286" s="47"/>
      <c r="Y286" s="34" t="str">
        <f t="shared" si="64"/>
        <v/>
      </c>
      <c r="Z286" s="35"/>
      <c r="AA286" s="33"/>
      <c r="AB286" s="47"/>
      <c r="AC286" s="33"/>
      <c r="AD286" s="47"/>
      <c r="AE286" s="33"/>
      <c r="AF286" s="48"/>
      <c r="AG286" s="34" t="str">
        <f t="shared" si="65"/>
        <v/>
      </c>
      <c r="AH286" s="34" t="str">
        <f t="shared" si="66"/>
        <v/>
      </c>
      <c r="AI286" s="36"/>
      <c r="AJ286" s="33"/>
      <c r="AK286" s="48"/>
      <c r="AL286" s="33"/>
      <c r="AM286" s="48">
        <v>1</v>
      </c>
      <c r="AN286" s="33"/>
      <c r="AO286" s="48"/>
      <c r="AP286" s="34">
        <f t="shared" si="67"/>
        <v>0</v>
      </c>
      <c r="AQ286" s="34">
        <f t="shared" si="68"/>
        <v>0</v>
      </c>
      <c r="AR286" s="37"/>
      <c r="AS286" s="38"/>
      <c r="AT286" s="49"/>
      <c r="AU286" s="38"/>
      <c r="AV286" s="49"/>
      <c r="AW286" s="38"/>
      <c r="AX286" s="49"/>
      <c r="AY286" s="34" t="str">
        <f t="shared" si="69"/>
        <v/>
      </c>
      <c r="AZ286" s="40"/>
      <c r="BA286" s="46">
        <f t="shared" si="72"/>
        <v>0</v>
      </c>
      <c r="BB286" s="46">
        <f t="shared" si="72"/>
        <v>1</v>
      </c>
      <c r="BC286" s="34">
        <f t="shared" si="70"/>
        <v>0</v>
      </c>
      <c r="BD286" s="42">
        <f t="shared" si="71"/>
        <v>-1</v>
      </c>
    </row>
    <row r="287" spans="1:56" ht="45.75" customHeight="1" x14ac:dyDescent="0.25">
      <c r="A287" s="24">
        <v>5265</v>
      </c>
      <c r="B287" s="25" t="s">
        <v>65</v>
      </c>
      <c r="C287" s="26" t="s">
        <v>66</v>
      </c>
      <c r="D287" s="27" t="s">
        <v>88</v>
      </c>
      <c r="E287" s="26" t="s">
        <v>282</v>
      </c>
      <c r="F287" s="28" t="s">
        <v>1050</v>
      </c>
      <c r="G287" s="25">
        <v>0.1</v>
      </c>
      <c r="H287" s="26" t="s">
        <v>1051</v>
      </c>
      <c r="I287" s="27" t="s">
        <v>115</v>
      </c>
      <c r="J287" s="26" t="s">
        <v>1052</v>
      </c>
      <c r="K287" s="28" t="s">
        <v>1039</v>
      </c>
      <c r="L287" s="25" t="s">
        <v>93</v>
      </c>
      <c r="M287" s="26" t="s">
        <v>75</v>
      </c>
      <c r="N287" s="27" t="s">
        <v>1053</v>
      </c>
      <c r="O287" s="26" t="s">
        <v>1040</v>
      </c>
      <c r="P287" s="43">
        <v>1</v>
      </c>
      <c r="Q287" s="31" t="s">
        <v>1054</v>
      </c>
      <c r="R287" s="43">
        <v>1</v>
      </c>
      <c r="S287" s="31"/>
      <c r="T287" s="44"/>
      <c r="U287" s="33"/>
      <c r="V287" s="44"/>
      <c r="W287" s="33"/>
      <c r="X287" s="44">
        <v>0.33333000000000002</v>
      </c>
      <c r="Y287" s="34">
        <f t="shared" si="64"/>
        <v>0</v>
      </c>
      <c r="Z287" s="35"/>
      <c r="AA287" s="33"/>
      <c r="AB287" s="44"/>
      <c r="AC287" s="33"/>
      <c r="AD287" s="44"/>
      <c r="AE287" s="33"/>
      <c r="AF287" s="44">
        <v>0.33333299999999999</v>
      </c>
      <c r="AG287" s="34">
        <f t="shared" si="65"/>
        <v>0</v>
      </c>
      <c r="AH287" s="34">
        <f t="shared" si="66"/>
        <v>0</v>
      </c>
      <c r="AI287" s="36"/>
      <c r="AJ287" s="33"/>
      <c r="AK287" s="44"/>
      <c r="AL287" s="33"/>
      <c r="AM287" s="44">
        <v>0.33333299999999999</v>
      </c>
      <c r="AN287" s="33"/>
      <c r="AO287" s="44"/>
      <c r="AP287" s="34">
        <f t="shared" si="67"/>
        <v>0</v>
      </c>
      <c r="AQ287" s="34">
        <f t="shared" si="68"/>
        <v>0</v>
      </c>
      <c r="AR287" s="37"/>
      <c r="AS287" s="38"/>
      <c r="AT287" s="45"/>
      <c r="AU287" s="38"/>
      <c r="AV287" s="45"/>
      <c r="AW287" s="38"/>
      <c r="AX287" s="45"/>
      <c r="AY287" s="34" t="str">
        <f t="shared" si="69"/>
        <v/>
      </c>
      <c r="AZ287" s="40"/>
      <c r="BA287" s="78">
        <f t="shared" si="72"/>
        <v>0</v>
      </c>
      <c r="BB287" s="78">
        <f t="shared" si="72"/>
        <v>0.999996</v>
      </c>
      <c r="BC287" s="34">
        <f t="shared" si="70"/>
        <v>0</v>
      </c>
      <c r="BD287" s="42">
        <f t="shared" si="71"/>
        <v>-1</v>
      </c>
    </row>
    <row r="288" spans="1:56" ht="45.75" customHeight="1" x14ac:dyDescent="0.25">
      <c r="A288" s="24">
        <v>5266</v>
      </c>
      <c r="B288" s="25" t="s">
        <v>65</v>
      </c>
      <c r="C288" s="26" t="s">
        <v>66</v>
      </c>
      <c r="D288" s="27" t="s">
        <v>88</v>
      </c>
      <c r="E288" s="26" t="s">
        <v>282</v>
      </c>
      <c r="F288" s="28" t="s">
        <v>1055</v>
      </c>
      <c r="G288" s="25">
        <v>0.1</v>
      </c>
      <c r="H288" s="26" t="s">
        <v>1056</v>
      </c>
      <c r="I288" s="27" t="s">
        <v>71</v>
      </c>
      <c r="J288" s="26" t="s">
        <v>1057</v>
      </c>
      <c r="K288" s="28" t="s">
        <v>1039</v>
      </c>
      <c r="L288" s="25" t="s">
        <v>136</v>
      </c>
      <c r="M288" s="26" t="s">
        <v>75</v>
      </c>
      <c r="N288" s="27" t="s">
        <v>1053</v>
      </c>
      <c r="O288" s="26" t="s">
        <v>1040</v>
      </c>
      <c r="P288" s="51">
        <v>2</v>
      </c>
      <c r="Q288" s="31" t="s">
        <v>1057</v>
      </c>
      <c r="R288" s="51">
        <v>2</v>
      </c>
      <c r="S288" s="31"/>
      <c r="T288" s="47"/>
      <c r="U288" s="33"/>
      <c r="V288" s="47"/>
      <c r="W288" s="33"/>
      <c r="X288" s="47"/>
      <c r="Y288" s="34" t="str">
        <f t="shared" si="64"/>
        <v/>
      </c>
      <c r="Z288" s="35"/>
      <c r="AA288" s="33"/>
      <c r="AB288" s="47"/>
      <c r="AC288" s="33"/>
      <c r="AD288" s="47"/>
      <c r="AE288" s="33"/>
      <c r="AF288" s="48"/>
      <c r="AG288" s="34" t="str">
        <f t="shared" si="65"/>
        <v/>
      </c>
      <c r="AH288" s="34" t="str">
        <f t="shared" si="66"/>
        <v/>
      </c>
      <c r="AI288" s="36"/>
      <c r="AJ288" s="33"/>
      <c r="AK288" s="48">
        <v>2</v>
      </c>
      <c r="AL288" s="33"/>
      <c r="AM288" s="48"/>
      <c r="AN288" s="33"/>
      <c r="AO288" s="48"/>
      <c r="AP288" s="34">
        <f t="shared" si="67"/>
        <v>0</v>
      </c>
      <c r="AQ288" s="34">
        <f t="shared" si="68"/>
        <v>0</v>
      </c>
      <c r="AR288" s="37"/>
      <c r="AS288" s="38"/>
      <c r="AT288" s="49"/>
      <c r="AU288" s="38"/>
      <c r="AV288" s="49"/>
      <c r="AW288" s="38"/>
      <c r="AX288" s="49"/>
      <c r="AY288" s="34" t="str">
        <f t="shared" si="69"/>
        <v/>
      </c>
      <c r="AZ288" s="40"/>
      <c r="BA288" s="78">
        <f t="shared" si="72"/>
        <v>0</v>
      </c>
      <c r="BB288" s="78">
        <f t="shared" si="72"/>
        <v>2</v>
      </c>
      <c r="BC288" s="34">
        <f t="shared" si="70"/>
        <v>0</v>
      </c>
      <c r="BD288" s="42">
        <f t="shared" si="71"/>
        <v>-1</v>
      </c>
    </row>
    <row r="289" spans="1:56" ht="45.75" customHeight="1" x14ac:dyDescent="0.25">
      <c r="A289" s="24">
        <v>5267</v>
      </c>
      <c r="B289" s="25" t="s">
        <v>65</v>
      </c>
      <c r="C289" s="26" t="s">
        <v>66</v>
      </c>
      <c r="D289" s="27" t="s">
        <v>88</v>
      </c>
      <c r="E289" s="26" t="s">
        <v>282</v>
      </c>
      <c r="F289" s="28" t="s">
        <v>1058</v>
      </c>
      <c r="G289" s="25">
        <v>0.1</v>
      </c>
      <c r="H289" s="26" t="s">
        <v>1059</v>
      </c>
      <c r="I289" s="27" t="s">
        <v>71</v>
      </c>
      <c r="J289" s="26" t="s">
        <v>1060</v>
      </c>
      <c r="K289" s="28" t="s">
        <v>1039</v>
      </c>
      <c r="L289" s="25" t="s">
        <v>136</v>
      </c>
      <c r="M289" s="26" t="s">
        <v>75</v>
      </c>
      <c r="N289" s="27" t="s">
        <v>1053</v>
      </c>
      <c r="O289" s="26" t="s">
        <v>1040</v>
      </c>
      <c r="P289" s="51">
        <v>1</v>
      </c>
      <c r="Q289" s="31" t="s">
        <v>1060</v>
      </c>
      <c r="R289" s="51">
        <v>1</v>
      </c>
      <c r="S289" s="31"/>
      <c r="T289" s="47"/>
      <c r="U289" s="33"/>
      <c r="V289" s="47"/>
      <c r="W289" s="33"/>
      <c r="X289" s="47"/>
      <c r="Y289" s="34" t="str">
        <f t="shared" si="64"/>
        <v/>
      </c>
      <c r="Z289" s="35"/>
      <c r="AA289" s="33"/>
      <c r="AB289" s="47">
        <v>1</v>
      </c>
      <c r="AC289" s="33"/>
      <c r="AD289" s="47"/>
      <c r="AE289" s="33"/>
      <c r="AF289" s="48"/>
      <c r="AG289" s="34">
        <f t="shared" si="65"/>
        <v>0</v>
      </c>
      <c r="AH289" s="34">
        <f t="shared" si="66"/>
        <v>0</v>
      </c>
      <c r="AI289" s="36"/>
      <c r="AJ289" s="33"/>
      <c r="AK289" s="48"/>
      <c r="AL289" s="33"/>
      <c r="AM289" s="48"/>
      <c r="AN289" s="33"/>
      <c r="AO289" s="48"/>
      <c r="AP289" s="34" t="str">
        <f t="shared" si="67"/>
        <v/>
      </c>
      <c r="AQ289" s="34">
        <f t="shared" si="68"/>
        <v>0</v>
      </c>
      <c r="AR289" s="37"/>
      <c r="AS289" s="38"/>
      <c r="AT289" s="49"/>
      <c r="AU289" s="38"/>
      <c r="AV289" s="49"/>
      <c r="AW289" s="38"/>
      <c r="AX289" s="49"/>
      <c r="AY289" s="34" t="str">
        <f t="shared" si="69"/>
        <v/>
      </c>
      <c r="AZ289" s="40"/>
      <c r="BA289" s="46">
        <f t="shared" si="72"/>
        <v>0</v>
      </c>
      <c r="BB289" s="46">
        <f t="shared" si="72"/>
        <v>1</v>
      </c>
      <c r="BC289" s="34">
        <f t="shared" si="70"/>
        <v>0</v>
      </c>
      <c r="BD289" s="42">
        <f t="shared" si="71"/>
        <v>-1</v>
      </c>
    </row>
    <row r="290" spans="1:56" ht="45.75" customHeight="1" x14ac:dyDescent="0.25">
      <c r="A290" s="24">
        <v>5268</v>
      </c>
      <c r="B290" s="25" t="s">
        <v>65</v>
      </c>
      <c r="C290" s="26" t="s">
        <v>66</v>
      </c>
      <c r="D290" s="27" t="s">
        <v>67</v>
      </c>
      <c r="E290" s="26" t="s">
        <v>282</v>
      </c>
      <c r="F290" s="28" t="s">
        <v>301</v>
      </c>
      <c r="G290" s="25">
        <v>0.05</v>
      </c>
      <c r="H290" s="26" t="s">
        <v>302</v>
      </c>
      <c r="I290" s="27" t="s">
        <v>115</v>
      </c>
      <c r="J290" s="26" t="s">
        <v>303</v>
      </c>
      <c r="K290" s="28" t="s">
        <v>239</v>
      </c>
      <c r="L290" s="25" t="s">
        <v>93</v>
      </c>
      <c r="M290" s="26" t="s">
        <v>86</v>
      </c>
      <c r="N290" s="27" t="s">
        <v>235</v>
      </c>
      <c r="O290" s="26" t="s">
        <v>1040</v>
      </c>
      <c r="P290" s="51">
        <v>425213518</v>
      </c>
      <c r="Q290" s="31" t="s">
        <v>304</v>
      </c>
      <c r="R290" s="51">
        <v>425213518</v>
      </c>
      <c r="S290" s="31"/>
      <c r="T290" s="47"/>
      <c r="U290" s="33"/>
      <c r="V290" s="47"/>
      <c r="W290" s="33"/>
      <c r="X290" s="47">
        <v>7999283</v>
      </c>
      <c r="Y290" s="34">
        <f t="shared" si="64"/>
        <v>0</v>
      </c>
      <c r="Z290" s="35"/>
      <c r="AA290" s="33"/>
      <c r="AB290" s="47">
        <v>171874235</v>
      </c>
      <c r="AC290" s="33"/>
      <c r="AD290" s="47"/>
      <c r="AE290" s="33"/>
      <c r="AF290" s="48"/>
      <c r="AG290" s="34">
        <f t="shared" si="65"/>
        <v>0</v>
      </c>
      <c r="AH290" s="34">
        <f t="shared" si="66"/>
        <v>0</v>
      </c>
      <c r="AI290" s="36"/>
      <c r="AJ290" s="33"/>
      <c r="AK290" s="48"/>
      <c r="AL290" s="33"/>
      <c r="AM290" s="48"/>
      <c r="AN290" s="33"/>
      <c r="AO290" s="48"/>
      <c r="AP290" s="34" t="str">
        <f t="shared" si="67"/>
        <v/>
      </c>
      <c r="AQ290" s="34">
        <f t="shared" si="68"/>
        <v>0</v>
      </c>
      <c r="AR290" s="37"/>
      <c r="AS290" s="38"/>
      <c r="AT290" s="49"/>
      <c r="AU290" s="38"/>
      <c r="AV290" s="49">
        <v>245340000</v>
      </c>
      <c r="AW290" s="38"/>
      <c r="AX290" s="49"/>
      <c r="AY290" s="34">
        <f t="shared" si="69"/>
        <v>0</v>
      </c>
      <c r="AZ290" s="40"/>
      <c r="BA290" s="46">
        <f t="shared" si="72"/>
        <v>0</v>
      </c>
      <c r="BB290" s="46">
        <f t="shared" si="72"/>
        <v>425213518</v>
      </c>
      <c r="BC290" s="34">
        <f t="shared" si="70"/>
        <v>0</v>
      </c>
      <c r="BD290" s="42">
        <f t="shared" si="71"/>
        <v>-1</v>
      </c>
    </row>
    <row r="291" spans="1:56" ht="45.75" customHeight="1" x14ac:dyDescent="0.25">
      <c r="A291" s="24">
        <v>5269</v>
      </c>
      <c r="B291" s="25" t="s">
        <v>65</v>
      </c>
      <c r="C291" s="26" t="s">
        <v>66</v>
      </c>
      <c r="D291" s="27" t="s">
        <v>67</v>
      </c>
      <c r="E291" s="26" t="s">
        <v>282</v>
      </c>
      <c r="F291" s="28" t="s">
        <v>232</v>
      </c>
      <c r="G291" s="25">
        <v>0.05</v>
      </c>
      <c r="H291" s="26" t="s">
        <v>233</v>
      </c>
      <c r="I291" s="27" t="s">
        <v>115</v>
      </c>
      <c r="J291" s="26" t="s">
        <v>234</v>
      </c>
      <c r="K291" s="28" t="s">
        <v>123</v>
      </c>
      <c r="L291" s="25" t="s">
        <v>93</v>
      </c>
      <c r="M291" s="26" t="s">
        <v>86</v>
      </c>
      <c r="N291" s="27" t="s">
        <v>235</v>
      </c>
      <c r="O291" s="26" t="s">
        <v>1040</v>
      </c>
      <c r="P291" s="51">
        <v>4072352141</v>
      </c>
      <c r="Q291" s="31" t="s">
        <v>236</v>
      </c>
      <c r="R291" s="51">
        <v>4072352141</v>
      </c>
      <c r="S291" s="31"/>
      <c r="T291" s="47">
        <v>0</v>
      </c>
      <c r="U291" s="33"/>
      <c r="V291" s="47">
        <v>1268702010</v>
      </c>
      <c r="W291" s="33"/>
      <c r="X291" s="47">
        <v>649059063</v>
      </c>
      <c r="Y291" s="34">
        <f t="shared" si="64"/>
        <v>0</v>
      </c>
      <c r="Z291" s="35"/>
      <c r="AA291" s="33"/>
      <c r="AB291" s="47">
        <v>587483122</v>
      </c>
      <c r="AC291" s="33"/>
      <c r="AD291" s="47">
        <v>400135682</v>
      </c>
      <c r="AE291" s="33"/>
      <c r="AF291" s="48">
        <v>409993908</v>
      </c>
      <c r="AG291" s="34">
        <f t="shared" si="65"/>
        <v>0</v>
      </c>
      <c r="AH291" s="34">
        <f t="shared" si="66"/>
        <v>0</v>
      </c>
      <c r="AI291" s="36"/>
      <c r="AJ291" s="33"/>
      <c r="AK291" s="48">
        <v>233146518</v>
      </c>
      <c r="AL291" s="33"/>
      <c r="AM291" s="48">
        <v>173831838</v>
      </c>
      <c r="AN291" s="33"/>
      <c r="AO291" s="48">
        <v>0</v>
      </c>
      <c r="AP291" s="34">
        <f t="shared" si="67"/>
        <v>0</v>
      </c>
      <c r="AQ291" s="34">
        <f t="shared" si="68"/>
        <v>0</v>
      </c>
      <c r="AR291" s="37"/>
      <c r="AS291" s="38"/>
      <c r="AT291" s="49">
        <v>0</v>
      </c>
      <c r="AU291" s="38"/>
      <c r="AV291" s="49">
        <v>350000000</v>
      </c>
      <c r="AW291" s="38"/>
      <c r="AX291" s="49">
        <v>0</v>
      </c>
      <c r="AY291" s="34">
        <f t="shared" si="69"/>
        <v>0</v>
      </c>
      <c r="AZ291" s="40"/>
      <c r="BA291" s="50">
        <f t="shared" si="72"/>
        <v>0</v>
      </c>
      <c r="BB291" s="50">
        <f t="shared" si="72"/>
        <v>4072352141</v>
      </c>
      <c r="BC291" s="34">
        <f t="shared" si="70"/>
        <v>0</v>
      </c>
      <c r="BD291" s="42">
        <f t="shared" si="71"/>
        <v>-1</v>
      </c>
    </row>
    <row r="292" spans="1:56" ht="45.75" customHeight="1" x14ac:dyDescent="0.25">
      <c r="A292" s="24">
        <v>52610</v>
      </c>
      <c r="B292" s="25" t="s">
        <v>78</v>
      </c>
      <c r="C292" s="26" t="s">
        <v>96</v>
      </c>
      <c r="D292" s="27" t="s">
        <v>124</v>
      </c>
      <c r="E292" s="26" t="s">
        <v>198</v>
      </c>
      <c r="F292" s="28" t="s">
        <v>129</v>
      </c>
      <c r="G292" s="25">
        <v>0.05</v>
      </c>
      <c r="H292" s="26" t="s">
        <v>212</v>
      </c>
      <c r="I292" s="27" t="s">
        <v>71</v>
      </c>
      <c r="J292" s="26" t="s">
        <v>127</v>
      </c>
      <c r="K292" s="28" t="s">
        <v>128</v>
      </c>
      <c r="L292" s="25" t="s">
        <v>93</v>
      </c>
      <c r="M292" s="26" t="s">
        <v>94</v>
      </c>
      <c r="N292" s="27" t="s">
        <v>110</v>
      </c>
      <c r="O292" s="26" t="s">
        <v>1040</v>
      </c>
      <c r="P292" s="43">
        <v>1</v>
      </c>
      <c r="Q292" s="31"/>
      <c r="R292" s="43">
        <v>1</v>
      </c>
      <c r="S292" s="31"/>
      <c r="T292" s="44"/>
      <c r="U292" s="33"/>
      <c r="V292" s="44"/>
      <c r="W292" s="33"/>
      <c r="X292" s="44">
        <v>1</v>
      </c>
      <c r="Y292" s="34">
        <f t="shared" si="64"/>
        <v>0</v>
      </c>
      <c r="Z292" s="35"/>
      <c r="AA292" s="33"/>
      <c r="AB292" s="44"/>
      <c r="AC292" s="33"/>
      <c r="AD292" s="44"/>
      <c r="AE292" s="33"/>
      <c r="AF292" s="44">
        <v>1</v>
      </c>
      <c r="AG292" s="34">
        <f t="shared" si="65"/>
        <v>0</v>
      </c>
      <c r="AH292" s="34">
        <f t="shared" si="66"/>
        <v>0</v>
      </c>
      <c r="AI292" s="36"/>
      <c r="AJ292" s="33"/>
      <c r="AK292" s="44"/>
      <c r="AL292" s="33"/>
      <c r="AM292" s="44"/>
      <c r="AN292" s="33"/>
      <c r="AO292" s="44">
        <v>1</v>
      </c>
      <c r="AP292" s="34">
        <f t="shared" si="67"/>
        <v>0</v>
      </c>
      <c r="AQ292" s="34">
        <f t="shared" si="68"/>
        <v>0</v>
      </c>
      <c r="AR292" s="37"/>
      <c r="AS292" s="38"/>
      <c r="AT292" s="45"/>
      <c r="AU292" s="38"/>
      <c r="AV292" s="45"/>
      <c r="AW292" s="38"/>
      <c r="AX292" s="45">
        <v>1</v>
      </c>
      <c r="AY292" s="34">
        <f t="shared" si="69"/>
        <v>0</v>
      </c>
      <c r="AZ292" s="40"/>
      <c r="BA292" s="46">
        <f t="shared" si="72"/>
        <v>0</v>
      </c>
      <c r="BB292" s="46">
        <f t="shared" si="72"/>
        <v>4</v>
      </c>
      <c r="BC292" s="34">
        <f t="shared" si="70"/>
        <v>0</v>
      </c>
      <c r="BD292" s="42">
        <f t="shared" si="71"/>
        <v>-1</v>
      </c>
    </row>
    <row r="293" spans="1:56" ht="45.75" customHeight="1" x14ac:dyDescent="0.25">
      <c r="A293" s="24">
        <v>52611</v>
      </c>
      <c r="B293" s="25" t="s">
        <v>78</v>
      </c>
      <c r="C293" s="26" t="s">
        <v>96</v>
      </c>
      <c r="D293" s="27" t="s">
        <v>124</v>
      </c>
      <c r="E293" s="26" t="s">
        <v>198</v>
      </c>
      <c r="F293" s="28" t="s">
        <v>125</v>
      </c>
      <c r="G293" s="25">
        <v>0.05</v>
      </c>
      <c r="H293" s="26" t="s">
        <v>214</v>
      </c>
      <c r="I293" s="27" t="s">
        <v>71</v>
      </c>
      <c r="J293" s="26" t="s">
        <v>131</v>
      </c>
      <c r="K293" s="28" t="s">
        <v>128</v>
      </c>
      <c r="L293" s="25" t="s">
        <v>93</v>
      </c>
      <c r="M293" s="26" t="s">
        <v>94</v>
      </c>
      <c r="N293" s="27" t="s">
        <v>110</v>
      </c>
      <c r="O293" s="26" t="s">
        <v>1040</v>
      </c>
      <c r="P293" s="43">
        <v>1</v>
      </c>
      <c r="Q293" s="31"/>
      <c r="R293" s="43">
        <v>1</v>
      </c>
      <c r="S293" s="31"/>
      <c r="T293" s="44"/>
      <c r="U293" s="33"/>
      <c r="V293" s="44"/>
      <c r="W293" s="33"/>
      <c r="X293" s="44">
        <v>1</v>
      </c>
      <c r="Y293" s="34">
        <f t="shared" si="64"/>
        <v>0</v>
      </c>
      <c r="Z293" s="35"/>
      <c r="AA293" s="33"/>
      <c r="AB293" s="44"/>
      <c r="AC293" s="33"/>
      <c r="AD293" s="44"/>
      <c r="AE293" s="33"/>
      <c r="AF293" s="44">
        <v>1</v>
      </c>
      <c r="AG293" s="34">
        <f t="shared" si="65"/>
        <v>0</v>
      </c>
      <c r="AH293" s="34">
        <f t="shared" si="66"/>
        <v>0</v>
      </c>
      <c r="AI293" s="36"/>
      <c r="AJ293" s="33"/>
      <c r="AK293" s="44"/>
      <c r="AL293" s="33"/>
      <c r="AM293" s="44"/>
      <c r="AN293" s="33"/>
      <c r="AO293" s="44">
        <v>1</v>
      </c>
      <c r="AP293" s="34">
        <f t="shared" si="67"/>
        <v>0</v>
      </c>
      <c r="AQ293" s="34">
        <f t="shared" si="68"/>
        <v>0</v>
      </c>
      <c r="AR293" s="37"/>
      <c r="AS293" s="38"/>
      <c r="AT293" s="45"/>
      <c r="AU293" s="38"/>
      <c r="AV293" s="45"/>
      <c r="AW293" s="38"/>
      <c r="AX293" s="45">
        <v>1</v>
      </c>
      <c r="AY293" s="34">
        <f t="shared" si="69"/>
        <v>0</v>
      </c>
      <c r="AZ293" s="40"/>
      <c r="BA293" s="46">
        <f t="shared" si="72"/>
        <v>0</v>
      </c>
      <c r="BB293" s="46">
        <f t="shared" si="72"/>
        <v>4</v>
      </c>
      <c r="BC293" s="34">
        <f t="shared" si="70"/>
        <v>0</v>
      </c>
      <c r="BD293" s="42">
        <f t="shared" si="71"/>
        <v>-1</v>
      </c>
    </row>
    <row r="294" spans="1:56" ht="45.75" customHeight="1" x14ac:dyDescent="0.25">
      <c r="A294" s="24">
        <v>5361</v>
      </c>
      <c r="B294" s="25" t="s">
        <v>65</v>
      </c>
      <c r="C294" s="26" t="s">
        <v>66</v>
      </c>
      <c r="D294" s="27" t="s">
        <v>877</v>
      </c>
      <c r="E294" s="26" t="s">
        <v>282</v>
      </c>
      <c r="F294" s="28" t="s">
        <v>1061</v>
      </c>
      <c r="G294" s="25"/>
      <c r="H294" s="26" t="s">
        <v>1062</v>
      </c>
      <c r="I294" s="27" t="s">
        <v>71</v>
      </c>
      <c r="J294" s="26" t="s">
        <v>1063</v>
      </c>
      <c r="K294" s="28" t="s">
        <v>1064</v>
      </c>
      <c r="L294" s="25" t="s">
        <v>93</v>
      </c>
      <c r="M294" s="26" t="s">
        <v>86</v>
      </c>
      <c r="N294" s="27" t="s">
        <v>910</v>
      </c>
      <c r="O294" s="26" t="s">
        <v>1065</v>
      </c>
      <c r="P294" s="43">
        <v>0.96</v>
      </c>
      <c r="Q294" s="31"/>
      <c r="R294" s="43">
        <v>0.96</v>
      </c>
      <c r="S294" s="31"/>
      <c r="T294" s="44">
        <v>0.96</v>
      </c>
      <c r="U294" s="33"/>
      <c r="V294" s="44">
        <v>0.96</v>
      </c>
      <c r="W294" s="33"/>
      <c r="X294" s="44">
        <v>0.96</v>
      </c>
      <c r="Y294" s="34">
        <f t="shared" si="64"/>
        <v>0</v>
      </c>
      <c r="Z294" s="35"/>
      <c r="AA294" s="33"/>
      <c r="AB294" s="44">
        <v>0.96</v>
      </c>
      <c r="AC294" s="33"/>
      <c r="AD294" s="44">
        <v>0.96</v>
      </c>
      <c r="AE294" s="33"/>
      <c r="AF294" s="44">
        <v>0.96</v>
      </c>
      <c r="AG294" s="34">
        <f t="shared" si="65"/>
        <v>0</v>
      </c>
      <c r="AH294" s="34">
        <f t="shared" si="66"/>
        <v>0</v>
      </c>
      <c r="AI294" s="36"/>
      <c r="AJ294" s="33"/>
      <c r="AK294" s="44">
        <v>0.96</v>
      </c>
      <c r="AL294" s="33"/>
      <c r="AM294" s="44">
        <v>0.96</v>
      </c>
      <c r="AN294" s="33"/>
      <c r="AO294" s="44">
        <v>0.96</v>
      </c>
      <c r="AP294" s="34">
        <f t="shared" si="67"/>
        <v>0</v>
      </c>
      <c r="AQ294" s="34">
        <f t="shared" si="68"/>
        <v>0</v>
      </c>
      <c r="AR294" s="37"/>
      <c r="AS294" s="38"/>
      <c r="AT294" s="45">
        <v>0.96</v>
      </c>
      <c r="AU294" s="38"/>
      <c r="AV294" s="45">
        <v>0.96</v>
      </c>
      <c r="AW294" s="38"/>
      <c r="AX294" s="45">
        <v>0.96</v>
      </c>
      <c r="AY294" s="34">
        <f t="shared" si="69"/>
        <v>0</v>
      </c>
      <c r="AZ294" s="40"/>
      <c r="BA294" s="46">
        <f t="shared" si="72"/>
        <v>0</v>
      </c>
      <c r="BB294" s="46">
        <f t="shared" si="72"/>
        <v>11.520000000000003</v>
      </c>
      <c r="BC294" s="34">
        <f t="shared" si="70"/>
        <v>0</v>
      </c>
      <c r="BD294" s="42">
        <f t="shared" si="71"/>
        <v>-1</v>
      </c>
    </row>
    <row r="295" spans="1:56" ht="45.75" customHeight="1" x14ac:dyDescent="0.25">
      <c r="A295" s="24">
        <v>5362</v>
      </c>
      <c r="B295" s="25" t="s">
        <v>65</v>
      </c>
      <c r="C295" s="26" t="s">
        <v>66</v>
      </c>
      <c r="D295" s="27" t="s">
        <v>923</v>
      </c>
      <c r="E295" s="26" t="s">
        <v>189</v>
      </c>
      <c r="F295" s="28" t="s">
        <v>1066</v>
      </c>
      <c r="G295" s="25"/>
      <c r="H295" s="26" t="s">
        <v>1067</v>
      </c>
      <c r="I295" s="27" t="s">
        <v>71</v>
      </c>
      <c r="J295" s="26" t="s">
        <v>1068</v>
      </c>
      <c r="K295" s="28" t="s">
        <v>1069</v>
      </c>
      <c r="L295" s="25" t="s">
        <v>93</v>
      </c>
      <c r="M295" s="26" t="s">
        <v>86</v>
      </c>
      <c r="N295" s="27" t="s">
        <v>910</v>
      </c>
      <c r="O295" s="26" t="s">
        <v>1065</v>
      </c>
      <c r="P295" s="43">
        <v>0.96</v>
      </c>
      <c r="Q295" s="31"/>
      <c r="R295" s="43">
        <v>0.96</v>
      </c>
      <c r="S295" s="31"/>
      <c r="T295" s="44">
        <v>0.96</v>
      </c>
      <c r="U295" s="33"/>
      <c r="V295" s="44">
        <v>0.96</v>
      </c>
      <c r="W295" s="33"/>
      <c r="X295" s="44">
        <v>0.96</v>
      </c>
      <c r="Y295" s="34">
        <f t="shared" si="64"/>
        <v>0</v>
      </c>
      <c r="Z295" s="35"/>
      <c r="AA295" s="33"/>
      <c r="AB295" s="44">
        <v>0.96</v>
      </c>
      <c r="AC295" s="33"/>
      <c r="AD295" s="44">
        <v>0.96</v>
      </c>
      <c r="AE295" s="33"/>
      <c r="AF295" s="44">
        <v>0.96</v>
      </c>
      <c r="AG295" s="34">
        <f t="shared" si="65"/>
        <v>0</v>
      </c>
      <c r="AH295" s="34">
        <f t="shared" si="66"/>
        <v>0</v>
      </c>
      <c r="AI295" s="36"/>
      <c r="AJ295" s="33"/>
      <c r="AK295" s="44">
        <v>0.96</v>
      </c>
      <c r="AL295" s="33"/>
      <c r="AM295" s="44">
        <v>0.96</v>
      </c>
      <c r="AN295" s="33"/>
      <c r="AO295" s="44">
        <v>0.96</v>
      </c>
      <c r="AP295" s="34">
        <f t="shared" si="67"/>
        <v>0</v>
      </c>
      <c r="AQ295" s="34">
        <f t="shared" si="68"/>
        <v>0</v>
      </c>
      <c r="AR295" s="37"/>
      <c r="AS295" s="38"/>
      <c r="AT295" s="45">
        <v>0.96</v>
      </c>
      <c r="AU295" s="38"/>
      <c r="AV295" s="45">
        <v>0.96</v>
      </c>
      <c r="AW295" s="38"/>
      <c r="AX295" s="45">
        <v>0.96</v>
      </c>
      <c r="AY295" s="34">
        <f t="shared" si="69"/>
        <v>0</v>
      </c>
      <c r="AZ295" s="40"/>
      <c r="BA295" s="41">
        <f t="shared" si="72"/>
        <v>0</v>
      </c>
      <c r="BB295" s="41">
        <f t="shared" si="72"/>
        <v>11.520000000000003</v>
      </c>
      <c r="BC295" s="34">
        <f t="shared" si="70"/>
        <v>0</v>
      </c>
      <c r="BD295" s="42">
        <f t="shared" si="71"/>
        <v>-1</v>
      </c>
    </row>
    <row r="296" spans="1:56" ht="45.75" customHeight="1" x14ac:dyDescent="0.25">
      <c r="A296" s="24">
        <v>5363</v>
      </c>
      <c r="B296" s="25" t="s">
        <v>65</v>
      </c>
      <c r="C296" s="26" t="s">
        <v>66</v>
      </c>
      <c r="D296" s="27" t="s">
        <v>103</v>
      </c>
      <c r="E296" s="26" t="s">
        <v>189</v>
      </c>
      <c r="F296" s="28" t="s">
        <v>925</v>
      </c>
      <c r="G296" s="25"/>
      <c r="H296" s="26" t="s">
        <v>925</v>
      </c>
      <c r="I296" s="27" t="s">
        <v>925</v>
      </c>
      <c r="J296" s="26" t="s">
        <v>925</v>
      </c>
      <c r="K296" s="28" t="s">
        <v>925</v>
      </c>
      <c r="L296" s="25" t="s">
        <v>925</v>
      </c>
      <c r="M296" s="26" t="s">
        <v>925</v>
      </c>
      <c r="N296" s="27" t="s">
        <v>925</v>
      </c>
      <c r="O296" s="26" t="s">
        <v>925</v>
      </c>
      <c r="P296" s="51"/>
      <c r="Q296" s="31"/>
      <c r="R296" s="51"/>
      <c r="S296" s="31"/>
      <c r="T296" s="47"/>
      <c r="U296" s="33"/>
      <c r="V296" s="47"/>
      <c r="W296" s="33"/>
      <c r="X296" s="47"/>
      <c r="Y296" s="34" t="str">
        <f t="shared" ref="Y296:Y328" si="73">IF(AND(T296="",V296="",X296=""),"",IF(ISERROR((S296+U296+W296)/(T296+V296+X296)),0,((S296+U296+W296)/(T296+V296+X296))))</f>
        <v/>
      </c>
      <c r="Z296" s="35"/>
      <c r="AA296" s="33"/>
      <c r="AB296" s="47"/>
      <c r="AC296" s="33"/>
      <c r="AD296" s="47"/>
      <c r="AE296" s="33"/>
      <c r="AF296" s="48"/>
      <c r="AG296" s="34" t="str">
        <f t="shared" ref="AG296:AG328" si="74">IF(AND(AB296="",AD296="",AF296=""),"",IF(ISERROR((AA296+AC296+AE296)/(AB296+AD296+AF296)),0,((AA296+AC296+AE296)/(AB296+AD296+AF296))))</f>
        <v/>
      </c>
      <c r="AH296" s="34" t="str">
        <f t="shared" ref="AH296:AH328" si="75">IF(AND(T296="",V296="",X296="",AB296="",AD296="",AF296=""),"",IF(ISERROR((S296+U296+W296+AA296+AC296+AE296)/(T296+V296+X296+AB296+AD296+AF296)),0,((S296+U296+W296+AA296+AC296+AE296)/(T296+V296+X296+AB296+AD296+AF296))))</f>
        <v/>
      </c>
      <c r="AI296" s="36"/>
      <c r="AJ296" s="33"/>
      <c r="AK296" s="48"/>
      <c r="AL296" s="33"/>
      <c r="AM296" s="48"/>
      <c r="AN296" s="33"/>
      <c r="AO296" s="48"/>
      <c r="AP296" s="34" t="str">
        <f t="shared" ref="AP296:AP328" si="76">IF(AND(AK296="",AM296="",AO296=""),"",IF(ISERROR((AJ296+AL296+AN296)/(AK296+AM296+AO296)),0,((AJ296+AL296+AN296)/(AK296+AM296+AO296))))</f>
        <v/>
      </c>
      <c r="AQ296" s="34" t="str">
        <f t="shared" ref="AQ296:AQ328" si="77">IF(AND(T296="",V296="",X296="",AB296="",AD296="",AF296="",AK296="",AM296="",AO296=""),"",IF(ISERROR((S296+U296+W296+AA296+AC296+AE296+AJ296+AL296+AN296)/(T296+V296+X296+AB296+AD296+AF296+AK296+AM296+AO296)),0,((S296+U296+W296+AA296+AC296+AE296+AJ296+AL296+AN296)/(T296+V296+X296+AB296+AD296+AF296+AK296+AM296+AO296))))</f>
        <v/>
      </c>
      <c r="AR296" s="37"/>
      <c r="AS296" s="38"/>
      <c r="AT296" s="49"/>
      <c r="AU296" s="38"/>
      <c r="AV296" s="49"/>
      <c r="AW296" s="38"/>
      <c r="AX296" s="49"/>
      <c r="AY296" s="34" t="str">
        <f t="shared" ref="AY296:AY328" si="78">IF(AND(AT296="",AV296="",AX296=""),"",IF(ISERROR((AS296+AU296+AW296)/(AT296+AV296+AX296)),0,((AS296+AU296+AW296)/(AT296+AV296+AX296))))</f>
        <v/>
      </c>
      <c r="AZ296" s="40"/>
      <c r="BA296" s="41">
        <f t="shared" si="72"/>
        <v>0</v>
      </c>
      <c r="BB296" s="41">
        <f t="shared" si="72"/>
        <v>0</v>
      </c>
      <c r="BC296" s="34">
        <f t="shared" ref="BC296:BC328" si="79">IF(ISERROR(BA296/BB296),0,(BA296/BB296))</f>
        <v>0</v>
      </c>
      <c r="BD296" s="42">
        <f t="shared" ref="BD296:BD328" si="80">IF(ISERROR(BC296-100%),0,(+BC296-100%))</f>
        <v>-1</v>
      </c>
    </row>
    <row r="297" spans="1:56" ht="45.75" customHeight="1" x14ac:dyDescent="0.25">
      <c r="A297" s="24">
        <v>5363</v>
      </c>
      <c r="B297" s="25" t="s">
        <v>65</v>
      </c>
      <c r="C297" s="26" t="s">
        <v>66</v>
      </c>
      <c r="D297" s="27" t="s">
        <v>88</v>
      </c>
      <c r="E297" s="26" t="s">
        <v>189</v>
      </c>
      <c r="F297" s="28" t="s">
        <v>1070</v>
      </c>
      <c r="G297" s="25"/>
      <c r="H297" s="26" t="s">
        <v>1071</v>
      </c>
      <c r="I297" s="27" t="s">
        <v>71</v>
      </c>
      <c r="J297" s="26" t="s">
        <v>1072</v>
      </c>
      <c r="K297" s="28" t="s">
        <v>1073</v>
      </c>
      <c r="L297" s="25" t="s">
        <v>93</v>
      </c>
      <c r="M297" s="26" t="s">
        <v>86</v>
      </c>
      <c r="N297" s="27" t="s">
        <v>910</v>
      </c>
      <c r="O297" s="26" t="s">
        <v>1065</v>
      </c>
      <c r="P297" s="43">
        <v>0.9</v>
      </c>
      <c r="Q297" s="31"/>
      <c r="R297" s="43">
        <v>0.9</v>
      </c>
      <c r="S297" s="31"/>
      <c r="T297" s="44">
        <v>0.9</v>
      </c>
      <c r="U297" s="33"/>
      <c r="V297" s="44">
        <v>0.9</v>
      </c>
      <c r="W297" s="33"/>
      <c r="X297" s="44">
        <v>0.9</v>
      </c>
      <c r="Y297" s="34">
        <f t="shared" si="73"/>
        <v>0</v>
      </c>
      <c r="Z297" s="35"/>
      <c r="AA297" s="33"/>
      <c r="AB297" s="44">
        <v>0.9</v>
      </c>
      <c r="AC297" s="33"/>
      <c r="AD297" s="44">
        <v>0.9</v>
      </c>
      <c r="AE297" s="33"/>
      <c r="AF297" s="44">
        <v>0.9</v>
      </c>
      <c r="AG297" s="34">
        <f t="shared" si="74"/>
        <v>0</v>
      </c>
      <c r="AH297" s="34">
        <f t="shared" si="75"/>
        <v>0</v>
      </c>
      <c r="AI297" s="36"/>
      <c r="AJ297" s="33"/>
      <c r="AK297" s="44">
        <v>0.9</v>
      </c>
      <c r="AL297" s="33"/>
      <c r="AM297" s="44">
        <v>0.9</v>
      </c>
      <c r="AN297" s="33"/>
      <c r="AO297" s="44">
        <v>0.9</v>
      </c>
      <c r="AP297" s="34">
        <f t="shared" si="76"/>
        <v>0</v>
      </c>
      <c r="AQ297" s="34">
        <f t="shared" si="77"/>
        <v>0</v>
      </c>
      <c r="AR297" s="37"/>
      <c r="AS297" s="38"/>
      <c r="AT297" s="45">
        <v>0.9</v>
      </c>
      <c r="AU297" s="38"/>
      <c r="AV297" s="45">
        <v>0.9</v>
      </c>
      <c r="AW297" s="38"/>
      <c r="AX297" s="45">
        <v>0.9</v>
      </c>
      <c r="AY297" s="34">
        <f t="shared" si="78"/>
        <v>0</v>
      </c>
      <c r="AZ297" s="40"/>
      <c r="BA297" s="46">
        <f t="shared" si="72"/>
        <v>0</v>
      </c>
      <c r="BB297" s="46">
        <f t="shared" si="72"/>
        <v>10.800000000000002</v>
      </c>
      <c r="BC297" s="34">
        <f t="shared" si="79"/>
        <v>0</v>
      </c>
      <c r="BD297" s="42">
        <f t="shared" si="80"/>
        <v>-1</v>
      </c>
    </row>
    <row r="298" spans="1:56" ht="45.75" customHeight="1" x14ac:dyDescent="0.25">
      <c r="A298" s="24">
        <v>5364</v>
      </c>
      <c r="B298" s="25" t="s">
        <v>65</v>
      </c>
      <c r="C298" s="26" t="s">
        <v>66</v>
      </c>
      <c r="D298" s="27" t="s">
        <v>67</v>
      </c>
      <c r="E298" s="26" t="s">
        <v>68</v>
      </c>
      <c r="F298" s="28" t="s">
        <v>232</v>
      </c>
      <c r="G298" s="25"/>
      <c r="H298" s="26" t="s">
        <v>233</v>
      </c>
      <c r="I298" s="27" t="s">
        <v>115</v>
      </c>
      <c r="J298" s="26" t="s">
        <v>234</v>
      </c>
      <c r="K298" s="28" t="s">
        <v>123</v>
      </c>
      <c r="L298" s="25" t="s">
        <v>93</v>
      </c>
      <c r="M298" s="26" t="s">
        <v>86</v>
      </c>
      <c r="N298" s="27" t="s">
        <v>235</v>
      </c>
      <c r="O298" s="26" t="s">
        <v>1065</v>
      </c>
      <c r="P298" s="79">
        <v>3198745964</v>
      </c>
      <c r="Q298" s="31" t="s">
        <v>236</v>
      </c>
      <c r="R298" s="79">
        <v>3198745964</v>
      </c>
      <c r="S298" s="31"/>
      <c r="T298" s="80">
        <v>0</v>
      </c>
      <c r="U298" s="33"/>
      <c r="V298" s="80">
        <v>507903781</v>
      </c>
      <c r="W298" s="33"/>
      <c r="X298" s="80">
        <v>592492398</v>
      </c>
      <c r="Y298" s="34">
        <f t="shared" si="73"/>
        <v>0</v>
      </c>
      <c r="Z298" s="35"/>
      <c r="AA298" s="33"/>
      <c r="AB298" s="80">
        <v>316103875</v>
      </c>
      <c r="AC298" s="33"/>
      <c r="AD298" s="80">
        <v>256054855</v>
      </c>
      <c r="AE298" s="33"/>
      <c r="AF298" s="80">
        <v>204256319</v>
      </c>
      <c r="AG298" s="34">
        <f t="shared" si="74"/>
        <v>0</v>
      </c>
      <c r="AH298" s="34">
        <f t="shared" si="75"/>
        <v>0</v>
      </c>
      <c r="AI298" s="36"/>
      <c r="AJ298" s="33"/>
      <c r="AK298" s="80">
        <v>218723807</v>
      </c>
      <c r="AL298" s="33"/>
      <c r="AM298" s="80">
        <v>228981097</v>
      </c>
      <c r="AN298" s="33"/>
      <c r="AO298" s="80">
        <v>125823044</v>
      </c>
      <c r="AP298" s="34">
        <f t="shared" si="76"/>
        <v>0</v>
      </c>
      <c r="AQ298" s="34">
        <f t="shared" si="77"/>
        <v>0</v>
      </c>
      <c r="AR298" s="37"/>
      <c r="AS298" s="38"/>
      <c r="AT298" s="81">
        <v>508845095</v>
      </c>
      <c r="AU298" s="38"/>
      <c r="AV298" s="81">
        <v>119893139</v>
      </c>
      <c r="AW298" s="38"/>
      <c r="AX298" s="81">
        <v>119668554</v>
      </c>
      <c r="AY298" s="34">
        <f t="shared" si="78"/>
        <v>0</v>
      </c>
      <c r="AZ298" s="40"/>
      <c r="BA298" s="46">
        <f t="shared" si="72"/>
        <v>0</v>
      </c>
      <c r="BB298" s="46">
        <f t="shared" si="72"/>
        <v>3198745964</v>
      </c>
      <c r="BC298" s="34">
        <f t="shared" si="79"/>
        <v>0</v>
      </c>
      <c r="BD298" s="42">
        <f t="shared" si="80"/>
        <v>-1</v>
      </c>
    </row>
    <row r="299" spans="1:56" ht="45.75" customHeight="1" x14ac:dyDescent="0.25">
      <c r="A299" s="24">
        <v>5365</v>
      </c>
      <c r="B299" s="25" t="s">
        <v>65</v>
      </c>
      <c r="C299" s="26" t="s">
        <v>66</v>
      </c>
      <c r="D299" s="27" t="s">
        <v>67</v>
      </c>
      <c r="E299" s="26" t="s">
        <v>68</v>
      </c>
      <c r="F299" s="28" t="s">
        <v>301</v>
      </c>
      <c r="G299" s="25"/>
      <c r="H299" s="26" t="s">
        <v>302</v>
      </c>
      <c r="I299" s="27" t="s">
        <v>115</v>
      </c>
      <c r="J299" s="26" t="s">
        <v>303</v>
      </c>
      <c r="K299" s="28" t="s">
        <v>239</v>
      </c>
      <c r="L299" s="25" t="s">
        <v>93</v>
      </c>
      <c r="M299" s="26" t="s">
        <v>86</v>
      </c>
      <c r="N299" s="27" t="s">
        <v>235</v>
      </c>
      <c r="O299" s="26" t="s">
        <v>1065</v>
      </c>
      <c r="P299" s="79">
        <v>104249597</v>
      </c>
      <c r="Q299" s="31" t="s">
        <v>304</v>
      </c>
      <c r="R299" s="79">
        <v>104249597</v>
      </c>
      <c r="S299" s="31"/>
      <c r="T299" s="80"/>
      <c r="U299" s="33"/>
      <c r="V299" s="80">
        <v>104249597</v>
      </c>
      <c r="W299" s="33"/>
      <c r="X299" s="80"/>
      <c r="Y299" s="34">
        <f t="shared" si="73"/>
        <v>0</v>
      </c>
      <c r="Z299" s="35"/>
      <c r="AA299" s="33"/>
      <c r="AB299" s="80"/>
      <c r="AC299" s="33"/>
      <c r="AD299" s="80"/>
      <c r="AE299" s="33"/>
      <c r="AF299" s="80"/>
      <c r="AG299" s="34" t="str">
        <f t="shared" si="74"/>
        <v/>
      </c>
      <c r="AH299" s="34">
        <f t="shared" si="75"/>
        <v>0</v>
      </c>
      <c r="AI299" s="36"/>
      <c r="AJ299" s="33"/>
      <c r="AK299" s="80"/>
      <c r="AL299" s="33"/>
      <c r="AM299" s="80"/>
      <c r="AN299" s="33"/>
      <c r="AO299" s="80"/>
      <c r="AP299" s="34" t="str">
        <f t="shared" si="76"/>
        <v/>
      </c>
      <c r="AQ299" s="34">
        <f t="shared" si="77"/>
        <v>0</v>
      </c>
      <c r="AR299" s="37"/>
      <c r="AS299" s="38"/>
      <c r="AT299" s="81"/>
      <c r="AU299" s="38"/>
      <c r="AV299" s="81"/>
      <c r="AW299" s="38"/>
      <c r="AX299" s="81"/>
      <c r="AY299" s="34" t="str">
        <f t="shared" si="78"/>
        <v/>
      </c>
      <c r="AZ299" s="40"/>
      <c r="BA299" s="50">
        <f t="shared" si="72"/>
        <v>0</v>
      </c>
      <c r="BB299" s="50">
        <f t="shared" si="72"/>
        <v>104249597</v>
      </c>
      <c r="BC299" s="34">
        <f t="shared" si="79"/>
        <v>0</v>
      </c>
      <c r="BD299" s="42">
        <f t="shared" si="80"/>
        <v>-1</v>
      </c>
    </row>
    <row r="300" spans="1:56" ht="45.75" customHeight="1" x14ac:dyDescent="0.25">
      <c r="A300" s="24">
        <v>5366</v>
      </c>
      <c r="B300" s="25" t="s">
        <v>65</v>
      </c>
      <c r="C300" s="26" t="s">
        <v>140</v>
      </c>
      <c r="D300" s="27" t="s">
        <v>141</v>
      </c>
      <c r="E300" s="26" t="s">
        <v>189</v>
      </c>
      <c r="F300" s="28" t="s">
        <v>1074</v>
      </c>
      <c r="G300" s="25"/>
      <c r="H300" s="26" t="s">
        <v>1075</v>
      </c>
      <c r="I300" s="27" t="s">
        <v>71</v>
      </c>
      <c r="J300" s="26" t="s">
        <v>1076</v>
      </c>
      <c r="K300" s="28" t="s">
        <v>1077</v>
      </c>
      <c r="L300" s="25" t="s">
        <v>93</v>
      </c>
      <c r="M300" s="26" t="s">
        <v>137</v>
      </c>
      <c r="N300" s="27" t="s">
        <v>910</v>
      </c>
      <c r="O300" s="26" t="s">
        <v>1065</v>
      </c>
      <c r="P300" s="43">
        <v>0.8</v>
      </c>
      <c r="Q300" s="31"/>
      <c r="R300" s="43">
        <v>0.8</v>
      </c>
      <c r="S300" s="31"/>
      <c r="T300" s="44">
        <v>0.8</v>
      </c>
      <c r="U300" s="33"/>
      <c r="V300" s="44"/>
      <c r="W300" s="33"/>
      <c r="X300" s="44"/>
      <c r="Y300" s="34">
        <f t="shared" si="73"/>
        <v>0</v>
      </c>
      <c r="Z300" s="35"/>
      <c r="AA300" s="33"/>
      <c r="AB300" s="44"/>
      <c r="AC300" s="33"/>
      <c r="AD300" s="44"/>
      <c r="AE300" s="33"/>
      <c r="AF300" s="44"/>
      <c r="AG300" s="34" t="str">
        <f t="shared" si="74"/>
        <v/>
      </c>
      <c r="AH300" s="34">
        <f t="shared" si="75"/>
        <v>0</v>
      </c>
      <c r="AI300" s="36"/>
      <c r="AJ300" s="33"/>
      <c r="AK300" s="44">
        <v>0.8</v>
      </c>
      <c r="AL300" s="33"/>
      <c r="AM300" s="44"/>
      <c r="AN300" s="33"/>
      <c r="AO300" s="44"/>
      <c r="AP300" s="34">
        <f t="shared" si="76"/>
        <v>0</v>
      </c>
      <c r="AQ300" s="34">
        <f t="shared" si="77"/>
        <v>0</v>
      </c>
      <c r="AR300" s="37"/>
      <c r="AS300" s="38"/>
      <c r="AT300" s="45"/>
      <c r="AU300" s="38"/>
      <c r="AV300" s="45"/>
      <c r="AW300" s="38"/>
      <c r="AX300" s="45"/>
      <c r="AY300" s="34" t="str">
        <f t="shared" si="78"/>
        <v/>
      </c>
      <c r="AZ300" s="40"/>
      <c r="BA300" s="50">
        <f t="shared" si="72"/>
        <v>0</v>
      </c>
      <c r="BB300" s="50">
        <f t="shared" si="72"/>
        <v>1.6</v>
      </c>
      <c r="BC300" s="34">
        <f t="shared" si="79"/>
        <v>0</v>
      </c>
      <c r="BD300" s="42">
        <f t="shared" si="80"/>
        <v>-1</v>
      </c>
    </row>
    <row r="301" spans="1:56" ht="45.75" customHeight="1" x14ac:dyDescent="0.25">
      <c r="A301" s="24">
        <v>5367</v>
      </c>
      <c r="B301" s="25" t="s">
        <v>65</v>
      </c>
      <c r="C301" s="26" t="s">
        <v>140</v>
      </c>
      <c r="D301" s="27" t="s">
        <v>142</v>
      </c>
      <c r="E301" s="26" t="s">
        <v>189</v>
      </c>
      <c r="F301" s="28" t="s">
        <v>1078</v>
      </c>
      <c r="G301" s="25"/>
      <c r="H301" s="26" t="s">
        <v>1079</v>
      </c>
      <c r="I301" s="27" t="s">
        <v>71</v>
      </c>
      <c r="J301" s="26" t="s">
        <v>1080</v>
      </c>
      <c r="K301" s="28" t="s">
        <v>1077</v>
      </c>
      <c r="L301" s="25" t="s">
        <v>93</v>
      </c>
      <c r="M301" s="26" t="s">
        <v>86</v>
      </c>
      <c r="N301" s="27" t="s">
        <v>910</v>
      </c>
      <c r="O301" s="26" t="s">
        <v>1065</v>
      </c>
      <c r="P301" s="43">
        <v>0.95</v>
      </c>
      <c r="Q301" s="31"/>
      <c r="R301" s="43">
        <v>0.95</v>
      </c>
      <c r="S301" s="31"/>
      <c r="T301" s="44">
        <v>0.95</v>
      </c>
      <c r="U301" s="33"/>
      <c r="V301" s="44">
        <v>0.95</v>
      </c>
      <c r="W301" s="33"/>
      <c r="X301" s="44">
        <v>0.95</v>
      </c>
      <c r="Y301" s="34">
        <f t="shared" si="73"/>
        <v>0</v>
      </c>
      <c r="Z301" s="35"/>
      <c r="AA301" s="33"/>
      <c r="AB301" s="44">
        <v>0.95</v>
      </c>
      <c r="AC301" s="33"/>
      <c r="AD301" s="44">
        <v>0.95</v>
      </c>
      <c r="AE301" s="33"/>
      <c r="AF301" s="44">
        <v>0.95</v>
      </c>
      <c r="AG301" s="34">
        <f t="shared" si="74"/>
        <v>0</v>
      </c>
      <c r="AH301" s="34">
        <f t="shared" si="75"/>
        <v>0</v>
      </c>
      <c r="AI301" s="36"/>
      <c r="AJ301" s="33"/>
      <c r="AK301" s="44">
        <v>0.95</v>
      </c>
      <c r="AL301" s="33"/>
      <c r="AM301" s="44">
        <v>0.95</v>
      </c>
      <c r="AN301" s="33"/>
      <c r="AO301" s="44">
        <v>0.95</v>
      </c>
      <c r="AP301" s="34">
        <f t="shared" si="76"/>
        <v>0</v>
      </c>
      <c r="AQ301" s="34">
        <f t="shared" si="77"/>
        <v>0</v>
      </c>
      <c r="AR301" s="37"/>
      <c r="AS301" s="38"/>
      <c r="AT301" s="45">
        <v>0.95</v>
      </c>
      <c r="AU301" s="38"/>
      <c r="AV301" s="45">
        <v>0.95</v>
      </c>
      <c r="AW301" s="38"/>
      <c r="AX301" s="45">
        <v>0.95</v>
      </c>
      <c r="AY301" s="34">
        <f t="shared" si="78"/>
        <v>0</v>
      </c>
      <c r="AZ301" s="40"/>
      <c r="BA301" s="50">
        <f t="shared" si="72"/>
        <v>0</v>
      </c>
      <c r="BB301" s="50">
        <f t="shared" si="72"/>
        <v>11.399999999999999</v>
      </c>
      <c r="BC301" s="34">
        <f t="shared" si="79"/>
        <v>0</v>
      </c>
      <c r="BD301" s="42">
        <f t="shared" si="80"/>
        <v>-1</v>
      </c>
    </row>
    <row r="302" spans="1:56" ht="45.75" customHeight="1" x14ac:dyDescent="0.25">
      <c r="A302" s="24">
        <v>5368</v>
      </c>
      <c r="B302" s="25" t="s">
        <v>65</v>
      </c>
      <c r="C302" s="26" t="s">
        <v>140</v>
      </c>
      <c r="D302" s="27" t="s">
        <v>197</v>
      </c>
      <c r="E302" s="26" t="s">
        <v>189</v>
      </c>
      <c r="F302" s="28" t="s">
        <v>1081</v>
      </c>
      <c r="G302" s="25"/>
      <c r="H302" s="26" t="s">
        <v>1082</v>
      </c>
      <c r="I302" s="27" t="s">
        <v>71</v>
      </c>
      <c r="J302" s="26" t="s">
        <v>1083</v>
      </c>
      <c r="K302" s="28" t="s">
        <v>1077</v>
      </c>
      <c r="L302" s="25" t="s">
        <v>93</v>
      </c>
      <c r="M302" s="26" t="s">
        <v>1084</v>
      </c>
      <c r="N302" s="27" t="s">
        <v>910</v>
      </c>
      <c r="O302" s="26" t="s">
        <v>1065</v>
      </c>
      <c r="P302" s="51"/>
      <c r="Q302" s="31"/>
      <c r="R302" s="51"/>
      <c r="S302" s="31"/>
      <c r="T302" s="47"/>
      <c r="U302" s="33"/>
      <c r="V302" s="47"/>
      <c r="W302" s="33"/>
      <c r="X302" s="47"/>
      <c r="Y302" s="34" t="str">
        <f t="shared" si="73"/>
        <v/>
      </c>
      <c r="Z302" s="35"/>
      <c r="AA302" s="33"/>
      <c r="AB302" s="47"/>
      <c r="AC302" s="33"/>
      <c r="AD302" s="47"/>
      <c r="AE302" s="33"/>
      <c r="AF302" s="48"/>
      <c r="AG302" s="34" t="str">
        <f t="shared" si="74"/>
        <v/>
      </c>
      <c r="AH302" s="34" t="str">
        <f t="shared" si="75"/>
        <v/>
      </c>
      <c r="AI302" s="36"/>
      <c r="AJ302" s="33"/>
      <c r="AK302" s="48"/>
      <c r="AL302" s="33"/>
      <c r="AM302" s="48"/>
      <c r="AN302" s="33"/>
      <c r="AO302" s="48"/>
      <c r="AP302" s="34" t="str">
        <f t="shared" si="76"/>
        <v/>
      </c>
      <c r="AQ302" s="34" t="str">
        <f t="shared" si="77"/>
        <v/>
      </c>
      <c r="AR302" s="37"/>
      <c r="AS302" s="38"/>
      <c r="AT302" s="49"/>
      <c r="AU302" s="38"/>
      <c r="AV302" s="49"/>
      <c r="AW302" s="38"/>
      <c r="AX302" s="49"/>
      <c r="AY302" s="34" t="str">
        <f t="shared" si="78"/>
        <v/>
      </c>
      <c r="AZ302" s="40"/>
      <c r="BA302" s="50">
        <f t="shared" si="72"/>
        <v>0</v>
      </c>
      <c r="BB302" s="50">
        <f t="shared" si="72"/>
        <v>0</v>
      </c>
      <c r="BC302" s="34">
        <f t="shared" si="79"/>
        <v>0</v>
      </c>
      <c r="BD302" s="42">
        <f t="shared" si="80"/>
        <v>-1</v>
      </c>
    </row>
    <row r="303" spans="1:56" ht="45.75" customHeight="1" x14ac:dyDescent="0.25">
      <c r="A303" s="24">
        <v>5369</v>
      </c>
      <c r="B303" s="25" t="s">
        <v>65</v>
      </c>
      <c r="C303" s="26" t="s">
        <v>305</v>
      </c>
      <c r="D303" s="27" t="s">
        <v>306</v>
      </c>
      <c r="E303" s="26" t="s">
        <v>282</v>
      </c>
      <c r="F303" s="28" t="s">
        <v>1085</v>
      </c>
      <c r="G303" s="25"/>
      <c r="H303" s="26" t="s">
        <v>1086</v>
      </c>
      <c r="I303" s="27" t="s">
        <v>71</v>
      </c>
      <c r="J303" s="26" t="s">
        <v>1072</v>
      </c>
      <c r="K303" s="28" t="s">
        <v>1073</v>
      </c>
      <c r="L303" s="25" t="s">
        <v>93</v>
      </c>
      <c r="M303" s="26" t="s">
        <v>86</v>
      </c>
      <c r="N303" s="27" t="s">
        <v>910</v>
      </c>
      <c r="O303" s="26" t="s">
        <v>1065</v>
      </c>
      <c r="P303" s="43">
        <v>0.9</v>
      </c>
      <c r="Q303" s="31"/>
      <c r="R303" s="43">
        <v>0.9</v>
      </c>
      <c r="S303" s="31"/>
      <c r="T303" s="44">
        <v>0.9</v>
      </c>
      <c r="U303" s="33"/>
      <c r="V303" s="44">
        <v>0.9</v>
      </c>
      <c r="W303" s="33"/>
      <c r="X303" s="44">
        <v>0.9</v>
      </c>
      <c r="Y303" s="34">
        <f t="shared" si="73"/>
        <v>0</v>
      </c>
      <c r="Z303" s="35"/>
      <c r="AA303" s="33"/>
      <c r="AB303" s="44">
        <v>0.9</v>
      </c>
      <c r="AC303" s="33"/>
      <c r="AD303" s="44">
        <v>0.9</v>
      </c>
      <c r="AE303" s="33"/>
      <c r="AF303" s="44">
        <v>0.9</v>
      </c>
      <c r="AG303" s="34">
        <f t="shared" si="74"/>
        <v>0</v>
      </c>
      <c r="AH303" s="34">
        <f t="shared" si="75"/>
        <v>0</v>
      </c>
      <c r="AI303" s="36"/>
      <c r="AJ303" s="33"/>
      <c r="AK303" s="44">
        <v>0.9</v>
      </c>
      <c r="AL303" s="33"/>
      <c r="AM303" s="44">
        <v>0.9</v>
      </c>
      <c r="AN303" s="33"/>
      <c r="AO303" s="44">
        <v>0.9</v>
      </c>
      <c r="AP303" s="34">
        <f t="shared" si="76"/>
        <v>0</v>
      </c>
      <c r="AQ303" s="34">
        <f t="shared" si="77"/>
        <v>0</v>
      </c>
      <c r="AR303" s="37"/>
      <c r="AS303" s="38"/>
      <c r="AT303" s="45">
        <v>0.9</v>
      </c>
      <c r="AU303" s="38"/>
      <c r="AV303" s="45">
        <v>0.9</v>
      </c>
      <c r="AW303" s="38"/>
      <c r="AX303" s="45">
        <v>0.9</v>
      </c>
      <c r="AY303" s="34">
        <f t="shared" si="78"/>
        <v>0</v>
      </c>
      <c r="AZ303" s="40"/>
      <c r="BA303" s="50">
        <f t="shared" si="72"/>
        <v>0</v>
      </c>
      <c r="BB303" s="50">
        <f t="shared" si="72"/>
        <v>10.800000000000002</v>
      </c>
      <c r="BC303" s="34">
        <f t="shared" si="79"/>
        <v>0</v>
      </c>
      <c r="BD303" s="42">
        <f t="shared" si="80"/>
        <v>-1</v>
      </c>
    </row>
    <row r="304" spans="1:56" ht="45.75" customHeight="1" x14ac:dyDescent="0.25">
      <c r="A304" s="24">
        <v>53610</v>
      </c>
      <c r="B304" s="25" t="s">
        <v>154</v>
      </c>
      <c r="C304" s="26" t="s">
        <v>162</v>
      </c>
      <c r="D304" s="27" t="s">
        <v>163</v>
      </c>
      <c r="E304" s="26" t="s">
        <v>282</v>
      </c>
      <c r="F304" s="28" t="s">
        <v>1087</v>
      </c>
      <c r="G304" s="25"/>
      <c r="H304" s="26" t="s">
        <v>1088</v>
      </c>
      <c r="I304" s="27" t="s">
        <v>71</v>
      </c>
      <c r="J304" s="26" t="s">
        <v>1063</v>
      </c>
      <c r="K304" s="28" t="s">
        <v>1064</v>
      </c>
      <c r="L304" s="25" t="s">
        <v>93</v>
      </c>
      <c r="M304" s="26" t="s">
        <v>86</v>
      </c>
      <c r="N304" s="27" t="s">
        <v>910</v>
      </c>
      <c r="O304" s="26" t="s">
        <v>1065</v>
      </c>
      <c r="P304" s="43">
        <v>0.96</v>
      </c>
      <c r="Q304" s="31"/>
      <c r="R304" s="43">
        <v>0.96</v>
      </c>
      <c r="S304" s="31"/>
      <c r="T304" s="44">
        <v>0.96</v>
      </c>
      <c r="U304" s="33"/>
      <c r="V304" s="44">
        <v>0.96</v>
      </c>
      <c r="W304" s="33"/>
      <c r="X304" s="44">
        <v>0.96</v>
      </c>
      <c r="Y304" s="34">
        <f t="shared" si="73"/>
        <v>0</v>
      </c>
      <c r="Z304" s="35"/>
      <c r="AA304" s="33"/>
      <c r="AB304" s="44">
        <v>0.96</v>
      </c>
      <c r="AC304" s="33"/>
      <c r="AD304" s="44">
        <v>0.96</v>
      </c>
      <c r="AE304" s="33"/>
      <c r="AF304" s="44">
        <v>0.96</v>
      </c>
      <c r="AG304" s="34">
        <f t="shared" si="74"/>
        <v>0</v>
      </c>
      <c r="AH304" s="34">
        <f t="shared" si="75"/>
        <v>0</v>
      </c>
      <c r="AI304" s="36"/>
      <c r="AJ304" s="33"/>
      <c r="AK304" s="44">
        <v>0.96</v>
      </c>
      <c r="AL304" s="33"/>
      <c r="AM304" s="44">
        <v>0.96</v>
      </c>
      <c r="AN304" s="33"/>
      <c r="AO304" s="44">
        <v>0.96</v>
      </c>
      <c r="AP304" s="34">
        <f t="shared" si="76"/>
        <v>0</v>
      </c>
      <c r="AQ304" s="34">
        <f t="shared" si="77"/>
        <v>0</v>
      </c>
      <c r="AR304" s="37"/>
      <c r="AS304" s="38"/>
      <c r="AT304" s="45">
        <v>0.96</v>
      </c>
      <c r="AU304" s="38"/>
      <c r="AV304" s="45">
        <v>0.96</v>
      </c>
      <c r="AW304" s="38"/>
      <c r="AX304" s="45">
        <v>0.96</v>
      </c>
      <c r="AY304" s="34">
        <f t="shared" si="78"/>
        <v>0</v>
      </c>
      <c r="AZ304" s="40"/>
      <c r="BA304" s="50">
        <f t="shared" si="72"/>
        <v>0</v>
      </c>
      <c r="BB304" s="50">
        <f t="shared" si="72"/>
        <v>11.520000000000003</v>
      </c>
      <c r="BC304" s="34">
        <f t="shared" si="79"/>
        <v>0</v>
      </c>
      <c r="BD304" s="42">
        <f t="shared" si="80"/>
        <v>-1</v>
      </c>
    </row>
    <row r="305" spans="1:56" ht="45.75" customHeight="1" x14ac:dyDescent="0.25">
      <c r="A305" s="24">
        <v>53611</v>
      </c>
      <c r="B305" s="25" t="s">
        <v>78</v>
      </c>
      <c r="C305" s="26" t="s">
        <v>79</v>
      </c>
      <c r="D305" s="27" t="s">
        <v>80</v>
      </c>
      <c r="E305" s="26" t="s">
        <v>1089</v>
      </c>
      <c r="F305" s="28" t="s">
        <v>1090</v>
      </c>
      <c r="G305" s="25"/>
      <c r="H305" s="26" t="s">
        <v>1091</v>
      </c>
      <c r="I305" s="27" t="s">
        <v>71</v>
      </c>
      <c r="J305" s="26" t="s">
        <v>1063</v>
      </c>
      <c r="K305" s="28" t="s">
        <v>1064</v>
      </c>
      <c r="L305" s="25" t="s">
        <v>93</v>
      </c>
      <c r="M305" s="26" t="s">
        <v>86</v>
      </c>
      <c r="N305" s="27" t="s">
        <v>910</v>
      </c>
      <c r="O305" s="26" t="s">
        <v>1065</v>
      </c>
      <c r="P305" s="43">
        <v>0.96</v>
      </c>
      <c r="Q305" s="31"/>
      <c r="R305" s="43">
        <v>0.96</v>
      </c>
      <c r="S305" s="31"/>
      <c r="T305" s="44">
        <v>0.96</v>
      </c>
      <c r="U305" s="33"/>
      <c r="V305" s="44">
        <v>0.96</v>
      </c>
      <c r="W305" s="33"/>
      <c r="X305" s="44">
        <v>0.96</v>
      </c>
      <c r="Y305" s="34">
        <f t="shared" si="73"/>
        <v>0</v>
      </c>
      <c r="Z305" s="35"/>
      <c r="AA305" s="33"/>
      <c r="AB305" s="44">
        <v>0.96</v>
      </c>
      <c r="AC305" s="33"/>
      <c r="AD305" s="44">
        <v>0.96</v>
      </c>
      <c r="AE305" s="33"/>
      <c r="AF305" s="44">
        <v>0.96</v>
      </c>
      <c r="AG305" s="34">
        <f t="shared" si="74"/>
        <v>0</v>
      </c>
      <c r="AH305" s="34">
        <f t="shared" si="75"/>
        <v>0</v>
      </c>
      <c r="AI305" s="36"/>
      <c r="AJ305" s="33"/>
      <c r="AK305" s="44">
        <v>0.96</v>
      </c>
      <c r="AL305" s="33"/>
      <c r="AM305" s="44">
        <v>0.96</v>
      </c>
      <c r="AN305" s="33"/>
      <c r="AO305" s="44">
        <v>0.96</v>
      </c>
      <c r="AP305" s="34">
        <f t="shared" si="76"/>
        <v>0</v>
      </c>
      <c r="AQ305" s="34">
        <f t="shared" si="77"/>
        <v>0</v>
      </c>
      <c r="AR305" s="37"/>
      <c r="AS305" s="38"/>
      <c r="AT305" s="45">
        <v>0.96</v>
      </c>
      <c r="AU305" s="38"/>
      <c r="AV305" s="45">
        <v>0.96</v>
      </c>
      <c r="AW305" s="38"/>
      <c r="AX305" s="45">
        <v>0.96</v>
      </c>
      <c r="AY305" s="34">
        <f t="shared" si="78"/>
        <v>0</v>
      </c>
      <c r="AZ305" s="40"/>
      <c r="BA305" s="50">
        <f t="shared" si="72"/>
        <v>0</v>
      </c>
      <c r="BB305" s="50">
        <f t="shared" si="72"/>
        <v>11.520000000000003</v>
      </c>
      <c r="BC305" s="34">
        <f t="shared" si="79"/>
        <v>0</v>
      </c>
      <c r="BD305" s="42">
        <f t="shared" si="80"/>
        <v>-1</v>
      </c>
    </row>
    <row r="306" spans="1:56" ht="45.75" customHeight="1" x14ac:dyDescent="0.25">
      <c r="A306" s="24">
        <v>53612</v>
      </c>
      <c r="B306" s="25" t="s">
        <v>78</v>
      </c>
      <c r="C306" s="26" t="s">
        <v>111</v>
      </c>
      <c r="D306" s="27" t="s">
        <v>175</v>
      </c>
      <c r="E306" s="26" t="s">
        <v>1089</v>
      </c>
      <c r="F306" s="28" t="s">
        <v>1092</v>
      </c>
      <c r="G306" s="25"/>
      <c r="H306" s="26" t="s">
        <v>1093</v>
      </c>
      <c r="I306" s="27" t="s">
        <v>71</v>
      </c>
      <c r="J306" s="26" t="s">
        <v>1063</v>
      </c>
      <c r="K306" s="28" t="s">
        <v>1064</v>
      </c>
      <c r="L306" s="25" t="s">
        <v>93</v>
      </c>
      <c r="M306" s="26" t="s">
        <v>86</v>
      </c>
      <c r="N306" s="27" t="s">
        <v>910</v>
      </c>
      <c r="O306" s="26" t="s">
        <v>1065</v>
      </c>
      <c r="P306" s="43">
        <v>0.96</v>
      </c>
      <c r="Q306" s="31"/>
      <c r="R306" s="43">
        <v>0.96</v>
      </c>
      <c r="S306" s="31"/>
      <c r="T306" s="44">
        <v>0.96</v>
      </c>
      <c r="U306" s="33"/>
      <c r="V306" s="44">
        <v>0.96</v>
      </c>
      <c r="W306" s="33"/>
      <c r="X306" s="44">
        <v>0.96</v>
      </c>
      <c r="Y306" s="34">
        <f t="shared" si="73"/>
        <v>0</v>
      </c>
      <c r="Z306" s="35"/>
      <c r="AA306" s="33"/>
      <c r="AB306" s="44">
        <v>0.96</v>
      </c>
      <c r="AC306" s="33"/>
      <c r="AD306" s="44">
        <v>0.96</v>
      </c>
      <c r="AE306" s="33"/>
      <c r="AF306" s="44">
        <v>0.96</v>
      </c>
      <c r="AG306" s="34">
        <f t="shared" si="74"/>
        <v>0</v>
      </c>
      <c r="AH306" s="34">
        <f t="shared" si="75"/>
        <v>0</v>
      </c>
      <c r="AI306" s="36"/>
      <c r="AJ306" s="33"/>
      <c r="AK306" s="44">
        <v>0.96</v>
      </c>
      <c r="AL306" s="33"/>
      <c r="AM306" s="44">
        <v>0.96</v>
      </c>
      <c r="AN306" s="33"/>
      <c r="AO306" s="44">
        <v>0.96</v>
      </c>
      <c r="AP306" s="34">
        <f t="shared" si="76"/>
        <v>0</v>
      </c>
      <c r="AQ306" s="34">
        <f t="shared" si="77"/>
        <v>0</v>
      </c>
      <c r="AR306" s="37"/>
      <c r="AS306" s="38"/>
      <c r="AT306" s="45">
        <v>0.96</v>
      </c>
      <c r="AU306" s="38"/>
      <c r="AV306" s="45">
        <v>0.96</v>
      </c>
      <c r="AW306" s="38"/>
      <c r="AX306" s="45">
        <v>0.96</v>
      </c>
      <c r="AY306" s="34">
        <f t="shared" si="78"/>
        <v>0</v>
      </c>
      <c r="AZ306" s="40"/>
      <c r="BA306" s="50">
        <f t="shared" si="72"/>
        <v>0</v>
      </c>
      <c r="BB306" s="50">
        <f t="shared" si="72"/>
        <v>11.520000000000003</v>
      </c>
      <c r="BC306" s="34">
        <f t="shared" si="79"/>
        <v>0</v>
      </c>
      <c r="BD306" s="42">
        <f t="shared" si="80"/>
        <v>-1</v>
      </c>
    </row>
    <row r="307" spans="1:56" ht="45.75" customHeight="1" x14ac:dyDescent="0.25">
      <c r="A307" s="24">
        <v>53613</v>
      </c>
      <c r="B307" s="25" t="s">
        <v>78</v>
      </c>
      <c r="C307" s="26" t="s">
        <v>784</v>
      </c>
      <c r="D307" s="27" t="s">
        <v>785</v>
      </c>
      <c r="E307" s="26" t="s">
        <v>1089</v>
      </c>
      <c r="F307" s="28" t="s">
        <v>1094</v>
      </c>
      <c r="G307" s="25"/>
      <c r="H307" s="26" t="s">
        <v>1095</v>
      </c>
      <c r="I307" s="27" t="s">
        <v>71</v>
      </c>
      <c r="J307" s="26" t="s">
        <v>1072</v>
      </c>
      <c r="K307" s="28" t="s">
        <v>1073</v>
      </c>
      <c r="L307" s="25" t="s">
        <v>93</v>
      </c>
      <c r="M307" s="26" t="s">
        <v>86</v>
      </c>
      <c r="N307" s="27" t="s">
        <v>910</v>
      </c>
      <c r="O307" s="26" t="s">
        <v>1065</v>
      </c>
      <c r="P307" s="43">
        <v>0.9</v>
      </c>
      <c r="Q307" s="31"/>
      <c r="R307" s="43">
        <v>0.9</v>
      </c>
      <c r="S307" s="31"/>
      <c r="T307" s="44">
        <v>0.9</v>
      </c>
      <c r="U307" s="33"/>
      <c r="V307" s="44">
        <v>0.9</v>
      </c>
      <c r="W307" s="33"/>
      <c r="X307" s="44">
        <v>0.9</v>
      </c>
      <c r="Y307" s="34">
        <f t="shared" si="73"/>
        <v>0</v>
      </c>
      <c r="Z307" s="35"/>
      <c r="AA307" s="33"/>
      <c r="AB307" s="44">
        <v>0.9</v>
      </c>
      <c r="AC307" s="33"/>
      <c r="AD307" s="44">
        <v>0.9</v>
      </c>
      <c r="AE307" s="33"/>
      <c r="AF307" s="44">
        <v>0.9</v>
      </c>
      <c r="AG307" s="34">
        <f t="shared" si="74"/>
        <v>0</v>
      </c>
      <c r="AH307" s="34">
        <f t="shared" si="75"/>
        <v>0</v>
      </c>
      <c r="AI307" s="36"/>
      <c r="AJ307" s="33"/>
      <c r="AK307" s="44">
        <v>0.9</v>
      </c>
      <c r="AL307" s="33"/>
      <c r="AM307" s="44">
        <v>0.9</v>
      </c>
      <c r="AN307" s="33"/>
      <c r="AO307" s="44">
        <v>0.9</v>
      </c>
      <c r="AP307" s="34">
        <f t="shared" si="76"/>
        <v>0</v>
      </c>
      <c r="AQ307" s="34">
        <f t="shared" si="77"/>
        <v>0</v>
      </c>
      <c r="AR307" s="37"/>
      <c r="AS307" s="38"/>
      <c r="AT307" s="45">
        <v>0.9</v>
      </c>
      <c r="AU307" s="38"/>
      <c r="AV307" s="45">
        <v>0.9</v>
      </c>
      <c r="AW307" s="38"/>
      <c r="AX307" s="45">
        <v>0.9</v>
      </c>
      <c r="AY307" s="34">
        <f t="shared" si="78"/>
        <v>0</v>
      </c>
      <c r="AZ307" s="40"/>
      <c r="BA307" s="50">
        <f t="shared" si="72"/>
        <v>0</v>
      </c>
      <c r="BB307" s="50">
        <f t="shared" si="72"/>
        <v>10.800000000000002</v>
      </c>
      <c r="BC307" s="34">
        <f t="shared" si="79"/>
        <v>0</v>
      </c>
      <c r="BD307" s="42">
        <f t="shared" si="80"/>
        <v>-1</v>
      </c>
    </row>
    <row r="308" spans="1:56" ht="45.75" customHeight="1" x14ac:dyDescent="0.25">
      <c r="A308" s="24">
        <v>53614</v>
      </c>
      <c r="B308" s="25" t="s">
        <v>78</v>
      </c>
      <c r="C308" s="26" t="s">
        <v>96</v>
      </c>
      <c r="D308" s="27" t="s">
        <v>825</v>
      </c>
      <c r="E308" s="26" t="s">
        <v>198</v>
      </c>
      <c r="F308" s="28" t="s">
        <v>1096</v>
      </c>
      <c r="G308" s="25"/>
      <c r="H308" s="26" t="s">
        <v>1097</v>
      </c>
      <c r="I308" s="27" t="s">
        <v>71</v>
      </c>
      <c r="J308" s="26" t="s">
        <v>1072</v>
      </c>
      <c r="K308" s="28" t="s">
        <v>1073</v>
      </c>
      <c r="L308" s="25" t="s">
        <v>93</v>
      </c>
      <c r="M308" s="26" t="s">
        <v>86</v>
      </c>
      <c r="N308" s="27" t="s">
        <v>910</v>
      </c>
      <c r="O308" s="26" t="s">
        <v>1065</v>
      </c>
      <c r="P308" s="43">
        <v>0.85</v>
      </c>
      <c r="Q308" s="31"/>
      <c r="R308" s="43">
        <v>0.85</v>
      </c>
      <c r="S308" s="31"/>
      <c r="T308" s="44">
        <v>0.85</v>
      </c>
      <c r="U308" s="33"/>
      <c r="V308" s="44">
        <v>0.85</v>
      </c>
      <c r="W308" s="33"/>
      <c r="X308" s="44">
        <v>0.85</v>
      </c>
      <c r="Y308" s="34">
        <f t="shared" si="73"/>
        <v>0</v>
      </c>
      <c r="Z308" s="35"/>
      <c r="AA308" s="33"/>
      <c r="AB308" s="44">
        <v>0.85</v>
      </c>
      <c r="AC308" s="33"/>
      <c r="AD308" s="44">
        <v>0.85</v>
      </c>
      <c r="AE308" s="33"/>
      <c r="AF308" s="44">
        <v>0.85</v>
      </c>
      <c r="AG308" s="34">
        <f t="shared" si="74"/>
        <v>0</v>
      </c>
      <c r="AH308" s="34">
        <f t="shared" si="75"/>
        <v>0</v>
      </c>
      <c r="AI308" s="36"/>
      <c r="AJ308" s="33"/>
      <c r="AK308" s="44">
        <v>0.85</v>
      </c>
      <c r="AL308" s="33"/>
      <c r="AM308" s="44">
        <v>0.85</v>
      </c>
      <c r="AN308" s="33"/>
      <c r="AO308" s="44">
        <v>0.85</v>
      </c>
      <c r="AP308" s="34">
        <f t="shared" si="76"/>
        <v>0</v>
      </c>
      <c r="AQ308" s="34">
        <f t="shared" si="77"/>
        <v>0</v>
      </c>
      <c r="AR308" s="37"/>
      <c r="AS308" s="38"/>
      <c r="AT308" s="45">
        <v>0.85</v>
      </c>
      <c r="AU308" s="38"/>
      <c r="AV308" s="45">
        <v>0.85</v>
      </c>
      <c r="AW308" s="38"/>
      <c r="AX308" s="45">
        <v>0.85</v>
      </c>
      <c r="AY308" s="34">
        <f t="shared" si="78"/>
        <v>0</v>
      </c>
      <c r="AZ308" s="40"/>
      <c r="BA308" s="50">
        <f t="shared" si="72"/>
        <v>0</v>
      </c>
      <c r="BB308" s="50">
        <f t="shared" si="72"/>
        <v>10.199999999999998</v>
      </c>
      <c r="BC308" s="34">
        <f t="shared" si="79"/>
        <v>0</v>
      </c>
      <c r="BD308" s="42">
        <f t="shared" si="80"/>
        <v>-1</v>
      </c>
    </row>
    <row r="309" spans="1:56" ht="45.75" customHeight="1" x14ac:dyDescent="0.25">
      <c r="A309" s="24">
        <v>53615</v>
      </c>
      <c r="B309" s="25" t="s">
        <v>78</v>
      </c>
      <c r="C309" s="26" t="s">
        <v>96</v>
      </c>
      <c r="D309" s="27" t="s">
        <v>820</v>
      </c>
      <c r="E309" s="26" t="s">
        <v>1089</v>
      </c>
      <c r="F309" s="28" t="s">
        <v>1098</v>
      </c>
      <c r="G309" s="25"/>
      <c r="H309" s="26" t="s">
        <v>1099</v>
      </c>
      <c r="I309" s="27" t="s">
        <v>71</v>
      </c>
      <c r="J309" s="26" t="s">
        <v>1072</v>
      </c>
      <c r="K309" s="28" t="s">
        <v>1073</v>
      </c>
      <c r="L309" s="25" t="s">
        <v>93</v>
      </c>
      <c r="M309" s="26" t="s">
        <v>86</v>
      </c>
      <c r="N309" s="27" t="s">
        <v>910</v>
      </c>
      <c r="O309" s="26" t="s">
        <v>1065</v>
      </c>
      <c r="P309" s="43">
        <v>0.9</v>
      </c>
      <c r="Q309" s="31"/>
      <c r="R309" s="43">
        <v>0.9</v>
      </c>
      <c r="S309" s="31"/>
      <c r="T309" s="44">
        <v>0.9</v>
      </c>
      <c r="U309" s="33"/>
      <c r="V309" s="44">
        <v>0.9</v>
      </c>
      <c r="W309" s="33"/>
      <c r="X309" s="44">
        <v>0.9</v>
      </c>
      <c r="Y309" s="34">
        <f t="shared" si="73"/>
        <v>0</v>
      </c>
      <c r="Z309" s="35"/>
      <c r="AA309" s="33"/>
      <c r="AB309" s="44">
        <v>0.9</v>
      </c>
      <c r="AC309" s="33"/>
      <c r="AD309" s="44">
        <v>0.9</v>
      </c>
      <c r="AE309" s="33"/>
      <c r="AF309" s="44">
        <v>0.9</v>
      </c>
      <c r="AG309" s="34">
        <f t="shared" si="74"/>
        <v>0</v>
      </c>
      <c r="AH309" s="34">
        <f t="shared" si="75"/>
        <v>0</v>
      </c>
      <c r="AI309" s="36"/>
      <c r="AJ309" s="33"/>
      <c r="AK309" s="44">
        <v>0.9</v>
      </c>
      <c r="AL309" s="33"/>
      <c r="AM309" s="44">
        <v>0.9</v>
      </c>
      <c r="AN309" s="33"/>
      <c r="AO309" s="44">
        <v>0.9</v>
      </c>
      <c r="AP309" s="34">
        <f t="shared" si="76"/>
        <v>0</v>
      </c>
      <c r="AQ309" s="34">
        <f t="shared" si="77"/>
        <v>0</v>
      </c>
      <c r="AR309" s="37"/>
      <c r="AS309" s="38"/>
      <c r="AT309" s="45">
        <v>0.9</v>
      </c>
      <c r="AU309" s="38"/>
      <c r="AV309" s="45">
        <v>0.9</v>
      </c>
      <c r="AW309" s="38"/>
      <c r="AX309" s="45">
        <v>0.9</v>
      </c>
      <c r="AY309" s="34">
        <f t="shared" si="78"/>
        <v>0</v>
      </c>
      <c r="AZ309" s="40"/>
      <c r="BA309" s="50">
        <f t="shared" si="72"/>
        <v>0</v>
      </c>
      <c r="BB309" s="50">
        <f t="shared" si="72"/>
        <v>10.800000000000002</v>
      </c>
      <c r="BC309" s="34">
        <f t="shared" si="79"/>
        <v>0</v>
      </c>
      <c r="BD309" s="42">
        <f t="shared" si="80"/>
        <v>-1</v>
      </c>
    </row>
    <row r="310" spans="1:56" ht="45.75" customHeight="1" x14ac:dyDescent="0.25">
      <c r="A310" s="24">
        <v>53616</v>
      </c>
      <c r="B310" s="25" t="s">
        <v>78</v>
      </c>
      <c r="C310" s="26" t="s">
        <v>96</v>
      </c>
      <c r="D310" s="27" t="s">
        <v>915</v>
      </c>
      <c r="E310" s="26" t="s">
        <v>1089</v>
      </c>
      <c r="F310" s="28" t="s">
        <v>1100</v>
      </c>
      <c r="G310" s="25"/>
      <c r="H310" s="26" t="s">
        <v>1101</v>
      </c>
      <c r="I310" s="27" t="s">
        <v>71</v>
      </c>
      <c r="J310" s="26" t="s">
        <v>1072</v>
      </c>
      <c r="K310" s="28" t="s">
        <v>1073</v>
      </c>
      <c r="L310" s="25" t="s">
        <v>93</v>
      </c>
      <c r="M310" s="26" t="s">
        <v>86</v>
      </c>
      <c r="N310" s="27" t="s">
        <v>910</v>
      </c>
      <c r="O310" s="26" t="s">
        <v>1065</v>
      </c>
      <c r="P310" s="43">
        <v>0.9</v>
      </c>
      <c r="Q310" s="31"/>
      <c r="R310" s="43">
        <v>0.9</v>
      </c>
      <c r="S310" s="31"/>
      <c r="T310" s="44">
        <v>0.9</v>
      </c>
      <c r="U310" s="33"/>
      <c r="V310" s="44">
        <v>0.9</v>
      </c>
      <c r="W310" s="33"/>
      <c r="X310" s="44">
        <v>0.9</v>
      </c>
      <c r="Y310" s="34">
        <f t="shared" si="73"/>
        <v>0</v>
      </c>
      <c r="Z310" s="35"/>
      <c r="AA310" s="33"/>
      <c r="AB310" s="44">
        <v>0.9</v>
      </c>
      <c r="AC310" s="33"/>
      <c r="AD310" s="44">
        <v>0.9</v>
      </c>
      <c r="AE310" s="33"/>
      <c r="AF310" s="44">
        <v>0.9</v>
      </c>
      <c r="AG310" s="34">
        <f t="shared" si="74"/>
        <v>0</v>
      </c>
      <c r="AH310" s="34">
        <f t="shared" si="75"/>
        <v>0</v>
      </c>
      <c r="AI310" s="36"/>
      <c r="AJ310" s="33"/>
      <c r="AK310" s="44">
        <v>0.9</v>
      </c>
      <c r="AL310" s="33"/>
      <c r="AM310" s="44">
        <v>0.9</v>
      </c>
      <c r="AN310" s="33"/>
      <c r="AO310" s="44">
        <v>0.9</v>
      </c>
      <c r="AP310" s="34">
        <f t="shared" si="76"/>
        <v>0</v>
      </c>
      <c r="AQ310" s="34">
        <f t="shared" si="77"/>
        <v>0</v>
      </c>
      <c r="AR310" s="37"/>
      <c r="AS310" s="38"/>
      <c r="AT310" s="45">
        <v>0.9</v>
      </c>
      <c r="AU310" s="38"/>
      <c r="AV310" s="45">
        <v>0.9</v>
      </c>
      <c r="AW310" s="38"/>
      <c r="AX310" s="45">
        <v>0.9</v>
      </c>
      <c r="AY310" s="34">
        <f t="shared" si="78"/>
        <v>0</v>
      </c>
      <c r="AZ310" s="40"/>
      <c r="BA310" s="50">
        <f t="shared" si="72"/>
        <v>0</v>
      </c>
      <c r="BB310" s="50">
        <f t="shared" si="72"/>
        <v>10.800000000000002</v>
      </c>
      <c r="BC310" s="34">
        <f t="shared" si="79"/>
        <v>0</v>
      </c>
      <c r="BD310" s="42">
        <f t="shared" si="80"/>
        <v>-1</v>
      </c>
    </row>
    <row r="311" spans="1:56" ht="45.75" customHeight="1" x14ac:dyDescent="0.25">
      <c r="A311" s="24">
        <v>53617</v>
      </c>
      <c r="B311" s="25" t="s">
        <v>78</v>
      </c>
      <c r="C311" s="26" t="s">
        <v>96</v>
      </c>
      <c r="D311" s="27" t="s">
        <v>124</v>
      </c>
      <c r="E311" s="26" t="s">
        <v>198</v>
      </c>
      <c r="F311" s="28" t="s">
        <v>1102</v>
      </c>
      <c r="G311" s="25"/>
      <c r="H311" s="26" t="s">
        <v>214</v>
      </c>
      <c r="I311" s="27" t="s">
        <v>71</v>
      </c>
      <c r="J311" s="26" t="s">
        <v>131</v>
      </c>
      <c r="K311" s="28" t="s">
        <v>128</v>
      </c>
      <c r="L311" s="25" t="s">
        <v>93</v>
      </c>
      <c r="M311" s="26" t="s">
        <v>94</v>
      </c>
      <c r="N311" s="27" t="s">
        <v>110</v>
      </c>
      <c r="O311" s="26" t="s">
        <v>1065</v>
      </c>
      <c r="P311" s="43">
        <v>1</v>
      </c>
      <c r="Q311" s="31"/>
      <c r="R311" s="43">
        <v>1</v>
      </c>
      <c r="S311" s="31"/>
      <c r="T311" s="44"/>
      <c r="U311" s="33"/>
      <c r="V311" s="44"/>
      <c r="W311" s="33"/>
      <c r="X311" s="44">
        <v>1</v>
      </c>
      <c r="Y311" s="34">
        <f t="shared" si="73"/>
        <v>0</v>
      </c>
      <c r="Z311" s="35"/>
      <c r="AA311" s="33"/>
      <c r="AB311" s="44"/>
      <c r="AC311" s="33"/>
      <c r="AD311" s="44"/>
      <c r="AE311" s="33"/>
      <c r="AF311" s="44">
        <v>1</v>
      </c>
      <c r="AG311" s="34">
        <f t="shared" si="74"/>
        <v>0</v>
      </c>
      <c r="AH311" s="34">
        <f t="shared" si="75"/>
        <v>0</v>
      </c>
      <c r="AI311" s="36"/>
      <c r="AJ311" s="33"/>
      <c r="AK311" s="44"/>
      <c r="AL311" s="33"/>
      <c r="AM311" s="44"/>
      <c r="AN311" s="33"/>
      <c r="AO311" s="44">
        <v>1</v>
      </c>
      <c r="AP311" s="34">
        <f t="shared" si="76"/>
        <v>0</v>
      </c>
      <c r="AQ311" s="34">
        <f t="shared" si="77"/>
        <v>0</v>
      </c>
      <c r="AR311" s="37"/>
      <c r="AS311" s="38"/>
      <c r="AT311" s="45"/>
      <c r="AU311" s="38"/>
      <c r="AV311" s="45"/>
      <c r="AW311" s="38"/>
      <c r="AX311" s="45">
        <v>1</v>
      </c>
      <c r="AY311" s="34">
        <f t="shared" si="78"/>
        <v>0</v>
      </c>
      <c r="AZ311" s="40"/>
      <c r="BA311" s="50">
        <f t="shared" si="72"/>
        <v>0</v>
      </c>
      <c r="BB311" s="50">
        <f t="shared" si="72"/>
        <v>4</v>
      </c>
      <c r="BC311" s="34">
        <f t="shared" si="79"/>
        <v>0</v>
      </c>
      <c r="BD311" s="42">
        <f t="shared" si="80"/>
        <v>-1</v>
      </c>
    </row>
    <row r="312" spans="1:56" ht="45.75" customHeight="1" x14ac:dyDescent="0.25">
      <c r="A312" s="24">
        <v>53618</v>
      </c>
      <c r="B312" s="25" t="s">
        <v>78</v>
      </c>
      <c r="C312" s="26" t="s">
        <v>96</v>
      </c>
      <c r="D312" s="27" t="s">
        <v>124</v>
      </c>
      <c r="E312" s="26" t="s">
        <v>198</v>
      </c>
      <c r="F312" s="28" t="s">
        <v>129</v>
      </c>
      <c r="G312" s="25"/>
      <c r="H312" s="26" t="s">
        <v>212</v>
      </c>
      <c r="I312" s="27" t="s">
        <v>71</v>
      </c>
      <c r="J312" s="26" t="s">
        <v>127</v>
      </c>
      <c r="K312" s="28" t="s">
        <v>128</v>
      </c>
      <c r="L312" s="25" t="s">
        <v>93</v>
      </c>
      <c r="M312" s="26" t="s">
        <v>94</v>
      </c>
      <c r="N312" s="27" t="s">
        <v>110</v>
      </c>
      <c r="O312" s="26" t="s">
        <v>1065</v>
      </c>
      <c r="P312" s="43">
        <v>1</v>
      </c>
      <c r="Q312" s="31"/>
      <c r="R312" s="43">
        <v>1</v>
      </c>
      <c r="S312" s="31"/>
      <c r="T312" s="44"/>
      <c r="U312" s="33"/>
      <c r="V312" s="44"/>
      <c r="W312" s="33"/>
      <c r="X312" s="44">
        <v>1</v>
      </c>
      <c r="Y312" s="34">
        <f t="shared" si="73"/>
        <v>0</v>
      </c>
      <c r="Z312" s="35"/>
      <c r="AA312" s="33"/>
      <c r="AB312" s="44"/>
      <c r="AC312" s="33"/>
      <c r="AD312" s="44"/>
      <c r="AE312" s="33"/>
      <c r="AF312" s="44">
        <v>1</v>
      </c>
      <c r="AG312" s="34">
        <f t="shared" si="74"/>
        <v>0</v>
      </c>
      <c r="AH312" s="34">
        <f t="shared" si="75"/>
        <v>0</v>
      </c>
      <c r="AI312" s="36"/>
      <c r="AJ312" s="33"/>
      <c r="AK312" s="44"/>
      <c r="AL312" s="33"/>
      <c r="AM312" s="44"/>
      <c r="AN312" s="33"/>
      <c r="AO312" s="44">
        <v>1</v>
      </c>
      <c r="AP312" s="34">
        <f t="shared" si="76"/>
        <v>0</v>
      </c>
      <c r="AQ312" s="34">
        <f t="shared" si="77"/>
        <v>0</v>
      </c>
      <c r="AR312" s="37"/>
      <c r="AS312" s="38"/>
      <c r="AT312" s="45"/>
      <c r="AU312" s="38"/>
      <c r="AV312" s="45"/>
      <c r="AW312" s="38"/>
      <c r="AX312" s="45">
        <v>1</v>
      </c>
      <c r="AY312" s="34">
        <f t="shared" si="78"/>
        <v>0</v>
      </c>
      <c r="AZ312" s="40"/>
      <c r="BA312" s="50">
        <f t="shared" ref="BA312:BB333" si="81">IF(ISNUMBER(S312),S312,0)+IF(ISNUMBER(W312),W312,0)+IF(ISNUMBER(AE312),AE312,0)+IF(ISNUMBER(AJ312),AJ312,0)+IF(ISNUMBER(AN312),AN312,0)+IF(ISNUMBER(AS312),AS312,0)+IF(ISNUMBER(AU312),AU312,0)+IF(ISNUMBER(AW312),AW312,0)+IF(ISNUMBER(AA312),AA312,0)+IF(ISNUMBER(AC312),AC312,0)+IF(ISNUMBER(AL312),AL312,0)+IF(ISNUMBER(U312),U312,0)</f>
        <v>0</v>
      </c>
      <c r="BB312" s="50">
        <f t="shared" si="81"/>
        <v>4</v>
      </c>
      <c r="BC312" s="34">
        <f t="shared" si="79"/>
        <v>0</v>
      </c>
      <c r="BD312" s="42">
        <f t="shared" si="80"/>
        <v>-1</v>
      </c>
    </row>
    <row r="313" spans="1:56" ht="45.75" customHeight="1" x14ac:dyDescent="0.25">
      <c r="A313" s="24">
        <v>5461</v>
      </c>
      <c r="B313" s="25" t="s">
        <v>65</v>
      </c>
      <c r="C313" s="26" t="s">
        <v>66</v>
      </c>
      <c r="D313" s="27" t="s">
        <v>119</v>
      </c>
      <c r="E313" s="26" t="s">
        <v>282</v>
      </c>
      <c r="F313" s="28" t="s">
        <v>1103</v>
      </c>
      <c r="G313" s="25">
        <v>0.3</v>
      </c>
      <c r="H313" s="26" t="s">
        <v>1104</v>
      </c>
      <c r="I313" s="27" t="s">
        <v>71</v>
      </c>
      <c r="J313" s="26" t="s">
        <v>1105</v>
      </c>
      <c r="K313" s="28" t="s">
        <v>1106</v>
      </c>
      <c r="L313" s="25" t="s">
        <v>93</v>
      </c>
      <c r="M313" s="26" t="s">
        <v>94</v>
      </c>
      <c r="N313" s="27" t="s">
        <v>235</v>
      </c>
      <c r="O313" s="26" t="s">
        <v>1107</v>
      </c>
      <c r="P313" s="43">
        <v>1</v>
      </c>
      <c r="Q313" s="31" t="s">
        <v>1108</v>
      </c>
      <c r="R313" s="43">
        <v>1</v>
      </c>
      <c r="S313" s="31"/>
      <c r="T313" s="44"/>
      <c r="U313" s="33"/>
      <c r="V313" s="44"/>
      <c r="W313" s="33"/>
      <c r="X313" s="44"/>
      <c r="Y313" s="34" t="str">
        <f t="shared" si="73"/>
        <v/>
      </c>
      <c r="Z313" s="35"/>
      <c r="AA313" s="33"/>
      <c r="AB313" s="44"/>
      <c r="AC313" s="33"/>
      <c r="AD313" s="44"/>
      <c r="AE313" s="33"/>
      <c r="AF313" s="44"/>
      <c r="AG313" s="34" t="str">
        <f t="shared" si="74"/>
        <v/>
      </c>
      <c r="AH313" s="34" t="str">
        <f t="shared" si="75"/>
        <v/>
      </c>
      <c r="AI313" s="36"/>
      <c r="AJ313" s="33"/>
      <c r="AK313" s="44"/>
      <c r="AL313" s="33"/>
      <c r="AM313" s="44"/>
      <c r="AN313" s="33"/>
      <c r="AO313" s="44"/>
      <c r="AP313" s="34" t="str">
        <f t="shared" si="76"/>
        <v/>
      </c>
      <c r="AQ313" s="34" t="str">
        <f t="shared" si="77"/>
        <v/>
      </c>
      <c r="AR313" s="37"/>
      <c r="AS313" s="38"/>
      <c r="AT313" s="45"/>
      <c r="AU313" s="38"/>
      <c r="AV313" s="45"/>
      <c r="AW313" s="38"/>
      <c r="AX313" s="45"/>
      <c r="AY313" s="34" t="str">
        <f t="shared" si="78"/>
        <v/>
      </c>
      <c r="AZ313" s="40"/>
      <c r="BA313" s="50">
        <f t="shared" si="81"/>
        <v>0</v>
      </c>
      <c r="BB313" s="50">
        <f t="shared" si="81"/>
        <v>0</v>
      </c>
      <c r="BC313" s="34">
        <f t="shared" si="79"/>
        <v>0</v>
      </c>
      <c r="BD313" s="42">
        <f t="shared" si="80"/>
        <v>-1</v>
      </c>
    </row>
    <row r="314" spans="1:56" ht="45.75" customHeight="1" x14ac:dyDescent="0.25">
      <c r="A314" s="24">
        <v>5462</v>
      </c>
      <c r="B314" s="25" t="s">
        <v>65</v>
      </c>
      <c r="C314" s="26" t="s">
        <v>66</v>
      </c>
      <c r="D314" s="27" t="s">
        <v>292</v>
      </c>
      <c r="E314" s="26" t="s">
        <v>282</v>
      </c>
      <c r="F314" s="28" t="s">
        <v>1109</v>
      </c>
      <c r="G314" s="25">
        <v>0.3</v>
      </c>
      <c r="H314" s="26" t="s">
        <v>1110</v>
      </c>
      <c r="I314" s="27" t="s">
        <v>71</v>
      </c>
      <c r="J314" s="26" t="s">
        <v>1111</v>
      </c>
      <c r="K314" s="28" t="s">
        <v>1112</v>
      </c>
      <c r="L314" s="25" t="s">
        <v>93</v>
      </c>
      <c r="M314" s="26" t="s">
        <v>94</v>
      </c>
      <c r="N314" s="27" t="s">
        <v>235</v>
      </c>
      <c r="O314" s="26" t="s">
        <v>1107</v>
      </c>
      <c r="P314" s="43">
        <v>1</v>
      </c>
      <c r="Q314" s="31" t="s">
        <v>1113</v>
      </c>
      <c r="R314" s="43">
        <v>1</v>
      </c>
      <c r="S314" s="31"/>
      <c r="T314" s="32">
        <v>1</v>
      </c>
      <c r="U314" s="33"/>
      <c r="V314" s="32">
        <v>1</v>
      </c>
      <c r="W314" s="33"/>
      <c r="X314" s="32">
        <v>1</v>
      </c>
      <c r="Y314" s="34">
        <f t="shared" si="73"/>
        <v>0</v>
      </c>
      <c r="Z314" s="35"/>
      <c r="AA314" s="33"/>
      <c r="AB314" s="32">
        <v>1</v>
      </c>
      <c r="AC314" s="33"/>
      <c r="AD314" s="32">
        <v>1</v>
      </c>
      <c r="AE314" s="33"/>
      <c r="AF314" s="32">
        <v>1</v>
      </c>
      <c r="AG314" s="34">
        <f t="shared" si="74"/>
        <v>0</v>
      </c>
      <c r="AH314" s="34">
        <f t="shared" si="75"/>
        <v>0</v>
      </c>
      <c r="AI314" s="36"/>
      <c r="AJ314" s="33"/>
      <c r="AK314" s="32">
        <v>1</v>
      </c>
      <c r="AL314" s="33"/>
      <c r="AM314" s="32">
        <v>1</v>
      </c>
      <c r="AN314" s="33"/>
      <c r="AO314" s="32">
        <v>1</v>
      </c>
      <c r="AP314" s="34">
        <f t="shared" si="76"/>
        <v>0</v>
      </c>
      <c r="AQ314" s="34">
        <f t="shared" si="77"/>
        <v>0</v>
      </c>
      <c r="AR314" s="37"/>
      <c r="AS314" s="38"/>
      <c r="AT314" s="39">
        <v>1</v>
      </c>
      <c r="AU314" s="38"/>
      <c r="AV314" s="39">
        <v>1</v>
      </c>
      <c r="AW314" s="38"/>
      <c r="AX314" s="39">
        <v>1</v>
      </c>
      <c r="AY314" s="34">
        <f t="shared" si="78"/>
        <v>0</v>
      </c>
      <c r="AZ314" s="40"/>
      <c r="BA314" s="46">
        <f t="shared" si="81"/>
        <v>0</v>
      </c>
      <c r="BB314" s="46">
        <f t="shared" si="81"/>
        <v>12</v>
      </c>
      <c r="BC314" s="34">
        <f t="shared" si="79"/>
        <v>0</v>
      </c>
      <c r="BD314" s="42">
        <f t="shared" si="80"/>
        <v>-1</v>
      </c>
    </row>
    <row r="315" spans="1:56" ht="45.75" customHeight="1" x14ac:dyDescent="0.25">
      <c r="A315" s="24">
        <v>5463</v>
      </c>
      <c r="B315" s="25" t="s">
        <v>65</v>
      </c>
      <c r="C315" s="26" t="s">
        <v>146</v>
      </c>
      <c r="D315" s="27" t="s">
        <v>147</v>
      </c>
      <c r="E315" s="26" t="s">
        <v>282</v>
      </c>
      <c r="F315" s="28" t="s">
        <v>147</v>
      </c>
      <c r="G315" s="25">
        <v>0.2</v>
      </c>
      <c r="H315" s="26" t="s">
        <v>1114</v>
      </c>
      <c r="I315" s="27" t="s">
        <v>71</v>
      </c>
      <c r="J315" s="26" t="s">
        <v>1115</v>
      </c>
      <c r="K315" s="28" t="s">
        <v>1116</v>
      </c>
      <c r="L315" s="25" t="s">
        <v>93</v>
      </c>
      <c r="M315" s="26" t="s">
        <v>94</v>
      </c>
      <c r="N315" s="27" t="s">
        <v>235</v>
      </c>
      <c r="O315" s="26" t="s">
        <v>1107</v>
      </c>
      <c r="P315" s="43">
        <v>1</v>
      </c>
      <c r="Q315" s="31" t="s">
        <v>1113</v>
      </c>
      <c r="R315" s="43">
        <v>1</v>
      </c>
      <c r="S315" s="31"/>
      <c r="T315" s="32">
        <v>1</v>
      </c>
      <c r="U315" s="33"/>
      <c r="V315" s="32">
        <v>1</v>
      </c>
      <c r="W315" s="33"/>
      <c r="X315" s="32">
        <v>1</v>
      </c>
      <c r="Y315" s="34">
        <f t="shared" si="73"/>
        <v>0</v>
      </c>
      <c r="Z315" s="35"/>
      <c r="AA315" s="33"/>
      <c r="AB315" s="32">
        <v>1</v>
      </c>
      <c r="AC315" s="33"/>
      <c r="AD315" s="32">
        <v>1</v>
      </c>
      <c r="AE315" s="33"/>
      <c r="AF315" s="32">
        <v>1</v>
      </c>
      <c r="AG315" s="34">
        <f t="shared" si="74"/>
        <v>0</v>
      </c>
      <c r="AH315" s="34">
        <f t="shared" si="75"/>
        <v>0</v>
      </c>
      <c r="AI315" s="36"/>
      <c r="AJ315" s="33"/>
      <c r="AK315" s="32">
        <v>1</v>
      </c>
      <c r="AL315" s="33"/>
      <c r="AM315" s="32">
        <v>1</v>
      </c>
      <c r="AN315" s="33"/>
      <c r="AO315" s="32">
        <v>1</v>
      </c>
      <c r="AP315" s="34">
        <f t="shared" si="76"/>
        <v>0</v>
      </c>
      <c r="AQ315" s="34">
        <f t="shared" si="77"/>
        <v>0</v>
      </c>
      <c r="AR315" s="37"/>
      <c r="AS315" s="38"/>
      <c r="AT315" s="39">
        <v>1</v>
      </c>
      <c r="AU315" s="38"/>
      <c r="AV315" s="39">
        <v>1</v>
      </c>
      <c r="AW315" s="38"/>
      <c r="AX315" s="39">
        <v>1</v>
      </c>
      <c r="AY315" s="34">
        <f t="shared" si="78"/>
        <v>0</v>
      </c>
      <c r="AZ315" s="40"/>
      <c r="BA315" s="50">
        <f t="shared" si="81"/>
        <v>0</v>
      </c>
      <c r="BB315" s="50">
        <f t="shared" si="81"/>
        <v>12</v>
      </c>
      <c r="BC315" s="34">
        <f t="shared" si="79"/>
        <v>0</v>
      </c>
      <c r="BD315" s="42">
        <f t="shared" si="80"/>
        <v>-1</v>
      </c>
    </row>
    <row r="316" spans="1:56" ht="45.75" customHeight="1" x14ac:dyDescent="0.25">
      <c r="A316" s="24">
        <v>5464</v>
      </c>
      <c r="B316" s="25" t="s">
        <v>78</v>
      </c>
      <c r="C316" s="26" t="s">
        <v>96</v>
      </c>
      <c r="D316" s="27" t="s">
        <v>124</v>
      </c>
      <c r="E316" s="26" t="s">
        <v>98</v>
      </c>
      <c r="F316" s="28" t="s">
        <v>129</v>
      </c>
      <c r="G316" s="25">
        <v>0.1</v>
      </c>
      <c r="H316" s="26" t="s">
        <v>212</v>
      </c>
      <c r="I316" s="27" t="s">
        <v>71</v>
      </c>
      <c r="J316" s="26" t="s">
        <v>127</v>
      </c>
      <c r="K316" s="28" t="s">
        <v>128</v>
      </c>
      <c r="L316" s="25" t="s">
        <v>93</v>
      </c>
      <c r="M316" s="26" t="s">
        <v>94</v>
      </c>
      <c r="N316" s="27" t="s">
        <v>110</v>
      </c>
      <c r="O316" s="26" t="s">
        <v>1107</v>
      </c>
      <c r="P316" s="43">
        <v>1</v>
      </c>
      <c r="Q316" s="31"/>
      <c r="R316" s="43">
        <v>1</v>
      </c>
      <c r="S316" s="31"/>
      <c r="T316" s="44"/>
      <c r="U316" s="33"/>
      <c r="V316" s="44"/>
      <c r="W316" s="33"/>
      <c r="X316" s="44">
        <v>1</v>
      </c>
      <c r="Y316" s="34">
        <f t="shared" si="73"/>
        <v>0</v>
      </c>
      <c r="Z316" s="35"/>
      <c r="AA316" s="33"/>
      <c r="AB316" s="44"/>
      <c r="AC316" s="33"/>
      <c r="AD316" s="44"/>
      <c r="AE316" s="33"/>
      <c r="AF316" s="44">
        <v>1</v>
      </c>
      <c r="AG316" s="34">
        <f t="shared" si="74"/>
        <v>0</v>
      </c>
      <c r="AH316" s="34">
        <f t="shared" si="75"/>
        <v>0</v>
      </c>
      <c r="AI316" s="36"/>
      <c r="AJ316" s="33"/>
      <c r="AK316" s="44"/>
      <c r="AL316" s="33"/>
      <c r="AM316" s="44"/>
      <c r="AN316" s="33"/>
      <c r="AO316" s="44">
        <v>1</v>
      </c>
      <c r="AP316" s="34">
        <f t="shared" si="76"/>
        <v>0</v>
      </c>
      <c r="AQ316" s="34">
        <f t="shared" si="77"/>
        <v>0</v>
      </c>
      <c r="AR316" s="37"/>
      <c r="AS316" s="38"/>
      <c r="AT316" s="45"/>
      <c r="AU316" s="38"/>
      <c r="AV316" s="45"/>
      <c r="AW316" s="38"/>
      <c r="AX316" s="45">
        <v>1</v>
      </c>
      <c r="AY316" s="34">
        <f t="shared" si="78"/>
        <v>0</v>
      </c>
      <c r="AZ316" s="40"/>
      <c r="BA316" s="46">
        <f t="shared" si="81"/>
        <v>0</v>
      </c>
      <c r="BB316" s="46">
        <f t="shared" si="81"/>
        <v>4</v>
      </c>
      <c r="BC316" s="34">
        <f t="shared" si="79"/>
        <v>0</v>
      </c>
      <c r="BD316" s="42">
        <f t="shared" si="80"/>
        <v>-1</v>
      </c>
    </row>
    <row r="317" spans="1:56" ht="45.75" customHeight="1" x14ac:dyDescent="0.25">
      <c r="A317" s="24">
        <v>5465</v>
      </c>
      <c r="B317" s="25" t="s">
        <v>78</v>
      </c>
      <c r="C317" s="26" t="s">
        <v>96</v>
      </c>
      <c r="D317" s="27" t="s">
        <v>124</v>
      </c>
      <c r="E317" s="26" t="s">
        <v>98</v>
      </c>
      <c r="F317" s="28" t="s">
        <v>125</v>
      </c>
      <c r="G317" s="25">
        <v>0.1</v>
      </c>
      <c r="H317" s="26" t="s">
        <v>214</v>
      </c>
      <c r="I317" s="27" t="s">
        <v>71</v>
      </c>
      <c r="J317" s="26" t="s">
        <v>131</v>
      </c>
      <c r="K317" s="28" t="s">
        <v>128</v>
      </c>
      <c r="L317" s="25" t="s">
        <v>93</v>
      </c>
      <c r="M317" s="26" t="s">
        <v>94</v>
      </c>
      <c r="N317" s="27" t="s">
        <v>110</v>
      </c>
      <c r="O317" s="26" t="s">
        <v>1107</v>
      </c>
      <c r="P317" s="43">
        <v>1</v>
      </c>
      <c r="Q317" s="31"/>
      <c r="R317" s="43">
        <v>1</v>
      </c>
      <c r="S317" s="31"/>
      <c r="T317" s="44"/>
      <c r="U317" s="33"/>
      <c r="V317" s="44"/>
      <c r="W317" s="33"/>
      <c r="X317" s="44"/>
      <c r="Y317" s="34" t="str">
        <f t="shared" si="73"/>
        <v/>
      </c>
      <c r="Z317" s="35"/>
      <c r="AA317" s="33"/>
      <c r="AB317" s="44"/>
      <c r="AC317" s="33"/>
      <c r="AD317" s="44"/>
      <c r="AE317" s="33"/>
      <c r="AF317" s="44"/>
      <c r="AG317" s="34" t="str">
        <f t="shared" si="74"/>
        <v/>
      </c>
      <c r="AH317" s="34" t="str">
        <f t="shared" si="75"/>
        <v/>
      </c>
      <c r="AI317" s="36"/>
      <c r="AJ317" s="33"/>
      <c r="AK317" s="44"/>
      <c r="AL317" s="33"/>
      <c r="AM317" s="44"/>
      <c r="AN317" s="33"/>
      <c r="AO317" s="44"/>
      <c r="AP317" s="34" t="str">
        <f t="shared" si="76"/>
        <v/>
      </c>
      <c r="AQ317" s="34" t="str">
        <f t="shared" si="77"/>
        <v/>
      </c>
      <c r="AR317" s="37"/>
      <c r="AS317" s="38"/>
      <c r="AT317" s="45"/>
      <c r="AU317" s="38"/>
      <c r="AV317" s="45"/>
      <c r="AW317" s="38"/>
      <c r="AX317" s="45"/>
      <c r="AY317" s="34" t="str">
        <f t="shared" si="78"/>
        <v/>
      </c>
      <c r="AZ317" s="40"/>
      <c r="BA317" s="46">
        <f t="shared" si="81"/>
        <v>0</v>
      </c>
      <c r="BB317" s="46">
        <f t="shared" si="81"/>
        <v>0</v>
      </c>
      <c r="BC317" s="34">
        <f t="shared" si="79"/>
        <v>0</v>
      </c>
      <c r="BD317" s="42">
        <f t="shared" si="80"/>
        <v>-1</v>
      </c>
    </row>
    <row r="318" spans="1:56" ht="45.75" customHeight="1" x14ac:dyDescent="0.25">
      <c r="A318" s="24">
        <v>5561</v>
      </c>
      <c r="B318" s="25" t="s">
        <v>65</v>
      </c>
      <c r="C318" s="26" t="s">
        <v>66</v>
      </c>
      <c r="D318" s="27" t="s">
        <v>292</v>
      </c>
      <c r="E318" s="26" t="s">
        <v>104</v>
      </c>
      <c r="F318" s="28" t="s">
        <v>1117</v>
      </c>
      <c r="G318" s="25"/>
      <c r="H318" s="26" t="s">
        <v>1118</v>
      </c>
      <c r="I318" s="27" t="s">
        <v>115</v>
      </c>
      <c r="J318" s="26" t="s">
        <v>1119</v>
      </c>
      <c r="K318" s="28" t="s">
        <v>296</v>
      </c>
      <c r="L318" s="25" t="s">
        <v>136</v>
      </c>
      <c r="M318" s="26" t="s">
        <v>86</v>
      </c>
      <c r="N318" s="27" t="s">
        <v>235</v>
      </c>
      <c r="O318" s="26" t="s">
        <v>1120</v>
      </c>
      <c r="P318" s="51">
        <v>12</v>
      </c>
      <c r="Q318" s="31" t="s">
        <v>1121</v>
      </c>
      <c r="R318" s="51">
        <v>12</v>
      </c>
      <c r="S318" s="31"/>
      <c r="T318" s="47">
        <v>1</v>
      </c>
      <c r="U318" s="33"/>
      <c r="V318" s="47">
        <v>1</v>
      </c>
      <c r="W318" s="33"/>
      <c r="X318" s="47">
        <v>1</v>
      </c>
      <c r="Y318" s="34">
        <f t="shared" si="73"/>
        <v>0</v>
      </c>
      <c r="Z318" s="35"/>
      <c r="AA318" s="33"/>
      <c r="AB318" s="47">
        <v>1</v>
      </c>
      <c r="AC318" s="33"/>
      <c r="AD318" s="47">
        <v>1</v>
      </c>
      <c r="AE318" s="33"/>
      <c r="AF318" s="48">
        <v>1</v>
      </c>
      <c r="AG318" s="34">
        <f t="shared" si="74"/>
        <v>0</v>
      </c>
      <c r="AH318" s="34">
        <f t="shared" si="75"/>
        <v>0</v>
      </c>
      <c r="AI318" s="36"/>
      <c r="AJ318" s="33"/>
      <c r="AK318" s="48">
        <v>1</v>
      </c>
      <c r="AL318" s="33"/>
      <c r="AM318" s="48">
        <v>1</v>
      </c>
      <c r="AN318" s="33"/>
      <c r="AO318" s="48">
        <v>1</v>
      </c>
      <c r="AP318" s="34">
        <f t="shared" si="76"/>
        <v>0</v>
      </c>
      <c r="AQ318" s="34">
        <f t="shared" si="77"/>
        <v>0</v>
      </c>
      <c r="AR318" s="37"/>
      <c r="AS318" s="38"/>
      <c r="AT318" s="49">
        <v>1</v>
      </c>
      <c r="AU318" s="38"/>
      <c r="AV318" s="49">
        <v>1</v>
      </c>
      <c r="AW318" s="38"/>
      <c r="AX318" s="49">
        <v>1</v>
      </c>
      <c r="AY318" s="34">
        <f t="shared" si="78"/>
        <v>0</v>
      </c>
      <c r="AZ318" s="40"/>
      <c r="BA318" s="46">
        <f t="shared" si="81"/>
        <v>0</v>
      </c>
      <c r="BB318" s="46">
        <f t="shared" si="81"/>
        <v>12</v>
      </c>
      <c r="BC318" s="34">
        <f t="shared" si="79"/>
        <v>0</v>
      </c>
      <c r="BD318" s="42">
        <f t="shared" si="80"/>
        <v>-1</v>
      </c>
    </row>
    <row r="319" spans="1:56" ht="45.75" customHeight="1" x14ac:dyDescent="0.25">
      <c r="A319" s="24">
        <v>5562</v>
      </c>
      <c r="B319" s="25" t="s">
        <v>65</v>
      </c>
      <c r="C319" s="26" t="s">
        <v>66</v>
      </c>
      <c r="D319" s="27" t="s">
        <v>877</v>
      </c>
      <c r="E319" s="26" t="s">
        <v>104</v>
      </c>
      <c r="F319" s="28" t="s">
        <v>1122</v>
      </c>
      <c r="G319" s="25"/>
      <c r="H319" s="26" t="s">
        <v>1123</v>
      </c>
      <c r="I319" s="27" t="s">
        <v>115</v>
      </c>
      <c r="J319" s="26" t="s">
        <v>1124</v>
      </c>
      <c r="K319" s="28" t="s">
        <v>1125</v>
      </c>
      <c r="L319" s="25" t="s">
        <v>93</v>
      </c>
      <c r="M319" s="26" t="s">
        <v>86</v>
      </c>
      <c r="N319" s="27" t="s">
        <v>235</v>
      </c>
      <c r="O319" s="26" t="s">
        <v>1120</v>
      </c>
      <c r="P319" s="43">
        <v>0.95</v>
      </c>
      <c r="Q319" s="31" t="s">
        <v>1126</v>
      </c>
      <c r="R319" s="43">
        <v>0.95</v>
      </c>
      <c r="S319" s="31"/>
      <c r="T319" s="44">
        <v>0.95</v>
      </c>
      <c r="U319" s="33"/>
      <c r="V319" s="44">
        <v>0.95</v>
      </c>
      <c r="W319" s="33"/>
      <c r="X319" s="44">
        <v>0.95</v>
      </c>
      <c r="Y319" s="34">
        <f t="shared" si="73"/>
        <v>0</v>
      </c>
      <c r="Z319" s="35"/>
      <c r="AA319" s="33"/>
      <c r="AB319" s="44">
        <v>0.95</v>
      </c>
      <c r="AC319" s="33"/>
      <c r="AD319" s="44">
        <v>0.95</v>
      </c>
      <c r="AE319" s="33"/>
      <c r="AF319" s="44">
        <v>0.95</v>
      </c>
      <c r="AG319" s="34">
        <f t="shared" si="74"/>
        <v>0</v>
      </c>
      <c r="AH319" s="34">
        <f t="shared" si="75"/>
        <v>0</v>
      </c>
      <c r="AI319" s="36"/>
      <c r="AJ319" s="33"/>
      <c r="AK319" s="44">
        <v>0.95</v>
      </c>
      <c r="AL319" s="33"/>
      <c r="AM319" s="44">
        <v>0.95</v>
      </c>
      <c r="AN319" s="33"/>
      <c r="AO319" s="44">
        <v>0.95</v>
      </c>
      <c r="AP319" s="34">
        <f t="shared" si="76"/>
        <v>0</v>
      </c>
      <c r="AQ319" s="34">
        <f t="shared" si="77"/>
        <v>0</v>
      </c>
      <c r="AR319" s="37"/>
      <c r="AS319" s="38"/>
      <c r="AT319" s="45">
        <v>0.95</v>
      </c>
      <c r="AU319" s="38"/>
      <c r="AV319" s="45">
        <v>0.95</v>
      </c>
      <c r="AW319" s="38"/>
      <c r="AX319" s="45">
        <v>0.95</v>
      </c>
      <c r="AY319" s="34">
        <f t="shared" si="78"/>
        <v>0</v>
      </c>
      <c r="AZ319" s="40"/>
      <c r="BA319" s="46">
        <f t="shared" si="81"/>
        <v>0</v>
      </c>
      <c r="BB319" s="46">
        <f t="shared" si="81"/>
        <v>11.399999999999999</v>
      </c>
      <c r="BC319" s="34">
        <f t="shared" si="79"/>
        <v>0</v>
      </c>
      <c r="BD319" s="42">
        <f t="shared" si="80"/>
        <v>-1</v>
      </c>
    </row>
    <row r="320" spans="1:56" ht="45.75" customHeight="1" x14ac:dyDescent="0.25">
      <c r="A320" s="24">
        <v>5563</v>
      </c>
      <c r="B320" s="25" t="s">
        <v>65</v>
      </c>
      <c r="C320" s="26" t="s">
        <v>146</v>
      </c>
      <c r="D320" s="27" t="s">
        <v>147</v>
      </c>
      <c r="E320" s="26" t="s">
        <v>104</v>
      </c>
      <c r="F320" s="28" t="s">
        <v>1127</v>
      </c>
      <c r="G320" s="25"/>
      <c r="H320" s="26" t="s">
        <v>1128</v>
      </c>
      <c r="I320" s="27" t="s">
        <v>115</v>
      </c>
      <c r="J320" s="26" t="s">
        <v>1129</v>
      </c>
      <c r="K320" s="28" t="s">
        <v>1130</v>
      </c>
      <c r="L320" s="25" t="s">
        <v>136</v>
      </c>
      <c r="M320" s="26" t="s">
        <v>86</v>
      </c>
      <c r="N320" s="27" t="s">
        <v>235</v>
      </c>
      <c r="O320" s="26" t="s">
        <v>1120</v>
      </c>
      <c r="P320" s="51">
        <v>12</v>
      </c>
      <c r="Q320" s="31" t="s">
        <v>1131</v>
      </c>
      <c r="R320" s="51">
        <v>12</v>
      </c>
      <c r="S320" s="31"/>
      <c r="T320" s="47">
        <v>1</v>
      </c>
      <c r="U320" s="33"/>
      <c r="V320" s="47">
        <v>1</v>
      </c>
      <c r="W320" s="33"/>
      <c r="X320" s="47">
        <v>1</v>
      </c>
      <c r="Y320" s="34">
        <f t="shared" si="73"/>
        <v>0</v>
      </c>
      <c r="Z320" s="35"/>
      <c r="AA320" s="33"/>
      <c r="AB320" s="47">
        <v>1</v>
      </c>
      <c r="AC320" s="33"/>
      <c r="AD320" s="47">
        <v>1</v>
      </c>
      <c r="AE320" s="33"/>
      <c r="AF320" s="48">
        <v>1</v>
      </c>
      <c r="AG320" s="34">
        <f t="shared" si="74"/>
        <v>0</v>
      </c>
      <c r="AH320" s="34">
        <f t="shared" si="75"/>
        <v>0</v>
      </c>
      <c r="AI320" s="36"/>
      <c r="AJ320" s="33"/>
      <c r="AK320" s="48">
        <v>1</v>
      </c>
      <c r="AL320" s="33"/>
      <c r="AM320" s="48">
        <v>1</v>
      </c>
      <c r="AN320" s="33"/>
      <c r="AO320" s="48">
        <v>1</v>
      </c>
      <c r="AP320" s="34">
        <f t="shared" si="76"/>
        <v>0</v>
      </c>
      <c r="AQ320" s="34">
        <f t="shared" si="77"/>
        <v>0</v>
      </c>
      <c r="AR320" s="37"/>
      <c r="AS320" s="38"/>
      <c r="AT320" s="49">
        <v>1</v>
      </c>
      <c r="AU320" s="38"/>
      <c r="AV320" s="49">
        <v>1</v>
      </c>
      <c r="AW320" s="38"/>
      <c r="AX320" s="49">
        <v>1</v>
      </c>
      <c r="AY320" s="34">
        <f t="shared" si="78"/>
        <v>0</v>
      </c>
      <c r="AZ320" s="40"/>
      <c r="BA320" s="46">
        <f t="shared" si="81"/>
        <v>0</v>
      </c>
      <c r="BB320" s="46">
        <f t="shared" si="81"/>
        <v>12</v>
      </c>
      <c r="BC320" s="34">
        <f t="shared" si="79"/>
        <v>0</v>
      </c>
      <c r="BD320" s="42">
        <f t="shared" si="80"/>
        <v>-1</v>
      </c>
    </row>
    <row r="321" spans="1:56" ht="45.75" customHeight="1" x14ac:dyDescent="0.25">
      <c r="A321" s="24">
        <v>5564</v>
      </c>
      <c r="B321" s="25" t="s">
        <v>65</v>
      </c>
      <c r="C321" s="26" t="s">
        <v>66</v>
      </c>
      <c r="D321" s="27" t="s">
        <v>489</v>
      </c>
      <c r="E321" s="26" t="s">
        <v>104</v>
      </c>
      <c r="F321" s="28" t="s">
        <v>1132</v>
      </c>
      <c r="G321" s="25"/>
      <c r="H321" s="26" t="s">
        <v>1133</v>
      </c>
      <c r="I321" s="27" t="s">
        <v>115</v>
      </c>
      <c r="J321" s="26" t="s">
        <v>1134</v>
      </c>
      <c r="K321" s="28" t="s">
        <v>1135</v>
      </c>
      <c r="L321" s="25" t="s">
        <v>93</v>
      </c>
      <c r="M321" s="26" t="s">
        <v>86</v>
      </c>
      <c r="N321" s="27" t="s">
        <v>235</v>
      </c>
      <c r="O321" s="26" t="s">
        <v>1120</v>
      </c>
      <c r="P321" s="43">
        <v>0.95</v>
      </c>
      <c r="Q321" s="31" t="s">
        <v>1136</v>
      </c>
      <c r="R321" s="43">
        <v>0.95</v>
      </c>
      <c r="S321" s="31"/>
      <c r="T321" s="44">
        <v>0.95</v>
      </c>
      <c r="U321" s="33"/>
      <c r="V321" s="44">
        <v>0.95</v>
      </c>
      <c r="W321" s="33"/>
      <c r="X321" s="44">
        <v>0.95</v>
      </c>
      <c r="Y321" s="34">
        <f t="shared" si="73"/>
        <v>0</v>
      </c>
      <c r="Z321" s="35"/>
      <c r="AA321" s="33"/>
      <c r="AB321" s="44">
        <v>0.95</v>
      </c>
      <c r="AC321" s="33"/>
      <c r="AD321" s="44">
        <v>0.95</v>
      </c>
      <c r="AE321" s="33"/>
      <c r="AF321" s="44">
        <v>0.95</v>
      </c>
      <c r="AG321" s="34">
        <f t="shared" si="74"/>
        <v>0</v>
      </c>
      <c r="AH321" s="34">
        <f t="shared" si="75"/>
        <v>0</v>
      </c>
      <c r="AI321" s="36"/>
      <c r="AJ321" s="33"/>
      <c r="AK321" s="44">
        <v>0.95</v>
      </c>
      <c r="AL321" s="33"/>
      <c r="AM321" s="44">
        <v>0.95</v>
      </c>
      <c r="AN321" s="33"/>
      <c r="AO321" s="44">
        <v>0.95</v>
      </c>
      <c r="AP321" s="34">
        <f t="shared" si="76"/>
        <v>0</v>
      </c>
      <c r="AQ321" s="34">
        <f t="shared" si="77"/>
        <v>0</v>
      </c>
      <c r="AR321" s="37"/>
      <c r="AS321" s="38"/>
      <c r="AT321" s="45">
        <v>0.95</v>
      </c>
      <c r="AU321" s="38"/>
      <c r="AV321" s="45">
        <v>0.95</v>
      </c>
      <c r="AW321" s="38"/>
      <c r="AX321" s="45">
        <v>0.95</v>
      </c>
      <c r="AY321" s="34">
        <f t="shared" si="78"/>
        <v>0</v>
      </c>
      <c r="AZ321" s="40"/>
      <c r="BA321" s="46">
        <f t="shared" si="81"/>
        <v>0</v>
      </c>
      <c r="BB321" s="46">
        <f t="shared" si="81"/>
        <v>11.399999999999999</v>
      </c>
      <c r="BC321" s="34">
        <f t="shared" si="79"/>
        <v>0</v>
      </c>
      <c r="BD321" s="42">
        <f t="shared" si="80"/>
        <v>-1</v>
      </c>
    </row>
    <row r="322" spans="1:56" ht="45.75" customHeight="1" x14ac:dyDescent="0.25">
      <c r="A322" s="24">
        <v>5565</v>
      </c>
      <c r="B322" s="25" t="s">
        <v>65</v>
      </c>
      <c r="C322" s="26" t="s">
        <v>66</v>
      </c>
      <c r="D322" s="27" t="s">
        <v>877</v>
      </c>
      <c r="E322" s="26" t="s">
        <v>104</v>
      </c>
      <c r="F322" s="28" t="s">
        <v>1137</v>
      </c>
      <c r="G322" s="25"/>
      <c r="H322" s="26" t="s">
        <v>1138</v>
      </c>
      <c r="I322" s="27" t="s">
        <v>71</v>
      </c>
      <c r="J322" s="26" t="s">
        <v>1139</v>
      </c>
      <c r="K322" s="28" t="s">
        <v>1140</v>
      </c>
      <c r="L322" s="25" t="s">
        <v>93</v>
      </c>
      <c r="M322" s="26" t="s">
        <v>86</v>
      </c>
      <c r="N322" s="27" t="s">
        <v>235</v>
      </c>
      <c r="O322" s="26" t="s">
        <v>1120</v>
      </c>
      <c r="P322" s="43">
        <v>1</v>
      </c>
      <c r="Q322" s="31" t="s">
        <v>1141</v>
      </c>
      <c r="R322" s="43">
        <v>1</v>
      </c>
      <c r="S322" s="31"/>
      <c r="T322" s="44">
        <v>1</v>
      </c>
      <c r="U322" s="33"/>
      <c r="V322" s="44">
        <v>1</v>
      </c>
      <c r="W322" s="33"/>
      <c r="X322" s="44">
        <v>1</v>
      </c>
      <c r="Y322" s="34">
        <f t="shared" si="73"/>
        <v>0</v>
      </c>
      <c r="Z322" s="35"/>
      <c r="AA322" s="33"/>
      <c r="AB322" s="44">
        <v>1</v>
      </c>
      <c r="AC322" s="33"/>
      <c r="AD322" s="44">
        <v>1</v>
      </c>
      <c r="AE322" s="33"/>
      <c r="AF322" s="44">
        <v>1</v>
      </c>
      <c r="AG322" s="34">
        <f t="shared" si="74"/>
        <v>0</v>
      </c>
      <c r="AH322" s="34">
        <f t="shared" si="75"/>
        <v>0</v>
      </c>
      <c r="AI322" s="36"/>
      <c r="AJ322" s="33"/>
      <c r="AK322" s="44">
        <v>1</v>
      </c>
      <c r="AL322" s="33"/>
      <c r="AM322" s="44">
        <v>1</v>
      </c>
      <c r="AN322" s="33"/>
      <c r="AO322" s="44">
        <v>1</v>
      </c>
      <c r="AP322" s="34">
        <f t="shared" si="76"/>
        <v>0</v>
      </c>
      <c r="AQ322" s="34">
        <f t="shared" si="77"/>
        <v>0</v>
      </c>
      <c r="AR322" s="37"/>
      <c r="AS322" s="38"/>
      <c r="AT322" s="45">
        <v>1</v>
      </c>
      <c r="AU322" s="38"/>
      <c r="AV322" s="45">
        <v>1</v>
      </c>
      <c r="AW322" s="38"/>
      <c r="AX322" s="45">
        <v>1</v>
      </c>
      <c r="AY322" s="34">
        <f t="shared" si="78"/>
        <v>0</v>
      </c>
      <c r="AZ322" s="40"/>
      <c r="BA322" s="46">
        <f t="shared" si="81"/>
        <v>0</v>
      </c>
      <c r="BB322" s="46">
        <f t="shared" si="81"/>
        <v>12</v>
      </c>
      <c r="BC322" s="34">
        <f t="shared" si="79"/>
        <v>0</v>
      </c>
      <c r="BD322" s="42">
        <f t="shared" si="80"/>
        <v>-1</v>
      </c>
    </row>
    <row r="323" spans="1:56" ht="45.75" customHeight="1" x14ac:dyDescent="0.25">
      <c r="A323" s="24">
        <v>5566</v>
      </c>
      <c r="B323" s="25" t="s">
        <v>65</v>
      </c>
      <c r="C323" s="26" t="s">
        <v>66</v>
      </c>
      <c r="D323" s="27" t="s">
        <v>877</v>
      </c>
      <c r="E323" s="26" t="s">
        <v>104</v>
      </c>
      <c r="F323" s="28" t="s">
        <v>1142</v>
      </c>
      <c r="G323" s="25"/>
      <c r="H323" s="26" t="s">
        <v>1143</v>
      </c>
      <c r="I323" s="27" t="s">
        <v>71</v>
      </c>
      <c r="J323" s="26" t="s">
        <v>1144</v>
      </c>
      <c r="K323" s="28" t="s">
        <v>1145</v>
      </c>
      <c r="L323" s="25" t="s">
        <v>93</v>
      </c>
      <c r="M323" s="26" t="s">
        <v>86</v>
      </c>
      <c r="N323" s="27" t="s">
        <v>235</v>
      </c>
      <c r="O323" s="26" t="s">
        <v>1120</v>
      </c>
      <c r="P323" s="43">
        <v>0.98</v>
      </c>
      <c r="Q323" s="31" t="s">
        <v>1146</v>
      </c>
      <c r="R323" s="43">
        <v>0.98</v>
      </c>
      <c r="S323" s="31"/>
      <c r="T323" s="44">
        <v>0.98</v>
      </c>
      <c r="U323" s="33"/>
      <c r="V323" s="44">
        <v>0.98</v>
      </c>
      <c r="W323" s="33"/>
      <c r="X323" s="44">
        <v>0.98</v>
      </c>
      <c r="Y323" s="34">
        <f t="shared" si="73"/>
        <v>0</v>
      </c>
      <c r="Z323" s="35"/>
      <c r="AA323" s="33"/>
      <c r="AB323" s="44">
        <v>0.98</v>
      </c>
      <c r="AC323" s="33"/>
      <c r="AD323" s="44">
        <v>0.98</v>
      </c>
      <c r="AE323" s="33"/>
      <c r="AF323" s="44">
        <v>0.98</v>
      </c>
      <c r="AG323" s="34">
        <f t="shared" si="74"/>
        <v>0</v>
      </c>
      <c r="AH323" s="34">
        <f t="shared" si="75"/>
        <v>0</v>
      </c>
      <c r="AI323" s="36"/>
      <c r="AJ323" s="33"/>
      <c r="AK323" s="44">
        <v>0.98</v>
      </c>
      <c r="AL323" s="33"/>
      <c r="AM323" s="44">
        <v>0.98</v>
      </c>
      <c r="AN323" s="33"/>
      <c r="AO323" s="44">
        <v>0.98</v>
      </c>
      <c r="AP323" s="34">
        <f t="shared" si="76"/>
        <v>0</v>
      </c>
      <c r="AQ323" s="34">
        <f t="shared" si="77"/>
        <v>0</v>
      </c>
      <c r="AR323" s="37"/>
      <c r="AS323" s="38"/>
      <c r="AT323" s="45">
        <v>0.98</v>
      </c>
      <c r="AU323" s="38"/>
      <c r="AV323" s="45">
        <v>0.98</v>
      </c>
      <c r="AW323" s="38"/>
      <c r="AX323" s="45">
        <v>0.98</v>
      </c>
      <c r="AY323" s="34">
        <f t="shared" si="78"/>
        <v>0</v>
      </c>
      <c r="AZ323" s="40"/>
      <c r="BA323" s="46">
        <f t="shared" si="81"/>
        <v>0</v>
      </c>
      <c r="BB323" s="46">
        <f t="shared" si="81"/>
        <v>11.760000000000003</v>
      </c>
      <c r="BC323" s="34">
        <f t="shared" si="79"/>
        <v>0</v>
      </c>
      <c r="BD323" s="42">
        <f t="shared" si="80"/>
        <v>-1</v>
      </c>
    </row>
    <row r="324" spans="1:56" ht="45.75" customHeight="1" x14ac:dyDescent="0.25">
      <c r="A324" s="24">
        <v>5567</v>
      </c>
      <c r="B324" s="25" t="s">
        <v>78</v>
      </c>
      <c r="C324" s="26" t="s">
        <v>96</v>
      </c>
      <c r="D324" s="27" t="s">
        <v>124</v>
      </c>
      <c r="E324" s="26" t="s">
        <v>98</v>
      </c>
      <c r="F324" s="28" t="s">
        <v>129</v>
      </c>
      <c r="G324" s="25"/>
      <c r="H324" s="26" t="s">
        <v>212</v>
      </c>
      <c r="I324" s="27" t="s">
        <v>71</v>
      </c>
      <c r="J324" s="26" t="s">
        <v>127</v>
      </c>
      <c r="K324" s="28" t="s">
        <v>128</v>
      </c>
      <c r="L324" s="25" t="s">
        <v>93</v>
      </c>
      <c r="M324" s="26" t="s">
        <v>94</v>
      </c>
      <c r="N324" s="27" t="s">
        <v>110</v>
      </c>
      <c r="O324" s="26" t="s">
        <v>1120</v>
      </c>
      <c r="P324" s="43">
        <v>1</v>
      </c>
      <c r="Q324" s="31"/>
      <c r="R324" s="43">
        <v>1</v>
      </c>
      <c r="S324" s="31"/>
      <c r="T324" s="44"/>
      <c r="U324" s="33"/>
      <c r="V324" s="44"/>
      <c r="W324" s="33"/>
      <c r="X324" s="44">
        <v>1</v>
      </c>
      <c r="Y324" s="34">
        <f t="shared" si="73"/>
        <v>0</v>
      </c>
      <c r="Z324" s="35"/>
      <c r="AA324" s="33"/>
      <c r="AB324" s="44"/>
      <c r="AC324" s="33"/>
      <c r="AD324" s="44"/>
      <c r="AE324" s="33"/>
      <c r="AF324" s="44">
        <v>1</v>
      </c>
      <c r="AG324" s="34">
        <f t="shared" si="74"/>
        <v>0</v>
      </c>
      <c r="AH324" s="34">
        <f t="shared" si="75"/>
        <v>0</v>
      </c>
      <c r="AI324" s="36"/>
      <c r="AJ324" s="33"/>
      <c r="AK324" s="44"/>
      <c r="AL324" s="33"/>
      <c r="AM324" s="44"/>
      <c r="AN324" s="33"/>
      <c r="AO324" s="44">
        <v>1</v>
      </c>
      <c r="AP324" s="34">
        <f t="shared" si="76"/>
        <v>0</v>
      </c>
      <c r="AQ324" s="34">
        <f t="shared" si="77"/>
        <v>0</v>
      </c>
      <c r="AR324" s="37"/>
      <c r="AS324" s="38"/>
      <c r="AT324" s="45"/>
      <c r="AU324" s="38"/>
      <c r="AV324" s="45"/>
      <c r="AW324" s="38"/>
      <c r="AX324" s="45">
        <v>1</v>
      </c>
      <c r="AY324" s="34">
        <f t="shared" si="78"/>
        <v>0</v>
      </c>
      <c r="AZ324" s="40"/>
      <c r="BA324" s="82">
        <f t="shared" si="81"/>
        <v>0</v>
      </c>
      <c r="BB324" s="82">
        <f t="shared" si="81"/>
        <v>4</v>
      </c>
      <c r="BC324" s="34">
        <f t="shared" si="79"/>
        <v>0</v>
      </c>
      <c r="BD324" s="42">
        <f t="shared" si="80"/>
        <v>-1</v>
      </c>
    </row>
    <row r="325" spans="1:56" ht="45.75" customHeight="1" x14ac:dyDescent="0.25">
      <c r="A325" s="24">
        <v>5568</v>
      </c>
      <c r="B325" s="25" t="s">
        <v>78</v>
      </c>
      <c r="C325" s="26" t="s">
        <v>96</v>
      </c>
      <c r="D325" s="27" t="s">
        <v>124</v>
      </c>
      <c r="E325" s="26" t="s">
        <v>98</v>
      </c>
      <c r="F325" s="28" t="s">
        <v>125</v>
      </c>
      <c r="G325" s="25"/>
      <c r="H325" s="26" t="s">
        <v>214</v>
      </c>
      <c r="I325" s="27" t="s">
        <v>71</v>
      </c>
      <c r="J325" s="26" t="s">
        <v>131</v>
      </c>
      <c r="K325" s="28" t="s">
        <v>128</v>
      </c>
      <c r="L325" s="25" t="s">
        <v>93</v>
      </c>
      <c r="M325" s="26" t="s">
        <v>94</v>
      </c>
      <c r="N325" s="27" t="s">
        <v>110</v>
      </c>
      <c r="O325" s="26" t="s">
        <v>1120</v>
      </c>
      <c r="P325" s="43">
        <v>1</v>
      </c>
      <c r="Q325" s="31"/>
      <c r="R325" s="43">
        <v>1</v>
      </c>
      <c r="S325" s="31"/>
      <c r="T325" s="44"/>
      <c r="U325" s="33"/>
      <c r="V325" s="44"/>
      <c r="W325" s="33"/>
      <c r="X325" s="44">
        <v>1</v>
      </c>
      <c r="Y325" s="34">
        <f t="shared" si="73"/>
        <v>0</v>
      </c>
      <c r="Z325" s="35"/>
      <c r="AA325" s="33"/>
      <c r="AB325" s="44"/>
      <c r="AC325" s="33"/>
      <c r="AD325" s="44"/>
      <c r="AE325" s="33"/>
      <c r="AF325" s="44">
        <v>1</v>
      </c>
      <c r="AG325" s="34">
        <f t="shared" si="74"/>
        <v>0</v>
      </c>
      <c r="AH325" s="34">
        <f t="shared" si="75"/>
        <v>0</v>
      </c>
      <c r="AI325" s="36"/>
      <c r="AJ325" s="33"/>
      <c r="AK325" s="44"/>
      <c r="AL325" s="33"/>
      <c r="AM325" s="44"/>
      <c r="AN325" s="33"/>
      <c r="AO325" s="44">
        <v>1</v>
      </c>
      <c r="AP325" s="34">
        <f t="shared" si="76"/>
        <v>0</v>
      </c>
      <c r="AQ325" s="34">
        <f t="shared" si="77"/>
        <v>0</v>
      </c>
      <c r="AR325" s="37"/>
      <c r="AS325" s="38"/>
      <c r="AT325" s="45"/>
      <c r="AU325" s="38"/>
      <c r="AV325" s="45"/>
      <c r="AW325" s="38"/>
      <c r="AX325" s="45">
        <v>1</v>
      </c>
      <c r="AY325" s="34">
        <f t="shared" si="78"/>
        <v>0</v>
      </c>
      <c r="AZ325" s="40"/>
      <c r="BA325" s="46">
        <f t="shared" si="81"/>
        <v>0</v>
      </c>
      <c r="BB325" s="46">
        <f t="shared" si="81"/>
        <v>4</v>
      </c>
      <c r="BC325" s="34">
        <f t="shared" si="79"/>
        <v>0</v>
      </c>
      <c r="BD325" s="42">
        <f t="shared" si="80"/>
        <v>-1</v>
      </c>
    </row>
    <row r="326" spans="1:56" ht="45.75" customHeight="1" x14ac:dyDescent="0.25">
      <c r="A326" s="24">
        <v>5651</v>
      </c>
      <c r="B326" s="25" t="s">
        <v>65</v>
      </c>
      <c r="C326" s="26" t="s">
        <v>66</v>
      </c>
      <c r="D326" s="27" t="s">
        <v>413</v>
      </c>
      <c r="E326" s="26" t="s">
        <v>68</v>
      </c>
      <c r="F326" s="28" t="s">
        <v>1147</v>
      </c>
      <c r="G326" s="25" t="s">
        <v>93</v>
      </c>
      <c r="H326" s="26" t="s">
        <v>1148</v>
      </c>
      <c r="I326" s="27" t="s">
        <v>465</v>
      </c>
      <c r="J326" s="26" t="s">
        <v>1149</v>
      </c>
      <c r="K326" s="28" t="s">
        <v>1150</v>
      </c>
      <c r="L326" s="25" t="s">
        <v>93</v>
      </c>
      <c r="M326" s="26" t="s">
        <v>94</v>
      </c>
      <c r="N326" s="27" t="s">
        <v>863</v>
      </c>
      <c r="O326" s="26" t="s">
        <v>1151</v>
      </c>
      <c r="P326" s="43">
        <v>1</v>
      </c>
      <c r="Q326" s="31"/>
      <c r="R326" s="43"/>
      <c r="S326" s="31"/>
      <c r="T326" s="44"/>
      <c r="U326" s="33"/>
      <c r="V326" s="44"/>
      <c r="W326" s="33"/>
      <c r="X326" s="44">
        <v>0.25</v>
      </c>
      <c r="Y326" s="34">
        <f t="shared" si="73"/>
        <v>0</v>
      </c>
      <c r="Z326" s="35"/>
      <c r="AA326" s="33"/>
      <c r="AB326" s="44"/>
      <c r="AC326" s="33"/>
      <c r="AD326" s="44"/>
      <c r="AE326" s="33"/>
      <c r="AF326" s="44">
        <v>0.25</v>
      </c>
      <c r="AG326" s="34">
        <f t="shared" si="74"/>
        <v>0</v>
      </c>
      <c r="AH326" s="34">
        <f t="shared" si="75"/>
        <v>0</v>
      </c>
      <c r="AI326" s="36"/>
      <c r="AJ326" s="33"/>
      <c r="AK326" s="44"/>
      <c r="AL326" s="33"/>
      <c r="AM326" s="44"/>
      <c r="AN326" s="33"/>
      <c r="AO326" s="44">
        <v>0.25</v>
      </c>
      <c r="AP326" s="34">
        <f t="shared" si="76"/>
        <v>0</v>
      </c>
      <c r="AQ326" s="34">
        <f t="shared" si="77"/>
        <v>0</v>
      </c>
      <c r="AR326" s="37"/>
      <c r="AS326" s="38"/>
      <c r="AT326" s="45"/>
      <c r="AU326" s="38"/>
      <c r="AV326" s="45"/>
      <c r="AW326" s="38"/>
      <c r="AX326" s="45">
        <v>0.25</v>
      </c>
      <c r="AY326" s="34">
        <f t="shared" si="78"/>
        <v>0</v>
      </c>
      <c r="AZ326" s="40"/>
      <c r="BA326" s="50">
        <f t="shared" si="81"/>
        <v>0</v>
      </c>
      <c r="BB326" s="50">
        <f t="shared" si="81"/>
        <v>1</v>
      </c>
      <c r="BC326" s="34">
        <f t="shared" si="79"/>
        <v>0</v>
      </c>
      <c r="BD326" s="42">
        <f t="shared" si="80"/>
        <v>-1</v>
      </c>
    </row>
    <row r="327" spans="1:56" ht="45.75" customHeight="1" x14ac:dyDescent="0.25">
      <c r="A327" s="24">
        <v>5652</v>
      </c>
      <c r="B327" s="25" t="s">
        <v>65</v>
      </c>
      <c r="C327" s="26" t="s">
        <v>66</v>
      </c>
      <c r="D327" s="27" t="s">
        <v>877</v>
      </c>
      <c r="E327" s="26" t="s">
        <v>68</v>
      </c>
      <c r="F327" s="28" t="s">
        <v>1152</v>
      </c>
      <c r="G327" s="25" t="s">
        <v>93</v>
      </c>
      <c r="H327" s="26" t="s">
        <v>1153</v>
      </c>
      <c r="I327" s="27" t="s">
        <v>71</v>
      </c>
      <c r="J327" s="26" t="s">
        <v>1154</v>
      </c>
      <c r="K327" s="28" t="s">
        <v>1155</v>
      </c>
      <c r="L327" s="25" t="s">
        <v>93</v>
      </c>
      <c r="M327" s="26" t="s">
        <v>94</v>
      </c>
      <c r="N327" s="27" t="s">
        <v>863</v>
      </c>
      <c r="O327" s="26" t="s">
        <v>1151</v>
      </c>
      <c r="P327" s="43">
        <v>1</v>
      </c>
      <c r="Q327" s="31"/>
      <c r="R327" s="43"/>
      <c r="S327" s="31"/>
      <c r="T327" s="44"/>
      <c r="U327" s="33"/>
      <c r="V327" s="44"/>
      <c r="W327" s="33"/>
      <c r="X327" s="44">
        <v>0.25</v>
      </c>
      <c r="Y327" s="34">
        <f t="shared" si="73"/>
        <v>0</v>
      </c>
      <c r="Z327" s="35"/>
      <c r="AA327" s="33"/>
      <c r="AB327" s="44"/>
      <c r="AC327" s="33"/>
      <c r="AD327" s="44"/>
      <c r="AE327" s="33"/>
      <c r="AF327" s="44">
        <v>0.25</v>
      </c>
      <c r="AG327" s="34">
        <f t="shared" si="74"/>
        <v>0</v>
      </c>
      <c r="AH327" s="34">
        <f t="shared" si="75"/>
        <v>0</v>
      </c>
      <c r="AI327" s="36"/>
      <c r="AJ327" s="33"/>
      <c r="AK327" s="44"/>
      <c r="AL327" s="33"/>
      <c r="AM327" s="44"/>
      <c r="AN327" s="33"/>
      <c r="AO327" s="44">
        <v>0.25</v>
      </c>
      <c r="AP327" s="34">
        <f t="shared" si="76"/>
        <v>0</v>
      </c>
      <c r="AQ327" s="34">
        <f t="shared" si="77"/>
        <v>0</v>
      </c>
      <c r="AR327" s="37"/>
      <c r="AS327" s="38"/>
      <c r="AT327" s="45"/>
      <c r="AU327" s="38"/>
      <c r="AV327" s="45"/>
      <c r="AW327" s="38"/>
      <c r="AX327" s="45">
        <v>0.25</v>
      </c>
      <c r="AY327" s="34">
        <f t="shared" si="78"/>
        <v>0</v>
      </c>
      <c r="AZ327" s="40"/>
      <c r="BA327" s="50">
        <f t="shared" si="81"/>
        <v>0</v>
      </c>
      <c r="BB327" s="50">
        <f t="shared" si="81"/>
        <v>1</v>
      </c>
      <c r="BC327" s="34">
        <f t="shared" si="79"/>
        <v>0</v>
      </c>
      <c r="BD327" s="42">
        <f t="shared" si="80"/>
        <v>-1</v>
      </c>
    </row>
    <row r="328" spans="1:56" ht="45.75" customHeight="1" x14ac:dyDescent="0.25">
      <c r="A328" s="24">
        <v>5653</v>
      </c>
      <c r="B328" s="25" t="s">
        <v>65</v>
      </c>
      <c r="C328" s="26" t="s">
        <v>66</v>
      </c>
      <c r="D328" s="27" t="s">
        <v>292</v>
      </c>
      <c r="E328" s="26" t="s">
        <v>68</v>
      </c>
      <c r="F328" s="28" t="s">
        <v>1156</v>
      </c>
      <c r="G328" s="25" t="s">
        <v>93</v>
      </c>
      <c r="H328" s="26" t="s">
        <v>1157</v>
      </c>
      <c r="I328" s="27" t="s">
        <v>115</v>
      </c>
      <c r="J328" s="26" t="s">
        <v>1158</v>
      </c>
      <c r="K328" s="28" t="s">
        <v>1159</v>
      </c>
      <c r="L328" s="25" t="s">
        <v>93</v>
      </c>
      <c r="M328" s="26" t="s">
        <v>94</v>
      </c>
      <c r="N328" s="27" t="s">
        <v>863</v>
      </c>
      <c r="O328" s="26" t="s">
        <v>1151</v>
      </c>
      <c r="P328" s="43">
        <v>1</v>
      </c>
      <c r="Q328" s="31"/>
      <c r="R328" s="43"/>
      <c r="S328" s="31"/>
      <c r="T328" s="44"/>
      <c r="U328" s="33"/>
      <c r="V328" s="44"/>
      <c r="W328" s="33"/>
      <c r="X328" s="44"/>
      <c r="Y328" s="34" t="str">
        <f t="shared" si="73"/>
        <v/>
      </c>
      <c r="Z328" s="35"/>
      <c r="AA328" s="33"/>
      <c r="AB328" s="44">
        <v>0.01</v>
      </c>
      <c r="AC328" s="33"/>
      <c r="AD328" s="44" t="s">
        <v>1160</v>
      </c>
      <c r="AE328" s="33"/>
      <c r="AF328" s="44" t="s">
        <v>1161</v>
      </c>
      <c r="AG328" s="34">
        <f t="shared" si="74"/>
        <v>0</v>
      </c>
      <c r="AH328" s="34">
        <f t="shared" si="75"/>
        <v>0</v>
      </c>
      <c r="AI328" s="36"/>
      <c r="AJ328" s="33"/>
      <c r="AK328" s="44">
        <v>0.01</v>
      </c>
      <c r="AL328" s="33"/>
      <c r="AM328" s="44">
        <v>0.05</v>
      </c>
      <c r="AN328" s="33"/>
      <c r="AO328" s="44">
        <v>0.03</v>
      </c>
      <c r="AP328" s="34">
        <f t="shared" si="76"/>
        <v>0</v>
      </c>
      <c r="AQ328" s="34">
        <f t="shared" si="77"/>
        <v>0</v>
      </c>
      <c r="AR328" s="37"/>
      <c r="AS328" s="38"/>
      <c r="AT328" s="45">
        <v>0.03</v>
      </c>
      <c r="AU328" s="38"/>
      <c r="AV328" s="45">
        <v>0.03</v>
      </c>
      <c r="AW328" s="38"/>
      <c r="AX328" s="45">
        <v>0.84</v>
      </c>
      <c r="AY328" s="34">
        <f t="shared" si="78"/>
        <v>0</v>
      </c>
      <c r="AZ328" s="40"/>
      <c r="BA328" s="50">
        <f t="shared" si="81"/>
        <v>0</v>
      </c>
      <c r="BB328" s="50">
        <f t="shared" si="81"/>
        <v>1</v>
      </c>
      <c r="BC328" s="34">
        <f t="shared" si="79"/>
        <v>0</v>
      </c>
      <c r="BD328" s="42">
        <f t="shared" si="80"/>
        <v>-1</v>
      </c>
    </row>
    <row r="329" spans="1:56" ht="45.75" customHeight="1" x14ac:dyDescent="0.25">
      <c r="A329" s="24">
        <v>5654</v>
      </c>
      <c r="B329" s="25" t="s">
        <v>65</v>
      </c>
      <c r="C329" s="26" t="s">
        <v>66</v>
      </c>
      <c r="D329" s="27" t="s">
        <v>67</v>
      </c>
      <c r="E329" s="26" t="s">
        <v>68</v>
      </c>
      <c r="F329" s="28" t="s">
        <v>1162</v>
      </c>
      <c r="G329" s="25" t="s">
        <v>93</v>
      </c>
      <c r="H329" s="26" t="s">
        <v>1163</v>
      </c>
      <c r="I329" s="27" t="s">
        <v>71</v>
      </c>
      <c r="J329" s="26" t="s">
        <v>1164</v>
      </c>
      <c r="K329" s="28" t="s">
        <v>1155</v>
      </c>
      <c r="L329" s="25" t="s">
        <v>93</v>
      </c>
      <c r="M329" s="26" t="s">
        <v>137</v>
      </c>
      <c r="N329" s="27" t="s">
        <v>863</v>
      </c>
      <c r="O329" s="26" t="s">
        <v>1151</v>
      </c>
      <c r="P329" s="43">
        <v>1</v>
      </c>
      <c r="Q329" s="31"/>
      <c r="R329" s="43"/>
      <c r="S329" s="31"/>
      <c r="T329" s="44"/>
      <c r="U329" s="33"/>
      <c r="V329" s="44"/>
      <c r="W329" s="33"/>
      <c r="X329" s="44"/>
      <c r="Y329" s="34" t="str">
        <f t="shared" ref="Y329:Y346" si="82">IF(AND(T329="",V329="",X329=""),"",IF(ISERROR((S329+U329+W329)/(T329+V329+X329)),0,((S329+U329+W329)/(T329+V329+X329))))</f>
        <v/>
      </c>
      <c r="Z329" s="35"/>
      <c r="AA329" s="33"/>
      <c r="AB329" s="44">
        <v>75</v>
      </c>
      <c r="AC329" s="33"/>
      <c r="AD329" s="44">
        <v>75</v>
      </c>
      <c r="AE329" s="33"/>
      <c r="AF329" s="44">
        <v>75</v>
      </c>
      <c r="AG329" s="34">
        <f t="shared" ref="AG329:AG346" si="83">IF(AND(AB329="",AD329="",AF329=""),"",IF(ISERROR((AA329+AC329+AE329)/(AB329+AD329+AF329)),0,((AA329+AC329+AE329)/(AB329+AD329+AF329))))</f>
        <v>0</v>
      </c>
      <c r="AH329" s="34">
        <f t="shared" ref="AH329:AH346" si="84">IF(AND(T329="",V329="",X329="",AB329="",AD329="",AF329=""),"",IF(ISERROR((S329+U329+W329+AA329+AC329+AE329)/(T329+V329+X329+AB329+AD329+AF329)),0,((S329+U329+W329+AA329+AC329+AE329)/(T329+V329+X329+AB329+AD329+AF329))))</f>
        <v>0</v>
      </c>
      <c r="AI329" s="36"/>
      <c r="AJ329" s="33"/>
      <c r="AK329" s="44">
        <v>75</v>
      </c>
      <c r="AL329" s="33"/>
      <c r="AM329" s="44">
        <v>75</v>
      </c>
      <c r="AN329" s="33"/>
      <c r="AO329" s="44">
        <v>75</v>
      </c>
      <c r="AP329" s="34">
        <f t="shared" ref="AP329:AP346" si="85">IF(AND(AK329="",AM329="",AO329=""),"",IF(ISERROR((AJ329+AL329+AN329)/(AK329+AM329+AO329)),0,((AJ329+AL329+AN329)/(AK329+AM329+AO329))))</f>
        <v>0</v>
      </c>
      <c r="AQ329" s="34">
        <f t="shared" ref="AQ329:AQ346" si="86">IF(AND(T329="",V329="",X329="",AB329="",AD329="",AF329="",AK329="",AM329="",AO329=""),"",IF(ISERROR((S329+U329+W329+AA329+AC329+AE329+AJ329+AL329+AN329)/(T329+V329+X329+AB329+AD329+AF329+AK329+AM329+AO329)),0,((S329+U329+W329+AA329+AC329+AE329+AJ329+AL329+AN329)/(T329+V329+X329+AB329+AD329+AF329+AK329+AM329+AO329))))</f>
        <v>0</v>
      </c>
      <c r="AR329" s="37"/>
      <c r="AS329" s="38"/>
      <c r="AT329" s="45">
        <v>75</v>
      </c>
      <c r="AU329" s="38"/>
      <c r="AV329" s="45">
        <v>75</v>
      </c>
      <c r="AW329" s="38"/>
      <c r="AX329" s="45">
        <v>75</v>
      </c>
      <c r="AY329" s="34">
        <f t="shared" ref="AY329:AY346" si="87">IF(AND(AT329="",AV329="",AX329=""),"",IF(ISERROR((AS329+AU329+AW329)/(AT329+AV329+AX329)),0,((AS329+AU329+AW329)/(AT329+AV329+AX329))))</f>
        <v>0</v>
      </c>
      <c r="AZ329" s="40"/>
      <c r="BA329" s="50">
        <f t="shared" si="81"/>
        <v>0</v>
      </c>
      <c r="BB329" s="50">
        <f t="shared" si="81"/>
        <v>675</v>
      </c>
      <c r="BC329" s="34">
        <f t="shared" ref="BC329:BC346" si="88">IF(ISERROR(BA329/BB329),0,(BA329/BB329))</f>
        <v>0</v>
      </c>
      <c r="BD329" s="42">
        <f t="shared" ref="BD329:BD346" si="89">IF(ISERROR(BC329-100%),0,(+BC329-100%))</f>
        <v>-1</v>
      </c>
    </row>
    <row r="330" spans="1:56" ht="45.75" customHeight="1" x14ac:dyDescent="0.25">
      <c r="A330" s="24">
        <v>5655</v>
      </c>
      <c r="B330" s="25" t="s">
        <v>65</v>
      </c>
      <c r="C330" s="26" t="s">
        <v>66</v>
      </c>
      <c r="D330" s="27" t="s">
        <v>877</v>
      </c>
      <c r="E330" s="26" t="s">
        <v>300</v>
      </c>
      <c r="F330" s="28" t="s">
        <v>1165</v>
      </c>
      <c r="G330" s="25" t="s">
        <v>93</v>
      </c>
      <c r="H330" s="26" t="s">
        <v>1166</v>
      </c>
      <c r="I330" s="27" t="s">
        <v>150</v>
      </c>
      <c r="J330" s="26" t="s">
        <v>1167</v>
      </c>
      <c r="K330" s="28" t="s">
        <v>1168</v>
      </c>
      <c r="L330" s="25" t="s">
        <v>93</v>
      </c>
      <c r="M330" s="26" t="s">
        <v>94</v>
      </c>
      <c r="N330" s="27" t="s">
        <v>863</v>
      </c>
      <c r="O330" s="26" t="s">
        <v>1151</v>
      </c>
      <c r="P330" s="43">
        <v>1</v>
      </c>
      <c r="Q330" s="31"/>
      <c r="R330" s="43"/>
      <c r="S330" s="31"/>
      <c r="T330" s="44"/>
      <c r="U330" s="33"/>
      <c r="V330" s="44"/>
      <c r="W330" s="33"/>
      <c r="X330" s="44">
        <v>0.25</v>
      </c>
      <c r="Y330" s="34">
        <f t="shared" si="82"/>
        <v>0</v>
      </c>
      <c r="Z330" s="35"/>
      <c r="AA330" s="33"/>
      <c r="AB330" s="44"/>
      <c r="AC330" s="33"/>
      <c r="AD330" s="44"/>
      <c r="AE330" s="33"/>
      <c r="AF330" s="44">
        <v>0.25</v>
      </c>
      <c r="AG330" s="34">
        <f t="shared" si="83"/>
        <v>0</v>
      </c>
      <c r="AH330" s="34">
        <f t="shared" si="84"/>
        <v>0</v>
      </c>
      <c r="AI330" s="36"/>
      <c r="AJ330" s="33"/>
      <c r="AK330" s="44"/>
      <c r="AL330" s="33"/>
      <c r="AM330" s="44"/>
      <c r="AN330" s="33"/>
      <c r="AO330" s="44">
        <v>0.25</v>
      </c>
      <c r="AP330" s="34">
        <f t="shared" si="85"/>
        <v>0</v>
      </c>
      <c r="AQ330" s="34">
        <f t="shared" si="86"/>
        <v>0</v>
      </c>
      <c r="AR330" s="37"/>
      <c r="AS330" s="38"/>
      <c r="AT330" s="45"/>
      <c r="AU330" s="38"/>
      <c r="AV330" s="45"/>
      <c r="AW330" s="38"/>
      <c r="AX330" s="45">
        <v>0.25</v>
      </c>
      <c r="AY330" s="34">
        <f t="shared" si="87"/>
        <v>0</v>
      </c>
      <c r="AZ330" s="40"/>
      <c r="BA330" s="50">
        <f t="shared" si="81"/>
        <v>0</v>
      </c>
      <c r="BB330" s="50">
        <f t="shared" si="81"/>
        <v>1</v>
      </c>
      <c r="BC330" s="34">
        <f t="shared" si="88"/>
        <v>0</v>
      </c>
      <c r="BD330" s="42">
        <f t="shared" si="89"/>
        <v>-1</v>
      </c>
    </row>
    <row r="331" spans="1:56" ht="45.75" customHeight="1" x14ac:dyDescent="0.25">
      <c r="A331" s="24">
        <v>5656</v>
      </c>
      <c r="B331" s="25" t="s">
        <v>154</v>
      </c>
      <c r="C331" s="26" t="s">
        <v>162</v>
      </c>
      <c r="D331" s="27" t="s">
        <v>163</v>
      </c>
      <c r="E331" s="26" t="s">
        <v>300</v>
      </c>
      <c r="F331" s="28" t="s">
        <v>1169</v>
      </c>
      <c r="G331" s="25" t="s">
        <v>93</v>
      </c>
      <c r="H331" s="26" t="s">
        <v>1170</v>
      </c>
      <c r="I331" s="27" t="s">
        <v>150</v>
      </c>
      <c r="J331" s="26" t="s">
        <v>1171</v>
      </c>
      <c r="K331" s="28" t="s">
        <v>1168</v>
      </c>
      <c r="L331" s="25" t="s">
        <v>93</v>
      </c>
      <c r="M331" s="26" t="s">
        <v>137</v>
      </c>
      <c r="N331" s="27" t="s">
        <v>863</v>
      </c>
      <c r="O331" s="26" t="s">
        <v>1151</v>
      </c>
      <c r="P331" s="43">
        <v>0.9</v>
      </c>
      <c r="Q331" s="31"/>
      <c r="R331" s="43"/>
      <c r="S331" s="31"/>
      <c r="T331" s="44"/>
      <c r="U331" s="33"/>
      <c r="V331" s="44"/>
      <c r="W331" s="33"/>
      <c r="X331" s="44"/>
      <c r="Y331" s="34" t="str">
        <f t="shared" si="82"/>
        <v/>
      </c>
      <c r="Z331" s="35"/>
      <c r="AA331" s="33"/>
      <c r="AB331" s="44"/>
      <c r="AC331" s="33"/>
      <c r="AD331" s="44"/>
      <c r="AE331" s="33"/>
      <c r="AF331" s="44">
        <v>0.9</v>
      </c>
      <c r="AG331" s="34">
        <f t="shared" si="83"/>
        <v>0</v>
      </c>
      <c r="AH331" s="34">
        <f t="shared" si="84"/>
        <v>0</v>
      </c>
      <c r="AI331" s="36"/>
      <c r="AJ331" s="33"/>
      <c r="AK331" s="44"/>
      <c r="AL331" s="33"/>
      <c r="AM331" s="44"/>
      <c r="AN331" s="33"/>
      <c r="AO331" s="44"/>
      <c r="AP331" s="34" t="str">
        <f t="shared" si="85"/>
        <v/>
      </c>
      <c r="AQ331" s="34">
        <f t="shared" si="86"/>
        <v>0</v>
      </c>
      <c r="AR331" s="37"/>
      <c r="AS331" s="38"/>
      <c r="AT331" s="45"/>
      <c r="AU331" s="38"/>
      <c r="AV331" s="45"/>
      <c r="AW331" s="38"/>
      <c r="AX331" s="45">
        <v>0.9</v>
      </c>
      <c r="AY331" s="34">
        <f t="shared" si="87"/>
        <v>0</v>
      </c>
      <c r="AZ331" s="40"/>
      <c r="BA331" s="50">
        <f t="shared" si="81"/>
        <v>0</v>
      </c>
      <c r="BB331" s="50">
        <f t="shared" si="81"/>
        <v>1.8</v>
      </c>
      <c r="BC331" s="34">
        <f t="shared" si="88"/>
        <v>0</v>
      </c>
      <c r="BD331" s="42">
        <f t="shared" si="89"/>
        <v>-1</v>
      </c>
    </row>
    <row r="332" spans="1:56" ht="45.75" customHeight="1" x14ac:dyDescent="0.25">
      <c r="A332" s="24">
        <v>5657</v>
      </c>
      <c r="B332" s="25" t="s">
        <v>65</v>
      </c>
      <c r="C332" s="26" t="s">
        <v>66</v>
      </c>
      <c r="D332" s="27" t="s">
        <v>1172</v>
      </c>
      <c r="E332" s="26" t="s">
        <v>300</v>
      </c>
      <c r="F332" s="28" t="s">
        <v>1173</v>
      </c>
      <c r="G332" s="25" t="s">
        <v>93</v>
      </c>
      <c r="H332" s="26" t="s">
        <v>1174</v>
      </c>
      <c r="I332" s="27" t="s">
        <v>115</v>
      </c>
      <c r="J332" s="26" t="s">
        <v>1175</v>
      </c>
      <c r="K332" s="28" t="s">
        <v>1176</v>
      </c>
      <c r="L332" s="25" t="s">
        <v>93</v>
      </c>
      <c r="M332" s="26" t="s">
        <v>94</v>
      </c>
      <c r="N332" s="27" t="s">
        <v>863</v>
      </c>
      <c r="O332" s="26" t="s">
        <v>1151</v>
      </c>
      <c r="P332" s="83">
        <v>0.1</v>
      </c>
      <c r="Q332" s="31"/>
      <c r="R332" s="84"/>
      <c r="S332" s="31"/>
      <c r="T332" s="75"/>
      <c r="U332" s="33"/>
      <c r="V332" s="75"/>
      <c r="W332" s="33"/>
      <c r="X332" s="75">
        <v>2.5000000000000001E-2</v>
      </c>
      <c r="Y332" s="34">
        <f t="shared" si="82"/>
        <v>0</v>
      </c>
      <c r="Z332" s="35"/>
      <c r="AA332" s="33"/>
      <c r="AB332" s="75"/>
      <c r="AC332" s="33"/>
      <c r="AD332" s="75"/>
      <c r="AE332" s="33"/>
      <c r="AF332" s="75">
        <v>2.5000000000000001E-2</v>
      </c>
      <c r="AG332" s="34">
        <f t="shared" si="83"/>
        <v>0</v>
      </c>
      <c r="AH332" s="34">
        <f t="shared" si="84"/>
        <v>0</v>
      </c>
      <c r="AI332" s="36"/>
      <c r="AJ332" s="33"/>
      <c r="AK332" s="75"/>
      <c r="AL332" s="33"/>
      <c r="AM332" s="75"/>
      <c r="AN332" s="33"/>
      <c r="AO332" s="75">
        <v>2.5000000000000001E-2</v>
      </c>
      <c r="AP332" s="34">
        <f t="shared" si="85"/>
        <v>0</v>
      </c>
      <c r="AQ332" s="34">
        <f t="shared" si="86"/>
        <v>0</v>
      </c>
      <c r="AR332" s="37"/>
      <c r="AS332" s="38"/>
      <c r="AT332" s="76"/>
      <c r="AU332" s="38"/>
      <c r="AV332" s="76"/>
      <c r="AW332" s="38"/>
      <c r="AX332" s="76">
        <v>2.5000000000000001E-2</v>
      </c>
      <c r="AY332" s="34">
        <f t="shared" si="87"/>
        <v>0</v>
      </c>
      <c r="AZ332" s="40"/>
      <c r="BA332" s="50">
        <f t="shared" si="81"/>
        <v>0</v>
      </c>
      <c r="BB332" s="50">
        <f t="shared" si="81"/>
        <v>0.1</v>
      </c>
      <c r="BC332" s="34">
        <f t="shared" si="88"/>
        <v>0</v>
      </c>
      <c r="BD332" s="42">
        <f t="shared" si="89"/>
        <v>-1</v>
      </c>
    </row>
    <row r="333" spans="1:56" ht="45.75" customHeight="1" x14ac:dyDescent="0.25">
      <c r="A333" s="24">
        <v>5658</v>
      </c>
      <c r="B333" s="25" t="s">
        <v>65</v>
      </c>
      <c r="C333" s="26" t="s">
        <v>66</v>
      </c>
      <c r="D333" s="27" t="s">
        <v>1172</v>
      </c>
      <c r="E333" s="26" t="s">
        <v>300</v>
      </c>
      <c r="F333" s="28" t="s">
        <v>1177</v>
      </c>
      <c r="G333" s="25" t="s">
        <v>93</v>
      </c>
      <c r="H333" s="26" t="s">
        <v>1178</v>
      </c>
      <c r="I333" s="27" t="s">
        <v>115</v>
      </c>
      <c r="J333" s="26" t="s">
        <v>1179</v>
      </c>
      <c r="K333" s="28" t="s">
        <v>1176</v>
      </c>
      <c r="L333" s="25" t="s">
        <v>93</v>
      </c>
      <c r="M333" s="26" t="s">
        <v>94</v>
      </c>
      <c r="N333" s="27" t="s">
        <v>863</v>
      </c>
      <c r="O333" s="26" t="s">
        <v>1151</v>
      </c>
      <c r="P333" s="43">
        <v>1</v>
      </c>
      <c r="Q333" s="31"/>
      <c r="R333" s="43"/>
      <c r="S333" s="31"/>
      <c r="T333" s="44"/>
      <c r="U333" s="33"/>
      <c r="V333" s="44"/>
      <c r="W333" s="33"/>
      <c r="X333" s="44">
        <v>0.25</v>
      </c>
      <c r="Y333" s="34">
        <f t="shared" si="82"/>
        <v>0</v>
      </c>
      <c r="Z333" s="35"/>
      <c r="AA333" s="33"/>
      <c r="AB333" s="44"/>
      <c r="AC333" s="33"/>
      <c r="AD333" s="44"/>
      <c r="AE333" s="33"/>
      <c r="AF333" s="44">
        <v>0.25</v>
      </c>
      <c r="AG333" s="34">
        <f t="shared" si="83"/>
        <v>0</v>
      </c>
      <c r="AH333" s="34">
        <f t="shared" si="84"/>
        <v>0</v>
      </c>
      <c r="AI333" s="36"/>
      <c r="AJ333" s="33"/>
      <c r="AK333" s="44"/>
      <c r="AL333" s="33"/>
      <c r="AM333" s="44"/>
      <c r="AN333" s="33"/>
      <c r="AO333" s="44">
        <v>0.25</v>
      </c>
      <c r="AP333" s="34">
        <f t="shared" si="85"/>
        <v>0</v>
      </c>
      <c r="AQ333" s="34">
        <f t="shared" si="86"/>
        <v>0</v>
      </c>
      <c r="AR333" s="37"/>
      <c r="AS333" s="38"/>
      <c r="AT333" s="45"/>
      <c r="AU333" s="38"/>
      <c r="AV333" s="45"/>
      <c r="AW333" s="38"/>
      <c r="AX333" s="45">
        <v>0.25</v>
      </c>
      <c r="AY333" s="34">
        <f t="shared" si="87"/>
        <v>0</v>
      </c>
      <c r="AZ333" s="40"/>
      <c r="BA333" s="50">
        <f t="shared" si="81"/>
        <v>0</v>
      </c>
      <c r="BB333" s="50">
        <f t="shared" si="81"/>
        <v>1</v>
      </c>
      <c r="BC333" s="34">
        <f t="shared" si="88"/>
        <v>0</v>
      </c>
      <c r="BD333" s="42">
        <f t="shared" si="89"/>
        <v>-1</v>
      </c>
    </row>
    <row r="334" spans="1:56" ht="45.75" customHeight="1" x14ac:dyDescent="0.25">
      <c r="A334" s="24">
        <v>5661</v>
      </c>
      <c r="B334" s="25" t="s">
        <v>65</v>
      </c>
      <c r="C334" s="26" t="s">
        <v>66</v>
      </c>
      <c r="D334" s="27" t="s">
        <v>1172</v>
      </c>
      <c r="E334" s="26" t="s">
        <v>68</v>
      </c>
      <c r="F334" s="28" t="s">
        <v>1180</v>
      </c>
      <c r="G334" s="25"/>
      <c r="H334" s="26" t="s">
        <v>1181</v>
      </c>
      <c r="I334" s="27" t="s">
        <v>71</v>
      </c>
      <c r="J334" s="26" t="s">
        <v>1182</v>
      </c>
      <c r="K334" s="28" t="s">
        <v>1183</v>
      </c>
      <c r="L334" s="25" t="s">
        <v>93</v>
      </c>
      <c r="M334" s="26" t="s">
        <v>94</v>
      </c>
      <c r="N334" s="27" t="s">
        <v>863</v>
      </c>
      <c r="O334" s="26" t="s">
        <v>1184</v>
      </c>
      <c r="P334" s="51">
        <v>8473826761</v>
      </c>
      <c r="Q334" s="31"/>
      <c r="R334" s="51">
        <v>8473826761</v>
      </c>
      <c r="S334" s="31"/>
      <c r="T334" s="47"/>
      <c r="U334" s="33"/>
      <c r="V334" s="47"/>
      <c r="W334" s="33"/>
      <c r="X334" s="47"/>
      <c r="Y334" s="34" t="str">
        <f t="shared" si="82"/>
        <v/>
      </c>
      <c r="Z334" s="35"/>
      <c r="AA334" s="33"/>
      <c r="AB334" s="47"/>
      <c r="AC334" s="33"/>
      <c r="AD334" s="47"/>
      <c r="AE334" s="33"/>
      <c r="AF334" s="48"/>
      <c r="AG334" s="34" t="str">
        <f t="shared" si="83"/>
        <v/>
      </c>
      <c r="AH334" s="34" t="str">
        <f t="shared" si="84"/>
        <v/>
      </c>
      <c r="AI334" s="36"/>
      <c r="AJ334" s="33"/>
      <c r="AK334" s="48"/>
      <c r="AL334" s="33"/>
      <c r="AM334" s="48"/>
      <c r="AN334" s="33"/>
      <c r="AO334" s="48"/>
      <c r="AP334" s="34" t="str">
        <f t="shared" si="85"/>
        <v/>
      </c>
      <c r="AQ334" s="34" t="str">
        <f t="shared" si="86"/>
        <v/>
      </c>
      <c r="AR334" s="37"/>
      <c r="AS334" s="38"/>
      <c r="AT334" s="49"/>
      <c r="AU334" s="38"/>
      <c r="AV334" s="49"/>
      <c r="AW334" s="38"/>
      <c r="AX334" s="49"/>
      <c r="AY334" s="34" t="str">
        <f t="shared" si="87"/>
        <v/>
      </c>
      <c r="AZ334" s="40"/>
      <c r="BA334" s="50">
        <f t="shared" ref="BA334:BB346" si="90">IF(ISNUMBER(S334),S334,0)+IF(ISNUMBER(W334),W334,0)+IF(ISNUMBER(AE334),AE334,0)+IF(ISNUMBER(AJ334),AJ334,0)+IF(ISNUMBER(AN334),AN334,0)+IF(ISNUMBER(AS334),AS334,0)+IF(ISNUMBER(AU334),AU334,0)+IF(ISNUMBER(AW334),AW334,0)+IF(ISNUMBER(AA334),AA334,0)+IF(ISNUMBER(AC334),AC334,0)+IF(ISNUMBER(AL334),AL334,0)+IF(ISNUMBER(U334),U334,0)</f>
        <v>0</v>
      </c>
      <c r="BB334" s="50">
        <f t="shared" si="90"/>
        <v>0</v>
      </c>
      <c r="BC334" s="34">
        <f t="shared" si="88"/>
        <v>0</v>
      </c>
      <c r="BD334" s="42">
        <f t="shared" si="89"/>
        <v>-1</v>
      </c>
    </row>
    <row r="335" spans="1:56" ht="45.75" customHeight="1" x14ac:dyDescent="0.25">
      <c r="A335" s="24">
        <v>5662</v>
      </c>
      <c r="B335" s="25" t="s">
        <v>65</v>
      </c>
      <c r="C335" s="26" t="s">
        <v>66</v>
      </c>
      <c r="D335" s="27" t="s">
        <v>1172</v>
      </c>
      <c r="E335" s="26" t="s">
        <v>68</v>
      </c>
      <c r="F335" s="28" t="s">
        <v>1185</v>
      </c>
      <c r="G335" s="25"/>
      <c r="H335" s="26" t="s">
        <v>1186</v>
      </c>
      <c r="I335" s="27" t="s">
        <v>71</v>
      </c>
      <c r="J335" s="26" t="s">
        <v>1179</v>
      </c>
      <c r="K335" s="28" t="s">
        <v>1183</v>
      </c>
      <c r="L335" s="25" t="s">
        <v>93</v>
      </c>
      <c r="M335" s="26" t="s">
        <v>94</v>
      </c>
      <c r="N335" s="27" t="s">
        <v>863</v>
      </c>
      <c r="O335" s="26" t="s">
        <v>1184</v>
      </c>
      <c r="P335" s="51">
        <v>56673</v>
      </c>
      <c r="Q335" s="31"/>
      <c r="R335" s="51">
        <v>56673</v>
      </c>
      <c r="S335" s="31"/>
      <c r="T335" s="47"/>
      <c r="U335" s="33"/>
      <c r="V335" s="47"/>
      <c r="W335" s="33"/>
      <c r="X335" s="47"/>
      <c r="Y335" s="34" t="str">
        <f t="shared" si="82"/>
        <v/>
      </c>
      <c r="Z335" s="35"/>
      <c r="AA335" s="33"/>
      <c r="AB335" s="47"/>
      <c r="AC335" s="33"/>
      <c r="AD335" s="47"/>
      <c r="AE335" s="33"/>
      <c r="AF335" s="48"/>
      <c r="AG335" s="34" t="str">
        <f t="shared" si="83"/>
        <v/>
      </c>
      <c r="AH335" s="34" t="str">
        <f t="shared" si="84"/>
        <v/>
      </c>
      <c r="AI335" s="36"/>
      <c r="AJ335" s="33"/>
      <c r="AK335" s="48"/>
      <c r="AL335" s="33"/>
      <c r="AM335" s="48"/>
      <c r="AN335" s="33"/>
      <c r="AO335" s="48"/>
      <c r="AP335" s="34" t="str">
        <f t="shared" si="85"/>
        <v/>
      </c>
      <c r="AQ335" s="34" t="str">
        <f t="shared" si="86"/>
        <v/>
      </c>
      <c r="AR335" s="37"/>
      <c r="AS335" s="38"/>
      <c r="AT335" s="49"/>
      <c r="AU335" s="38"/>
      <c r="AV335" s="49"/>
      <c r="AW335" s="38"/>
      <c r="AX335" s="49"/>
      <c r="AY335" s="34" t="str">
        <f t="shared" si="87"/>
        <v/>
      </c>
      <c r="AZ335" s="40"/>
      <c r="BA335" s="50">
        <f t="shared" si="90"/>
        <v>0</v>
      </c>
      <c r="BB335" s="50">
        <f t="shared" si="90"/>
        <v>0</v>
      </c>
      <c r="BC335" s="34">
        <f t="shared" si="88"/>
        <v>0</v>
      </c>
      <c r="BD335" s="42">
        <f t="shared" si="89"/>
        <v>-1</v>
      </c>
    </row>
    <row r="336" spans="1:56" ht="45.75" customHeight="1" x14ac:dyDescent="0.25">
      <c r="A336" s="24">
        <v>5761</v>
      </c>
      <c r="B336" s="25" t="s">
        <v>65</v>
      </c>
      <c r="C336" s="26" t="s">
        <v>66</v>
      </c>
      <c r="D336" s="27" t="s">
        <v>877</v>
      </c>
      <c r="E336" s="26" t="s">
        <v>189</v>
      </c>
      <c r="F336" s="28" t="s">
        <v>1187</v>
      </c>
      <c r="G336" s="25"/>
      <c r="H336" s="26" t="s">
        <v>1188</v>
      </c>
      <c r="I336" s="27" t="s">
        <v>107</v>
      </c>
      <c r="J336" s="26" t="s">
        <v>1189</v>
      </c>
      <c r="K336" s="28" t="s">
        <v>1183</v>
      </c>
      <c r="L336" s="25" t="s">
        <v>93</v>
      </c>
      <c r="M336" s="26" t="s">
        <v>94</v>
      </c>
      <c r="N336" s="27" t="s">
        <v>863</v>
      </c>
      <c r="O336" s="26" t="s">
        <v>1190</v>
      </c>
      <c r="P336" s="51">
        <v>50</v>
      </c>
      <c r="Q336" s="31"/>
      <c r="R336" s="51">
        <v>50</v>
      </c>
      <c r="S336" s="31"/>
      <c r="T336" s="47"/>
      <c r="U336" s="33"/>
      <c r="V336" s="47"/>
      <c r="W336" s="33"/>
      <c r="X336" s="47"/>
      <c r="Y336" s="34" t="str">
        <f t="shared" si="82"/>
        <v/>
      </c>
      <c r="Z336" s="35"/>
      <c r="AA336" s="33"/>
      <c r="AB336" s="47"/>
      <c r="AC336" s="33"/>
      <c r="AD336" s="47"/>
      <c r="AE336" s="33"/>
      <c r="AF336" s="48"/>
      <c r="AG336" s="34" t="str">
        <f t="shared" si="83"/>
        <v/>
      </c>
      <c r="AH336" s="34" t="str">
        <f t="shared" si="84"/>
        <v/>
      </c>
      <c r="AI336" s="36"/>
      <c r="AJ336" s="33"/>
      <c r="AK336" s="48"/>
      <c r="AL336" s="33"/>
      <c r="AM336" s="48"/>
      <c r="AN336" s="33"/>
      <c r="AO336" s="48">
        <v>25</v>
      </c>
      <c r="AP336" s="34">
        <f t="shared" si="85"/>
        <v>0</v>
      </c>
      <c r="AQ336" s="34">
        <f t="shared" si="86"/>
        <v>0</v>
      </c>
      <c r="AR336" s="37"/>
      <c r="AS336" s="38"/>
      <c r="AT336" s="49"/>
      <c r="AU336" s="38"/>
      <c r="AV336" s="49"/>
      <c r="AW336" s="38"/>
      <c r="AX336" s="49">
        <v>25</v>
      </c>
      <c r="AY336" s="34">
        <f t="shared" si="87"/>
        <v>0</v>
      </c>
      <c r="AZ336" s="40"/>
      <c r="BA336" s="50">
        <f t="shared" si="90"/>
        <v>0</v>
      </c>
      <c r="BB336" s="50">
        <f t="shared" si="90"/>
        <v>50</v>
      </c>
      <c r="BC336" s="34">
        <f t="shared" si="88"/>
        <v>0</v>
      </c>
      <c r="BD336" s="42">
        <f t="shared" si="89"/>
        <v>-1</v>
      </c>
    </row>
    <row r="337" spans="1:56" ht="45.75" customHeight="1" x14ac:dyDescent="0.25">
      <c r="A337" s="24">
        <v>5762</v>
      </c>
      <c r="B337" s="25" t="s">
        <v>65</v>
      </c>
      <c r="C337" s="26" t="s">
        <v>66</v>
      </c>
      <c r="D337" s="27" t="s">
        <v>1172</v>
      </c>
      <c r="E337" s="26" t="s">
        <v>282</v>
      </c>
      <c r="F337" s="28" t="s">
        <v>1191</v>
      </c>
      <c r="G337" s="25"/>
      <c r="H337" s="26" t="s">
        <v>1192</v>
      </c>
      <c r="I337" s="27" t="s">
        <v>107</v>
      </c>
      <c r="J337" s="26" t="s">
        <v>1193</v>
      </c>
      <c r="K337" s="28" t="s">
        <v>1183</v>
      </c>
      <c r="L337" s="25" t="s">
        <v>93</v>
      </c>
      <c r="M337" s="26" t="s">
        <v>94</v>
      </c>
      <c r="N337" s="27" t="s">
        <v>863</v>
      </c>
      <c r="O337" s="26" t="s">
        <v>1190</v>
      </c>
      <c r="P337" s="51"/>
      <c r="Q337" s="31"/>
      <c r="R337" s="51"/>
      <c r="S337" s="31"/>
      <c r="T337" s="47"/>
      <c r="U337" s="33"/>
      <c r="V337" s="47"/>
      <c r="W337" s="33"/>
      <c r="X337" s="47"/>
      <c r="Y337" s="34" t="str">
        <f t="shared" si="82"/>
        <v/>
      </c>
      <c r="Z337" s="35"/>
      <c r="AA337" s="33"/>
      <c r="AB337" s="47"/>
      <c r="AC337" s="33"/>
      <c r="AD337" s="47"/>
      <c r="AE337" s="33"/>
      <c r="AF337" s="48"/>
      <c r="AG337" s="34" t="str">
        <f t="shared" si="83"/>
        <v/>
      </c>
      <c r="AH337" s="34" t="str">
        <f t="shared" si="84"/>
        <v/>
      </c>
      <c r="AI337" s="36"/>
      <c r="AJ337" s="33"/>
      <c r="AK337" s="48"/>
      <c r="AL337" s="33"/>
      <c r="AM337" s="48"/>
      <c r="AN337" s="33"/>
      <c r="AO337" s="48"/>
      <c r="AP337" s="34" t="str">
        <f t="shared" si="85"/>
        <v/>
      </c>
      <c r="AQ337" s="34" t="str">
        <f t="shared" si="86"/>
        <v/>
      </c>
      <c r="AR337" s="37"/>
      <c r="AS337" s="38"/>
      <c r="AT337" s="49"/>
      <c r="AU337" s="38"/>
      <c r="AV337" s="49"/>
      <c r="AW337" s="38"/>
      <c r="AX337" s="49"/>
      <c r="AY337" s="34" t="str">
        <f t="shared" si="87"/>
        <v/>
      </c>
      <c r="AZ337" s="40"/>
      <c r="BA337" s="50">
        <f t="shared" si="90"/>
        <v>0</v>
      </c>
      <c r="BB337" s="50">
        <f t="shared" si="90"/>
        <v>0</v>
      </c>
      <c r="BC337" s="34">
        <f t="shared" si="88"/>
        <v>0</v>
      </c>
      <c r="BD337" s="42">
        <f t="shared" si="89"/>
        <v>-1</v>
      </c>
    </row>
    <row r="338" spans="1:56" ht="45.75" customHeight="1" x14ac:dyDescent="0.25">
      <c r="A338" s="24">
        <v>5763</v>
      </c>
      <c r="B338" s="25" t="s">
        <v>65</v>
      </c>
      <c r="C338" s="26" t="s">
        <v>66</v>
      </c>
      <c r="D338" s="27" t="s">
        <v>1172</v>
      </c>
      <c r="E338" s="26" t="s">
        <v>282</v>
      </c>
      <c r="F338" s="28" t="s">
        <v>1194</v>
      </c>
      <c r="G338" s="25"/>
      <c r="H338" s="26" t="s">
        <v>1195</v>
      </c>
      <c r="I338" s="27" t="s">
        <v>107</v>
      </c>
      <c r="J338" s="26" t="s">
        <v>1196</v>
      </c>
      <c r="K338" s="28" t="s">
        <v>1183</v>
      </c>
      <c r="L338" s="25" t="s">
        <v>93</v>
      </c>
      <c r="M338" s="26" t="s">
        <v>94</v>
      </c>
      <c r="N338" s="27" t="s">
        <v>863</v>
      </c>
      <c r="O338" s="26" t="s">
        <v>1190</v>
      </c>
      <c r="P338" s="51">
        <v>18</v>
      </c>
      <c r="Q338" s="31"/>
      <c r="R338" s="51"/>
      <c r="S338" s="31"/>
      <c r="T338" s="47">
        <v>18</v>
      </c>
      <c r="U338" s="33"/>
      <c r="V338" s="47">
        <v>18</v>
      </c>
      <c r="W338" s="33"/>
      <c r="X338" s="47">
        <v>18</v>
      </c>
      <c r="Y338" s="34">
        <v>1</v>
      </c>
      <c r="Z338" s="35"/>
      <c r="AA338" s="33"/>
      <c r="AB338" s="47">
        <v>18</v>
      </c>
      <c r="AC338" s="33"/>
      <c r="AD338" s="47">
        <v>18</v>
      </c>
      <c r="AE338" s="33"/>
      <c r="AF338" s="48">
        <v>18</v>
      </c>
      <c r="AG338" s="34">
        <v>1</v>
      </c>
      <c r="AH338" s="34">
        <v>1</v>
      </c>
      <c r="AI338" s="36"/>
      <c r="AJ338" s="33"/>
      <c r="AK338" s="48">
        <v>18</v>
      </c>
      <c r="AL338" s="33"/>
      <c r="AM338" s="48">
        <v>18</v>
      </c>
      <c r="AN338" s="33"/>
      <c r="AO338" s="48">
        <v>18</v>
      </c>
      <c r="AP338" s="34">
        <v>1</v>
      </c>
      <c r="AQ338" s="34">
        <v>1</v>
      </c>
      <c r="AR338" s="37"/>
      <c r="AS338" s="38"/>
      <c r="AT338" s="49">
        <v>18</v>
      </c>
      <c r="AU338" s="38"/>
      <c r="AV338" s="49">
        <v>18</v>
      </c>
      <c r="AW338" s="38"/>
      <c r="AX338" s="49">
        <v>18</v>
      </c>
      <c r="AY338" s="34">
        <v>1</v>
      </c>
      <c r="AZ338" s="40"/>
      <c r="BA338" s="50">
        <v>1</v>
      </c>
      <c r="BB338" s="50">
        <v>1</v>
      </c>
      <c r="BC338" s="34">
        <f>IF(ISERROR(BA338/BB338),0,(BA338/BB338))</f>
        <v>1</v>
      </c>
      <c r="BD338" s="42">
        <f>IF(ISERROR(BC338-100%),0,(+BC338-100%))</f>
        <v>0</v>
      </c>
    </row>
    <row r="339" spans="1:56" ht="45.75" customHeight="1" x14ac:dyDescent="0.25">
      <c r="A339" s="24">
        <v>5764</v>
      </c>
      <c r="B339" s="25" t="s">
        <v>65</v>
      </c>
      <c r="C339" s="26" t="s">
        <v>140</v>
      </c>
      <c r="D339" s="27" t="s">
        <v>141</v>
      </c>
      <c r="E339" s="26" t="s">
        <v>189</v>
      </c>
      <c r="F339" s="28"/>
      <c r="G339" s="25"/>
      <c r="H339" s="26"/>
      <c r="I339" s="27"/>
      <c r="J339" s="26"/>
      <c r="K339" s="28"/>
      <c r="L339" s="25"/>
      <c r="M339" s="26"/>
      <c r="N339" s="27"/>
      <c r="O339" s="26" t="s">
        <v>1190</v>
      </c>
      <c r="P339" s="51"/>
      <c r="Q339" s="31"/>
      <c r="R339" s="51"/>
      <c r="S339" s="31"/>
      <c r="T339" s="47"/>
      <c r="U339" s="33"/>
      <c r="V339" s="47"/>
      <c r="W339" s="33"/>
      <c r="X339" s="47"/>
      <c r="Y339" s="34" t="str">
        <f t="shared" si="82"/>
        <v/>
      </c>
      <c r="Z339" s="35"/>
      <c r="AA339" s="33"/>
      <c r="AB339" s="47"/>
      <c r="AC339" s="33"/>
      <c r="AD339" s="47"/>
      <c r="AE339" s="33"/>
      <c r="AF339" s="48"/>
      <c r="AG339" s="34" t="str">
        <f t="shared" si="83"/>
        <v/>
      </c>
      <c r="AH339" s="34" t="str">
        <f t="shared" si="84"/>
        <v/>
      </c>
      <c r="AI339" s="36"/>
      <c r="AJ339" s="33"/>
      <c r="AK339" s="48"/>
      <c r="AL339" s="33"/>
      <c r="AM339" s="48"/>
      <c r="AN339" s="33"/>
      <c r="AO339" s="48"/>
      <c r="AP339" s="34" t="str">
        <f t="shared" si="85"/>
        <v/>
      </c>
      <c r="AQ339" s="34" t="str">
        <f t="shared" si="86"/>
        <v/>
      </c>
      <c r="AR339" s="37"/>
      <c r="AS339" s="38"/>
      <c r="AT339" s="49"/>
      <c r="AU339" s="38"/>
      <c r="AV339" s="49"/>
      <c r="AW339" s="38"/>
      <c r="AX339" s="49"/>
      <c r="AY339" s="34" t="str">
        <f t="shared" si="87"/>
        <v/>
      </c>
      <c r="AZ339" s="40"/>
      <c r="BA339" s="50">
        <f t="shared" si="90"/>
        <v>0</v>
      </c>
      <c r="BB339" s="50">
        <f t="shared" si="90"/>
        <v>0</v>
      </c>
      <c r="BC339" s="34">
        <f t="shared" si="88"/>
        <v>0</v>
      </c>
      <c r="BD339" s="42">
        <f t="shared" si="89"/>
        <v>-1</v>
      </c>
    </row>
    <row r="340" spans="1:56" ht="45.75" customHeight="1" x14ac:dyDescent="0.25">
      <c r="A340" s="24">
        <v>5765</v>
      </c>
      <c r="B340" s="25" t="s">
        <v>65</v>
      </c>
      <c r="C340" s="26" t="s">
        <v>140</v>
      </c>
      <c r="D340" s="27" t="s">
        <v>142</v>
      </c>
      <c r="E340" s="26" t="s">
        <v>189</v>
      </c>
      <c r="F340" s="28"/>
      <c r="G340" s="25"/>
      <c r="H340" s="26"/>
      <c r="I340" s="27"/>
      <c r="J340" s="26"/>
      <c r="K340" s="28"/>
      <c r="L340" s="25"/>
      <c r="M340" s="26"/>
      <c r="N340" s="27"/>
      <c r="O340" s="26" t="s">
        <v>1190</v>
      </c>
      <c r="P340" s="51"/>
      <c r="Q340" s="31"/>
      <c r="R340" s="51"/>
      <c r="S340" s="31"/>
      <c r="T340" s="47"/>
      <c r="U340" s="33"/>
      <c r="V340" s="47"/>
      <c r="W340" s="33"/>
      <c r="X340" s="47"/>
      <c r="Y340" s="34" t="str">
        <f t="shared" si="82"/>
        <v/>
      </c>
      <c r="Z340" s="35"/>
      <c r="AA340" s="33"/>
      <c r="AB340" s="47"/>
      <c r="AC340" s="33"/>
      <c r="AD340" s="47"/>
      <c r="AE340" s="33"/>
      <c r="AF340" s="48"/>
      <c r="AG340" s="34" t="str">
        <f t="shared" si="83"/>
        <v/>
      </c>
      <c r="AH340" s="34" t="str">
        <f t="shared" si="84"/>
        <v/>
      </c>
      <c r="AI340" s="36"/>
      <c r="AJ340" s="33"/>
      <c r="AK340" s="48"/>
      <c r="AL340" s="33"/>
      <c r="AM340" s="48"/>
      <c r="AN340" s="33"/>
      <c r="AO340" s="48"/>
      <c r="AP340" s="34" t="str">
        <f t="shared" si="85"/>
        <v/>
      </c>
      <c r="AQ340" s="34" t="str">
        <f t="shared" si="86"/>
        <v/>
      </c>
      <c r="AR340" s="37"/>
      <c r="AS340" s="38"/>
      <c r="AT340" s="49"/>
      <c r="AU340" s="38"/>
      <c r="AV340" s="49"/>
      <c r="AW340" s="38"/>
      <c r="AX340" s="49"/>
      <c r="AY340" s="34" t="str">
        <f t="shared" si="87"/>
        <v/>
      </c>
      <c r="AZ340" s="40"/>
      <c r="BA340" s="50">
        <f t="shared" si="90"/>
        <v>0</v>
      </c>
      <c r="BB340" s="50">
        <f t="shared" si="90"/>
        <v>0</v>
      </c>
      <c r="BC340" s="34">
        <f t="shared" si="88"/>
        <v>0</v>
      </c>
      <c r="BD340" s="42">
        <f t="shared" si="89"/>
        <v>-1</v>
      </c>
    </row>
    <row r="341" spans="1:56" ht="45.75" customHeight="1" x14ac:dyDescent="0.25">
      <c r="A341" s="24">
        <v>5766</v>
      </c>
      <c r="B341" s="25" t="s">
        <v>65</v>
      </c>
      <c r="C341" s="26" t="s">
        <v>140</v>
      </c>
      <c r="D341" s="27" t="s">
        <v>197</v>
      </c>
      <c r="E341" s="26" t="s">
        <v>189</v>
      </c>
      <c r="F341" s="28"/>
      <c r="G341" s="25"/>
      <c r="H341" s="26"/>
      <c r="I341" s="27"/>
      <c r="J341" s="26"/>
      <c r="K341" s="28"/>
      <c r="L341" s="25"/>
      <c r="M341" s="26"/>
      <c r="N341" s="27"/>
      <c r="O341" s="26" t="s">
        <v>1190</v>
      </c>
      <c r="P341" s="51"/>
      <c r="Q341" s="31"/>
      <c r="R341" s="51"/>
      <c r="S341" s="31"/>
      <c r="T341" s="47"/>
      <c r="U341" s="33"/>
      <c r="V341" s="47"/>
      <c r="W341" s="33"/>
      <c r="X341" s="47"/>
      <c r="Y341" s="34" t="str">
        <f t="shared" si="82"/>
        <v/>
      </c>
      <c r="Z341" s="35"/>
      <c r="AA341" s="33"/>
      <c r="AB341" s="47"/>
      <c r="AC341" s="33"/>
      <c r="AD341" s="47"/>
      <c r="AE341" s="33"/>
      <c r="AF341" s="48"/>
      <c r="AG341" s="34" t="str">
        <f t="shared" si="83"/>
        <v/>
      </c>
      <c r="AH341" s="34" t="str">
        <f t="shared" si="84"/>
        <v/>
      </c>
      <c r="AI341" s="36"/>
      <c r="AJ341" s="33"/>
      <c r="AK341" s="48"/>
      <c r="AL341" s="33"/>
      <c r="AM341" s="48"/>
      <c r="AN341" s="33"/>
      <c r="AO341" s="48"/>
      <c r="AP341" s="34" t="str">
        <f t="shared" si="85"/>
        <v/>
      </c>
      <c r="AQ341" s="34" t="str">
        <f t="shared" si="86"/>
        <v/>
      </c>
      <c r="AR341" s="37"/>
      <c r="AS341" s="38"/>
      <c r="AT341" s="49"/>
      <c r="AU341" s="38"/>
      <c r="AV341" s="49"/>
      <c r="AW341" s="38"/>
      <c r="AX341" s="49"/>
      <c r="AY341" s="34" t="str">
        <f t="shared" si="87"/>
        <v/>
      </c>
      <c r="AZ341" s="40"/>
      <c r="BA341" s="50">
        <f t="shared" si="90"/>
        <v>0</v>
      </c>
      <c r="BB341" s="50">
        <f t="shared" si="90"/>
        <v>0</v>
      </c>
      <c r="BC341" s="34">
        <f t="shared" si="88"/>
        <v>0</v>
      </c>
      <c r="BD341" s="42">
        <f t="shared" si="89"/>
        <v>-1</v>
      </c>
    </row>
    <row r="342" spans="1:56" ht="45.75" customHeight="1" x14ac:dyDescent="0.25">
      <c r="A342" s="24">
        <v>5767</v>
      </c>
      <c r="B342" s="25" t="s">
        <v>154</v>
      </c>
      <c r="C342" s="26" t="s">
        <v>162</v>
      </c>
      <c r="D342" s="27" t="s">
        <v>163</v>
      </c>
      <c r="E342" s="26" t="s">
        <v>282</v>
      </c>
      <c r="F342" s="28" t="s">
        <v>1197</v>
      </c>
      <c r="G342" s="25" t="s">
        <v>1198</v>
      </c>
      <c r="H342" s="26" t="s">
        <v>1199</v>
      </c>
      <c r="I342" s="27" t="s">
        <v>107</v>
      </c>
      <c r="J342" s="26" t="s">
        <v>1200</v>
      </c>
      <c r="K342" s="28" t="s">
        <v>1201</v>
      </c>
      <c r="L342" s="25" t="s">
        <v>93</v>
      </c>
      <c r="M342" s="26" t="s">
        <v>94</v>
      </c>
      <c r="N342" s="27" t="s">
        <v>863</v>
      </c>
      <c r="O342" s="26" t="s">
        <v>1190</v>
      </c>
      <c r="P342" s="51">
        <v>90</v>
      </c>
      <c r="Q342" s="31"/>
      <c r="R342" s="51"/>
      <c r="S342" s="31"/>
      <c r="T342" s="47"/>
      <c r="U342" s="33"/>
      <c r="V342" s="47"/>
      <c r="W342" s="33"/>
      <c r="X342" s="47">
        <v>90</v>
      </c>
      <c r="Y342" s="34">
        <f t="shared" si="82"/>
        <v>0</v>
      </c>
      <c r="Z342" s="35"/>
      <c r="AA342" s="33"/>
      <c r="AB342" s="47"/>
      <c r="AC342" s="33"/>
      <c r="AD342" s="47"/>
      <c r="AE342" s="33"/>
      <c r="AF342" s="48">
        <v>90</v>
      </c>
      <c r="AG342" s="34">
        <f t="shared" si="83"/>
        <v>0</v>
      </c>
      <c r="AH342" s="34">
        <f t="shared" si="84"/>
        <v>0</v>
      </c>
      <c r="AI342" s="36"/>
      <c r="AJ342" s="33"/>
      <c r="AK342" s="48"/>
      <c r="AL342" s="33"/>
      <c r="AM342" s="48"/>
      <c r="AN342" s="33"/>
      <c r="AO342" s="48">
        <v>90</v>
      </c>
      <c r="AP342" s="34">
        <f t="shared" si="85"/>
        <v>0</v>
      </c>
      <c r="AQ342" s="34">
        <f t="shared" si="86"/>
        <v>0</v>
      </c>
      <c r="AR342" s="37"/>
      <c r="AS342" s="38"/>
      <c r="AT342" s="49"/>
      <c r="AU342" s="38"/>
      <c r="AV342" s="49"/>
      <c r="AW342" s="38"/>
      <c r="AX342" s="49">
        <v>90</v>
      </c>
      <c r="AY342" s="34">
        <f t="shared" si="87"/>
        <v>0</v>
      </c>
      <c r="AZ342" s="40"/>
      <c r="BA342" s="50">
        <f t="shared" si="90"/>
        <v>0</v>
      </c>
      <c r="BB342" s="50">
        <f t="shared" si="90"/>
        <v>360</v>
      </c>
      <c r="BC342" s="34">
        <f t="shared" si="88"/>
        <v>0</v>
      </c>
      <c r="BD342" s="42">
        <f t="shared" si="89"/>
        <v>-1</v>
      </c>
    </row>
    <row r="343" spans="1:56" ht="45.75" customHeight="1" x14ac:dyDescent="0.25">
      <c r="A343" s="24">
        <v>5768</v>
      </c>
      <c r="B343" s="25" t="s">
        <v>154</v>
      </c>
      <c r="C343" s="26" t="s">
        <v>155</v>
      </c>
      <c r="D343" s="27" t="s">
        <v>156</v>
      </c>
      <c r="E343" s="26" t="s">
        <v>282</v>
      </c>
      <c r="F343" s="28" t="s">
        <v>1202</v>
      </c>
      <c r="G343" s="25"/>
      <c r="H343" s="26" t="s">
        <v>1203</v>
      </c>
      <c r="I343" s="27" t="s">
        <v>107</v>
      </c>
      <c r="J343" s="26" t="s">
        <v>1204</v>
      </c>
      <c r="K343" s="28" t="s">
        <v>1205</v>
      </c>
      <c r="L343" s="25" t="s">
        <v>93</v>
      </c>
      <c r="M343" s="26" t="s">
        <v>86</v>
      </c>
      <c r="N343" s="27" t="s">
        <v>863</v>
      </c>
      <c r="O343" s="26" t="s">
        <v>1190</v>
      </c>
      <c r="P343" s="51">
        <v>90</v>
      </c>
      <c r="Q343" s="31"/>
      <c r="R343" s="51"/>
      <c r="S343" s="31"/>
      <c r="T343" s="47">
        <v>90</v>
      </c>
      <c r="U343" s="33"/>
      <c r="V343" s="47">
        <v>90</v>
      </c>
      <c r="W343" s="33"/>
      <c r="X343" s="47">
        <v>90</v>
      </c>
      <c r="Y343" s="34">
        <f t="shared" si="82"/>
        <v>0</v>
      </c>
      <c r="Z343" s="35"/>
      <c r="AA343" s="33"/>
      <c r="AB343" s="47">
        <v>90</v>
      </c>
      <c r="AC343" s="33"/>
      <c r="AD343" s="47">
        <v>90</v>
      </c>
      <c r="AE343" s="33"/>
      <c r="AF343" s="48">
        <v>90</v>
      </c>
      <c r="AG343" s="34">
        <f t="shared" si="83"/>
        <v>0</v>
      </c>
      <c r="AH343" s="34">
        <f t="shared" si="84"/>
        <v>0</v>
      </c>
      <c r="AI343" s="36"/>
      <c r="AJ343" s="33"/>
      <c r="AK343" s="48">
        <v>90</v>
      </c>
      <c r="AL343" s="33"/>
      <c r="AM343" s="48">
        <v>90</v>
      </c>
      <c r="AN343" s="33"/>
      <c r="AO343" s="48">
        <v>90</v>
      </c>
      <c r="AP343" s="34">
        <f t="shared" si="85"/>
        <v>0</v>
      </c>
      <c r="AQ343" s="34">
        <f t="shared" si="86"/>
        <v>0</v>
      </c>
      <c r="AR343" s="37"/>
      <c r="AS343" s="38"/>
      <c r="AT343" s="49">
        <v>90</v>
      </c>
      <c r="AU343" s="38"/>
      <c r="AV343" s="49">
        <v>90</v>
      </c>
      <c r="AW343" s="38"/>
      <c r="AX343" s="49">
        <v>90</v>
      </c>
      <c r="AY343" s="34">
        <f t="shared" si="87"/>
        <v>0</v>
      </c>
      <c r="AZ343" s="40"/>
      <c r="BA343" s="50">
        <f t="shared" si="90"/>
        <v>0</v>
      </c>
      <c r="BB343" s="50">
        <f t="shared" si="90"/>
        <v>1080</v>
      </c>
      <c r="BC343" s="34">
        <f t="shared" si="88"/>
        <v>0</v>
      </c>
      <c r="BD343" s="42">
        <f t="shared" si="89"/>
        <v>-1</v>
      </c>
    </row>
    <row r="344" spans="1:56" ht="45.75" customHeight="1" x14ac:dyDescent="0.25">
      <c r="A344" s="24">
        <v>5769</v>
      </c>
      <c r="B344" s="25" t="s">
        <v>78</v>
      </c>
      <c r="C344" s="26" t="s">
        <v>111</v>
      </c>
      <c r="D344" s="27" t="s">
        <v>169</v>
      </c>
      <c r="E344" s="26" t="s">
        <v>1089</v>
      </c>
      <c r="F344" s="28" t="s">
        <v>1206</v>
      </c>
      <c r="G344" s="25"/>
      <c r="H344" s="26" t="s">
        <v>1207</v>
      </c>
      <c r="I344" s="27" t="s">
        <v>107</v>
      </c>
      <c r="J344" s="26" t="s">
        <v>1208</v>
      </c>
      <c r="K344" s="28" t="s">
        <v>1209</v>
      </c>
      <c r="L344" s="25" t="s">
        <v>136</v>
      </c>
      <c r="M344" s="26" t="s">
        <v>94</v>
      </c>
      <c r="N344" s="27" t="s">
        <v>863</v>
      </c>
      <c r="O344" s="26" t="s">
        <v>1190</v>
      </c>
      <c r="P344" s="51">
        <v>40</v>
      </c>
      <c r="Q344" s="31"/>
      <c r="R344" s="51"/>
      <c r="S344" s="31"/>
      <c r="T344" s="47"/>
      <c r="U344" s="33"/>
      <c r="V344" s="47"/>
      <c r="W344" s="33"/>
      <c r="X344" s="47"/>
      <c r="Y344" s="34" t="str">
        <f t="shared" si="82"/>
        <v/>
      </c>
      <c r="Z344" s="35"/>
      <c r="AA344" s="33"/>
      <c r="AB344" s="47"/>
      <c r="AC344" s="33"/>
      <c r="AD344" s="47"/>
      <c r="AE344" s="33"/>
      <c r="AF344" s="48"/>
      <c r="AG344" s="34" t="str">
        <f t="shared" si="83"/>
        <v/>
      </c>
      <c r="AH344" s="34" t="str">
        <f t="shared" si="84"/>
        <v/>
      </c>
      <c r="AI344" s="36"/>
      <c r="AJ344" s="33"/>
      <c r="AK344" s="48"/>
      <c r="AL344" s="33"/>
      <c r="AM344" s="48"/>
      <c r="AN344" s="33"/>
      <c r="AO344" s="48"/>
      <c r="AP344" s="34" t="str">
        <f t="shared" si="85"/>
        <v/>
      </c>
      <c r="AQ344" s="34" t="str">
        <f t="shared" si="86"/>
        <v/>
      </c>
      <c r="AR344" s="37"/>
      <c r="AS344" s="38"/>
      <c r="AT344" s="49">
        <v>20</v>
      </c>
      <c r="AU344" s="38"/>
      <c r="AV344" s="49"/>
      <c r="AW344" s="38"/>
      <c r="AX344" s="49">
        <v>20</v>
      </c>
      <c r="AY344" s="34">
        <f t="shared" si="87"/>
        <v>0</v>
      </c>
      <c r="AZ344" s="40"/>
      <c r="BA344" s="50">
        <f t="shared" si="90"/>
        <v>0</v>
      </c>
      <c r="BB344" s="50">
        <f t="shared" si="90"/>
        <v>40</v>
      </c>
      <c r="BC344" s="34">
        <f t="shared" si="88"/>
        <v>0</v>
      </c>
      <c r="BD344" s="42">
        <f t="shared" si="89"/>
        <v>-1</v>
      </c>
    </row>
    <row r="345" spans="1:56" ht="45.75" customHeight="1" x14ac:dyDescent="0.25">
      <c r="A345" s="24">
        <v>57610</v>
      </c>
      <c r="B345" s="25" t="s">
        <v>78</v>
      </c>
      <c r="C345" s="26" t="s">
        <v>111</v>
      </c>
      <c r="D345" s="27" t="s">
        <v>175</v>
      </c>
      <c r="E345" s="26" t="s">
        <v>1089</v>
      </c>
      <c r="F345" s="28" t="s">
        <v>1210</v>
      </c>
      <c r="G345" s="25"/>
      <c r="H345" s="26" t="s">
        <v>1211</v>
      </c>
      <c r="I345" s="27" t="s">
        <v>107</v>
      </c>
      <c r="J345" s="26" t="s">
        <v>1212</v>
      </c>
      <c r="K345" s="28" t="s">
        <v>1213</v>
      </c>
      <c r="L345" s="25" t="s">
        <v>136</v>
      </c>
      <c r="M345" s="26" t="s">
        <v>94</v>
      </c>
      <c r="N345" s="27" t="s">
        <v>863</v>
      </c>
      <c r="O345" s="26" t="s">
        <v>1190</v>
      </c>
      <c r="P345" s="51">
        <v>100</v>
      </c>
      <c r="Q345" s="31"/>
      <c r="R345" s="51"/>
      <c r="S345" s="31"/>
      <c r="T345" s="47"/>
      <c r="U345" s="33"/>
      <c r="V345" s="47"/>
      <c r="W345" s="33"/>
      <c r="X345" s="47"/>
      <c r="Y345" s="34" t="str">
        <f t="shared" si="82"/>
        <v/>
      </c>
      <c r="Z345" s="35"/>
      <c r="AA345" s="33"/>
      <c r="AB345" s="47"/>
      <c r="AC345" s="33"/>
      <c r="AD345" s="47"/>
      <c r="AE345" s="33"/>
      <c r="AF345" s="48"/>
      <c r="AG345" s="34" t="str">
        <f t="shared" si="83"/>
        <v/>
      </c>
      <c r="AH345" s="34" t="str">
        <f t="shared" si="84"/>
        <v/>
      </c>
      <c r="AI345" s="36"/>
      <c r="AJ345" s="33"/>
      <c r="AK345" s="48"/>
      <c r="AL345" s="33"/>
      <c r="AM345" s="48"/>
      <c r="AN345" s="33"/>
      <c r="AO345" s="48"/>
      <c r="AP345" s="34" t="str">
        <f t="shared" si="85"/>
        <v/>
      </c>
      <c r="AQ345" s="34" t="str">
        <f t="shared" si="86"/>
        <v/>
      </c>
      <c r="AR345" s="37"/>
      <c r="AS345" s="38"/>
      <c r="AT345" s="49"/>
      <c r="AU345" s="38"/>
      <c r="AV345" s="49"/>
      <c r="AW345" s="38"/>
      <c r="AX345" s="49"/>
      <c r="AY345" s="34" t="str">
        <f t="shared" si="87"/>
        <v/>
      </c>
      <c r="AZ345" s="40"/>
      <c r="BA345" s="50">
        <f t="shared" si="90"/>
        <v>0</v>
      </c>
      <c r="BB345" s="50">
        <f t="shared" si="90"/>
        <v>0</v>
      </c>
      <c r="BC345" s="34">
        <f t="shared" si="88"/>
        <v>0</v>
      </c>
      <c r="BD345" s="42">
        <f t="shared" si="89"/>
        <v>-1</v>
      </c>
    </row>
    <row r="346" spans="1:56" ht="45.75" customHeight="1" x14ac:dyDescent="0.25">
      <c r="A346" s="24">
        <v>57611</v>
      </c>
      <c r="B346" s="25" t="s">
        <v>78</v>
      </c>
      <c r="C346" s="26" t="s">
        <v>96</v>
      </c>
      <c r="D346" s="27" t="s">
        <v>124</v>
      </c>
      <c r="E346" s="26" t="s">
        <v>198</v>
      </c>
      <c r="F346" s="28" t="s">
        <v>129</v>
      </c>
      <c r="G346" s="25"/>
      <c r="H346" s="26" t="s">
        <v>212</v>
      </c>
      <c r="I346" s="27" t="s">
        <v>71</v>
      </c>
      <c r="J346" s="26" t="s">
        <v>127</v>
      </c>
      <c r="K346" s="28" t="s">
        <v>128</v>
      </c>
      <c r="L346" s="25" t="s">
        <v>93</v>
      </c>
      <c r="M346" s="26" t="s">
        <v>94</v>
      </c>
      <c r="N346" s="27" t="s">
        <v>110</v>
      </c>
      <c r="O346" s="26" t="s">
        <v>1190</v>
      </c>
      <c r="P346" s="51">
        <v>100</v>
      </c>
      <c r="Q346" s="31"/>
      <c r="R346" s="51"/>
      <c r="S346" s="31"/>
      <c r="T346" s="47"/>
      <c r="U346" s="33"/>
      <c r="V346" s="47"/>
      <c r="W346" s="33"/>
      <c r="X346" s="47">
        <v>100</v>
      </c>
      <c r="Y346" s="34">
        <f t="shared" si="82"/>
        <v>0</v>
      </c>
      <c r="Z346" s="35"/>
      <c r="AA346" s="33"/>
      <c r="AB346" s="47"/>
      <c r="AC346" s="33"/>
      <c r="AD346" s="47"/>
      <c r="AE346" s="33"/>
      <c r="AF346" s="48">
        <v>100</v>
      </c>
      <c r="AG346" s="34">
        <f t="shared" si="83"/>
        <v>0</v>
      </c>
      <c r="AH346" s="34">
        <f t="shared" si="84"/>
        <v>0</v>
      </c>
      <c r="AI346" s="36"/>
      <c r="AJ346" s="33"/>
      <c r="AK346" s="48"/>
      <c r="AL346" s="33"/>
      <c r="AM346" s="48"/>
      <c r="AN346" s="33"/>
      <c r="AO346" s="48">
        <v>100</v>
      </c>
      <c r="AP346" s="34">
        <f t="shared" si="85"/>
        <v>0</v>
      </c>
      <c r="AQ346" s="34">
        <f t="shared" si="86"/>
        <v>0</v>
      </c>
      <c r="AR346" s="37"/>
      <c r="AS346" s="38"/>
      <c r="AT346" s="49"/>
      <c r="AU346" s="38"/>
      <c r="AV346" s="49"/>
      <c r="AW346" s="38"/>
      <c r="AX346" s="49">
        <v>100</v>
      </c>
      <c r="AY346" s="34">
        <f t="shared" si="87"/>
        <v>0</v>
      </c>
      <c r="AZ346" s="40"/>
      <c r="BA346" s="50">
        <f t="shared" si="90"/>
        <v>0</v>
      </c>
      <c r="BB346" s="50">
        <f t="shared" si="90"/>
        <v>400</v>
      </c>
      <c r="BC346" s="34">
        <f t="shared" si="88"/>
        <v>0</v>
      </c>
      <c r="BD346" s="42">
        <f t="shared" si="89"/>
        <v>-1</v>
      </c>
    </row>
  </sheetData>
  <autoFilter ref="A4:BN346"/>
  <mergeCells count="37">
    <mergeCell ref="BM1:BN2"/>
    <mergeCell ref="A2:C2"/>
    <mergeCell ref="D2:K2"/>
    <mergeCell ref="O2:P2"/>
    <mergeCell ref="Q2:X2"/>
    <mergeCell ref="AO2:AP2"/>
    <mergeCell ref="AQ2:AX2"/>
    <mergeCell ref="BB2:BC2"/>
    <mergeCell ref="A1:L1"/>
    <mergeCell ref="M1:N2"/>
    <mergeCell ref="O1:Y1"/>
    <mergeCell ref="Z1:AA2"/>
    <mergeCell ref="AB1:AL1"/>
    <mergeCell ref="AM1:AN2"/>
    <mergeCell ref="AU3:AV3"/>
    <mergeCell ref="BD2:BK2"/>
    <mergeCell ref="A3:C3"/>
    <mergeCell ref="D3:G3"/>
    <mergeCell ref="H3:I3"/>
    <mergeCell ref="L3:N3"/>
    <mergeCell ref="O3:P3"/>
    <mergeCell ref="Q3:T3"/>
    <mergeCell ref="U3:V3"/>
    <mergeCell ref="Y3:AA3"/>
    <mergeCell ref="AB3:AC3"/>
    <mergeCell ref="AZ1:BA2"/>
    <mergeCell ref="BB1:BL1"/>
    <mergeCell ref="AD3:AG3"/>
    <mergeCell ref="AH3:AI3"/>
    <mergeCell ref="AL3:AN3"/>
    <mergeCell ref="AO3:AP3"/>
    <mergeCell ref="AQ3:AT3"/>
    <mergeCell ref="AY3:BA3"/>
    <mergeCell ref="BB3:BC3"/>
    <mergeCell ref="BD3:BG3"/>
    <mergeCell ref="BH3:BI3"/>
    <mergeCell ref="BL3:BN3"/>
  </mergeCells>
  <conditionalFormatting sqref="BC336:BC346 AY318:AY346 BC267:BC282 AY234:AY312 AY183:AY224 AY167:AY175 AY134:AY148 AY93:AY114 AY57:AY75 Y5:Y346 AG5:AH346 AP5:AQ346 AY25:AY33">
    <cfRule type="containsBlanks" dxfId="2219" priority="2629">
      <formula>LEN(TRIM(Y5))=0</formula>
    </cfRule>
    <cfRule type="cellIs" dxfId="2218" priority="2630" operator="lessThan">
      <formula>0.7</formula>
    </cfRule>
    <cfRule type="cellIs" dxfId="2217" priority="2631" operator="between">
      <formula>0.7</formula>
      <formula>0.8</formula>
    </cfRule>
    <cfRule type="cellIs" dxfId="2216" priority="2632" operator="between">
      <formula>0.8</formula>
      <formula>0.95</formula>
    </cfRule>
    <cfRule type="cellIs" dxfId="2215" priority="2633" operator="between">
      <formula>0.95</formula>
      <formula>1</formula>
    </cfRule>
    <cfRule type="cellIs" dxfId="2214" priority="2634" operator="greaterThan">
      <formula>1</formula>
    </cfRule>
  </conditionalFormatting>
  <conditionalFormatting sqref="BC299:BC312 BC223:BC224 BC328:BC333 BC204:BC207 BC234:BC254 BC183:BC188">
    <cfRule type="containsBlanks" dxfId="2213" priority="2617">
      <formula>LEN(TRIM(BC183))=0</formula>
    </cfRule>
    <cfRule type="cellIs" dxfId="2212" priority="2618" operator="lessThan">
      <formula>0.7</formula>
    </cfRule>
    <cfRule type="cellIs" dxfId="2211" priority="2619" operator="between">
      <formula>0.7</formula>
      <formula>0.8</formula>
    </cfRule>
    <cfRule type="cellIs" dxfId="2210" priority="2620" operator="between">
      <formula>0.8</formula>
      <formula>0.95</formula>
    </cfRule>
    <cfRule type="cellIs" dxfId="2209" priority="2621" operator="between">
      <formula>0.95</formula>
      <formula>1</formula>
    </cfRule>
    <cfRule type="cellIs" dxfId="2208" priority="2622" operator="greaterThan">
      <formula>1</formula>
    </cfRule>
  </conditionalFormatting>
  <conditionalFormatting sqref="BC289">
    <cfRule type="containsBlanks" dxfId="2207" priority="2443">
      <formula>LEN(TRIM(BC289))=0</formula>
    </cfRule>
    <cfRule type="cellIs" dxfId="2206" priority="2444" operator="lessThan">
      <formula>0.7</formula>
    </cfRule>
    <cfRule type="cellIs" dxfId="2205" priority="2445" operator="between">
      <formula>0.7</formula>
      <formula>0.8</formula>
    </cfRule>
    <cfRule type="cellIs" dxfId="2204" priority="2446" operator="between">
      <formula>0.8</formula>
      <formula>0.95</formula>
    </cfRule>
    <cfRule type="cellIs" dxfId="2203" priority="2447" operator="between">
      <formula>0.95</formula>
      <formula>1</formula>
    </cfRule>
    <cfRule type="cellIs" dxfId="2202" priority="2448" operator="greaterThan">
      <formula>1</formula>
    </cfRule>
  </conditionalFormatting>
  <conditionalFormatting sqref="BC203">
    <cfRule type="containsBlanks" dxfId="2201" priority="1729">
      <formula>LEN(TRIM(BC203))=0</formula>
    </cfRule>
    <cfRule type="cellIs" dxfId="2200" priority="1730" operator="lessThan">
      <formula>0.7</formula>
    </cfRule>
    <cfRule type="cellIs" dxfId="2199" priority="1731" operator="between">
      <formula>0.7</formula>
      <formula>0.8</formula>
    </cfRule>
    <cfRule type="cellIs" dxfId="2198" priority="1732" operator="between">
      <formula>0.8</formula>
      <formula>0.95</formula>
    </cfRule>
    <cfRule type="cellIs" dxfId="2197" priority="1733" operator="between">
      <formula>0.95</formula>
      <formula>1</formula>
    </cfRule>
    <cfRule type="cellIs" dxfId="2196" priority="1734" operator="greaterThan">
      <formula>1</formula>
    </cfRule>
  </conditionalFormatting>
  <conditionalFormatting sqref="BC334">
    <cfRule type="containsBlanks" dxfId="2195" priority="2083">
      <formula>LEN(TRIM(BC334))=0</formula>
    </cfRule>
    <cfRule type="cellIs" dxfId="2194" priority="2084" operator="lessThan">
      <formula>0.7</formula>
    </cfRule>
    <cfRule type="cellIs" dxfId="2193" priority="2085" operator="between">
      <formula>0.7</formula>
      <formula>0.8</formula>
    </cfRule>
    <cfRule type="cellIs" dxfId="2192" priority="2086" operator="between">
      <formula>0.8</formula>
      <formula>0.95</formula>
    </cfRule>
    <cfRule type="cellIs" dxfId="2191" priority="2087" operator="between">
      <formula>0.95</formula>
      <formula>1</formula>
    </cfRule>
    <cfRule type="cellIs" dxfId="2190" priority="2088" operator="greaterThan">
      <formula>1</formula>
    </cfRule>
  </conditionalFormatting>
  <conditionalFormatting sqref="BC202">
    <cfRule type="containsBlanks" dxfId="2189" priority="1735">
      <formula>LEN(TRIM(BC202))=0</formula>
    </cfRule>
    <cfRule type="cellIs" dxfId="2188" priority="1736" operator="lessThan">
      <formula>0.7</formula>
    </cfRule>
    <cfRule type="cellIs" dxfId="2187" priority="1737" operator="between">
      <formula>0.7</formula>
      <formula>0.8</formula>
    </cfRule>
    <cfRule type="cellIs" dxfId="2186" priority="1738" operator="between">
      <formula>0.8</formula>
      <formula>0.95</formula>
    </cfRule>
    <cfRule type="cellIs" dxfId="2185" priority="1739" operator="between">
      <formula>0.95</formula>
      <formula>1</formula>
    </cfRule>
    <cfRule type="cellIs" dxfId="2184" priority="1740" operator="greaterThan">
      <formula>1</formula>
    </cfRule>
  </conditionalFormatting>
  <conditionalFormatting sqref="BC200">
    <cfRule type="containsBlanks" dxfId="2183" priority="1747">
      <formula>LEN(TRIM(BC200))=0</formula>
    </cfRule>
    <cfRule type="cellIs" dxfId="2182" priority="1748" operator="lessThan">
      <formula>0.7</formula>
    </cfRule>
    <cfRule type="cellIs" dxfId="2181" priority="1749" operator="between">
      <formula>0.7</formula>
      <formula>0.8</formula>
    </cfRule>
    <cfRule type="cellIs" dxfId="2180" priority="1750" operator="between">
      <formula>0.8</formula>
      <formula>0.95</formula>
    </cfRule>
    <cfRule type="cellIs" dxfId="2179" priority="1751" operator="between">
      <formula>0.95</formula>
      <formula>1</formula>
    </cfRule>
    <cfRule type="cellIs" dxfId="2178" priority="1752" operator="greaterThan">
      <formula>1</formula>
    </cfRule>
  </conditionalFormatting>
  <conditionalFormatting sqref="BC201">
    <cfRule type="containsBlanks" dxfId="2177" priority="1741">
      <formula>LEN(TRIM(BC201))=0</formula>
    </cfRule>
    <cfRule type="cellIs" dxfId="2176" priority="1742" operator="lessThan">
      <formula>0.7</formula>
    </cfRule>
    <cfRule type="cellIs" dxfId="2175" priority="1743" operator="between">
      <formula>0.7</formula>
      <formula>0.8</formula>
    </cfRule>
    <cfRule type="cellIs" dxfId="2174" priority="1744" operator="between">
      <formula>0.8</formula>
      <formula>0.95</formula>
    </cfRule>
    <cfRule type="cellIs" dxfId="2173" priority="1745" operator="between">
      <formula>0.95</formula>
      <formula>1</formula>
    </cfRule>
    <cfRule type="cellIs" dxfId="2172" priority="1746" operator="greaterThan">
      <formula>1</formula>
    </cfRule>
  </conditionalFormatting>
  <conditionalFormatting sqref="BC101">
    <cfRule type="containsBlanks" dxfId="2171" priority="2317">
      <formula>LEN(TRIM(BC101))=0</formula>
    </cfRule>
    <cfRule type="cellIs" dxfId="2170" priority="2318" operator="lessThan">
      <formula>0.7</formula>
    </cfRule>
    <cfRule type="cellIs" dxfId="2169" priority="2319" operator="between">
      <formula>0.7</formula>
      <formula>0.8</formula>
    </cfRule>
    <cfRule type="cellIs" dxfId="2168" priority="2320" operator="between">
      <formula>0.8</formula>
      <formula>0.95</formula>
    </cfRule>
    <cfRule type="cellIs" dxfId="2167" priority="2321" operator="between">
      <formula>0.95</formula>
      <formula>1</formula>
    </cfRule>
    <cfRule type="cellIs" dxfId="2166" priority="2322" operator="greaterThan">
      <formula>1</formula>
    </cfRule>
  </conditionalFormatting>
  <conditionalFormatting sqref="BC109">
    <cfRule type="containsBlanks" dxfId="2165" priority="1807">
      <formula>LEN(TRIM(BC109))=0</formula>
    </cfRule>
    <cfRule type="cellIs" dxfId="2164" priority="1808" operator="lessThan">
      <formula>0.7</formula>
    </cfRule>
    <cfRule type="cellIs" dxfId="2163" priority="1809" operator="between">
      <formula>0.7</formula>
      <formula>0.8</formula>
    </cfRule>
    <cfRule type="cellIs" dxfId="2162" priority="1810" operator="between">
      <formula>0.8</formula>
      <formula>0.95</formula>
    </cfRule>
    <cfRule type="cellIs" dxfId="2161" priority="1811" operator="between">
      <formula>0.95</formula>
      <formula>1</formula>
    </cfRule>
    <cfRule type="cellIs" dxfId="2160" priority="1812" operator="greaterThan">
      <formula>1</formula>
    </cfRule>
  </conditionalFormatting>
  <conditionalFormatting sqref="BC110">
    <cfRule type="containsBlanks" dxfId="2159" priority="1801">
      <formula>LEN(TRIM(BC110))=0</formula>
    </cfRule>
    <cfRule type="cellIs" dxfId="2158" priority="1802" operator="lessThan">
      <formula>0.7</formula>
    </cfRule>
    <cfRule type="cellIs" dxfId="2157" priority="1803" operator="between">
      <formula>0.7</formula>
      <formula>0.8</formula>
    </cfRule>
    <cfRule type="cellIs" dxfId="2156" priority="1804" operator="between">
      <formula>0.8</formula>
      <formula>0.95</formula>
    </cfRule>
    <cfRule type="cellIs" dxfId="2155" priority="1805" operator="between">
      <formula>0.95</formula>
      <formula>1</formula>
    </cfRule>
    <cfRule type="cellIs" dxfId="2154" priority="1806" operator="greaterThan">
      <formula>1</formula>
    </cfRule>
  </conditionalFormatting>
  <conditionalFormatting sqref="BC196">
    <cfRule type="containsBlanks" dxfId="2153" priority="1771">
      <formula>LEN(TRIM(BC196))=0</formula>
    </cfRule>
    <cfRule type="cellIs" dxfId="2152" priority="1772" operator="lessThan">
      <formula>0.7</formula>
    </cfRule>
    <cfRule type="cellIs" dxfId="2151" priority="1773" operator="between">
      <formula>0.7</formula>
      <formula>0.8</formula>
    </cfRule>
    <cfRule type="cellIs" dxfId="2150" priority="1774" operator="between">
      <formula>0.8</formula>
      <formula>0.95</formula>
    </cfRule>
    <cfRule type="cellIs" dxfId="2149" priority="1775" operator="between">
      <formula>0.95</formula>
      <formula>1</formula>
    </cfRule>
    <cfRule type="cellIs" dxfId="2148" priority="1776" operator="greaterThan">
      <formula>1</formula>
    </cfRule>
  </conditionalFormatting>
  <conditionalFormatting sqref="BC106">
    <cfRule type="containsBlanks" dxfId="2147" priority="1825">
      <formula>LEN(TRIM(BC106))=0</formula>
    </cfRule>
    <cfRule type="cellIs" dxfId="2146" priority="1826" operator="lessThan">
      <formula>0.7</formula>
    </cfRule>
    <cfRule type="cellIs" dxfId="2145" priority="1827" operator="between">
      <formula>0.7</formula>
      <formula>0.8</formula>
    </cfRule>
    <cfRule type="cellIs" dxfId="2144" priority="1828" operator="between">
      <formula>0.8</formula>
      <formula>0.95</formula>
    </cfRule>
    <cfRule type="cellIs" dxfId="2143" priority="1829" operator="between">
      <formula>0.95</formula>
      <formula>1</formula>
    </cfRule>
    <cfRule type="cellIs" dxfId="2142" priority="1830" operator="greaterThan">
      <formula>1</formula>
    </cfRule>
  </conditionalFormatting>
  <conditionalFormatting sqref="BC108">
    <cfRule type="containsBlanks" dxfId="2141" priority="1813">
      <formula>LEN(TRIM(BC108))=0</formula>
    </cfRule>
    <cfRule type="cellIs" dxfId="2140" priority="1814" operator="lessThan">
      <formula>0.7</formula>
    </cfRule>
    <cfRule type="cellIs" dxfId="2139" priority="1815" operator="between">
      <formula>0.7</formula>
      <formula>0.8</formula>
    </cfRule>
    <cfRule type="cellIs" dxfId="2138" priority="1816" operator="between">
      <formula>0.8</formula>
      <formula>0.95</formula>
    </cfRule>
    <cfRule type="cellIs" dxfId="2137" priority="1817" operator="between">
      <formula>0.95</formula>
      <formula>1</formula>
    </cfRule>
    <cfRule type="cellIs" dxfId="2136" priority="1818" operator="greaterThan">
      <formula>1</formula>
    </cfRule>
  </conditionalFormatting>
  <conditionalFormatting sqref="BC13">
    <cfRule type="containsBlanks" dxfId="2135" priority="2539">
      <formula>LEN(TRIM(BC13))=0</formula>
    </cfRule>
    <cfRule type="cellIs" dxfId="2134" priority="2540" operator="lessThan">
      <formula>0.7</formula>
    </cfRule>
    <cfRule type="cellIs" dxfId="2133" priority="2541" operator="between">
      <formula>0.7</formula>
      <formula>0.8</formula>
    </cfRule>
    <cfRule type="cellIs" dxfId="2132" priority="2542" operator="between">
      <formula>0.8</formula>
      <formula>0.95</formula>
    </cfRule>
    <cfRule type="cellIs" dxfId="2131" priority="2543" operator="between">
      <formula>0.95</formula>
      <formula>1</formula>
    </cfRule>
    <cfRule type="cellIs" dxfId="2130" priority="2544" operator="greaterThan">
      <formula>1</formula>
    </cfRule>
  </conditionalFormatting>
  <conditionalFormatting sqref="BC114">
    <cfRule type="containsBlanks" dxfId="2129" priority="1777">
      <formula>LEN(TRIM(BC114))=0</formula>
    </cfRule>
    <cfRule type="cellIs" dxfId="2128" priority="1778" operator="lessThan">
      <formula>0.7</formula>
    </cfRule>
    <cfRule type="cellIs" dxfId="2127" priority="1779" operator="between">
      <formula>0.7</formula>
      <formula>0.8</formula>
    </cfRule>
    <cfRule type="cellIs" dxfId="2126" priority="1780" operator="between">
      <formula>0.8</formula>
      <formula>0.95</formula>
    </cfRule>
    <cfRule type="cellIs" dxfId="2125" priority="1781" operator="between">
      <formula>0.95</formula>
      <formula>1</formula>
    </cfRule>
    <cfRule type="cellIs" dxfId="2124" priority="1782" operator="greaterThan">
      <formula>1</formula>
    </cfRule>
  </conditionalFormatting>
  <conditionalFormatting sqref="AY5:AY13 BC5:BC8">
    <cfRule type="containsBlanks" dxfId="2123" priority="2569">
      <formula>LEN(TRIM(AY5))=0</formula>
    </cfRule>
    <cfRule type="cellIs" dxfId="2122" priority="2570" operator="lessThan">
      <formula>0.7</formula>
    </cfRule>
    <cfRule type="cellIs" dxfId="2121" priority="2571" operator="between">
      <formula>0.7</formula>
      <formula>0.8</formula>
    </cfRule>
    <cfRule type="cellIs" dxfId="2120" priority="2572" operator="between">
      <formula>0.8</formula>
      <formula>0.95</formula>
    </cfRule>
    <cfRule type="cellIs" dxfId="2119" priority="2573" operator="between">
      <formula>0.95</formula>
      <formula>1</formula>
    </cfRule>
    <cfRule type="cellIs" dxfId="2118" priority="2574" operator="greaterThan">
      <formula>1</formula>
    </cfRule>
  </conditionalFormatting>
  <conditionalFormatting sqref="BC9">
    <cfRule type="containsBlanks" dxfId="2117" priority="2563">
      <formula>LEN(TRIM(BC9))=0</formula>
    </cfRule>
    <cfRule type="cellIs" dxfId="2116" priority="2564" operator="lessThan">
      <formula>0.7</formula>
    </cfRule>
    <cfRule type="cellIs" dxfId="2115" priority="2565" operator="between">
      <formula>0.7</formula>
      <formula>0.8</formula>
    </cfRule>
    <cfRule type="cellIs" dxfId="2114" priority="2566" operator="between">
      <formula>0.8</formula>
      <formula>0.95</formula>
    </cfRule>
    <cfRule type="cellIs" dxfId="2113" priority="2567" operator="between">
      <formula>0.95</formula>
      <formula>1</formula>
    </cfRule>
    <cfRule type="cellIs" dxfId="2112" priority="2568" operator="greaterThan">
      <formula>1</formula>
    </cfRule>
  </conditionalFormatting>
  <conditionalFormatting sqref="BC10">
    <cfRule type="containsBlanks" dxfId="2111" priority="2557">
      <formula>LEN(TRIM(BC10))=0</formula>
    </cfRule>
    <cfRule type="cellIs" dxfId="2110" priority="2558" operator="lessThan">
      <formula>0.7</formula>
    </cfRule>
    <cfRule type="cellIs" dxfId="2109" priority="2559" operator="between">
      <formula>0.7</formula>
      <formula>0.8</formula>
    </cfRule>
    <cfRule type="cellIs" dxfId="2108" priority="2560" operator="between">
      <formula>0.8</formula>
      <formula>0.95</formula>
    </cfRule>
    <cfRule type="cellIs" dxfId="2107" priority="2561" operator="between">
      <formula>0.95</formula>
      <formula>1</formula>
    </cfRule>
    <cfRule type="cellIs" dxfId="2106" priority="2562" operator="greaterThan">
      <formula>1</formula>
    </cfRule>
  </conditionalFormatting>
  <conditionalFormatting sqref="BC11">
    <cfRule type="containsBlanks" dxfId="2105" priority="2551">
      <formula>LEN(TRIM(BC11))=0</formula>
    </cfRule>
    <cfRule type="cellIs" dxfId="2104" priority="2552" operator="lessThan">
      <formula>0.7</formula>
    </cfRule>
    <cfRule type="cellIs" dxfId="2103" priority="2553" operator="between">
      <formula>0.7</formula>
      <formula>0.8</formula>
    </cfRule>
    <cfRule type="cellIs" dxfId="2102" priority="2554" operator="between">
      <formula>0.8</formula>
      <formula>0.95</formula>
    </cfRule>
    <cfRule type="cellIs" dxfId="2101" priority="2555" operator="between">
      <formula>0.95</formula>
      <formula>1</formula>
    </cfRule>
    <cfRule type="cellIs" dxfId="2100" priority="2556" operator="greaterThan">
      <formula>1</formula>
    </cfRule>
  </conditionalFormatting>
  <conditionalFormatting sqref="BC12">
    <cfRule type="containsBlanks" dxfId="2099" priority="2545">
      <formula>LEN(TRIM(BC12))=0</formula>
    </cfRule>
    <cfRule type="cellIs" dxfId="2098" priority="2546" operator="lessThan">
      <formula>0.7</formula>
    </cfRule>
    <cfRule type="cellIs" dxfId="2097" priority="2547" operator="between">
      <formula>0.7</formula>
      <formula>0.8</formula>
    </cfRule>
    <cfRule type="cellIs" dxfId="2096" priority="2548" operator="between">
      <formula>0.8</formula>
      <formula>0.95</formula>
    </cfRule>
    <cfRule type="cellIs" dxfId="2095" priority="2549" operator="between">
      <formula>0.95</formula>
      <formula>1</formula>
    </cfRule>
    <cfRule type="cellIs" dxfId="2094" priority="2550" operator="greaterThan">
      <formula>1</formula>
    </cfRule>
  </conditionalFormatting>
  <conditionalFormatting sqref="BC25">
    <cfRule type="containsBlanks" dxfId="2093" priority="2533">
      <formula>LEN(TRIM(BC25))=0</formula>
    </cfRule>
    <cfRule type="cellIs" dxfId="2092" priority="2534" operator="lessThan">
      <formula>0.7</formula>
    </cfRule>
    <cfRule type="cellIs" dxfId="2091" priority="2535" operator="between">
      <formula>0.7</formula>
      <formula>0.8</formula>
    </cfRule>
    <cfRule type="cellIs" dxfId="2090" priority="2536" operator="between">
      <formula>0.8</formula>
      <formula>0.95</formula>
    </cfRule>
    <cfRule type="cellIs" dxfId="2089" priority="2537" operator="between">
      <formula>0.95</formula>
      <formula>1</formula>
    </cfRule>
    <cfRule type="cellIs" dxfId="2088" priority="2538" operator="greaterThan">
      <formula>1</formula>
    </cfRule>
  </conditionalFormatting>
  <conditionalFormatting sqref="BC26">
    <cfRule type="containsBlanks" dxfId="2087" priority="2527">
      <formula>LEN(TRIM(BC26))=0</formula>
    </cfRule>
    <cfRule type="cellIs" dxfId="2086" priority="2528" operator="lessThan">
      <formula>0.7</formula>
    </cfRule>
    <cfRule type="cellIs" dxfId="2085" priority="2529" operator="between">
      <formula>0.7</formula>
      <formula>0.8</formula>
    </cfRule>
    <cfRule type="cellIs" dxfId="2084" priority="2530" operator="between">
      <formula>0.8</formula>
      <formula>0.95</formula>
    </cfRule>
    <cfRule type="cellIs" dxfId="2083" priority="2531" operator="between">
      <formula>0.95</formula>
      <formula>1</formula>
    </cfRule>
    <cfRule type="cellIs" dxfId="2082" priority="2532" operator="greaterThan">
      <formula>1</formula>
    </cfRule>
  </conditionalFormatting>
  <conditionalFormatting sqref="BC27">
    <cfRule type="containsBlanks" dxfId="2081" priority="2521">
      <formula>LEN(TRIM(BC27))=0</formula>
    </cfRule>
    <cfRule type="cellIs" dxfId="2080" priority="2522" operator="lessThan">
      <formula>0.7</formula>
    </cfRule>
    <cfRule type="cellIs" dxfId="2079" priority="2523" operator="between">
      <formula>0.7</formula>
      <formula>0.8</formula>
    </cfRule>
    <cfRule type="cellIs" dxfId="2078" priority="2524" operator="between">
      <formula>0.8</formula>
      <formula>0.95</formula>
    </cfRule>
    <cfRule type="cellIs" dxfId="2077" priority="2525" operator="between">
      <formula>0.95</formula>
      <formula>1</formula>
    </cfRule>
    <cfRule type="cellIs" dxfId="2076" priority="2526" operator="greaterThan">
      <formula>1</formula>
    </cfRule>
  </conditionalFormatting>
  <conditionalFormatting sqref="BC28">
    <cfRule type="containsBlanks" dxfId="2075" priority="2515">
      <formula>LEN(TRIM(BC28))=0</formula>
    </cfRule>
    <cfRule type="cellIs" dxfId="2074" priority="2516" operator="lessThan">
      <formula>0.7</formula>
    </cfRule>
    <cfRule type="cellIs" dxfId="2073" priority="2517" operator="between">
      <formula>0.7</formula>
      <formula>0.8</formula>
    </cfRule>
    <cfRule type="cellIs" dxfId="2072" priority="2518" operator="between">
      <formula>0.8</formula>
      <formula>0.95</formula>
    </cfRule>
    <cfRule type="cellIs" dxfId="2071" priority="2519" operator="between">
      <formula>0.95</formula>
      <formula>1</formula>
    </cfRule>
    <cfRule type="cellIs" dxfId="2070" priority="2520" operator="greaterThan">
      <formula>1</formula>
    </cfRule>
  </conditionalFormatting>
  <conditionalFormatting sqref="BC29">
    <cfRule type="containsBlanks" dxfId="2069" priority="2509">
      <formula>LEN(TRIM(BC29))=0</formula>
    </cfRule>
    <cfRule type="cellIs" dxfId="2068" priority="2510" operator="lessThan">
      <formula>0.7</formula>
    </cfRule>
    <cfRule type="cellIs" dxfId="2067" priority="2511" operator="between">
      <formula>0.7</formula>
      <formula>0.8</formula>
    </cfRule>
    <cfRule type="cellIs" dxfId="2066" priority="2512" operator="between">
      <formula>0.8</formula>
      <formula>0.95</formula>
    </cfRule>
    <cfRule type="cellIs" dxfId="2065" priority="2513" operator="between">
      <formula>0.95</formula>
      <formula>1</formula>
    </cfRule>
    <cfRule type="cellIs" dxfId="2064" priority="2514" operator="greaterThan">
      <formula>1</formula>
    </cfRule>
  </conditionalFormatting>
  <conditionalFormatting sqref="BC30">
    <cfRule type="containsBlanks" dxfId="2063" priority="2503">
      <formula>LEN(TRIM(BC30))=0</formula>
    </cfRule>
    <cfRule type="cellIs" dxfId="2062" priority="2504" operator="lessThan">
      <formula>0.7</formula>
    </cfRule>
    <cfRule type="cellIs" dxfId="2061" priority="2505" operator="between">
      <formula>0.7</formula>
      <formula>0.8</formula>
    </cfRule>
    <cfRule type="cellIs" dxfId="2060" priority="2506" operator="between">
      <formula>0.8</formula>
      <formula>0.95</formula>
    </cfRule>
    <cfRule type="cellIs" dxfId="2059" priority="2507" operator="between">
      <formula>0.95</formula>
      <formula>1</formula>
    </cfRule>
    <cfRule type="cellIs" dxfId="2058" priority="2508" operator="greaterThan">
      <formula>1</formula>
    </cfRule>
  </conditionalFormatting>
  <conditionalFormatting sqref="BC31">
    <cfRule type="containsBlanks" dxfId="2057" priority="2497">
      <formula>LEN(TRIM(BC31))=0</formula>
    </cfRule>
    <cfRule type="cellIs" dxfId="2056" priority="2498" operator="lessThan">
      <formula>0.7</formula>
    </cfRule>
    <cfRule type="cellIs" dxfId="2055" priority="2499" operator="between">
      <formula>0.7</formula>
      <formula>0.8</formula>
    </cfRule>
    <cfRule type="cellIs" dxfId="2054" priority="2500" operator="between">
      <formula>0.8</formula>
      <formula>0.95</formula>
    </cfRule>
    <cfRule type="cellIs" dxfId="2053" priority="2501" operator="between">
      <formula>0.95</formula>
      <formula>1</formula>
    </cfRule>
    <cfRule type="cellIs" dxfId="2052" priority="2502" operator="greaterThan">
      <formula>1</formula>
    </cfRule>
  </conditionalFormatting>
  <conditionalFormatting sqref="BC32">
    <cfRule type="containsBlanks" dxfId="2051" priority="2491">
      <formula>LEN(TRIM(BC32))=0</formula>
    </cfRule>
    <cfRule type="cellIs" dxfId="2050" priority="2492" operator="lessThan">
      <formula>0.7</formula>
    </cfRule>
    <cfRule type="cellIs" dxfId="2049" priority="2493" operator="between">
      <formula>0.7</formula>
      <formula>0.8</formula>
    </cfRule>
    <cfRule type="cellIs" dxfId="2048" priority="2494" operator="between">
      <formula>0.8</formula>
      <formula>0.95</formula>
    </cfRule>
    <cfRule type="cellIs" dxfId="2047" priority="2495" operator="between">
      <formula>0.95</formula>
      <formula>1</formula>
    </cfRule>
    <cfRule type="cellIs" dxfId="2046" priority="2496" operator="greaterThan">
      <formula>1</formula>
    </cfRule>
  </conditionalFormatting>
  <conditionalFormatting sqref="BC33">
    <cfRule type="containsBlanks" dxfId="2045" priority="2485">
      <formula>LEN(TRIM(BC33))=0</formula>
    </cfRule>
    <cfRule type="cellIs" dxfId="2044" priority="2486" operator="lessThan">
      <formula>0.7</formula>
    </cfRule>
    <cfRule type="cellIs" dxfId="2043" priority="2487" operator="between">
      <formula>0.7</formula>
      <formula>0.8</formula>
    </cfRule>
    <cfRule type="cellIs" dxfId="2042" priority="2488" operator="between">
      <formula>0.8</formula>
      <formula>0.95</formula>
    </cfRule>
    <cfRule type="cellIs" dxfId="2041" priority="2489" operator="between">
      <formula>0.95</formula>
      <formula>1</formula>
    </cfRule>
    <cfRule type="cellIs" dxfId="2040" priority="2490" operator="greaterThan">
      <formula>1</formula>
    </cfRule>
  </conditionalFormatting>
  <conditionalFormatting sqref="BC283">
    <cfRule type="containsBlanks" dxfId="2039" priority="2479">
      <formula>LEN(TRIM(BC283))=0</formula>
    </cfRule>
    <cfRule type="cellIs" dxfId="2038" priority="2480" operator="lessThan">
      <formula>0.7</formula>
    </cfRule>
    <cfRule type="cellIs" dxfId="2037" priority="2481" operator="between">
      <formula>0.7</formula>
      <formula>0.8</formula>
    </cfRule>
    <cfRule type="cellIs" dxfId="2036" priority="2482" operator="between">
      <formula>0.8</formula>
      <formula>0.95</formula>
    </cfRule>
    <cfRule type="cellIs" dxfId="2035" priority="2483" operator="between">
      <formula>0.95</formula>
      <formula>1</formula>
    </cfRule>
    <cfRule type="cellIs" dxfId="2034" priority="2484" operator="greaterThan">
      <formula>1</formula>
    </cfRule>
  </conditionalFormatting>
  <conditionalFormatting sqref="BC284">
    <cfRule type="containsBlanks" dxfId="2033" priority="2473">
      <formula>LEN(TRIM(BC284))=0</formula>
    </cfRule>
    <cfRule type="cellIs" dxfId="2032" priority="2474" operator="lessThan">
      <formula>0.7</formula>
    </cfRule>
    <cfRule type="cellIs" dxfId="2031" priority="2475" operator="between">
      <formula>0.7</formula>
      <formula>0.8</formula>
    </cfRule>
    <cfRule type="cellIs" dxfId="2030" priority="2476" operator="between">
      <formula>0.8</formula>
      <formula>0.95</formula>
    </cfRule>
    <cfRule type="cellIs" dxfId="2029" priority="2477" operator="between">
      <formula>0.95</formula>
      <formula>1</formula>
    </cfRule>
    <cfRule type="cellIs" dxfId="2028" priority="2478" operator="greaterThan">
      <formula>1</formula>
    </cfRule>
  </conditionalFormatting>
  <conditionalFormatting sqref="BC285">
    <cfRule type="containsBlanks" dxfId="2027" priority="2467">
      <formula>LEN(TRIM(BC285))=0</formula>
    </cfRule>
    <cfRule type="cellIs" dxfId="2026" priority="2468" operator="lessThan">
      <formula>0.7</formula>
    </cfRule>
    <cfRule type="cellIs" dxfId="2025" priority="2469" operator="between">
      <formula>0.7</formula>
      <formula>0.8</formula>
    </cfRule>
    <cfRule type="cellIs" dxfId="2024" priority="2470" operator="between">
      <formula>0.8</formula>
      <formula>0.95</formula>
    </cfRule>
    <cfRule type="cellIs" dxfId="2023" priority="2471" operator="between">
      <formula>0.95</formula>
      <formula>1</formula>
    </cfRule>
    <cfRule type="cellIs" dxfId="2022" priority="2472" operator="greaterThan">
      <formula>1</formula>
    </cfRule>
  </conditionalFormatting>
  <conditionalFormatting sqref="BC286">
    <cfRule type="containsBlanks" dxfId="2021" priority="2461">
      <formula>LEN(TRIM(BC286))=0</formula>
    </cfRule>
    <cfRule type="cellIs" dxfId="2020" priority="2462" operator="lessThan">
      <formula>0.7</formula>
    </cfRule>
    <cfRule type="cellIs" dxfId="2019" priority="2463" operator="between">
      <formula>0.7</formula>
      <formula>0.8</formula>
    </cfRule>
    <cfRule type="cellIs" dxfId="2018" priority="2464" operator="between">
      <formula>0.8</formula>
      <formula>0.95</formula>
    </cfRule>
    <cfRule type="cellIs" dxfId="2017" priority="2465" operator="between">
      <formula>0.95</formula>
      <formula>1</formula>
    </cfRule>
    <cfRule type="cellIs" dxfId="2016" priority="2466" operator="greaterThan">
      <formula>1</formula>
    </cfRule>
  </conditionalFormatting>
  <conditionalFormatting sqref="BC287">
    <cfRule type="containsBlanks" dxfId="2015" priority="2455">
      <formula>LEN(TRIM(BC287))=0</formula>
    </cfRule>
    <cfRule type="cellIs" dxfId="2014" priority="2456" operator="lessThan">
      <formula>0.7</formula>
    </cfRule>
    <cfRule type="cellIs" dxfId="2013" priority="2457" operator="between">
      <formula>0.7</formula>
      <formula>0.8</formula>
    </cfRule>
    <cfRule type="cellIs" dxfId="2012" priority="2458" operator="between">
      <formula>0.8</formula>
      <formula>0.95</formula>
    </cfRule>
    <cfRule type="cellIs" dxfId="2011" priority="2459" operator="between">
      <formula>0.95</formula>
      <formula>1</formula>
    </cfRule>
    <cfRule type="cellIs" dxfId="2010" priority="2460" operator="greaterThan">
      <formula>1</formula>
    </cfRule>
  </conditionalFormatting>
  <conditionalFormatting sqref="BC288">
    <cfRule type="containsBlanks" dxfId="2009" priority="2449">
      <formula>LEN(TRIM(BC288))=0</formula>
    </cfRule>
    <cfRule type="cellIs" dxfId="2008" priority="2450" operator="lessThan">
      <formula>0.7</formula>
    </cfRule>
    <cfRule type="cellIs" dxfId="2007" priority="2451" operator="between">
      <formula>0.7</formula>
      <formula>0.8</formula>
    </cfRule>
    <cfRule type="cellIs" dxfId="2006" priority="2452" operator="between">
      <formula>0.8</formula>
      <formula>0.95</formula>
    </cfRule>
    <cfRule type="cellIs" dxfId="2005" priority="2453" operator="between">
      <formula>0.95</formula>
      <formula>1</formula>
    </cfRule>
    <cfRule type="cellIs" dxfId="2004" priority="2454" operator="greaterThan">
      <formula>1</formula>
    </cfRule>
  </conditionalFormatting>
  <conditionalFormatting sqref="BC290">
    <cfRule type="containsBlanks" dxfId="2003" priority="2437">
      <formula>LEN(TRIM(BC290))=0</formula>
    </cfRule>
    <cfRule type="cellIs" dxfId="2002" priority="2438" operator="lessThan">
      <formula>0.7</formula>
    </cfRule>
    <cfRule type="cellIs" dxfId="2001" priority="2439" operator="between">
      <formula>0.7</formula>
      <formula>0.8</formula>
    </cfRule>
    <cfRule type="cellIs" dxfId="2000" priority="2440" operator="between">
      <formula>0.8</formula>
      <formula>0.95</formula>
    </cfRule>
    <cfRule type="cellIs" dxfId="1999" priority="2441" operator="between">
      <formula>0.95</formula>
      <formula>1</formula>
    </cfRule>
    <cfRule type="cellIs" dxfId="1998" priority="2442" operator="greaterThan">
      <formula>1</formula>
    </cfRule>
  </conditionalFormatting>
  <conditionalFormatting sqref="BC291">
    <cfRule type="containsBlanks" dxfId="1997" priority="2431">
      <formula>LEN(TRIM(BC291))=0</formula>
    </cfRule>
    <cfRule type="cellIs" dxfId="1996" priority="2432" operator="lessThan">
      <formula>0.7</formula>
    </cfRule>
    <cfRule type="cellIs" dxfId="1995" priority="2433" operator="between">
      <formula>0.7</formula>
      <formula>0.8</formula>
    </cfRule>
    <cfRule type="cellIs" dxfId="1994" priority="2434" operator="between">
      <formula>0.8</formula>
      <formula>0.95</formula>
    </cfRule>
    <cfRule type="cellIs" dxfId="1993" priority="2435" operator="between">
      <formula>0.95</formula>
      <formula>1</formula>
    </cfRule>
    <cfRule type="cellIs" dxfId="1992" priority="2436" operator="greaterThan">
      <formula>1</formula>
    </cfRule>
  </conditionalFormatting>
  <conditionalFormatting sqref="BC292">
    <cfRule type="containsBlanks" dxfId="1991" priority="2425">
      <formula>LEN(TRIM(BC292))=0</formula>
    </cfRule>
    <cfRule type="cellIs" dxfId="1990" priority="2426" operator="lessThan">
      <formula>0.7</formula>
    </cfRule>
    <cfRule type="cellIs" dxfId="1989" priority="2427" operator="between">
      <formula>0.7</formula>
      <formula>0.8</formula>
    </cfRule>
    <cfRule type="cellIs" dxfId="1988" priority="2428" operator="between">
      <formula>0.8</formula>
      <formula>0.95</formula>
    </cfRule>
    <cfRule type="cellIs" dxfId="1987" priority="2429" operator="between">
      <formula>0.95</formula>
      <formula>1</formula>
    </cfRule>
    <cfRule type="cellIs" dxfId="1986" priority="2430" operator="greaterThan">
      <formula>1</formula>
    </cfRule>
  </conditionalFormatting>
  <conditionalFormatting sqref="BC293">
    <cfRule type="containsBlanks" dxfId="1985" priority="2419">
      <formula>LEN(TRIM(BC293))=0</formula>
    </cfRule>
    <cfRule type="cellIs" dxfId="1984" priority="2420" operator="lessThan">
      <formula>0.7</formula>
    </cfRule>
    <cfRule type="cellIs" dxfId="1983" priority="2421" operator="between">
      <formula>0.7</formula>
      <formula>0.8</formula>
    </cfRule>
    <cfRule type="cellIs" dxfId="1982" priority="2422" operator="between">
      <formula>0.8</formula>
      <formula>0.95</formula>
    </cfRule>
    <cfRule type="cellIs" dxfId="1981" priority="2423" operator="between">
      <formula>0.95</formula>
      <formula>1</formula>
    </cfRule>
    <cfRule type="cellIs" dxfId="1980" priority="2424" operator="greaterThan">
      <formula>1</formula>
    </cfRule>
  </conditionalFormatting>
  <conditionalFormatting sqref="BC93">
    <cfRule type="containsBlanks" dxfId="1979" priority="2365">
      <formula>LEN(TRIM(BC93))=0</formula>
    </cfRule>
    <cfRule type="cellIs" dxfId="1978" priority="2366" operator="lessThan">
      <formula>0.7</formula>
    </cfRule>
    <cfRule type="cellIs" dxfId="1977" priority="2367" operator="between">
      <formula>0.7</formula>
      <formula>0.8</formula>
    </cfRule>
    <cfRule type="cellIs" dxfId="1976" priority="2368" operator="between">
      <formula>0.8</formula>
      <formula>0.95</formula>
    </cfRule>
    <cfRule type="cellIs" dxfId="1975" priority="2369" operator="between">
      <formula>0.95</formula>
      <formula>1</formula>
    </cfRule>
    <cfRule type="cellIs" dxfId="1974" priority="2370" operator="greaterThan">
      <formula>1</formula>
    </cfRule>
  </conditionalFormatting>
  <conditionalFormatting sqref="BC94">
    <cfRule type="containsBlanks" dxfId="1973" priority="2359">
      <formula>LEN(TRIM(BC94))=0</formula>
    </cfRule>
    <cfRule type="cellIs" dxfId="1972" priority="2360" operator="lessThan">
      <formula>0.7</formula>
    </cfRule>
    <cfRule type="cellIs" dxfId="1971" priority="2361" operator="between">
      <formula>0.7</formula>
      <formula>0.8</formula>
    </cfRule>
    <cfRule type="cellIs" dxfId="1970" priority="2362" operator="between">
      <formula>0.8</formula>
      <formula>0.95</formula>
    </cfRule>
    <cfRule type="cellIs" dxfId="1969" priority="2363" operator="between">
      <formula>0.95</formula>
      <formula>1</formula>
    </cfRule>
    <cfRule type="cellIs" dxfId="1968" priority="2364" operator="greaterThan">
      <formula>1</formula>
    </cfRule>
  </conditionalFormatting>
  <conditionalFormatting sqref="BC95">
    <cfRule type="containsBlanks" dxfId="1967" priority="2353">
      <formula>LEN(TRIM(BC95))=0</formula>
    </cfRule>
    <cfRule type="cellIs" dxfId="1966" priority="2354" operator="lessThan">
      <formula>0.7</formula>
    </cfRule>
    <cfRule type="cellIs" dxfId="1965" priority="2355" operator="between">
      <formula>0.7</formula>
      <formula>0.8</formula>
    </cfRule>
    <cfRule type="cellIs" dxfId="1964" priority="2356" operator="between">
      <formula>0.8</formula>
      <formula>0.95</formula>
    </cfRule>
    <cfRule type="cellIs" dxfId="1963" priority="2357" operator="between">
      <formula>0.95</formula>
      <formula>1</formula>
    </cfRule>
    <cfRule type="cellIs" dxfId="1962" priority="2358" operator="greaterThan">
      <formula>1</formula>
    </cfRule>
  </conditionalFormatting>
  <conditionalFormatting sqref="BC96">
    <cfRule type="containsBlanks" dxfId="1961" priority="2347">
      <formula>LEN(TRIM(BC96))=0</formula>
    </cfRule>
    <cfRule type="cellIs" dxfId="1960" priority="2348" operator="lessThan">
      <formula>0.7</formula>
    </cfRule>
    <cfRule type="cellIs" dxfId="1959" priority="2349" operator="between">
      <formula>0.7</formula>
      <formula>0.8</formula>
    </cfRule>
    <cfRule type="cellIs" dxfId="1958" priority="2350" operator="between">
      <formula>0.8</formula>
      <formula>0.95</formula>
    </cfRule>
    <cfRule type="cellIs" dxfId="1957" priority="2351" operator="between">
      <formula>0.95</formula>
      <formula>1</formula>
    </cfRule>
    <cfRule type="cellIs" dxfId="1956" priority="2352" operator="greaterThan">
      <formula>1</formula>
    </cfRule>
  </conditionalFormatting>
  <conditionalFormatting sqref="BC97">
    <cfRule type="containsBlanks" dxfId="1955" priority="2341">
      <formula>LEN(TRIM(BC97))=0</formula>
    </cfRule>
    <cfRule type="cellIs" dxfId="1954" priority="2342" operator="lessThan">
      <formula>0.7</formula>
    </cfRule>
    <cfRule type="cellIs" dxfId="1953" priority="2343" operator="between">
      <formula>0.7</formula>
      <formula>0.8</formula>
    </cfRule>
    <cfRule type="cellIs" dxfId="1952" priority="2344" operator="between">
      <formula>0.8</formula>
      <formula>0.95</formula>
    </cfRule>
    <cfRule type="cellIs" dxfId="1951" priority="2345" operator="between">
      <formula>0.95</formula>
      <formula>1</formula>
    </cfRule>
    <cfRule type="cellIs" dxfId="1950" priority="2346" operator="greaterThan">
      <formula>1</formula>
    </cfRule>
  </conditionalFormatting>
  <conditionalFormatting sqref="BC98">
    <cfRule type="containsBlanks" dxfId="1949" priority="2335">
      <formula>LEN(TRIM(BC98))=0</formula>
    </cfRule>
    <cfRule type="cellIs" dxfId="1948" priority="2336" operator="lessThan">
      <formula>0.7</formula>
    </cfRule>
    <cfRule type="cellIs" dxfId="1947" priority="2337" operator="between">
      <formula>0.7</formula>
      <formula>0.8</formula>
    </cfRule>
    <cfRule type="cellIs" dxfId="1946" priority="2338" operator="between">
      <formula>0.8</formula>
      <formula>0.95</formula>
    </cfRule>
    <cfRule type="cellIs" dxfId="1945" priority="2339" operator="between">
      <formula>0.95</formula>
      <formula>1</formula>
    </cfRule>
    <cfRule type="cellIs" dxfId="1944" priority="2340" operator="greaterThan">
      <formula>1</formula>
    </cfRule>
  </conditionalFormatting>
  <conditionalFormatting sqref="BC99">
    <cfRule type="containsBlanks" dxfId="1943" priority="2329">
      <formula>LEN(TRIM(BC99))=0</formula>
    </cfRule>
    <cfRule type="cellIs" dxfId="1942" priority="2330" operator="lessThan">
      <formula>0.7</formula>
    </cfRule>
    <cfRule type="cellIs" dxfId="1941" priority="2331" operator="between">
      <formula>0.7</formula>
      <formula>0.8</formula>
    </cfRule>
    <cfRule type="cellIs" dxfId="1940" priority="2332" operator="between">
      <formula>0.8</formula>
      <formula>0.95</formula>
    </cfRule>
    <cfRule type="cellIs" dxfId="1939" priority="2333" operator="between">
      <formula>0.95</formula>
      <formula>1</formula>
    </cfRule>
    <cfRule type="cellIs" dxfId="1938" priority="2334" operator="greaterThan">
      <formula>1</formula>
    </cfRule>
  </conditionalFormatting>
  <conditionalFormatting sqref="BC100">
    <cfRule type="containsBlanks" dxfId="1937" priority="2323">
      <formula>LEN(TRIM(BC100))=0</formula>
    </cfRule>
    <cfRule type="cellIs" dxfId="1936" priority="2324" operator="lessThan">
      <formula>0.7</formula>
    </cfRule>
    <cfRule type="cellIs" dxfId="1935" priority="2325" operator="between">
      <formula>0.7</formula>
      <formula>0.8</formula>
    </cfRule>
    <cfRule type="cellIs" dxfId="1934" priority="2326" operator="between">
      <formula>0.8</formula>
      <formula>0.95</formula>
    </cfRule>
    <cfRule type="cellIs" dxfId="1933" priority="2327" operator="between">
      <formula>0.95</formula>
      <formula>1</formula>
    </cfRule>
    <cfRule type="cellIs" dxfId="1932" priority="2328" operator="greaterThan">
      <formula>1</formula>
    </cfRule>
  </conditionalFormatting>
  <conditionalFormatting sqref="BC102">
    <cfRule type="containsBlanks" dxfId="1931" priority="2311">
      <formula>LEN(TRIM(BC102))=0</formula>
    </cfRule>
    <cfRule type="cellIs" dxfId="1930" priority="2312" operator="lessThan">
      <formula>0.7</formula>
    </cfRule>
    <cfRule type="cellIs" dxfId="1929" priority="2313" operator="between">
      <formula>0.7</formula>
      <formula>0.8</formula>
    </cfRule>
    <cfRule type="cellIs" dxfId="1928" priority="2314" operator="between">
      <formula>0.8</formula>
      <formula>0.95</formula>
    </cfRule>
    <cfRule type="cellIs" dxfId="1927" priority="2315" operator="between">
      <formula>0.95</formula>
      <formula>1</formula>
    </cfRule>
    <cfRule type="cellIs" dxfId="1926" priority="2316" operator="greaterThan">
      <formula>1</formula>
    </cfRule>
  </conditionalFormatting>
  <conditionalFormatting sqref="BC103">
    <cfRule type="containsBlanks" dxfId="1925" priority="2305">
      <formula>LEN(TRIM(BC103))=0</formula>
    </cfRule>
    <cfRule type="cellIs" dxfId="1924" priority="2306" operator="lessThan">
      <formula>0.7</formula>
    </cfRule>
    <cfRule type="cellIs" dxfId="1923" priority="2307" operator="between">
      <formula>0.7</formula>
      <formula>0.8</formula>
    </cfRule>
    <cfRule type="cellIs" dxfId="1922" priority="2308" operator="between">
      <formula>0.8</formula>
      <formula>0.95</formula>
    </cfRule>
    <cfRule type="cellIs" dxfId="1921" priority="2309" operator="between">
      <formula>0.95</formula>
      <formula>1</formula>
    </cfRule>
    <cfRule type="cellIs" dxfId="1920" priority="2310" operator="greaterThan">
      <formula>1</formula>
    </cfRule>
  </conditionalFormatting>
  <conditionalFormatting sqref="BC104">
    <cfRule type="containsBlanks" dxfId="1919" priority="2299">
      <formula>LEN(TRIM(BC104))=0</formula>
    </cfRule>
    <cfRule type="cellIs" dxfId="1918" priority="2300" operator="lessThan">
      <formula>0.7</formula>
    </cfRule>
    <cfRule type="cellIs" dxfId="1917" priority="2301" operator="between">
      <formula>0.7</formula>
      <formula>0.8</formula>
    </cfRule>
    <cfRule type="cellIs" dxfId="1916" priority="2302" operator="between">
      <formula>0.8</formula>
      <formula>0.95</formula>
    </cfRule>
    <cfRule type="cellIs" dxfId="1915" priority="2303" operator="between">
      <formula>0.95</formula>
      <formula>1</formula>
    </cfRule>
    <cfRule type="cellIs" dxfId="1914" priority="2304" operator="greaterThan">
      <formula>1</formula>
    </cfRule>
  </conditionalFormatting>
  <conditionalFormatting sqref="BC294">
    <cfRule type="containsBlanks" dxfId="1913" priority="2293">
      <formula>LEN(TRIM(BC294))=0</formula>
    </cfRule>
    <cfRule type="cellIs" dxfId="1912" priority="2294" operator="lessThan">
      <formula>0.7</formula>
    </cfRule>
    <cfRule type="cellIs" dxfId="1911" priority="2295" operator="between">
      <formula>0.7</formula>
      <formula>0.8</formula>
    </cfRule>
    <cfRule type="cellIs" dxfId="1910" priority="2296" operator="between">
      <formula>0.8</formula>
      <formula>0.95</formula>
    </cfRule>
    <cfRule type="cellIs" dxfId="1909" priority="2297" operator="between">
      <formula>0.95</formula>
      <formula>1</formula>
    </cfRule>
    <cfRule type="cellIs" dxfId="1908" priority="2298" operator="greaterThan">
      <formula>1</formula>
    </cfRule>
  </conditionalFormatting>
  <conditionalFormatting sqref="BC295">
    <cfRule type="containsBlanks" dxfId="1907" priority="2287">
      <formula>LEN(TRIM(BC295))=0</formula>
    </cfRule>
    <cfRule type="cellIs" dxfId="1906" priority="2288" operator="lessThan">
      <formula>0.7</formula>
    </cfRule>
    <cfRule type="cellIs" dxfId="1905" priority="2289" operator="between">
      <formula>0.7</formula>
      <formula>0.8</formula>
    </cfRule>
    <cfRule type="cellIs" dxfId="1904" priority="2290" operator="between">
      <formula>0.8</formula>
      <formula>0.95</formula>
    </cfRule>
    <cfRule type="cellIs" dxfId="1903" priority="2291" operator="between">
      <formula>0.95</formula>
      <formula>1</formula>
    </cfRule>
    <cfRule type="cellIs" dxfId="1902" priority="2292" operator="greaterThan">
      <formula>1</formula>
    </cfRule>
  </conditionalFormatting>
  <conditionalFormatting sqref="BC296">
    <cfRule type="containsBlanks" dxfId="1901" priority="2281">
      <formula>LEN(TRIM(BC296))=0</formula>
    </cfRule>
    <cfRule type="cellIs" dxfId="1900" priority="2282" operator="lessThan">
      <formula>0.7</formula>
    </cfRule>
    <cfRule type="cellIs" dxfId="1899" priority="2283" operator="between">
      <formula>0.7</formula>
      <formula>0.8</formula>
    </cfRule>
    <cfRule type="cellIs" dxfId="1898" priority="2284" operator="between">
      <formula>0.8</formula>
      <formula>0.95</formula>
    </cfRule>
    <cfRule type="cellIs" dxfId="1897" priority="2285" operator="between">
      <formula>0.95</formula>
      <formula>1</formula>
    </cfRule>
    <cfRule type="cellIs" dxfId="1896" priority="2286" operator="greaterThan">
      <formula>1</formula>
    </cfRule>
  </conditionalFormatting>
  <conditionalFormatting sqref="BC297">
    <cfRule type="containsBlanks" dxfId="1895" priority="2275">
      <formula>LEN(TRIM(BC297))=0</formula>
    </cfRule>
    <cfRule type="cellIs" dxfId="1894" priority="2276" operator="lessThan">
      <formula>0.7</formula>
    </cfRule>
    <cfRule type="cellIs" dxfId="1893" priority="2277" operator="between">
      <formula>0.7</formula>
      <formula>0.8</formula>
    </cfRule>
    <cfRule type="cellIs" dxfId="1892" priority="2278" operator="between">
      <formula>0.8</formula>
      <formula>0.95</formula>
    </cfRule>
    <cfRule type="cellIs" dxfId="1891" priority="2279" operator="between">
      <formula>0.95</formula>
      <formula>1</formula>
    </cfRule>
    <cfRule type="cellIs" dxfId="1890" priority="2280" operator="greaterThan">
      <formula>1</formula>
    </cfRule>
  </conditionalFormatting>
  <conditionalFormatting sqref="BC298">
    <cfRule type="containsBlanks" dxfId="1889" priority="2269">
      <formula>LEN(TRIM(BC298))=0</formula>
    </cfRule>
    <cfRule type="cellIs" dxfId="1888" priority="2270" operator="lessThan">
      <formula>0.7</formula>
    </cfRule>
    <cfRule type="cellIs" dxfId="1887" priority="2271" operator="between">
      <formula>0.7</formula>
      <formula>0.8</formula>
    </cfRule>
    <cfRule type="cellIs" dxfId="1886" priority="2272" operator="between">
      <formula>0.8</formula>
      <formula>0.95</formula>
    </cfRule>
    <cfRule type="cellIs" dxfId="1885" priority="2273" operator="between">
      <formula>0.95</formula>
      <formula>1</formula>
    </cfRule>
    <cfRule type="cellIs" dxfId="1884" priority="2274" operator="greaterThan">
      <formula>1</formula>
    </cfRule>
  </conditionalFormatting>
  <conditionalFormatting sqref="BC216">
    <cfRule type="containsBlanks" dxfId="1883" priority="2263">
      <formula>LEN(TRIM(BC216))=0</formula>
    </cfRule>
    <cfRule type="cellIs" dxfId="1882" priority="2264" operator="lessThan">
      <formula>0.7</formula>
    </cfRule>
    <cfRule type="cellIs" dxfId="1881" priority="2265" operator="between">
      <formula>0.7</formula>
      <formula>0.8</formula>
    </cfRule>
    <cfRule type="cellIs" dxfId="1880" priority="2266" operator="between">
      <formula>0.8</formula>
      <formula>0.95</formula>
    </cfRule>
    <cfRule type="cellIs" dxfId="1879" priority="2267" operator="between">
      <formula>0.95</formula>
      <formula>1</formula>
    </cfRule>
    <cfRule type="cellIs" dxfId="1878" priority="2268" operator="greaterThan">
      <formula>1</formula>
    </cfRule>
  </conditionalFormatting>
  <conditionalFormatting sqref="BC217">
    <cfRule type="containsBlanks" dxfId="1877" priority="2257">
      <formula>LEN(TRIM(BC217))=0</formula>
    </cfRule>
    <cfRule type="cellIs" dxfId="1876" priority="2258" operator="lessThan">
      <formula>0.7</formula>
    </cfRule>
    <cfRule type="cellIs" dxfId="1875" priority="2259" operator="between">
      <formula>0.7</formula>
      <formula>0.8</formula>
    </cfRule>
    <cfRule type="cellIs" dxfId="1874" priority="2260" operator="between">
      <formula>0.8</formula>
      <formula>0.95</formula>
    </cfRule>
    <cfRule type="cellIs" dxfId="1873" priority="2261" operator="between">
      <formula>0.95</formula>
      <formula>1</formula>
    </cfRule>
    <cfRule type="cellIs" dxfId="1872" priority="2262" operator="greaterThan">
      <formula>1</formula>
    </cfRule>
  </conditionalFormatting>
  <conditionalFormatting sqref="BC218">
    <cfRule type="containsBlanks" dxfId="1871" priority="2251">
      <formula>LEN(TRIM(BC218))=0</formula>
    </cfRule>
    <cfRule type="cellIs" dxfId="1870" priority="2252" operator="lessThan">
      <formula>0.7</formula>
    </cfRule>
    <cfRule type="cellIs" dxfId="1869" priority="2253" operator="between">
      <formula>0.7</formula>
      <formula>0.8</formula>
    </cfRule>
    <cfRule type="cellIs" dxfId="1868" priority="2254" operator="between">
      <formula>0.8</formula>
      <formula>0.95</formula>
    </cfRule>
    <cfRule type="cellIs" dxfId="1867" priority="2255" operator="between">
      <formula>0.95</formula>
      <formula>1</formula>
    </cfRule>
    <cfRule type="cellIs" dxfId="1866" priority="2256" operator="greaterThan">
      <formula>1</formula>
    </cfRule>
  </conditionalFormatting>
  <conditionalFormatting sqref="BC219">
    <cfRule type="containsBlanks" dxfId="1865" priority="2245">
      <formula>LEN(TRIM(BC219))=0</formula>
    </cfRule>
    <cfRule type="cellIs" dxfId="1864" priority="2246" operator="lessThan">
      <formula>0.7</formula>
    </cfRule>
    <cfRule type="cellIs" dxfId="1863" priority="2247" operator="between">
      <formula>0.7</formula>
      <formula>0.8</formula>
    </cfRule>
    <cfRule type="cellIs" dxfId="1862" priority="2248" operator="between">
      <formula>0.8</formula>
      <formula>0.95</formula>
    </cfRule>
    <cfRule type="cellIs" dxfId="1861" priority="2249" operator="between">
      <formula>0.95</formula>
      <formula>1</formula>
    </cfRule>
    <cfRule type="cellIs" dxfId="1860" priority="2250" operator="greaterThan">
      <formula>1</formula>
    </cfRule>
  </conditionalFormatting>
  <conditionalFormatting sqref="BC220">
    <cfRule type="containsBlanks" dxfId="1859" priority="2239">
      <formula>LEN(TRIM(BC220))=0</formula>
    </cfRule>
    <cfRule type="cellIs" dxfId="1858" priority="2240" operator="lessThan">
      <formula>0.7</formula>
    </cfRule>
    <cfRule type="cellIs" dxfId="1857" priority="2241" operator="between">
      <formula>0.7</formula>
      <formula>0.8</formula>
    </cfRule>
    <cfRule type="cellIs" dxfId="1856" priority="2242" operator="between">
      <formula>0.8</formula>
      <formula>0.95</formula>
    </cfRule>
    <cfRule type="cellIs" dxfId="1855" priority="2243" operator="between">
      <formula>0.95</formula>
      <formula>1</formula>
    </cfRule>
    <cfRule type="cellIs" dxfId="1854" priority="2244" operator="greaterThan">
      <formula>1</formula>
    </cfRule>
  </conditionalFormatting>
  <conditionalFormatting sqref="BC221">
    <cfRule type="containsBlanks" dxfId="1853" priority="2233">
      <formula>LEN(TRIM(BC221))=0</formula>
    </cfRule>
    <cfRule type="cellIs" dxfId="1852" priority="2234" operator="lessThan">
      <formula>0.7</formula>
    </cfRule>
    <cfRule type="cellIs" dxfId="1851" priority="2235" operator="between">
      <formula>0.7</formula>
      <formula>0.8</formula>
    </cfRule>
    <cfRule type="cellIs" dxfId="1850" priority="2236" operator="between">
      <formula>0.8</formula>
      <formula>0.95</formula>
    </cfRule>
    <cfRule type="cellIs" dxfId="1849" priority="2237" operator="between">
      <formula>0.95</formula>
      <formula>1</formula>
    </cfRule>
    <cfRule type="cellIs" dxfId="1848" priority="2238" operator="greaterThan">
      <formula>1</formula>
    </cfRule>
  </conditionalFormatting>
  <conditionalFormatting sqref="BC222">
    <cfRule type="containsBlanks" dxfId="1847" priority="2227">
      <formula>LEN(TRIM(BC222))=0</formula>
    </cfRule>
    <cfRule type="cellIs" dxfId="1846" priority="2228" operator="lessThan">
      <formula>0.7</formula>
    </cfRule>
    <cfRule type="cellIs" dxfId="1845" priority="2229" operator="between">
      <formula>0.7</formula>
      <formula>0.8</formula>
    </cfRule>
    <cfRule type="cellIs" dxfId="1844" priority="2230" operator="between">
      <formula>0.8</formula>
      <formula>0.95</formula>
    </cfRule>
    <cfRule type="cellIs" dxfId="1843" priority="2231" operator="between">
      <formula>0.95</formula>
      <formula>1</formula>
    </cfRule>
    <cfRule type="cellIs" dxfId="1842" priority="2232" operator="greaterThan">
      <formula>1</formula>
    </cfRule>
  </conditionalFormatting>
  <conditionalFormatting sqref="BC189">
    <cfRule type="containsBlanks" dxfId="1841" priority="2221">
      <formula>LEN(TRIM(BC189))=0</formula>
    </cfRule>
    <cfRule type="cellIs" dxfId="1840" priority="2222" operator="lessThan">
      <formula>0.7</formula>
    </cfRule>
    <cfRule type="cellIs" dxfId="1839" priority="2223" operator="between">
      <formula>0.7</formula>
      <formula>0.8</formula>
    </cfRule>
    <cfRule type="cellIs" dxfId="1838" priority="2224" operator="between">
      <formula>0.8</formula>
      <formula>0.95</formula>
    </cfRule>
    <cfRule type="cellIs" dxfId="1837" priority="2225" operator="between">
      <formula>0.95</formula>
      <formula>1</formula>
    </cfRule>
    <cfRule type="cellIs" dxfId="1836" priority="2226" operator="greaterThan">
      <formula>1</formula>
    </cfRule>
  </conditionalFormatting>
  <conditionalFormatting sqref="BC190">
    <cfRule type="containsBlanks" dxfId="1835" priority="2215">
      <formula>LEN(TRIM(BC190))=0</formula>
    </cfRule>
    <cfRule type="cellIs" dxfId="1834" priority="2216" operator="lessThan">
      <formula>0.7</formula>
    </cfRule>
    <cfRule type="cellIs" dxfId="1833" priority="2217" operator="between">
      <formula>0.7</formula>
      <formula>0.8</formula>
    </cfRule>
    <cfRule type="cellIs" dxfId="1832" priority="2218" operator="between">
      <formula>0.8</formula>
      <formula>0.95</formula>
    </cfRule>
    <cfRule type="cellIs" dxfId="1831" priority="2219" operator="between">
      <formula>0.95</formula>
      <formula>1</formula>
    </cfRule>
    <cfRule type="cellIs" dxfId="1830" priority="2220" operator="greaterThan">
      <formula>1</formula>
    </cfRule>
  </conditionalFormatting>
  <conditionalFormatting sqref="BC191">
    <cfRule type="containsBlanks" dxfId="1829" priority="2209">
      <formula>LEN(TRIM(BC191))=0</formula>
    </cfRule>
    <cfRule type="cellIs" dxfId="1828" priority="2210" operator="lessThan">
      <formula>0.7</formula>
    </cfRule>
    <cfRule type="cellIs" dxfId="1827" priority="2211" operator="between">
      <formula>0.7</formula>
      <formula>0.8</formula>
    </cfRule>
    <cfRule type="cellIs" dxfId="1826" priority="2212" operator="between">
      <formula>0.8</formula>
      <formula>0.95</formula>
    </cfRule>
    <cfRule type="cellIs" dxfId="1825" priority="2213" operator="between">
      <formula>0.95</formula>
      <formula>1</formula>
    </cfRule>
    <cfRule type="cellIs" dxfId="1824" priority="2214" operator="greaterThan">
      <formula>1</formula>
    </cfRule>
  </conditionalFormatting>
  <conditionalFormatting sqref="BC192">
    <cfRule type="containsBlanks" dxfId="1823" priority="2203">
      <formula>LEN(TRIM(BC192))=0</formula>
    </cfRule>
    <cfRule type="cellIs" dxfId="1822" priority="2204" operator="lessThan">
      <formula>0.7</formula>
    </cfRule>
    <cfRule type="cellIs" dxfId="1821" priority="2205" operator="between">
      <formula>0.7</formula>
      <formula>0.8</formula>
    </cfRule>
    <cfRule type="cellIs" dxfId="1820" priority="2206" operator="between">
      <formula>0.8</formula>
      <formula>0.95</formula>
    </cfRule>
    <cfRule type="cellIs" dxfId="1819" priority="2207" operator="between">
      <formula>0.95</formula>
      <formula>1</formula>
    </cfRule>
    <cfRule type="cellIs" dxfId="1818" priority="2208" operator="greaterThan">
      <formula>1</formula>
    </cfRule>
  </conditionalFormatting>
  <conditionalFormatting sqref="BC193">
    <cfRule type="containsBlanks" dxfId="1817" priority="2197">
      <formula>LEN(TRIM(BC193))=0</formula>
    </cfRule>
    <cfRule type="cellIs" dxfId="1816" priority="2198" operator="lessThan">
      <formula>0.7</formula>
    </cfRule>
    <cfRule type="cellIs" dxfId="1815" priority="2199" operator="between">
      <formula>0.7</formula>
      <formula>0.8</formula>
    </cfRule>
    <cfRule type="cellIs" dxfId="1814" priority="2200" operator="between">
      <formula>0.8</formula>
      <formula>0.95</formula>
    </cfRule>
    <cfRule type="cellIs" dxfId="1813" priority="2201" operator="between">
      <formula>0.95</formula>
      <formula>1</formula>
    </cfRule>
    <cfRule type="cellIs" dxfId="1812" priority="2202" operator="greaterThan">
      <formula>1</formula>
    </cfRule>
  </conditionalFormatting>
  <conditionalFormatting sqref="BC194">
    <cfRule type="containsBlanks" dxfId="1811" priority="2191">
      <formula>LEN(TRIM(BC194))=0</formula>
    </cfRule>
    <cfRule type="cellIs" dxfId="1810" priority="2192" operator="lessThan">
      <formula>0.7</formula>
    </cfRule>
    <cfRule type="cellIs" dxfId="1809" priority="2193" operator="between">
      <formula>0.7</formula>
      <formula>0.8</formula>
    </cfRule>
    <cfRule type="cellIs" dxfId="1808" priority="2194" operator="between">
      <formula>0.8</formula>
      <formula>0.95</formula>
    </cfRule>
    <cfRule type="cellIs" dxfId="1807" priority="2195" operator="between">
      <formula>0.95</formula>
      <formula>1</formula>
    </cfRule>
    <cfRule type="cellIs" dxfId="1806" priority="2196" operator="greaterThan">
      <formula>1</formula>
    </cfRule>
  </conditionalFormatting>
  <conditionalFormatting sqref="BC195">
    <cfRule type="containsBlanks" dxfId="1805" priority="2185">
      <formula>LEN(TRIM(BC195))=0</formula>
    </cfRule>
    <cfRule type="cellIs" dxfId="1804" priority="2186" operator="lessThan">
      <formula>0.7</formula>
    </cfRule>
    <cfRule type="cellIs" dxfId="1803" priority="2187" operator="between">
      <formula>0.7</formula>
      <formula>0.8</formula>
    </cfRule>
    <cfRule type="cellIs" dxfId="1802" priority="2188" operator="between">
      <formula>0.8</formula>
      <formula>0.95</formula>
    </cfRule>
    <cfRule type="cellIs" dxfId="1801" priority="2189" operator="between">
      <formula>0.95</formula>
      <formula>1</formula>
    </cfRule>
    <cfRule type="cellIs" dxfId="1800" priority="2190" operator="greaterThan">
      <formula>1</formula>
    </cfRule>
  </conditionalFormatting>
  <conditionalFormatting sqref="BC208">
    <cfRule type="containsBlanks" dxfId="1799" priority="2149">
      <formula>LEN(TRIM(BC208))=0</formula>
    </cfRule>
    <cfRule type="cellIs" dxfId="1798" priority="2150" operator="lessThan">
      <formula>0.7</formula>
    </cfRule>
    <cfRule type="cellIs" dxfId="1797" priority="2151" operator="between">
      <formula>0.7</formula>
      <formula>0.8</formula>
    </cfRule>
    <cfRule type="cellIs" dxfId="1796" priority="2152" operator="between">
      <formula>0.8</formula>
      <formula>0.95</formula>
    </cfRule>
    <cfRule type="cellIs" dxfId="1795" priority="2153" operator="between">
      <formula>0.95</formula>
      <formula>1</formula>
    </cfRule>
    <cfRule type="cellIs" dxfId="1794" priority="2154" operator="greaterThan">
      <formula>1</formula>
    </cfRule>
  </conditionalFormatting>
  <conditionalFormatting sqref="BC209">
    <cfRule type="containsBlanks" dxfId="1793" priority="2143">
      <formula>LEN(TRIM(BC209))=0</formula>
    </cfRule>
    <cfRule type="cellIs" dxfId="1792" priority="2144" operator="lessThan">
      <formula>0.7</formula>
    </cfRule>
    <cfRule type="cellIs" dxfId="1791" priority="2145" operator="between">
      <formula>0.7</formula>
      <formula>0.8</formula>
    </cfRule>
    <cfRule type="cellIs" dxfId="1790" priority="2146" operator="between">
      <formula>0.8</formula>
      <formula>0.95</formula>
    </cfRule>
    <cfRule type="cellIs" dxfId="1789" priority="2147" operator="between">
      <formula>0.95</formula>
      <formula>1</formula>
    </cfRule>
    <cfRule type="cellIs" dxfId="1788" priority="2148" operator="greaterThan">
      <formula>1</formula>
    </cfRule>
  </conditionalFormatting>
  <conditionalFormatting sqref="BC210">
    <cfRule type="containsBlanks" dxfId="1787" priority="2137">
      <formula>LEN(TRIM(BC210))=0</formula>
    </cfRule>
    <cfRule type="cellIs" dxfId="1786" priority="2138" operator="lessThan">
      <formula>0.7</formula>
    </cfRule>
    <cfRule type="cellIs" dxfId="1785" priority="2139" operator="between">
      <formula>0.7</formula>
      <formula>0.8</formula>
    </cfRule>
    <cfRule type="cellIs" dxfId="1784" priority="2140" operator="between">
      <formula>0.8</formula>
      <formula>0.95</formula>
    </cfRule>
    <cfRule type="cellIs" dxfId="1783" priority="2141" operator="between">
      <formula>0.95</formula>
      <formula>1</formula>
    </cfRule>
    <cfRule type="cellIs" dxfId="1782" priority="2142" operator="greaterThan">
      <formula>1</formula>
    </cfRule>
  </conditionalFormatting>
  <conditionalFormatting sqref="BC211">
    <cfRule type="containsBlanks" dxfId="1781" priority="2131">
      <formula>LEN(TRIM(BC211))=0</formula>
    </cfRule>
    <cfRule type="cellIs" dxfId="1780" priority="2132" operator="lessThan">
      <formula>0.7</formula>
    </cfRule>
    <cfRule type="cellIs" dxfId="1779" priority="2133" operator="between">
      <formula>0.7</formula>
      <formula>0.8</formula>
    </cfRule>
    <cfRule type="cellIs" dxfId="1778" priority="2134" operator="between">
      <formula>0.8</formula>
      <formula>0.95</formula>
    </cfRule>
    <cfRule type="cellIs" dxfId="1777" priority="2135" operator="between">
      <formula>0.95</formula>
      <formula>1</formula>
    </cfRule>
    <cfRule type="cellIs" dxfId="1776" priority="2136" operator="greaterThan">
      <formula>1</formula>
    </cfRule>
  </conditionalFormatting>
  <conditionalFormatting sqref="BC212">
    <cfRule type="containsBlanks" dxfId="1775" priority="2125">
      <formula>LEN(TRIM(BC212))=0</formula>
    </cfRule>
    <cfRule type="cellIs" dxfId="1774" priority="2126" operator="lessThan">
      <formula>0.7</formula>
    </cfRule>
    <cfRule type="cellIs" dxfId="1773" priority="2127" operator="between">
      <formula>0.7</formula>
      <formula>0.8</formula>
    </cfRule>
    <cfRule type="cellIs" dxfId="1772" priority="2128" operator="between">
      <formula>0.8</formula>
      <formula>0.95</formula>
    </cfRule>
    <cfRule type="cellIs" dxfId="1771" priority="2129" operator="between">
      <formula>0.95</formula>
      <formula>1</formula>
    </cfRule>
    <cfRule type="cellIs" dxfId="1770" priority="2130" operator="greaterThan">
      <formula>1</formula>
    </cfRule>
  </conditionalFormatting>
  <conditionalFormatting sqref="BC213">
    <cfRule type="containsBlanks" dxfId="1769" priority="2119">
      <formula>LEN(TRIM(BC213))=0</formula>
    </cfRule>
    <cfRule type="cellIs" dxfId="1768" priority="2120" operator="lessThan">
      <formula>0.7</formula>
    </cfRule>
    <cfRule type="cellIs" dxfId="1767" priority="2121" operator="between">
      <formula>0.7</formula>
      <formula>0.8</formula>
    </cfRule>
    <cfRule type="cellIs" dxfId="1766" priority="2122" operator="between">
      <formula>0.8</formula>
      <formula>0.95</formula>
    </cfRule>
    <cfRule type="cellIs" dxfId="1765" priority="2123" operator="between">
      <formula>0.95</formula>
      <formula>1</formula>
    </cfRule>
    <cfRule type="cellIs" dxfId="1764" priority="2124" operator="greaterThan">
      <formula>1</formula>
    </cfRule>
  </conditionalFormatting>
  <conditionalFormatting sqref="BC214">
    <cfRule type="containsBlanks" dxfId="1763" priority="2113">
      <formula>LEN(TRIM(BC214))=0</formula>
    </cfRule>
    <cfRule type="cellIs" dxfId="1762" priority="2114" operator="lessThan">
      <formula>0.7</formula>
    </cfRule>
    <cfRule type="cellIs" dxfId="1761" priority="2115" operator="between">
      <formula>0.7</formula>
      <formula>0.8</formula>
    </cfRule>
    <cfRule type="cellIs" dxfId="1760" priority="2116" operator="between">
      <formula>0.8</formula>
      <formula>0.95</formula>
    </cfRule>
    <cfRule type="cellIs" dxfId="1759" priority="2117" operator="between">
      <formula>0.95</formula>
      <formula>1</formula>
    </cfRule>
    <cfRule type="cellIs" dxfId="1758" priority="2118" operator="greaterThan">
      <formula>1</formula>
    </cfRule>
  </conditionalFormatting>
  <conditionalFormatting sqref="BC215">
    <cfRule type="containsBlanks" dxfId="1757" priority="2107">
      <formula>LEN(TRIM(BC215))=0</formula>
    </cfRule>
    <cfRule type="cellIs" dxfId="1756" priority="2108" operator="lessThan">
      <formula>0.7</formula>
    </cfRule>
    <cfRule type="cellIs" dxfId="1755" priority="2109" operator="between">
      <formula>0.7</formula>
      <formula>0.8</formula>
    </cfRule>
    <cfRule type="cellIs" dxfId="1754" priority="2110" operator="between">
      <formula>0.8</formula>
      <formula>0.95</formula>
    </cfRule>
    <cfRule type="cellIs" dxfId="1753" priority="2111" operator="between">
      <formula>0.95</formula>
      <formula>1</formula>
    </cfRule>
    <cfRule type="cellIs" dxfId="1752" priority="2112" operator="greaterThan">
      <formula>1</formula>
    </cfRule>
  </conditionalFormatting>
  <conditionalFormatting sqref="BC326">
    <cfRule type="containsBlanks" dxfId="1751" priority="2095">
      <formula>LEN(TRIM(BC326))=0</formula>
    </cfRule>
    <cfRule type="cellIs" dxfId="1750" priority="2096" operator="lessThan">
      <formula>0.7</formula>
    </cfRule>
    <cfRule type="cellIs" dxfId="1749" priority="2097" operator="between">
      <formula>0.7</formula>
      <formula>0.8</formula>
    </cfRule>
    <cfRule type="cellIs" dxfId="1748" priority="2098" operator="between">
      <formula>0.8</formula>
      <formula>0.95</formula>
    </cfRule>
    <cfRule type="cellIs" dxfId="1747" priority="2099" operator="between">
      <formula>0.95</formula>
      <formula>1</formula>
    </cfRule>
    <cfRule type="cellIs" dxfId="1746" priority="2100" operator="greaterThan">
      <formula>1</formula>
    </cfRule>
  </conditionalFormatting>
  <conditionalFormatting sqref="BC327">
    <cfRule type="containsBlanks" dxfId="1745" priority="2089">
      <formula>LEN(TRIM(BC327))=0</formula>
    </cfRule>
    <cfRule type="cellIs" dxfId="1744" priority="2090" operator="lessThan">
      <formula>0.7</formula>
    </cfRule>
    <cfRule type="cellIs" dxfId="1743" priority="2091" operator="between">
      <formula>0.7</formula>
      <formula>0.8</formula>
    </cfRule>
    <cfRule type="cellIs" dxfId="1742" priority="2092" operator="between">
      <formula>0.8</formula>
      <formula>0.95</formula>
    </cfRule>
    <cfRule type="cellIs" dxfId="1741" priority="2093" operator="between">
      <formula>0.95</formula>
      <formula>1</formula>
    </cfRule>
    <cfRule type="cellIs" dxfId="1740" priority="2094" operator="greaterThan">
      <formula>1</formula>
    </cfRule>
  </conditionalFormatting>
  <conditionalFormatting sqref="BC335">
    <cfRule type="containsBlanks" dxfId="1739" priority="2077">
      <formula>LEN(TRIM(BC335))=0</formula>
    </cfRule>
    <cfRule type="cellIs" dxfId="1738" priority="2078" operator="lessThan">
      <formula>0.7</formula>
    </cfRule>
    <cfRule type="cellIs" dxfId="1737" priority="2079" operator="between">
      <formula>0.7</formula>
      <formula>0.8</formula>
    </cfRule>
    <cfRule type="cellIs" dxfId="1736" priority="2080" operator="between">
      <formula>0.8</formula>
      <formula>0.95</formula>
    </cfRule>
    <cfRule type="cellIs" dxfId="1735" priority="2081" operator="between">
      <formula>0.95</formula>
      <formula>1</formula>
    </cfRule>
    <cfRule type="cellIs" dxfId="1734" priority="2082" operator="greaterThan">
      <formula>1</formula>
    </cfRule>
  </conditionalFormatting>
  <conditionalFormatting sqref="BC57">
    <cfRule type="containsBlanks" dxfId="1733" priority="2017">
      <formula>LEN(TRIM(BC57))=0</formula>
    </cfRule>
    <cfRule type="cellIs" dxfId="1732" priority="2018" operator="lessThan">
      <formula>0.7</formula>
    </cfRule>
    <cfRule type="cellIs" dxfId="1731" priority="2019" operator="between">
      <formula>0.7</formula>
      <formula>0.8</formula>
    </cfRule>
    <cfRule type="cellIs" dxfId="1730" priority="2020" operator="between">
      <formula>0.8</formula>
      <formula>0.95</formula>
    </cfRule>
    <cfRule type="cellIs" dxfId="1729" priority="2021" operator="between">
      <formula>0.95</formula>
      <formula>1</formula>
    </cfRule>
    <cfRule type="cellIs" dxfId="1728" priority="2022" operator="greaterThan">
      <formula>1</formula>
    </cfRule>
  </conditionalFormatting>
  <conditionalFormatting sqref="BC58">
    <cfRule type="containsBlanks" dxfId="1727" priority="2011">
      <formula>LEN(TRIM(BC58))=0</formula>
    </cfRule>
    <cfRule type="cellIs" dxfId="1726" priority="2012" operator="lessThan">
      <formula>0.7</formula>
    </cfRule>
    <cfRule type="cellIs" dxfId="1725" priority="2013" operator="between">
      <formula>0.7</formula>
      <formula>0.8</formula>
    </cfRule>
    <cfRule type="cellIs" dxfId="1724" priority="2014" operator="between">
      <formula>0.8</formula>
      <formula>0.95</formula>
    </cfRule>
    <cfRule type="cellIs" dxfId="1723" priority="2015" operator="between">
      <formula>0.95</formula>
      <formula>1</formula>
    </cfRule>
    <cfRule type="cellIs" dxfId="1722" priority="2016" operator="greaterThan">
      <formula>1</formula>
    </cfRule>
  </conditionalFormatting>
  <conditionalFormatting sqref="BC59">
    <cfRule type="containsBlanks" dxfId="1721" priority="2005">
      <formula>LEN(TRIM(BC59))=0</formula>
    </cfRule>
    <cfRule type="cellIs" dxfId="1720" priority="2006" operator="lessThan">
      <formula>0.7</formula>
    </cfRule>
    <cfRule type="cellIs" dxfId="1719" priority="2007" operator="between">
      <formula>0.7</formula>
      <formula>0.8</formula>
    </cfRule>
    <cfRule type="cellIs" dxfId="1718" priority="2008" operator="between">
      <formula>0.8</formula>
      <formula>0.95</formula>
    </cfRule>
    <cfRule type="cellIs" dxfId="1717" priority="2009" operator="between">
      <formula>0.95</formula>
      <formula>1</formula>
    </cfRule>
    <cfRule type="cellIs" dxfId="1716" priority="2010" operator="greaterThan">
      <formula>1</formula>
    </cfRule>
  </conditionalFormatting>
  <conditionalFormatting sqref="BC60">
    <cfRule type="containsBlanks" dxfId="1715" priority="1999">
      <formula>LEN(TRIM(BC60))=0</formula>
    </cfRule>
    <cfRule type="cellIs" dxfId="1714" priority="2000" operator="lessThan">
      <formula>0.7</formula>
    </cfRule>
    <cfRule type="cellIs" dxfId="1713" priority="2001" operator="between">
      <formula>0.7</formula>
      <formula>0.8</formula>
    </cfRule>
    <cfRule type="cellIs" dxfId="1712" priority="2002" operator="between">
      <formula>0.8</formula>
      <formula>0.95</formula>
    </cfRule>
    <cfRule type="cellIs" dxfId="1711" priority="2003" operator="between">
      <formula>0.95</formula>
      <formula>1</formula>
    </cfRule>
    <cfRule type="cellIs" dxfId="1710" priority="2004" operator="greaterThan">
      <formula>1</formula>
    </cfRule>
  </conditionalFormatting>
  <conditionalFormatting sqref="BC61">
    <cfRule type="containsBlanks" dxfId="1709" priority="1993">
      <formula>LEN(TRIM(BC61))=0</formula>
    </cfRule>
    <cfRule type="cellIs" dxfId="1708" priority="1994" operator="lessThan">
      <formula>0.7</formula>
    </cfRule>
    <cfRule type="cellIs" dxfId="1707" priority="1995" operator="between">
      <formula>0.7</formula>
      <formula>0.8</formula>
    </cfRule>
    <cfRule type="cellIs" dxfId="1706" priority="1996" operator="between">
      <formula>0.8</formula>
      <formula>0.95</formula>
    </cfRule>
    <cfRule type="cellIs" dxfId="1705" priority="1997" operator="between">
      <formula>0.95</formula>
      <formula>1</formula>
    </cfRule>
    <cfRule type="cellIs" dxfId="1704" priority="1998" operator="greaterThan">
      <formula>1</formula>
    </cfRule>
  </conditionalFormatting>
  <conditionalFormatting sqref="BC62">
    <cfRule type="containsBlanks" dxfId="1703" priority="1987">
      <formula>LEN(TRIM(BC62))=0</formula>
    </cfRule>
    <cfRule type="cellIs" dxfId="1702" priority="1988" operator="lessThan">
      <formula>0.7</formula>
    </cfRule>
    <cfRule type="cellIs" dxfId="1701" priority="1989" operator="between">
      <formula>0.7</formula>
      <formula>0.8</formula>
    </cfRule>
    <cfRule type="cellIs" dxfId="1700" priority="1990" operator="between">
      <formula>0.8</formula>
      <formula>0.95</formula>
    </cfRule>
    <cfRule type="cellIs" dxfId="1699" priority="1991" operator="between">
      <formula>0.95</formula>
      <formula>1</formula>
    </cfRule>
    <cfRule type="cellIs" dxfId="1698" priority="1992" operator="greaterThan">
      <formula>1</formula>
    </cfRule>
  </conditionalFormatting>
  <conditionalFormatting sqref="BC63">
    <cfRule type="containsBlanks" dxfId="1697" priority="1981">
      <formula>LEN(TRIM(BC63))=0</formula>
    </cfRule>
    <cfRule type="cellIs" dxfId="1696" priority="1982" operator="lessThan">
      <formula>0.7</formula>
    </cfRule>
    <cfRule type="cellIs" dxfId="1695" priority="1983" operator="between">
      <formula>0.7</formula>
      <formula>0.8</formula>
    </cfRule>
    <cfRule type="cellIs" dxfId="1694" priority="1984" operator="between">
      <formula>0.8</formula>
      <formula>0.95</formula>
    </cfRule>
    <cfRule type="cellIs" dxfId="1693" priority="1985" operator="between">
      <formula>0.95</formula>
      <formula>1</formula>
    </cfRule>
    <cfRule type="cellIs" dxfId="1692" priority="1986" operator="greaterThan">
      <formula>1</formula>
    </cfRule>
  </conditionalFormatting>
  <conditionalFormatting sqref="BC64">
    <cfRule type="containsBlanks" dxfId="1691" priority="1975">
      <formula>LEN(TRIM(BC64))=0</formula>
    </cfRule>
    <cfRule type="cellIs" dxfId="1690" priority="1976" operator="lessThan">
      <formula>0.7</formula>
    </cfRule>
    <cfRule type="cellIs" dxfId="1689" priority="1977" operator="between">
      <formula>0.7</formula>
      <formula>0.8</formula>
    </cfRule>
    <cfRule type="cellIs" dxfId="1688" priority="1978" operator="between">
      <formula>0.8</formula>
      <formula>0.95</formula>
    </cfRule>
    <cfRule type="cellIs" dxfId="1687" priority="1979" operator="between">
      <formula>0.95</formula>
      <formula>1</formula>
    </cfRule>
    <cfRule type="cellIs" dxfId="1686" priority="1980" operator="greaterThan">
      <formula>1</formula>
    </cfRule>
  </conditionalFormatting>
  <conditionalFormatting sqref="BC65">
    <cfRule type="containsBlanks" dxfId="1685" priority="1969">
      <formula>LEN(TRIM(BC65))=0</formula>
    </cfRule>
    <cfRule type="cellIs" dxfId="1684" priority="1970" operator="lessThan">
      <formula>0.7</formula>
    </cfRule>
    <cfRule type="cellIs" dxfId="1683" priority="1971" operator="between">
      <formula>0.7</formula>
      <formula>0.8</formula>
    </cfRule>
    <cfRule type="cellIs" dxfId="1682" priority="1972" operator="between">
      <formula>0.8</formula>
      <formula>0.95</formula>
    </cfRule>
    <cfRule type="cellIs" dxfId="1681" priority="1973" operator="between">
      <formula>0.95</formula>
      <formula>1</formula>
    </cfRule>
    <cfRule type="cellIs" dxfId="1680" priority="1974" operator="greaterThan">
      <formula>1</formula>
    </cfRule>
  </conditionalFormatting>
  <conditionalFormatting sqref="BC66">
    <cfRule type="containsBlanks" dxfId="1679" priority="1963">
      <formula>LEN(TRIM(BC66))=0</formula>
    </cfRule>
    <cfRule type="cellIs" dxfId="1678" priority="1964" operator="lessThan">
      <formula>0.7</formula>
    </cfRule>
    <cfRule type="cellIs" dxfId="1677" priority="1965" operator="between">
      <formula>0.7</formula>
      <formula>0.8</formula>
    </cfRule>
    <cfRule type="cellIs" dxfId="1676" priority="1966" operator="between">
      <formula>0.8</formula>
      <formula>0.95</formula>
    </cfRule>
    <cfRule type="cellIs" dxfId="1675" priority="1967" operator="between">
      <formula>0.95</formula>
      <formula>1</formula>
    </cfRule>
    <cfRule type="cellIs" dxfId="1674" priority="1968" operator="greaterThan">
      <formula>1</formula>
    </cfRule>
  </conditionalFormatting>
  <conditionalFormatting sqref="BC67">
    <cfRule type="containsBlanks" dxfId="1673" priority="1957">
      <formula>LEN(TRIM(BC67))=0</formula>
    </cfRule>
    <cfRule type="cellIs" dxfId="1672" priority="1958" operator="lessThan">
      <formula>0.7</formula>
    </cfRule>
    <cfRule type="cellIs" dxfId="1671" priority="1959" operator="between">
      <formula>0.7</formula>
      <formula>0.8</formula>
    </cfRule>
    <cfRule type="cellIs" dxfId="1670" priority="1960" operator="between">
      <formula>0.8</formula>
      <formula>0.95</formula>
    </cfRule>
    <cfRule type="cellIs" dxfId="1669" priority="1961" operator="between">
      <formula>0.95</formula>
      <formula>1</formula>
    </cfRule>
    <cfRule type="cellIs" dxfId="1668" priority="1962" operator="greaterThan">
      <formula>1</formula>
    </cfRule>
  </conditionalFormatting>
  <conditionalFormatting sqref="BC68">
    <cfRule type="containsBlanks" dxfId="1667" priority="1951">
      <formula>LEN(TRIM(BC68))=0</formula>
    </cfRule>
    <cfRule type="cellIs" dxfId="1666" priority="1952" operator="lessThan">
      <formula>0.7</formula>
    </cfRule>
    <cfRule type="cellIs" dxfId="1665" priority="1953" operator="between">
      <formula>0.7</formula>
      <formula>0.8</formula>
    </cfRule>
    <cfRule type="cellIs" dxfId="1664" priority="1954" operator="between">
      <formula>0.8</formula>
      <formula>0.95</formula>
    </cfRule>
    <cfRule type="cellIs" dxfId="1663" priority="1955" operator="between">
      <formula>0.95</formula>
      <formula>1</formula>
    </cfRule>
    <cfRule type="cellIs" dxfId="1662" priority="1956" operator="greaterThan">
      <formula>1</formula>
    </cfRule>
  </conditionalFormatting>
  <conditionalFormatting sqref="BC69">
    <cfRule type="containsBlanks" dxfId="1661" priority="1945">
      <formula>LEN(TRIM(BC69))=0</formula>
    </cfRule>
    <cfRule type="cellIs" dxfId="1660" priority="1946" operator="lessThan">
      <formula>0.7</formula>
    </cfRule>
    <cfRule type="cellIs" dxfId="1659" priority="1947" operator="between">
      <formula>0.7</formula>
      <formula>0.8</formula>
    </cfRule>
    <cfRule type="cellIs" dxfId="1658" priority="1948" operator="between">
      <formula>0.8</formula>
      <formula>0.95</formula>
    </cfRule>
    <cfRule type="cellIs" dxfId="1657" priority="1949" operator="between">
      <formula>0.95</formula>
      <formula>1</formula>
    </cfRule>
    <cfRule type="cellIs" dxfId="1656" priority="1950" operator="greaterThan">
      <formula>1</formula>
    </cfRule>
  </conditionalFormatting>
  <conditionalFormatting sqref="BC70">
    <cfRule type="containsBlanks" dxfId="1655" priority="1939">
      <formula>LEN(TRIM(BC70))=0</formula>
    </cfRule>
    <cfRule type="cellIs" dxfId="1654" priority="1940" operator="lessThan">
      <formula>0.7</formula>
    </cfRule>
    <cfRule type="cellIs" dxfId="1653" priority="1941" operator="between">
      <formula>0.7</formula>
      <formula>0.8</formula>
    </cfRule>
    <cfRule type="cellIs" dxfId="1652" priority="1942" operator="between">
      <formula>0.8</formula>
      <formula>0.95</formula>
    </cfRule>
    <cfRule type="cellIs" dxfId="1651" priority="1943" operator="between">
      <formula>0.95</formula>
      <formula>1</formula>
    </cfRule>
    <cfRule type="cellIs" dxfId="1650" priority="1944" operator="greaterThan">
      <formula>1</formula>
    </cfRule>
  </conditionalFormatting>
  <conditionalFormatting sqref="BC71">
    <cfRule type="containsBlanks" dxfId="1649" priority="1933">
      <formula>LEN(TRIM(BC71))=0</formula>
    </cfRule>
    <cfRule type="cellIs" dxfId="1648" priority="1934" operator="lessThan">
      <formula>0.7</formula>
    </cfRule>
    <cfRule type="cellIs" dxfId="1647" priority="1935" operator="between">
      <formula>0.7</formula>
      <formula>0.8</formula>
    </cfRule>
    <cfRule type="cellIs" dxfId="1646" priority="1936" operator="between">
      <formula>0.8</formula>
      <formula>0.95</formula>
    </cfRule>
    <cfRule type="cellIs" dxfId="1645" priority="1937" operator="between">
      <formula>0.95</formula>
      <formula>1</formula>
    </cfRule>
    <cfRule type="cellIs" dxfId="1644" priority="1938" operator="greaterThan">
      <formula>1</formula>
    </cfRule>
  </conditionalFormatting>
  <conditionalFormatting sqref="BC72">
    <cfRule type="containsBlanks" dxfId="1643" priority="1927">
      <formula>LEN(TRIM(BC72))=0</formula>
    </cfRule>
    <cfRule type="cellIs" dxfId="1642" priority="1928" operator="lessThan">
      <formula>0.7</formula>
    </cfRule>
    <cfRule type="cellIs" dxfId="1641" priority="1929" operator="between">
      <formula>0.7</formula>
      <formula>0.8</formula>
    </cfRule>
    <cfRule type="cellIs" dxfId="1640" priority="1930" operator="between">
      <formula>0.8</formula>
      <formula>0.95</formula>
    </cfRule>
    <cfRule type="cellIs" dxfId="1639" priority="1931" operator="between">
      <formula>0.95</formula>
      <formula>1</formula>
    </cfRule>
    <cfRule type="cellIs" dxfId="1638" priority="1932" operator="greaterThan">
      <formula>1</formula>
    </cfRule>
  </conditionalFormatting>
  <conditionalFormatting sqref="BC73">
    <cfRule type="containsBlanks" dxfId="1637" priority="1921">
      <formula>LEN(TRIM(BC73))=0</formula>
    </cfRule>
    <cfRule type="cellIs" dxfId="1636" priority="1922" operator="lessThan">
      <formula>0.7</formula>
    </cfRule>
    <cfRule type="cellIs" dxfId="1635" priority="1923" operator="between">
      <formula>0.7</formula>
      <formula>0.8</formula>
    </cfRule>
    <cfRule type="cellIs" dxfId="1634" priority="1924" operator="between">
      <formula>0.8</formula>
      <formula>0.95</formula>
    </cfRule>
    <cfRule type="cellIs" dxfId="1633" priority="1925" operator="between">
      <formula>0.95</formula>
      <formula>1</formula>
    </cfRule>
    <cfRule type="cellIs" dxfId="1632" priority="1926" operator="greaterThan">
      <formula>1</formula>
    </cfRule>
  </conditionalFormatting>
  <conditionalFormatting sqref="BC74">
    <cfRule type="containsBlanks" dxfId="1631" priority="1915">
      <formula>LEN(TRIM(BC74))=0</formula>
    </cfRule>
    <cfRule type="cellIs" dxfId="1630" priority="1916" operator="lessThan">
      <formula>0.7</formula>
    </cfRule>
    <cfRule type="cellIs" dxfId="1629" priority="1917" operator="between">
      <formula>0.7</formula>
      <formula>0.8</formula>
    </cfRule>
    <cfRule type="cellIs" dxfId="1628" priority="1918" operator="between">
      <formula>0.8</formula>
      <formula>0.95</formula>
    </cfRule>
    <cfRule type="cellIs" dxfId="1627" priority="1919" operator="between">
      <formula>0.95</formula>
      <formula>1</formula>
    </cfRule>
    <cfRule type="cellIs" dxfId="1626" priority="1920" operator="greaterThan">
      <formula>1</formula>
    </cfRule>
  </conditionalFormatting>
  <conditionalFormatting sqref="BC75">
    <cfRule type="containsBlanks" dxfId="1625" priority="1909">
      <formula>LEN(TRIM(BC75))=0</formula>
    </cfRule>
    <cfRule type="cellIs" dxfId="1624" priority="1910" operator="lessThan">
      <formula>0.7</formula>
    </cfRule>
    <cfRule type="cellIs" dxfId="1623" priority="1911" operator="between">
      <formula>0.7</formula>
      <formula>0.8</formula>
    </cfRule>
    <cfRule type="cellIs" dxfId="1622" priority="1912" operator="between">
      <formula>0.8</formula>
      <formula>0.95</formula>
    </cfRule>
    <cfRule type="cellIs" dxfId="1621" priority="1913" operator="between">
      <formula>0.95</formula>
      <formula>1</formula>
    </cfRule>
    <cfRule type="cellIs" dxfId="1620" priority="1914" operator="greaterThan">
      <formula>1</formula>
    </cfRule>
  </conditionalFormatting>
  <conditionalFormatting sqref="BC255">
    <cfRule type="containsBlanks" dxfId="1619" priority="1903">
      <formula>LEN(TRIM(BC255))=0</formula>
    </cfRule>
    <cfRule type="cellIs" dxfId="1618" priority="1904" operator="lessThan">
      <formula>0.7</formula>
    </cfRule>
    <cfRule type="cellIs" dxfId="1617" priority="1905" operator="between">
      <formula>0.7</formula>
      <formula>0.8</formula>
    </cfRule>
    <cfRule type="cellIs" dxfId="1616" priority="1906" operator="between">
      <formula>0.8</formula>
      <formula>0.95</formula>
    </cfRule>
    <cfRule type="cellIs" dxfId="1615" priority="1907" operator="between">
      <formula>0.95</formula>
      <formula>1</formula>
    </cfRule>
    <cfRule type="cellIs" dxfId="1614" priority="1908" operator="greaterThan">
      <formula>1</formula>
    </cfRule>
  </conditionalFormatting>
  <conditionalFormatting sqref="BC256">
    <cfRule type="containsBlanks" dxfId="1613" priority="1897">
      <formula>LEN(TRIM(BC256))=0</formula>
    </cfRule>
    <cfRule type="cellIs" dxfId="1612" priority="1898" operator="lessThan">
      <formula>0.7</formula>
    </cfRule>
    <cfRule type="cellIs" dxfId="1611" priority="1899" operator="between">
      <formula>0.7</formula>
      <formula>0.8</formula>
    </cfRule>
    <cfRule type="cellIs" dxfId="1610" priority="1900" operator="between">
      <formula>0.8</formula>
      <formula>0.95</formula>
    </cfRule>
    <cfRule type="cellIs" dxfId="1609" priority="1901" operator="between">
      <formula>0.95</formula>
      <formula>1</formula>
    </cfRule>
    <cfRule type="cellIs" dxfId="1608" priority="1902" operator="greaterThan">
      <formula>1</formula>
    </cfRule>
  </conditionalFormatting>
  <conditionalFormatting sqref="BC257">
    <cfRule type="containsBlanks" dxfId="1607" priority="1891">
      <formula>LEN(TRIM(BC257))=0</formula>
    </cfRule>
    <cfRule type="cellIs" dxfId="1606" priority="1892" operator="lessThan">
      <formula>0.7</formula>
    </cfRule>
    <cfRule type="cellIs" dxfId="1605" priority="1893" operator="between">
      <formula>0.7</formula>
      <formula>0.8</formula>
    </cfRule>
    <cfRule type="cellIs" dxfId="1604" priority="1894" operator="between">
      <formula>0.8</formula>
      <formula>0.95</formula>
    </cfRule>
    <cfRule type="cellIs" dxfId="1603" priority="1895" operator="between">
      <formula>0.95</formula>
      <formula>1</formula>
    </cfRule>
    <cfRule type="cellIs" dxfId="1602" priority="1896" operator="greaterThan">
      <formula>1</formula>
    </cfRule>
  </conditionalFormatting>
  <conditionalFormatting sqref="BC258">
    <cfRule type="containsBlanks" dxfId="1601" priority="1885">
      <formula>LEN(TRIM(BC258))=0</formula>
    </cfRule>
    <cfRule type="cellIs" dxfId="1600" priority="1886" operator="lessThan">
      <formula>0.7</formula>
    </cfRule>
    <cfRule type="cellIs" dxfId="1599" priority="1887" operator="between">
      <formula>0.7</formula>
      <formula>0.8</formula>
    </cfRule>
    <cfRule type="cellIs" dxfId="1598" priority="1888" operator="between">
      <formula>0.8</formula>
      <formula>0.95</formula>
    </cfRule>
    <cfRule type="cellIs" dxfId="1597" priority="1889" operator="between">
      <formula>0.95</formula>
      <formula>1</formula>
    </cfRule>
    <cfRule type="cellIs" dxfId="1596" priority="1890" operator="greaterThan">
      <formula>1</formula>
    </cfRule>
  </conditionalFormatting>
  <conditionalFormatting sqref="BC259">
    <cfRule type="containsBlanks" dxfId="1595" priority="1879">
      <formula>LEN(TRIM(BC259))=0</formula>
    </cfRule>
    <cfRule type="cellIs" dxfId="1594" priority="1880" operator="lessThan">
      <formula>0.7</formula>
    </cfRule>
    <cfRule type="cellIs" dxfId="1593" priority="1881" operator="between">
      <formula>0.7</formula>
      <formula>0.8</formula>
    </cfRule>
    <cfRule type="cellIs" dxfId="1592" priority="1882" operator="between">
      <formula>0.8</formula>
      <formula>0.95</formula>
    </cfRule>
    <cfRule type="cellIs" dxfId="1591" priority="1883" operator="between">
      <formula>0.95</formula>
      <formula>1</formula>
    </cfRule>
    <cfRule type="cellIs" dxfId="1590" priority="1884" operator="greaterThan">
      <formula>1</formula>
    </cfRule>
  </conditionalFormatting>
  <conditionalFormatting sqref="BC260">
    <cfRule type="containsBlanks" dxfId="1589" priority="1873">
      <formula>LEN(TRIM(BC260))=0</formula>
    </cfRule>
    <cfRule type="cellIs" dxfId="1588" priority="1874" operator="lessThan">
      <formula>0.7</formula>
    </cfRule>
    <cfRule type="cellIs" dxfId="1587" priority="1875" operator="between">
      <formula>0.7</formula>
      <formula>0.8</formula>
    </cfRule>
    <cfRule type="cellIs" dxfId="1586" priority="1876" operator="between">
      <formula>0.8</formula>
      <formula>0.95</formula>
    </cfRule>
    <cfRule type="cellIs" dxfId="1585" priority="1877" operator="between">
      <formula>0.95</formula>
      <formula>1</formula>
    </cfRule>
    <cfRule type="cellIs" dxfId="1584" priority="1878" operator="greaterThan">
      <formula>1</formula>
    </cfRule>
  </conditionalFormatting>
  <conditionalFormatting sqref="BC261">
    <cfRule type="containsBlanks" dxfId="1583" priority="1867">
      <formula>LEN(TRIM(BC261))=0</formula>
    </cfRule>
    <cfRule type="cellIs" dxfId="1582" priority="1868" operator="lessThan">
      <formula>0.7</formula>
    </cfRule>
    <cfRule type="cellIs" dxfId="1581" priority="1869" operator="between">
      <formula>0.7</formula>
      <formula>0.8</formula>
    </cfRule>
    <cfRule type="cellIs" dxfId="1580" priority="1870" operator="between">
      <formula>0.8</formula>
      <formula>0.95</formula>
    </cfRule>
    <cfRule type="cellIs" dxfId="1579" priority="1871" operator="between">
      <formula>0.95</formula>
      <formula>1</formula>
    </cfRule>
    <cfRule type="cellIs" dxfId="1578" priority="1872" operator="greaterThan">
      <formula>1</formula>
    </cfRule>
  </conditionalFormatting>
  <conditionalFormatting sqref="BC262">
    <cfRule type="containsBlanks" dxfId="1577" priority="1861">
      <formula>LEN(TRIM(BC262))=0</formula>
    </cfRule>
    <cfRule type="cellIs" dxfId="1576" priority="1862" operator="lessThan">
      <formula>0.7</formula>
    </cfRule>
    <cfRule type="cellIs" dxfId="1575" priority="1863" operator="between">
      <formula>0.7</formula>
      <formula>0.8</formula>
    </cfRule>
    <cfRule type="cellIs" dxfId="1574" priority="1864" operator="between">
      <formula>0.8</formula>
      <formula>0.95</formula>
    </cfRule>
    <cfRule type="cellIs" dxfId="1573" priority="1865" operator="between">
      <formula>0.95</formula>
      <formula>1</formula>
    </cfRule>
    <cfRule type="cellIs" dxfId="1572" priority="1866" operator="greaterThan">
      <formula>1</formula>
    </cfRule>
  </conditionalFormatting>
  <conditionalFormatting sqref="BC263">
    <cfRule type="containsBlanks" dxfId="1571" priority="1855">
      <formula>LEN(TRIM(BC263))=0</formula>
    </cfRule>
    <cfRule type="cellIs" dxfId="1570" priority="1856" operator="lessThan">
      <formula>0.7</formula>
    </cfRule>
    <cfRule type="cellIs" dxfId="1569" priority="1857" operator="between">
      <formula>0.7</formula>
      <formula>0.8</formula>
    </cfRule>
    <cfRule type="cellIs" dxfId="1568" priority="1858" operator="between">
      <formula>0.8</formula>
      <formula>0.95</formula>
    </cfRule>
    <cfRule type="cellIs" dxfId="1567" priority="1859" operator="between">
      <formula>0.95</formula>
      <formula>1</formula>
    </cfRule>
    <cfRule type="cellIs" dxfId="1566" priority="1860" operator="greaterThan">
      <formula>1</formula>
    </cfRule>
  </conditionalFormatting>
  <conditionalFormatting sqref="BC264">
    <cfRule type="containsBlanks" dxfId="1565" priority="1849">
      <formula>LEN(TRIM(BC264))=0</formula>
    </cfRule>
    <cfRule type="cellIs" dxfId="1564" priority="1850" operator="lessThan">
      <formula>0.7</formula>
    </cfRule>
    <cfRule type="cellIs" dxfId="1563" priority="1851" operator="between">
      <formula>0.7</formula>
      <formula>0.8</formula>
    </cfRule>
    <cfRule type="cellIs" dxfId="1562" priority="1852" operator="between">
      <formula>0.8</formula>
      <formula>0.95</formula>
    </cfRule>
    <cfRule type="cellIs" dxfId="1561" priority="1853" operator="between">
      <formula>0.95</formula>
      <formula>1</formula>
    </cfRule>
    <cfRule type="cellIs" dxfId="1560" priority="1854" operator="greaterThan">
      <formula>1</formula>
    </cfRule>
  </conditionalFormatting>
  <conditionalFormatting sqref="BC265">
    <cfRule type="containsBlanks" dxfId="1559" priority="1843">
      <formula>LEN(TRIM(BC265))=0</formula>
    </cfRule>
    <cfRule type="cellIs" dxfId="1558" priority="1844" operator="lessThan">
      <formula>0.7</formula>
    </cfRule>
    <cfRule type="cellIs" dxfId="1557" priority="1845" operator="between">
      <formula>0.7</formula>
      <formula>0.8</formula>
    </cfRule>
    <cfRule type="cellIs" dxfId="1556" priority="1846" operator="between">
      <formula>0.8</formula>
      <formula>0.95</formula>
    </cfRule>
    <cfRule type="cellIs" dxfId="1555" priority="1847" operator="between">
      <formula>0.95</formula>
      <formula>1</formula>
    </cfRule>
    <cfRule type="cellIs" dxfId="1554" priority="1848" operator="greaterThan">
      <formula>1</formula>
    </cfRule>
  </conditionalFormatting>
  <conditionalFormatting sqref="BC266">
    <cfRule type="containsBlanks" dxfId="1553" priority="1837">
      <formula>LEN(TRIM(BC266))=0</formula>
    </cfRule>
    <cfRule type="cellIs" dxfId="1552" priority="1838" operator="lessThan">
      <formula>0.7</formula>
    </cfRule>
    <cfRule type="cellIs" dxfId="1551" priority="1839" operator="between">
      <formula>0.7</formula>
      <formula>0.8</formula>
    </cfRule>
    <cfRule type="cellIs" dxfId="1550" priority="1840" operator="between">
      <formula>0.8</formula>
      <formula>0.95</formula>
    </cfRule>
    <cfRule type="cellIs" dxfId="1549" priority="1841" operator="between">
      <formula>0.95</formula>
      <formula>1</formula>
    </cfRule>
    <cfRule type="cellIs" dxfId="1548" priority="1842" operator="greaterThan">
      <formula>1</formula>
    </cfRule>
  </conditionalFormatting>
  <conditionalFormatting sqref="BC105">
    <cfRule type="containsBlanks" dxfId="1547" priority="1831">
      <formula>LEN(TRIM(BC105))=0</formula>
    </cfRule>
    <cfRule type="cellIs" dxfId="1546" priority="1832" operator="lessThan">
      <formula>0.7</formula>
    </cfRule>
    <cfRule type="cellIs" dxfId="1545" priority="1833" operator="between">
      <formula>0.7</formula>
      <formula>0.8</formula>
    </cfRule>
    <cfRule type="cellIs" dxfId="1544" priority="1834" operator="between">
      <formula>0.8</formula>
      <formula>0.95</formula>
    </cfRule>
    <cfRule type="cellIs" dxfId="1543" priority="1835" operator="between">
      <formula>0.95</formula>
      <formula>1</formula>
    </cfRule>
    <cfRule type="cellIs" dxfId="1542" priority="1836" operator="greaterThan">
      <formula>1</formula>
    </cfRule>
  </conditionalFormatting>
  <conditionalFormatting sqref="BC107">
    <cfRule type="containsBlanks" dxfId="1541" priority="1819">
      <formula>LEN(TRIM(BC107))=0</formula>
    </cfRule>
    <cfRule type="cellIs" dxfId="1540" priority="1820" operator="lessThan">
      <formula>0.7</formula>
    </cfRule>
    <cfRule type="cellIs" dxfId="1539" priority="1821" operator="between">
      <formula>0.7</formula>
      <formula>0.8</formula>
    </cfRule>
    <cfRule type="cellIs" dxfId="1538" priority="1822" operator="between">
      <formula>0.8</formula>
      <formula>0.95</formula>
    </cfRule>
    <cfRule type="cellIs" dxfId="1537" priority="1823" operator="between">
      <formula>0.95</formula>
      <formula>1</formula>
    </cfRule>
    <cfRule type="cellIs" dxfId="1536" priority="1824" operator="greaterThan">
      <formula>1</formula>
    </cfRule>
  </conditionalFormatting>
  <conditionalFormatting sqref="BC111">
    <cfRule type="containsBlanks" dxfId="1535" priority="1795">
      <formula>LEN(TRIM(BC111))=0</formula>
    </cfRule>
    <cfRule type="cellIs" dxfId="1534" priority="1796" operator="lessThan">
      <formula>0.7</formula>
    </cfRule>
    <cfRule type="cellIs" dxfId="1533" priority="1797" operator="between">
      <formula>0.7</formula>
      <formula>0.8</formula>
    </cfRule>
    <cfRule type="cellIs" dxfId="1532" priority="1798" operator="between">
      <formula>0.8</formula>
      <formula>0.95</formula>
    </cfRule>
    <cfRule type="cellIs" dxfId="1531" priority="1799" operator="between">
      <formula>0.95</formula>
      <formula>1</formula>
    </cfRule>
    <cfRule type="cellIs" dxfId="1530" priority="1800" operator="greaterThan">
      <formula>1</formula>
    </cfRule>
  </conditionalFormatting>
  <conditionalFormatting sqref="BC112">
    <cfRule type="containsBlanks" dxfId="1529" priority="1789">
      <formula>LEN(TRIM(BC112))=0</formula>
    </cfRule>
    <cfRule type="cellIs" dxfId="1528" priority="1790" operator="lessThan">
      <formula>0.7</formula>
    </cfRule>
    <cfRule type="cellIs" dxfId="1527" priority="1791" operator="between">
      <formula>0.7</formula>
      <formula>0.8</formula>
    </cfRule>
    <cfRule type="cellIs" dxfId="1526" priority="1792" operator="between">
      <formula>0.8</formula>
      <formula>0.95</formula>
    </cfRule>
    <cfRule type="cellIs" dxfId="1525" priority="1793" operator="between">
      <formula>0.95</formula>
      <formula>1</formula>
    </cfRule>
    <cfRule type="cellIs" dxfId="1524" priority="1794" operator="greaterThan">
      <formula>1</formula>
    </cfRule>
  </conditionalFormatting>
  <conditionalFormatting sqref="BC113">
    <cfRule type="containsBlanks" dxfId="1523" priority="1783">
      <formula>LEN(TRIM(BC113))=0</formula>
    </cfRule>
    <cfRule type="cellIs" dxfId="1522" priority="1784" operator="lessThan">
      <formula>0.7</formula>
    </cfRule>
    <cfRule type="cellIs" dxfId="1521" priority="1785" operator="between">
      <formula>0.7</formula>
      <formula>0.8</formula>
    </cfRule>
    <cfRule type="cellIs" dxfId="1520" priority="1786" operator="between">
      <formula>0.8</formula>
      <formula>0.95</formula>
    </cfRule>
    <cfRule type="cellIs" dxfId="1519" priority="1787" operator="between">
      <formula>0.95</formula>
      <formula>1</formula>
    </cfRule>
    <cfRule type="cellIs" dxfId="1518" priority="1788" operator="greaterThan">
      <formula>1</formula>
    </cfRule>
  </conditionalFormatting>
  <conditionalFormatting sqref="BC197">
    <cfRule type="containsBlanks" dxfId="1517" priority="1765">
      <formula>LEN(TRIM(BC197))=0</formula>
    </cfRule>
    <cfRule type="cellIs" dxfId="1516" priority="1766" operator="lessThan">
      <formula>0.7</formula>
    </cfRule>
    <cfRule type="cellIs" dxfId="1515" priority="1767" operator="between">
      <formula>0.7</formula>
      <formula>0.8</formula>
    </cfRule>
    <cfRule type="cellIs" dxfId="1514" priority="1768" operator="between">
      <formula>0.8</formula>
      <formula>0.95</formula>
    </cfRule>
    <cfRule type="cellIs" dxfId="1513" priority="1769" operator="between">
      <formula>0.95</formula>
      <formula>1</formula>
    </cfRule>
    <cfRule type="cellIs" dxfId="1512" priority="1770" operator="greaterThan">
      <formula>1</formula>
    </cfRule>
  </conditionalFormatting>
  <conditionalFormatting sqref="BC198">
    <cfRule type="containsBlanks" dxfId="1511" priority="1759">
      <formula>LEN(TRIM(BC198))=0</formula>
    </cfRule>
    <cfRule type="cellIs" dxfId="1510" priority="1760" operator="lessThan">
      <formula>0.7</formula>
    </cfRule>
    <cfRule type="cellIs" dxfId="1509" priority="1761" operator="between">
      <formula>0.7</formula>
      <formula>0.8</formula>
    </cfRule>
    <cfRule type="cellIs" dxfId="1508" priority="1762" operator="between">
      <formula>0.8</formula>
      <formula>0.95</formula>
    </cfRule>
    <cfRule type="cellIs" dxfId="1507" priority="1763" operator="between">
      <formula>0.95</formula>
      <formula>1</formula>
    </cfRule>
    <cfRule type="cellIs" dxfId="1506" priority="1764" operator="greaterThan">
      <formula>1</formula>
    </cfRule>
  </conditionalFormatting>
  <conditionalFormatting sqref="BC199">
    <cfRule type="containsBlanks" dxfId="1505" priority="1753">
      <formula>LEN(TRIM(BC199))=0</formula>
    </cfRule>
    <cfRule type="cellIs" dxfId="1504" priority="1754" operator="lessThan">
      <formula>0.7</formula>
    </cfRule>
    <cfRule type="cellIs" dxfId="1503" priority="1755" operator="between">
      <formula>0.7</formula>
      <formula>0.8</formula>
    </cfRule>
    <cfRule type="cellIs" dxfId="1502" priority="1756" operator="between">
      <formula>0.8</formula>
      <formula>0.95</formula>
    </cfRule>
    <cfRule type="cellIs" dxfId="1501" priority="1757" operator="between">
      <formula>0.95</formula>
      <formula>1</formula>
    </cfRule>
    <cfRule type="cellIs" dxfId="1500" priority="1758" operator="greaterThan">
      <formula>1</formula>
    </cfRule>
  </conditionalFormatting>
  <conditionalFormatting sqref="BC167">
    <cfRule type="containsBlanks" dxfId="1499" priority="1723">
      <formula>LEN(TRIM(BC167))=0</formula>
    </cfRule>
    <cfRule type="cellIs" dxfId="1498" priority="1724" operator="lessThan">
      <formula>0.7</formula>
    </cfRule>
    <cfRule type="cellIs" dxfId="1497" priority="1725" operator="between">
      <formula>0.7</formula>
      <formula>0.8</formula>
    </cfRule>
    <cfRule type="cellIs" dxfId="1496" priority="1726" operator="between">
      <formula>0.8</formula>
      <formula>0.95</formula>
    </cfRule>
    <cfRule type="cellIs" dxfId="1495" priority="1727" operator="between">
      <formula>0.95</formula>
      <formula>1</formula>
    </cfRule>
    <cfRule type="cellIs" dxfId="1494" priority="1728" operator="greaterThan">
      <formula>1</formula>
    </cfRule>
  </conditionalFormatting>
  <conditionalFormatting sqref="BC168">
    <cfRule type="containsBlanks" dxfId="1493" priority="1717">
      <formula>LEN(TRIM(BC168))=0</formula>
    </cfRule>
    <cfRule type="cellIs" dxfId="1492" priority="1718" operator="lessThan">
      <formula>0.7</formula>
    </cfRule>
    <cfRule type="cellIs" dxfId="1491" priority="1719" operator="between">
      <formula>0.7</formula>
      <formula>0.8</formula>
    </cfRule>
    <cfRule type="cellIs" dxfId="1490" priority="1720" operator="between">
      <formula>0.8</formula>
      <formula>0.95</formula>
    </cfRule>
    <cfRule type="cellIs" dxfId="1489" priority="1721" operator="between">
      <formula>0.95</formula>
      <formula>1</formula>
    </cfRule>
    <cfRule type="cellIs" dxfId="1488" priority="1722" operator="greaterThan">
      <formula>1</formula>
    </cfRule>
  </conditionalFormatting>
  <conditionalFormatting sqref="BC169">
    <cfRule type="containsBlanks" dxfId="1487" priority="1711">
      <formula>LEN(TRIM(BC169))=0</formula>
    </cfRule>
    <cfRule type="cellIs" dxfId="1486" priority="1712" operator="lessThan">
      <formula>0.7</formula>
    </cfRule>
    <cfRule type="cellIs" dxfId="1485" priority="1713" operator="between">
      <formula>0.7</formula>
      <formula>0.8</formula>
    </cfRule>
    <cfRule type="cellIs" dxfId="1484" priority="1714" operator="between">
      <formula>0.8</formula>
      <formula>0.95</formula>
    </cfRule>
    <cfRule type="cellIs" dxfId="1483" priority="1715" operator="between">
      <formula>0.95</formula>
      <formula>1</formula>
    </cfRule>
    <cfRule type="cellIs" dxfId="1482" priority="1716" operator="greaterThan">
      <formula>1</formula>
    </cfRule>
  </conditionalFormatting>
  <conditionalFormatting sqref="BC170">
    <cfRule type="containsBlanks" dxfId="1481" priority="1705">
      <formula>LEN(TRIM(BC170))=0</formula>
    </cfRule>
    <cfRule type="cellIs" dxfId="1480" priority="1706" operator="lessThan">
      <formula>0.7</formula>
    </cfRule>
    <cfRule type="cellIs" dxfId="1479" priority="1707" operator="between">
      <formula>0.7</formula>
      <formula>0.8</formula>
    </cfRule>
    <cfRule type="cellIs" dxfId="1478" priority="1708" operator="between">
      <formula>0.8</formula>
      <formula>0.95</formula>
    </cfRule>
    <cfRule type="cellIs" dxfId="1477" priority="1709" operator="between">
      <formula>0.95</formula>
      <formula>1</formula>
    </cfRule>
    <cfRule type="cellIs" dxfId="1476" priority="1710" operator="greaterThan">
      <formula>1</formula>
    </cfRule>
  </conditionalFormatting>
  <conditionalFormatting sqref="BC171">
    <cfRule type="containsBlanks" dxfId="1475" priority="1699">
      <formula>LEN(TRIM(BC171))=0</formula>
    </cfRule>
    <cfRule type="cellIs" dxfId="1474" priority="1700" operator="lessThan">
      <formula>0.7</formula>
    </cfRule>
    <cfRule type="cellIs" dxfId="1473" priority="1701" operator="between">
      <formula>0.7</formula>
      <formula>0.8</formula>
    </cfRule>
    <cfRule type="cellIs" dxfId="1472" priority="1702" operator="between">
      <formula>0.8</formula>
      <formula>0.95</formula>
    </cfRule>
    <cfRule type="cellIs" dxfId="1471" priority="1703" operator="between">
      <formula>0.95</formula>
      <formula>1</formula>
    </cfRule>
    <cfRule type="cellIs" dxfId="1470" priority="1704" operator="greaterThan">
      <formula>1</formula>
    </cfRule>
  </conditionalFormatting>
  <conditionalFormatting sqref="BC172">
    <cfRule type="containsBlanks" dxfId="1469" priority="1693">
      <formula>LEN(TRIM(BC172))=0</formula>
    </cfRule>
    <cfRule type="cellIs" dxfId="1468" priority="1694" operator="lessThan">
      <formula>0.7</formula>
    </cfRule>
    <cfRule type="cellIs" dxfId="1467" priority="1695" operator="between">
      <formula>0.7</formula>
      <formula>0.8</formula>
    </cfRule>
    <cfRule type="cellIs" dxfId="1466" priority="1696" operator="between">
      <formula>0.8</formula>
      <formula>0.95</formula>
    </cfRule>
    <cfRule type="cellIs" dxfId="1465" priority="1697" operator="between">
      <formula>0.95</formula>
      <formula>1</formula>
    </cfRule>
    <cfRule type="cellIs" dxfId="1464" priority="1698" operator="greaterThan">
      <formula>1</formula>
    </cfRule>
  </conditionalFormatting>
  <conditionalFormatting sqref="BC173">
    <cfRule type="containsBlanks" dxfId="1463" priority="1687">
      <formula>LEN(TRIM(BC173))=0</formula>
    </cfRule>
    <cfRule type="cellIs" dxfId="1462" priority="1688" operator="lessThan">
      <formula>0.7</formula>
    </cfRule>
    <cfRule type="cellIs" dxfId="1461" priority="1689" operator="between">
      <formula>0.7</formula>
      <formula>0.8</formula>
    </cfRule>
    <cfRule type="cellIs" dxfId="1460" priority="1690" operator="between">
      <formula>0.8</formula>
      <formula>0.95</formula>
    </cfRule>
    <cfRule type="cellIs" dxfId="1459" priority="1691" operator="between">
      <formula>0.95</formula>
      <formula>1</formula>
    </cfRule>
    <cfRule type="cellIs" dxfId="1458" priority="1692" operator="greaterThan">
      <formula>1</formula>
    </cfRule>
  </conditionalFormatting>
  <conditionalFormatting sqref="BC174">
    <cfRule type="containsBlanks" dxfId="1457" priority="1681">
      <formula>LEN(TRIM(BC174))=0</formula>
    </cfRule>
    <cfRule type="cellIs" dxfId="1456" priority="1682" operator="lessThan">
      <formula>0.7</formula>
    </cfRule>
    <cfRule type="cellIs" dxfId="1455" priority="1683" operator="between">
      <formula>0.7</formula>
      <formula>0.8</formula>
    </cfRule>
    <cfRule type="cellIs" dxfId="1454" priority="1684" operator="between">
      <formula>0.8</formula>
      <formula>0.95</formula>
    </cfRule>
    <cfRule type="cellIs" dxfId="1453" priority="1685" operator="between">
      <formula>0.95</formula>
      <formula>1</formula>
    </cfRule>
    <cfRule type="cellIs" dxfId="1452" priority="1686" operator="greaterThan">
      <formula>1</formula>
    </cfRule>
  </conditionalFormatting>
  <conditionalFormatting sqref="BC175">
    <cfRule type="containsBlanks" dxfId="1451" priority="1675">
      <formula>LEN(TRIM(BC175))=0</formula>
    </cfRule>
    <cfRule type="cellIs" dxfId="1450" priority="1676" operator="lessThan">
      <formula>0.7</formula>
    </cfRule>
    <cfRule type="cellIs" dxfId="1449" priority="1677" operator="between">
      <formula>0.7</formula>
      <formula>0.8</formula>
    </cfRule>
    <cfRule type="cellIs" dxfId="1448" priority="1678" operator="between">
      <formula>0.8</formula>
      <formula>0.95</formula>
    </cfRule>
    <cfRule type="cellIs" dxfId="1447" priority="1679" operator="between">
      <formula>0.95</formula>
      <formula>1</formula>
    </cfRule>
    <cfRule type="cellIs" dxfId="1446" priority="1680" operator="greaterThan">
      <formula>1</formula>
    </cfRule>
  </conditionalFormatting>
  <conditionalFormatting sqref="BC134">
    <cfRule type="containsBlanks" dxfId="1445" priority="1645">
      <formula>LEN(TRIM(BC134))=0</formula>
    </cfRule>
    <cfRule type="cellIs" dxfId="1444" priority="1646" operator="lessThan">
      <formula>0.7</formula>
    </cfRule>
    <cfRule type="cellIs" dxfId="1443" priority="1647" operator="between">
      <formula>0.7</formula>
      <formula>0.8</formula>
    </cfRule>
    <cfRule type="cellIs" dxfId="1442" priority="1648" operator="between">
      <formula>0.8</formula>
      <formula>0.95</formula>
    </cfRule>
    <cfRule type="cellIs" dxfId="1441" priority="1649" operator="between">
      <formula>0.95</formula>
      <formula>1</formula>
    </cfRule>
    <cfRule type="cellIs" dxfId="1440" priority="1650" operator="greaterThan">
      <formula>1</formula>
    </cfRule>
  </conditionalFormatting>
  <conditionalFormatting sqref="BC135">
    <cfRule type="containsBlanks" dxfId="1439" priority="1639">
      <formula>LEN(TRIM(BC135))=0</formula>
    </cfRule>
    <cfRule type="cellIs" dxfId="1438" priority="1640" operator="lessThan">
      <formula>0.7</formula>
    </cfRule>
    <cfRule type="cellIs" dxfId="1437" priority="1641" operator="between">
      <formula>0.7</formula>
      <formula>0.8</formula>
    </cfRule>
    <cfRule type="cellIs" dxfId="1436" priority="1642" operator="between">
      <formula>0.8</formula>
      <formula>0.95</formula>
    </cfRule>
    <cfRule type="cellIs" dxfId="1435" priority="1643" operator="between">
      <formula>0.95</formula>
      <formula>1</formula>
    </cfRule>
    <cfRule type="cellIs" dxfId="1434" priority="1644" operator="greaterThan">
      <formula>1</formula>
    </cfRule>
  </conditionalFormatting>
  <conditionalFormatting sqref="BC136">
    <cfRule type="containsBlanks" dxfId="1433" priority="1633">
      <formula>LEN(TRIM(BC136))=0</formula>
    </cfRule>
    <cfRule type="cellIs" dxfId="1432" priority="1634" operator="lessThan">
      <formula>0.7</formula>
    </cfRule>
    <cfRule type="cellIs" dxfId="1431" priority="1635" operator="between">
      <formula>0.7</formula>
      <formula>0.8</formula>
    </cfRule>
    <cfRule type="cellIs" dxfId="1430" priority="1636" operator="between">
      <formula>0.8</formula>
      <formula>0.95</formula>
    </cfRule>
    <cfRule type="cellIs" dxfId="1429" priority="1637" operator="between">
      <formula>0.95</formula>
      <formula>1</formula>
    </cfRule>
    <cfRule type="cellIs" dxfId="1428" priority="1638" operator="greaterThan">
      <formula>1</formula>
    </cfRule>
  </conditionalFormatting>
  <conditionalFormatting sqref="BC137">
    <cfRule type="containsBlanks" dxfId="1427" priority="1627">
      <formula>LEN(TRIM(BC137))=0</formula>
    </cfRule>
    <cfRule type="cellIs" dxfId="1426" priority="1628" operator="lessThan">
      <formula>0.7</formula>
    </cfRule>
    <cfRule type="cellIs" dxfId="1425" priority="1629" operator="between">
      <formula>0.7</formula>
      <formula>0.8</formula>
    </cfRule>
    <cfRule type="cellIs" dxfId="1424" priority="1630" operator="between">
      <formula>0.8</formula>
      <formula>0.95</formula>
    </cfRule>
    <cfRule type="cellIs" dxfId="1423" priority="1631" operator="between">
      <formula>0.95</formula>
      <formula>1</formula>
    </cfRule>
    <cfRule type="cellIs" dxfId="1422" priority="1632" operator="greaterThan">
      <formula>1</formula>
    </cfRule>
  </conditionalFormatting>
  <conditionalFormatting sqref="BC138">
    <cfRule type="containsBlanks" dxfId="1421" priority="1621">
      <formula>LEN(TRIM(BC138))=0</formula>
    </cfRule>
    <cfRule type="cellIs" dxfId="1420" priority="1622" operator="lessThan">
      <formula>0.7</formula>
    </cfRule>
    <cfRule type="cellIs" dxfId="1419" priority="1623" operator="between">
      <formula>0.7</formula>
      <formula>0.8</formula>
    </cfRule>
    <cfRule type="cellIs" dxfId="1418" priority="1624" operator="between">
      <formula>0.8</formula>
      <formula>0.95</formula>
    </cfRule>
    <cfRule type="cellIs" dxfId="1417" priority="1625" operator="between">
      <formula>0.95</formula>
      <formula>1</formula>
    </cfRule>
    <cfRule type="cellIs" dxfId="1416" priority="1626" operator="greaterThan">
      <formula>1</formula>
    </cfRule>
  </conditionalFormatting>
  <conditionalFormatting sqref="BC139">
    <cfRule type="containsBlanks" dxfId="1415" priority="1615">
      <formula>LEN(TRIM(BC139))=0</formula>
    </cfRule>
    <cfRule type="cellIs" dxfId="1414" priority="1616" operator="lessThan">
      <formula>0.7</formula>
    </cfRule>
    <cfRule type="cellIs" dxfId="1413" priority="1617" operator="between">
      <formula>0.7</formula>
      <formula>0.8</formula>
    </cfRule>
    <cfRule type="cellIs" dxfId="1412" priority="1618" operator="between">
      <formula>0.8</formula>
      <formula>0.95</formula>
    </cfRule>
    <cfRule type="cellIs" dxfId="1411" priority="1619" operator="between">
      <formula>0.95</formula>
      <formula>1</formula>
    </cfRule>
    <cfRule type="cellIs" dxfId="1410" priority="1620" operator="greaterThan">
      <formula>1</formula>
    </cfRule>
  </conditionalFormatting>
  <conditionalFormatting sqref="BC140">
    <cfRule type="containsBlanks" dxfId="1409" priority="1609">
      <formula>LEN(TRIM(BC140))=0</formula>
    </cfRule>
    <cfRule type="cellIs" dxfId="1408" priority="1610" operator="lessThan">
      <formula>0.7</formula>
    </cfRule>
    <cfRule type="cellIs" dxfId="1407" priority="1611" operator="between">
      <formula>0.7</formula>
      <formula>0.8</formula>
    </cfRule>
    <cfRule type="cellIs" dxfId="1406" priority="1612" operator="between">
      <formula>0.8</formula>
      <formula>0.95</formula>
    </cfRule>
    <cfRule type="cellIs" dxfId="1405" priority="1613" operator="between">
      <formula>0.95</formula>
      <formula>1</formula>
    </cfRule>
    <cfRule type="cellIs" dxfId="1404" priority="1614" operator="greaterThan">
      <formula>1</formula>
    </cfRule>
  </conditionalFormatting>
  <conditionalFormatting sqref="BC141">
    <cfRule type="containsBlanks" dxfId="1403" priority="1603">
      <formula>LEN(TRIM(BC141))=0</formula>
    </cfRule>
    <cfRule type="cellIs" dxfId="1402" priority="1604" operator="lessThan">
      <formula>0.7</formula>
    </cfRule>
    <cfRule type="cellIs" dxfId="1401" priority="1605" operator="between">
      <formula>0.7</formula>
      <formula>0.8</formula>
    </cfRule>
    <cfRule type="cellIs" dxfId="1400" priority="1606" operator="between">
      <formula>0.8</formula>
      <formula>0.95</formula>
    </cfRule>
    <cfRule type="cellIs" dxfId="1399" priority="1607" operator="between">
      <formula>0.95</formula>
      <formula>1</formula>
    </cfRule>
    <cfRule type="cellIs" dxfId="1398" priority="1608" operator="greaterThan">
      <formula>1</formula>
    </cfRule>
  </conditionalFormatting>
  <conditionalFormatting sqref="BC142">
    <cfRule type="containsBlanks" dxfId="1397" priority="1597">
      <formula>LEN(TRIM(BC142))=0</formula>
    </cfRule>
    <cfRule type="cellIs" dxfId="1396" priority="1598" operator="lessThan">
      <formula>0.7</formula>
    </cfRule>
    <cfRule type="cellIs" dxfId="1395" priority="1599" operator="between">
      <formula>0.7</formula>
      <formula>0.8</formula>
    </cfRule>
    <cfRule type="cellIs" dxfId="1394" priority="1600" operator="between">
      <formula>0.8</formula>
      <formula>0.95</formula>
    </cfRule>
    <cfRule type="cellIs" dxfId="1393" priority="1601" operator="between">
      <formula>0.95</formula>
      <formula>1</formula>
    </cfRule>
    <cfRule type="cellIs" dxfId="1392" priority="1602" operator="greaterThan">
      <formula>1</formula>
    </cfRule>
  </conditionalFormatting>
  <conditionalFormatting sqref="BC143">
    <cfRule type="containsBlanks" dxfId="1391" priority="1591">
      <formula>LEN(TRIM(BC143))=0</formula>
    </cfRule>
    <cfRule type="cellIs" dxfId="1390" priority="1592" operator="lessThan">
      <formula>0.7</formula>
    </cfRule>
    <cfRule type="cellIs" dxfId="1389" priority="1593" operator="between">
      <formula>0.7</formula>
      <formula>0.8</formula>
    </cfRule>
    <cfRule type="cellIs" dxfId="1388" priority="1594" operator="between">
      <formula>0.8</formula>
      <formula>0.95</formula>
    </cfRule>
    <cfRule type="cellIs" dxfId="1387" priority="1595" operator="between">
      <formula>0.95</formula>
      <formula>1</formula>
    </cfRule>
    <cfRule type="cellIs" dxfId="1386" priority="1596" operator="greaterThan">
      <formula>1</formula>
    </cfRule>
  </conditionalFormatting>
  <conditionalFormatting sqref="BC144">
    <cfRule type="containsBlanks" dxfId="1385" priority="1585">
      <formula>LEN(TRIM(BC144))=0</formula>
    </cfRule>
    <cfRule type="cellIs" dxfId="1384" priority="1586" operator="lessThan">
      <formula>0.7</formula>
    </cfRule>
    <cfRule type="cellIs" dxfId="1383" priority="1587" operator="between">
      <formula>0.7</formula>
      <formula>0.8</formula>
    </cfRule>
    <cfRule type="cellIs" dxfId="1382" priority="1588" operator="between">
      <formula>0.8</formula>
      <formula>0.95</formula>
    </cfRule>
    <cfRule type="cellIs" dxfId="1381" priority="1589" operator="between">
      <formula>0.95</formula>
      <formula>1</formula>
    </cfRule>
    <cfRule type="cellIs" dxfId="1380" priority="1590" operator="greaterThan">
      <formula>1</formula>
    </cfRule>
  </conditionalFormatting>
  <conditionalFormatting sqref="BC145">
    <cfRule type="containsBlanks" dxfId="1379" priority="1579">
      <formula>LEN(TRIM(BC145))=0</formula>
    </cfRule>
    <cfRule type="cellIs" dxfId="1378" priority="1580" operator="lessThan">
      <formula>0.7</formula>
    </cfRule>
    <cfRule type="cellIs" dxfId="1377" priority="1581" operator="between">
      <formula>0.7</formula>
      <formula>0.8</formula>
    </cfRule>
    <cfRule type="cellIs" dxfId="1376" priority="1582" operator="between">
      <formula>0.8</formula>
      <formula>0.95</formula>
    </cfRule>
    <cfRule type="cellIs" dxfId="1375" priority="1583" operator="between">
      <formula>0.95</formula>
      <formula>1</formula>
    </cfRule>
    <cfRule type="cellIs" dxfId="1374" priority="1584" operator="greaterThan">
      <formula>1</formula>
    </cfRule>
  </conditionalFormatting>
  <conditionalFormatting sqref="BC146">
    <cfRule type="containsBlanks" dxfId="1373" priority="1573">
      <formula>LEN(TRIM(BC146))=0</formula>
    </cfRule>
    <cfRule type="cellIs" dxfId="1372" priority="1574" operator="lessThan">
      <formula>0.7</formula>
    </cfRule>
    <cfRule type="cellIs" dxfId="1371" priority="1575" operator="between">
      <formula>0.7</formula>
      <formula>0.8</formula>
    </cfRule>
    <cfRule type="cellIs" dxfId="1370" priority="1576" operator="between">
      <formula>0.8</formula>
      <formula>0.95</formula>
    </cfRule>
    <cfRule type="cellIs" dxfId="1369" priority="1577" operator="between">
      <formula>0.95</formula>
      <formula>1</formula>
    </cfRule>
    <cfRule type="cellIs" dxfId="1368" priority="1578" operator="greaterThan">
      <formula>1</formula>
    </cfRule>
  </conditionalFormatting>
  <conditionalFormatting sqref="BC147">
    <cfRule type="containsBlanks" dxfId="1367" priority="1567">
      <formula>LEN(TRIM(BC147))=0</formula>
    </cfRule>
    <cfRule type="cellIs" dxfId="1366" priority="1568" operator="lessThan">
      <formula>0.7</formula>
    </cfRule>
    <cfRule type="cellIs" dxfId="1365" priority="1569" operator="between">
      <formula>0.7</formula>
      <formula>0.8</formula>
    </cfRule>
    <cfRule type="cellIs" dxfId="1364" priority="1570" operator="between">
      <formula>0.8</formula>
      <formula>0.95</formula>
    </cfRule>
    <cfRule type="cellIs" dxfId="1363" priority="1571" operator="between">
      <formula>0.95</formula>
      <formula>1</formula>
    </cfRule>
    <cfRule type="cellIs" dxfId="1362" priority="1572" operator="greaterThan">
      <formula>1</formula>
    </cfRule>
  </conditionalFormatting>
  <conditionalFormatting sqref="BC148">
    <cfRule type="containsBlanks" dxfId="1361" priority="1561">
      <formula>LEN(TRIM(BC148))=0</formula>
    </cfRule>
    <cfRule type="cellIs" dxfId="1360" priority="1562" operator="lessThan">
      <formula>0.7</formula>
    </cfRule>
    <cfRule type="cellIs" dxfId="1359" priority="1563" operator="between">
      <formula>0.7</formula>
      <formula>0.8</formula>
    </cfRule>
    <cfRule type="cellIs" dxfId="1358" priority="1564" operator="between">
      <formula>0.8</formula>
      <formula>0.95</formula>
    </cfRule>
    <cfRule type="cellIs" dxfId="1357" priority="1565" operator="between">
      <formula>0.95</formula>
      <formula>1</formula>
    </cfRule>
    <cfRule type="cellIs" dxfId="1356" priority="1566" operator="greaterThan">
      <formula>1</formula>
    </cfRule>
  </conditionalFormatting>
  <conditionalFormatting sqref="BC318">
    <cfRule type="containsBlanks" dxfId="1355" priority="1555">
      <formula>LEN(TRIM(BC318))=0</formula>
    </cfRule>
    <cfRule type="cellIs" dxfId="1354" priority="1556" operator="lessThan">
      <formula>0.7</formula>
    </cfRule>
    <cfRule type="cellIs" dxfId="1353" priority="1557" operator="between">
      <formula>0.7</formula>
      <formula>0.8</formula>
    </cfRule>
    <cfRule type="cellIs" dxfId="1352" priority="1558" operator="between">
      <formula>0.8</formula>
      <formula>0.95</formula>
    </cfRule>
    <cfRule type="cellIs" dxfId="1351" priority="1559" operator="between">
      <formula>0.95</formula>
      <formula>1</formula>
    </cfRule>
    <cfRule type="cellIs" dxfId="1350" priority="1560" operator="greaterThan">
      <formula>1</formula>
    </cfRule>
  </conditionalFormatting>
  <conditionalFormatting sqref="BC319">
    <cfRule type="containsBlanks" dxfId="1349" priority="1549">
      <formula>LEN(TRIM(BC319))=0</formula>
    </cfRule>
    <cfRule type="cellIs" dxfId="1348" priority="1550" operator="lessThan">
      <formula>0.7</formula>
    </cfRule>
    <cfRule type="cellIs" dxfId="1347" priority="1551" operator="between">
      <formula>0.7</formula>
      <formula>0.8</formula>
    </cfRule>
    <cfRule type="cellIs" dxfId="1346" priority="1552" operator="between">
      <formula>0.8</formula>
      <formula>0.95</formula>
    </cfRule>
    <cfRule type="cellIs" dxfId="1345" priority="1553" operator="between">
      <formula>0.95</formula>
      <formula>1</formula>
    </cfRule>
    <cfRule type="cellIs" dxfId="1344" priority="1554" operator="greaterThan">
      <formula>1</formula>
    </cfRule>
  </conditionalFormatting>
  <conditionalFormatting sqref="BC320">
    <cfRule type="containsBlanks" dxfId="1343" priority="1543">
      <formula>LEN(TRIM(BC320))=0</formula>
    </cfRule>
    <cfRule type="cellIs" dxfId="1342" priority="1544" operator="lessThan">
      <formula>0.7</formula>
    </cfRule>
    <cfRule type="cellIs" dxfId="1341" priority="1545" operator="between">
      <formula>0.7</formula>
      <formula>0.8</formula>
    </cfRule>
    <cfRule type="cellIs" dxfId="1340" priority="1546" operator="between">
      <formula>0.8</formula>
      <formula>0.95</formula>
    </cfRule>
    <cfRule type="cellIs" dxfId="1339" priority="1547" operator="between">
      <formula>0.95</formula>
      <formula>1</formula>
    </cfRule>
    <cfRule type="cellIs" dxfId="1338" priority="1548" operator="greaterThan">
      <formula>1</formula>
    </cfRule>
  </conditionalFormatting>
  <conditionalFormatting sqref="BC321">
    <cfRule type="containsBlanks" dxfId="1337" priority="1537">
      <formula>LEN(TRIM(BC321))=0</formula>
    </cfRule>
    <cfRule type="cellIs" dxfId="1336" priority="1538" operator="lessThan">
      <formula>0.7</formula>
    </cfRule>
    <cfRule type="cellIs" dxfId="1335" priority="1539" operator="between">
      <formula>0.7</formula>
      <formula>0.8</formula>
    </cfRule>
    <cfRule type="cellIs" dxfId="1334" priority="1540" operator="between">
      <formula>0.8</formula>
      <formula>0.95</formula>
    </cfRule>
    <cfRule type="cellIs" dxfId="1333" priority="1541" operator="between">
      <formula>0.95</formula>
      <formula>1</formula>
    </cfRule>
    <cfRule type="cellIs" dxfId="1332" priority="1542" operator="greaterThan">
      <formula>1</formula>
    </cfRule>
  </conditionalFormatting>
  <conditionalFormatting sqref="BC322">
    <cfRule type="containsBlanks" dxfId="1331" priority="1531">
      <formula>LEN(TRIM(BC322))=0</formula>
    </cfRule>
    <cfRule type="cellIs" dxfId="1330" priority="1532" operator="lessThan">
      <formula>0.7</formula>
    </cfRule>
    <cfRule type="cellIs" dxfId="1329" priority="1533" operator="between">
      <formula>0.7</formula>
      <formula>0.8</formula>
    </cfRule>
    <cfRule type="cellIs" dxfId="1328" priority="1534" operator="between">
      <formula>0.8</formula>
      <formula>0.95</formula>
    </cfRule>
    <cfRule type="cellIs" dxfId="1327" priority="1535" operator="between">
      <formula>0.95</formula>
      <formula>1</formula>
    </cfRule>
    <cfRule type="cellIs" dxfId="1326" priority="1536" operator="greaterThan">
      <formula>1</formula>
    </cfRule>
  </conditionalFormatting>
  <conditionalFormatting sqref="BC323">
    <cfRule type="containsBlanks" dxfId="1325" priority="1525">
      <formula>LEN(TRIM(BC323))=0</formula>
    </cfRule>
    <cfRule type="cellIs" dxfId="1324" priority="1526" operator="lessThan">
      <formula>0.7</formula>
    </cfRule>
    <cfRule type="cellIs" dxfId="1323" priority="1527" operator="between">
      <formula>0.7</formula>
      <formula>0.8</formula>
    </cfRule>
    <cfRule type="cellIs" dxfId="1322" priority="1528" operator="between">
      <formula>0.8</formula>
      <formula>0.95</formula>
    </cfRule>
    <cfRule type="cellIs" dxfId="1321" priority="1529" operator="between">
      <formula>0.95</formula>
      <formula>1</formula>
    </cfRule>
    <cfRule type="cellIs" dxfId="1320" priority="1530" operator="greaterThan">
      <formula>1</formula>
    </cfRule>
  </conditionalFormatting>
  <conditionalFormatting sqref="BC324">
    <cfRule type="containsBlanks" dxfId="1319" priority="1519">
      <formula>LEN(TRIM(BC324))=0</formula>
    </cfRule>
    <cfRule type="cellIs" dxfId="1318" priority="1520" operator="lessThan">
      <formula>0.7</formula>
    </cfRule>
    <cfRule type="cellIs" dxfId="1317" priority="1521" operator="between">
      <formula>0.7</formula>
      <formula>0.8</formula>
    </cfRule>
    <cfRule type="cellIs" dxfId="1316" priority="1522" operator="between">
      <formula>0.8</formula>
      <formula>0.95</formula>
    </cfRule>
    <cfRule type="cellIs" dxfId="1315" priority="1523" operator="between">
      <formula>0.95</formula>
      <formula>1</formula>
    </cfRule>
    <cfRule type="cellIs" dxfId="1314" priority="1524" operator="greaterThan">
      <formula>1</formula>
    </cfRule>
  </conditionalFormatting>
  <conditionalFormatting sqref="BC325">
    <cfRule type="containsBlanks" dxfId="1313" priority="1513">
      <formula>LEN(TRIM(BC325))=0</formula>
    </cfRule>
    <cfRule type="cellIs" dxfId="1312" priority="1514" operator="lessThan">
      <formula>0.7</formula>
    </cfRule>
    <cfRule type="cellIs" dxfId="1311" priority="1515" operator="between">
      <formula>0.7</formula>
      <formula>0.8</formula>
    </cfRule>
    <cfRule type="cellIs" dxfId="1310" priority="1516" operator="between">
      <formula>0.8</formula>
      <formula>0.95</formula>
    </cfRule>
    <cfRule type="cellIs" dxfId="1309" priority="1517" operator="between">
      <formula>0.95</formula>
      <formula>1</formula>
    </cfRule>
    <cfRule type="cellIs" dxfId="1308" priority="1518" operator="greaterThan">
      <formula>1</formula>
    </cfRule>
  </conditionalFormatting>
  <conditionalFormatting sqref="BC14">
    <cfRule type="containsBlanks" dxfId="1307" priority="1507">
      <formula>LEN(TRIM(BC14))=0</formula>
    </cfRule>
    <cfRule type="cellIs" dxfId="1306" priority="1508" operator="lessThan">
      <formula>0.7</formula>
    </cfRule>
    <cfRule type="cellIs" dxfId="1305" priority="1509" operator="between">
      <formula>0.7</formula>
      <formula>0.8</formula>
    </cfRule>
    <cfRule type="cellIs" dxfId="1304" priority="1510" operator="between">
      <formula>0.8</formula>
      <formula>0.95</formula>
    </cfRule>
    <cfRule type="cellIs" dxfId="1303" priority="1511" operator="between">
      <formula>0.95</formula>
      <formula>1</formula>
    </cfRule>
    <cfRule type="cellIs" dxfId="1302" priority="1512" operator="greaterThan">
      <formula>1</formula>
    </cfRule>
  </conditionalFormatting>
  <conditionalFormatting sqref="AY14">
    <cfRule type="containsBlanks" dxfId="1301" priority="1501">
      <formula>LEN(TRIM(AY14))=0</formula>
    </cfRule>
    <cfRule type="cellIs" dxfId="1300" priority="1502" operator="lessThan">
      <formula>0.7</formula>
    </cfRule>
    <cfRule type="cellIs" dxfId="1299" priority="1503" operator="between">
      <formula>0.7</formula>
      <formula>0.8</formula>
    </cfRule>
    <cfRule type="cellIs" dxfId="1298" priority="1504" operator="between">
      <formula>0.8</formula>
      <formula>0.95</formula>
    </cfRule>
    <cfRule type="cellIs" dxfId="1297" priority="1505" operator="between">
      <formula>0.95</formula>
      <formula>1</formula>
    </cfRule>
    <cfRule type="cellIs" dxfId="1296" priority="1506" operator="greaterThan">
      <formula>1</formula>
    </cfRule>
  </conditionalFormatting>
  <conditionalFormatting sqref="BC15">
    <cfRule type="containsBlanks" dxfId="1295" priority="1495">
      <formula>LEN(TRIM(BC15))=0</formula>
    </cfRule>
    <cfRule type="cellIs" dxfId="1294" priority="1496" operator="lessThan">
      <formula>0.7</formula>
    </cfRule>
    <cfRule type="cellIs" dxfId="1293" priority="1497" operator="between">
      <formula>0.7</formula>
      <formula>0.8</formula>
    </cfRule>
    <cfRule type="cellIs" dxfId="1292" priority="1498" operator="between">
      <formula>0.8</formula>
      <formula>0.95</formula>
    </cfRule>
    <cfRule type="cellIs" dxfId="1291" priority="1499" operator="between">
      <formula>0.95</formula>
      <formula>1</formula>
    </cfRule>
    <cfRule type="cellIs" dxfId="1290" priority="1500" operator="greaterThan">
      <formula>1</formula>
    </cfRule>
  </conditionalFormatting>
  <conditionalFormatting sqref="AY15">
    <cfRule type="containsBlanks" dxfId="1289" priority="1489">
      <formula>LEN(TRIM(AY15))=0</formula>
    </cfRule>
    <cfRule type="cellIs" dxfId="1288" priority="1490" operator="lessThan">
      <formula>0.7</formula>
    </cfRule>
    <cfRule type="cellIs" dxfId="1287" priority="1491" operator="between">
      <formula>0.7</formula>
      <formula>0.8</formula>
    </cfRule>
    <cfRule type="cellIs" dxfId="1286" priority="1492" operator="between">
      <formula>0.8</formula>
      <formula>0.95</formula>
    </cfRule>
    <cfRule type="cellIs" dxfId="1285" priority="1493" operator="between">
      <formula>0.95</formula>
      <formula>1</formula>
    </cfRule>
    <cfRule type="cellIs" dxfId="1284" priority="1494" operator="greaterThan">
      <formula>1</formula>
    </cfRule>
  </conditionalFormatting>
  <conditionalFormatting sqref="BC16">
    <cfRule type="containsBlanks" dxfId="1283" priority="1483">
      <formula>LEN(TRIM(BC16))=0</formula>
    </cfRule>
    <cfRule type="cellIs" dxfId="1282" priority="1484" operator="lessThan">
      <formula>0.7</formula>
    </cfRule>
    <cfRule type="cellIs" dxfId="1281" priority="1485" operator="between">
      <formula>0.7</formula>
      <formula>0.8</formula>
    </cfRule>
    <cfRule type="cellIs" dxfId="1280" priority="1486" operator="between">
      <formula>0.8</formula>
      <formula>0.95</formula>
    </cfRule>
    <cfRule type="cellIs" dxfId="1279" priority="1487" operator="between">
      <formula>0.95</formula>
      <formula>1</formula>
    </cfRule>
    <cfRule type="cellIs" dxfId="1278" priority="1488" operator="greaterThan">
      <formula>1</formula>
    </cfRule>
  </conditionalFormatting>
  <conditionalFormatting sqref="AY16">
    <cfRule type="containsBlanks" dxfId="1277" priority="1477">
      <formula>LEN(TRIM(AY16))=0</formula>
    </cfRule>
    <cfRule type="cellIs" dxfId="1276" priority="1478" operator="lessThan">
      <formula>0.7</formula>
    </cfRule>
    <cfRule type="cellIs" dxfId="1275" priority="1479" operator="between">
      <formula>0.7</formula>
      <formula>0.8</formula>
    </cfRule>
    <cfRule type="cellIs" dxfId="1274" priority="1480" operator="between">
      <formula>0.8</formula>
      <formula>0.95</formula>
    </cfRule>
    <cfRule type="cellIs" dxfId="1273" priority="1481" operator="between">
      <formula>0.95</formula>
      <formula>1</formula>
    </cfRule>
    <cfRule type="cellIs" dxfId="1272" priority="1482" operator="greaterThan">
      <formula>1</formula>
    </cfRule>
  </conditionalFormatting>
  <conditionalFormatting sqref="BC17">
    <cfRule type="containsBlanks" dxfId="1271" priority="1471">
      <formula>LEN(TRIM(BC17))=0</formula>
    </cfRule>
    <cfRule type="cellIs" dxfId="1270" priority="1472" operator="lessThan">
      <formula>0.7</formula>
    </cfRule>
    <cfRule type="cellIs" dxfId="1269" priority="1473" operator="between">
      <formula>0.7</formula>
      <formula>0.8</formula>
    </cfRule>
    <cfRule type="cellIs" dxfId="1268" priority="1474" operator="between">
      <formula>0.8</formula>
      <formula>0.95</formula>
    </cfRule>
    <cfRule type="cellIs" dxfId="1267" priority="1475" operator="between">
      <formula>0.95</formula>
      <formula>1</formula>
    </cfRule>
    <cfRule type="cellIs" dxfId="1266" priority="1476" operator="greaterThan">
      <formula>1</formula>
    </cfRule>
  </conditionalFormatting>
  <conditionalFormatting sqref="AY17">
    <cfRule type="containsBlanks" dxfId="1265" priority="1465">
      <formula>LEN(TRIM(AY17))=0</formula>
    </cfRule>
    <cfRule type="cellIs" dxfId="1264" priority="1466" operator="lessThan">
      <formula>0.7</formula>
    </cfRule>
    <cfRule type="cellIs" dxfId="1263" priority="1467" operator="between">
      <formula>0.7</formula>
      <formula>0.8</formula>
    </cfRule>
    <cfRule type="cellIs" dxfId="1262" priority="1468" operator="between">
      <formula>0.8</formula>
      <formula>0.95</formula>
    </cfRule>
    <cfRule type="cellIs" dxfId="1261" priority="1469" operator="between">
      <formula>0.95</formula>
      <formula>1</formula>
    </cfRule>
    <cfRule type="cellIs" dxfId="1260" priority="1470" operator="greaterThan">
      <formula>1</formula>
    </cfRule>
  </conditionalFormatting>
  <conditionalFormatting sqref="BC18">
    <cfRule type="containsBlanks" dxfId="1259" priority="1459">
      <formula>LEN(TRIM(BC18))=0</formula>
    </cfRule>
    <cfRule type="cellIs" dxfId="1258" priority="1460" operator="lessThan">
      <formula>0.7</formula>
    </cfRule>
    <cfRule type="cellIs" dxfId="1257" priority="1461" operator="between">
      <formula>0.7</formula>
      <formula>0.8</formula>
    </cfRule>
    <cfRule type="cellIs" dxfId="1256" priority="1462" operator="between">
      <formula>0.8</formula>
      <formula>0.95</formula>
    </cfRule>
    <cfRule type="cellIs" dxfId="1255" priority="1463" operator="between">
      <formula>0.95</formula>
      <formula>1</formula>
    </cfRule>
    <cfRule type="cellIs" dxfId="1254" priority="1464" operator="greaterThan">
      <formula>1</formula>
    </cfRule>
  </conditionalFormatting>
  <conditionalFormatting sqref="AY18">
    <cfRule type="containsBlanks" dxfId="1253" priority="1453">
      <formula>LEN(TRIM(AY18))=0</formula>
    </cfRule>
    <cfRule type="cellIs" dxfId="1252" priority="1454" operator="lessThan">
      <formula>0.7</formula>
    </cfRule>
    <cfRule type="cellIs" dxfId="1251" priority="1455" operator="between">
      <formula>0.7</formula>
      <formula>0.8</formula>
    </cfRule>
    <cfRule type="cellIs" dxfId="1250" priority="1456" operator="between">
      <formula>0.8</formula>
      <formula>0.95</formula>
    </cfRule>
    <cfRule type="cellIs" dxfId="1249" priority="1457" operator="between">
      <formula>0.95</formula>
      <formula>1</formula>
    </cfRule>
    <cfRule type="cellIs" dxfId="1248" priority="1458" operator="greaterThan">
      <formula>1</formula>
    </cfRule>
  </conditionalFormatting>
  <conditionalFormatting sqref="BC19">
    <cfRule type="containsBlanks" dxfId="1247" priority="1447">
      <formula>LEN(TRIM(BC19))=0</formula>
    </cfRule>
    <cfRule type="cellIs" dxfId="1246" priority="1448" operator="lessThan">
      <formula>0.7</formula>
    </cfRule>
    <cfRule type="cellIs" dxfId="1245" priority="1449" operator="between">
      <formula>0.7</formula>
      <formula>0.8</formula>
    </cfRule>
    <cfRule type="cellIs" dxfId="1244" priority="1450" operator="between">
      <formula>0.8</formula>
      <formula>0.95</formula>
    </cfRule>
    <cfRule type="cellIs" dxfId="1243" priority="1451" operator="between">
      <formula>0.95</formula>
      <formula>1</formula>
    </cfRule>
    <cfRule type="cellIs" dxfId="1242" priority="1452" operator="greaterThan">
      <formula>1</formula>
    </cfRule>
  </conditionalFormatting>
  <conditionalFormatting sqref="AY19">
    <cfRule type="containsBlanks" dxfId="1241" priority="1441">
      <formula>LEN(TRIM(AY19))=0</formula>
    </cfRule>
    <cfRule type="cellIs" dxfId="1240" priority="1442" operator="lessThan">
      <formula>0.7</formula>
    </cfRule>
    <cfRule type="cellIs" dxfId="1239" priority="1443" operator="between">
      <formula>0.7</formula>
      <formula>0.8</formula>
    </cfRule>
    <cfRule type="cellIs" dxfId="1238" priority="1444" operator="between">
      <formula>0.8</formula>
      <formula>0.95</formula>
    </cfRule>
    <cfRule type="cellIs" dxfId="1237" priority="1445" operator="between">
      <formula>0.95</formula>
      <formula>1</formula>
    </cfRule>
    <cfRule type="cellIs" dxfId="1236" priority="1446" operator="greaterThan">
      <formula>1</formula>
    </cfRule>
  </conditionalFormatting>
  <conditionalFormatting sqref="BC20">
    <cfRule type="containsBlanks" dxfId="1235" priority="1435">
      <formula>LEN(TRIM(BC20))=0</formula>
    </cfRule>
    <cfRule type="cellIs" dxfId="1234" priority="1436" operator="lessThan">
      <formula>0.7</formula>
    </cfRule>
    <cfRule type="cellIs" dxfId="1233" priority="1437" operator="between">
      <formula>0.7</formula>
      <formula>0.8</formula>
    </cfRule>
    <cfRule type="cellIs" dxfId="1232" priority="1438" operator="between">
      <formula>0.8</formula>
      <formula>0.95</formula>
    </cfRule>
    <cfRule type="cellIs" dxfId="1231" priority="1439" operator="between">
      <formula>0.95</formula>
      <formula>1</formula>
    </cfRule>
    <cfRule type="cellIs" dxfId="1230" priority="1440" operator="greaterThan">
      <formula>1</formula>
    </cfRule>
  </conditionalFormatting>
  <conditionalFormatting sqref="AY20">
    <cfRule type="containsBlanks" dxfId="1229" priority="1429">
      <formula>LEN(TRIM(AY20))=0</formula>
    </cfRule>
    <cfRule type="cellIs" dxfId="1228" priority="1430" operator="lessThan">
      <formula>0.7</formula>
    </cfRule>
    <cfRule type="cellIs" dxfId="1227" priority="1431" operator="between">
      <formula>0.7</formula>
      <formula>0.8</formula>
    </cfRule>
    <cfRule type="cellIs" dxfId="1226" priority="1432" operator="between">
      <formula>0.8</formula>
      <formula>0.95</formula>
    </cfRule>
    <cfRule type="cellIs" dxfId="1225" priority="1433" operator="between">
      <formula>0.95</formula>
      <formula>1</formula>
    </cfRule>
    <cfRule type="cellIs" dxfId="1224" priority="1434" operator="greaterThan">
      <formula>1</formula>
    </cfRule>
  </conditionalFormatting>
  <conditionalFormatting sqref="BC21">
    <cfRule type="containsBlanks" dxfId="1223" priority="1423">
      <formula>LEN(TRIM(BC21))=0</formula>
    </cfRule>
    <cfRule type="cellIs" dxfId="1222" priority="1424" operator="lessThan">
      <formula>0.7</formula>
    </cfRule>
    <cfRule type="cellIs" dxfId="1221" priority="1425" operator="between">
      <formula>0.7</formula>
      <formula>0.8</formula>
    </cfRule>
    <cfRule type="cellIs" dxfId="1220" priority="1426" operator="between">
      <formula>0.8</formula>
      <formula>0.95</formula>
    </cfRule>
    <cfRule type="cellIs" dxfId="1219" priority="1427" operator="between">
      <formula>0.95</formula>
      <formula>1</formula>
    </cfRule>
    <cfRule type="cellIs" dxfId="1218" priority="1428" operator="greaterThan">
      <formula>1</formula>
    </cfRule>
  </conditionalFormatting>
  <conditionalFormatting sqref="AY21">
    <cfRule type="containsBlanks" dxfId="1217" priority="1417">
      <formula>LEN(TRIM(AY21))=0</formula>
    </cfRule>
    <cfRule type="cellIs" dxfId="1216" priority="1418" operator="lessThan">
      <formula>0.7</formula>
    </cfRule>
    <cfRule type="cellIs" dxfId="1215" priority="1419" operator="between">
      <formula>0.7</formula>
      <formula>0.8</formula>
    </cfRule>
    <cfRule type="cellIs" dxfId="1214" priority="1420" operator="between">
      <formula>0.8</formula>
      <formula>0.95</formula>
    </cfRule>
    <cfRule type="cellIs" dxfId="1213" priority="1421" operator="between">
      <formula>0.95</formula>
      <formula>1</formula>
    </cfRule>
    <cfRule type="cellIs" dxfId="1212" priority="1422" operator="greaterThan">
      <formula>1</formula>
    </cfRule>
  </conditionalFormatting>
  <conditionalFormatting sqref="BC22">
    <cfRule type="containsBlanks" dxfId="1211" priority="1411">
      <formula>LEN(TRIM(BC22))=0</formula>
    </cfRule>
    <cfRule type="cellIs" dxfId="1210" priority="1412" operator="lessThan">
      <formula>0.7</formula>
    </cfRule>
    <cfRule type="cellIs" dxfId="1209" priority="1413" operator="between">
      <formula>0.7</formula>
      <formula>0.8</formula>
    </cfRule>
    <cfRule type="cellIs" dxfId="1208" priority="1414" operator="between">
      <formula>0.8</formula>
      <formula>0.95</formula>
    </cfRule>
    <cfRule type="cellIs" dxfId="1207" priority="1415" operator="between">
      <formula>0.95</formula>
      <formula>1</formula>
    </cfRule>
    <cfRule type="cellIs" dxfId="1206" priority="1416" operator="greaterThan">
      <formula>1</formula>
    </cfRule>
  </conditionalFormatting>
  <conditionalFormatting sqref="AY22">
    <cfRule type="containsBlanks" dxfId="1205" priority="1405">
      <formula>LEN(TRIM(AY22))=0</formula>
    </cfRule>
    <cfRule type="cellIs" dxfId="1204" priority="1406" operator="lessThan">
      <formula>0.7</formula>
    </cfRule>
    <cfRule type="cellIs" dxfId="1203" priority="1407" operator="between">
      <formula>0.7</formula>
      <formula>0.8</formula>
    </cfRule>
    <cfRule type="cellIs" dxfId="1202" priority="1408" operator="between">
      <formula>0.8</formula>
      <formula>0.95</formula>
    </cfRule>
    <cfRule type="cellIs" dxfId="1201" priority="1409" operator="between">
      <formula>0.95</formula>
      <formula>1</formula>
    </cfRule>
    <cfRule type="cellIs" dxfId="1200" priority="1410" operator="greaterThan">
      <formula>1</formula>
    </cfRule>
  </conditionalFormatting>
  <conditionalFormatting sqref="BC23">
    <cfRule type="containsBlanks" dxfId="1199" priority="1399">
      <formula>LEN(TRIM(BC23))=0</formula>
    </cfRule>
    <cfRule type="cellIs" dxfId="1198" priority="1400" operator="lessThan">
      <formula>0.7</formula>
    </cfRule>
    <cfRule type="cellIs" dxfId="1197" priority="1401" operator="between">
      <formula>0.7</formula>
      <formula>0.8</formula>
    </cfRule>
    <cfRule type="cellIs" dxfId="1196" priority="1402" operator="between">
      <formula>0.8</formula>
      <formula>0.95</formula>
    </cfRule>
    <cfRule type="cellIs" dxfId="1195" priority="1403" operator="between">
      <formula>0.95</formula>
      <formula>1</formula>
    </cfRule>
    <cfRule type="cellIs" dxfId="1194" priority="1404" operator="greaterThan">
      <formula>1</formula>
    </cfRule>
  </conditionalFormatting>
  <conditionalFormatting sqref="AY23">
    <cfRule type="containsBlanks" dxfId="1193" priority="1393">
      <formula>LEN(TRIM(AY23))=0</formula>
    </cfRule>
    <cfRule type="cellIs" dxfId="1192" priority="1394" operator="lessThan">
      <formula>0.7</formula>
    </cfRule>
    <cfRule type="cellIs" dxfId="1191" priority="1395" operator="between">
      <formula>0.7</formula>
      <formula>0.8</formula>
    </cfRule>
    <cfRule type="cellIs" dxfId="1190" priority="1396" operator="between">
      <formula>0.8</formula>
      <formula>0.95</formula>
    </cfRule>
    <cfRule type="cellIs" dxfId="1189" priority="1397" operator="between">
      <formula>0.95</formula>
      <formula>1</formula>
    </cfRule>
    <cfRule type="cellIs" dxfId="1188" priority="1398" operator="greaterThan">
      <formula>1</formula>
    </cfRule>
  </conditionalFormatting>
  <conditionalFormatting sqref="BC24">
    <cfRule type="containsBlanks" dxfId="1187" priority="1387">
      <formula>LEN(TRIM(BC24))=0</formula>
    </cfRule>
    <cfRule type="cellIs" dxfId="1186" priority="1388" operator="lessThan">
      <formula>0.7</formula>
    </cfRule>
    <cfRule type="cellIs" dxfId="1185" priority="1389" operator="between">
      <formula>0.7</formula>
      <formula>0.8</formula>
    </cfRule>
    <cfRule type="cellIs" dxfId="1184" priority="1390" operator="between">
      <formula>0.8</formula>
      <formula>0.95</formula>
    </cfRule>
    <cfRule type="cellIs" dxfId="1183" priority="1391" operator="between">
      <formula>0.95</formula>
      <formula>1</formula>
    </cfRule>
    <cfRule type="cellIs" dxfId="1182" priority="1392" operator="greaterThan">
      <formula>1</formula>
    </cfRule>
  </conditionalFormatting>
  <conditionalFormatting sqref="AY24">
    <cfRule type="containsBlanks" dxfId="1181" priority="1381">
      <formula>LEN(TRIM(AY24))=0</formula>
    </cfRule>
    <cfRule type="cellIs" dxfId="1180" priority="1382" operator="lessThan">
      <formula>0.7</formula>
    </cfRule>
    <cfRule type="cellIs" dxfId="1179" priority="1383" operator="between">
      <formula>0.7</formula>
      <formula>0.8</formula>
    </cfRule>
    <cfRule type="cellIs" dxfId="1178" priority="1384" operator="between">
      <formula>0.8</formula>
      <formula>0.95</formula>
    </cfRule>
    <cfRule type="cellIs" dxfId="1177" priority="1385" operator="between">
      <formula>0.95</formula>
      <formula>1</formula>
    </cfRule>
    <cfRule type="cellIs" dxfId="1176" priority="1386" operator="greaterThan">
      <formula>1</formula>
    </cfRule>
  </conditionalFormatting>
  <conditionalFormatting sqref="BC44">
    <cfRule type="containsBlanks" dxfId="1175" priority="1375">
      <formula>LEN(TRIM(BC44))=0</formula>
    </cfRule>
    <cfRule type="cellIs" dxfId="1174" priority="1376" operator="lessThan">
      <formula>0.7</formula>
    </cfRule>
    <cfRule type="cellIs" dxfId="1173" priority="1377" operator="between">
      <formula>0.7</formula>
      <formula>0.8</formula>
    </cfRule>
    <cfRule type="cellIs" dxfId="1172" priority="1378" operator="between">
      <formula>0.8</formula>
      <formula>0.95</formula>
    </cfRule>
    <cfRule type="cellIs" dxfId="1171" priority="1379" operator="between">
      <formula>0.95</formula>
      <formula>1</formula>
    </cfRule>
    <cfRule type="cellIs" dxfId="1170" priority="1380" operator="greaterThan">
      <formula>1</formula>
    </cfRule>
  </conditionalFormatting>
  <conditionalFormatting sqref="AY44">
    <cfRule type="containsBlanks" dxfId="1169" priority="1369">
      <formula>LEN(TRIM(AY44))=0</formula>
    </cfRule>
    <cfRule type="cellIs" dxfId="1168" priority="1370" operator="lessThan">
      <formula>0.7</formula>
    </cfRule>
    <cfRule type="cellIs" dxfId="1167" priority="1371" operator="between">
      <formula>0.7</formula>
      <formula>0.8</formula>
    </cfRule>
    <cfRule type="cellIs" dxfId="1166" priority="1372" operator="between">
      <formula>0.8</formula>
      <formula>0.95</formula>
    </cfRule>
    <cfRule type="cellIs" dxfId="1165" priority="1373" operator="between">
      <formula>0.95</formula>
      <formula>1</formula>
    </cfRule>
    <cfRule type="cellIs" dxfId="1164" priority="1374" operator="greaterThan">
      <formula>1</formula>
    </cfRule>
  </conditionalFormatting>
  <conditionalFormatting sqref="BC45">
    <cfRule type="containsBlanks" dxfId="1163" priority="1363">
      <formula>LEN(TRIM(BC45))=0</formula>
    </cfRule>
    <cfRule type="cellIs" dxfId="1162" priority="1364" operator="lessThan">
      <formula>0.7</formula>
    </cfRule>
    <cfRule type="cellIs" dxfId="1161" priority="1365" operator="between">
      <formula>0.7</formula>
      <formula>0.8</formula>
    </cfRule>
    <cfRule type="cellIs" dxfId="1160" priority="1366" operator="between">
      <formula>0.8</formula>
      <formula>0.95</formula>
    </cfRule>
    <cfRule type="cellIs" dxfId="1159" priority="1367" operator="between">
      <formula>0.95</formula>
      <formula>1</formula>
    </cfRule>
    <cfRule type="cellIs" dxfId="1158" priority="1368" operator="greaterThan">
      <formula>1</formula>
    </cfRule>
  </conditionalFormatting>
  <conditionalFormatting sqref="AY45">
    <cfRule type="containsBlanks" dxfId="1157" priority="1357">
      <formula>LEN(TRIM(AY45))=0</formula>
    </cfRule>
    <cfRule type="cellIs" dxfId="1156" priority="1358" operator="lessThan">
      <formula>0.7</formula>
    </cfRule>
    <cfRule type="cellIs" dxfId="1155" priority="1359" operator="between">
      <formula>0.7</formula>
      <formula>0.8</formula>
    </cfRule>
    <cfRule type="cellIs" dxfId="1154" priority="1360" operator="between">
      <formula>0.8</formula>
      <formula>0.95</formula>
    </cfRule>
    <cfRule type="cellIs" dxfId="1153" priority="1361" operator="between">
      <formula>0.95</formula>
      <formula>1</formula>
    </cfRule>
    <cfRule type="cellIs" dxfId="1152" priority="1362" operator="greaterThan">
      <formula>1</formula>
    </cfRule>
  </conditionalFormatting>
  <conditionalFormatting sqref="BC46">
    <cfRule type="containsBlanks" dxfId="1151" priority="1351">
      <formula>LEN(TRIM(BC46))=0</formula>
    </cfRule>
    <cfRule type="cellIs" dxfId="1150" priority="1352" operator="lessThan">
      <formula>0.7</formula>
    </cfRule>
    <cfRule type="cellIs" dxfId="1149" priority="1353" operator="between">
      <formula>0.7</formula>
      <formula>0.8</formula>
    </cfRule>
    <cfRule type="cellIs" dxfId="1148" priority="1354" operator="between">
      <formula>0.8</formula>
      <formula>0.95</formula>
    </cfRule>
    <cfRule type="cellIs" dxfId="1147" priority="1355" operator="between">
      <formula>0.95</formula>
      <formula>1</formula>
    </cfRule>
    <cfRule type="cellIs" dxfId="1146" priority="1356" operator="greaterThan">
      <formula>1</formula>
    </cfRule>
  </conditionalFormatting>
  <conditionalFormatting sqref="AY46">
    <cfRule type="containsBlanks" dxfId="1145" priority="1345">
      <formula>LEN(TRIM(AY46))=0</formula>
    </cfRule>
    <cfRule type="cellIs" dxfId="1144" priority="1346" operator="lessThan">
      <formula>0.7</formula>
    </cfRule>
    <cfRule type="cellIs" dxfId="1143" priority="1347" operator="between">
      <formula>0.7</formula>
      <formula>0.8</formula>
    </cfRule>
    <cfRule type="cellIs" dxfId="1142" priority="1348" operator="between">
      <formula>0.8</formula>
      <formula>0.95</formula>
    </cfRule>
    <cfRule type="cellIs" dxfId="1141" priority="1349" operator="between">
      <formula>0.95</formula>
      <formula>1</formula>
    </cfRule>
    <cfRule type="cellIs" dxfId="1140" priority="1350" operator="greaterThan">
      <formula>1</formula>
    </cfRule>
  </conditionalFormatting>
  <conditionalFormatting sqref="BC47">
    <cfRule type="containsBlanks" dxfId="1139" priority="1339">
      <formula>LEN(TRIM(BC47))=0</formula>
    </cfRule>
    <cfRule type="cellIs" dxfId="1138" priority="1340" operator="lessThan">
      <formula>0.7</formula>
    </cfRule>
    <cfRule type="cellIs" dxfId="1137" priority="1341" operator="between">
      <formula>0.7</formula>
      <formula>0.8</formula>
    </cfRule>
    <cfRule type="cellIs" dxfId="1136" priority="1342" operator="between">
      <formula>0.8</formula>
      <formula>0.95</formula>
    </cfRule>
    <cfRule type="cellIs" dxfId="1135" priority="1343" operator="between">
      <formula>0.95</formula>
      <formula>1</formula>
    </cfRule>
    <cfRule type="cellIs" dxfId="1134" priority="1344" operator="greaterThan">
      <formula>1</formula>
    </cfRule>
  </conditionalFormatting>
  <conditionalFormatting sqref="AY47">
    <cfRule type="containsBlanks" dxfId="1133" priority="1333">
      <formula>LEN(TRIM(AY47))=0</formula>
    </cfRule>
    <cfRule type="cellIs" dxfId="1132" priority="1334" operator="lessThan">
      <formula>0.7</formula>
    </cfRule>
    <cfRule type="cellIs" dxfId="1131" priority="1335" operator="between">
      <formula>0.7</formula>
      <formula>0.8</formula>
    </cfRule>
    <cfRule type="cellIs" dxfId="1130" priority="1336" operator="between">
      <formula>0.8</formula>
      <formula>0.95</formula>
    </cfRule>
    <cfRule type="cellIs" dxfId="1129" priority="1337" operator="between">
      <formula>0.95</formula>
      <formula>1</formula>
    </cfRule>
    <cfRule type="cellIs" dxfId="1128" priority="1338" operator="greaterThan">
      <formula>1</formula>
    </cfRule>
  </conditionalFormatting>
  <conditionalFormatting sqref="BC48">
    <cfRule type="containsBlanks" dxfId="1127" priority="1327">
      <formula>LEN(TRIM(BC48))=0</formula>
    </cfRule>
    <cfRule type="cellIs" dxfId="1126" priority="1328" operator="lessThan">
      <formula>0.7</formula>
    </cfRule>
    <cfRule type="cellIs" dxfId="1125" priority="1329" operator="between">
      <formula>0.7</formula>
      <formula>0.8</formula>
    </cfRule>
    <cfRule type="cellIs" dxfId="1124" priority="1330" operator="between">
      <formula>0.8</formula>
      <formula>0.95</formula>
    </cfRule>
    <cfRule type="cellIs" dxfId="1123" priority="1331" operator="between">
      <formula>0.95</formula>
      <formula>1</formula>
    </cfRule>
    <cfRule type="cellIs" dxfId="1122" priority="1332" operator="greaterThan">
      <formula>1</formula>
    </cfRule>
  </conditionalFormatting>
  <conditionalFormatting sqref="AY48">
    <cfRule type="containsBlanks" dxfId="1121" priority="1321">
      <formula>LEN(TRIM(AY48))=0</formula>
    </cfRule>
    <cfRule type="cellIs" dxfId="1120" priority="1322" operator="lessThan">
      <formula>0.7</formula>
    </cfRule>
    <cfRule type="cellIs" dxfId="1119" priority="1323" operator="between">
      <formula>0.7</formula>
      <formula>0.8</formula>
    </cfRule>
    <cfRule type="cellIs" dxfId="1118" priority="1324" operator="between">
      <formula>0.8</formula>
      <formula>0.95</formula>
    </cfRule>
    <cfRule type="cellIs" dxfId="1117" priority="1325" operator="between">
      <formula>0.95</formula>
      <formula>1</formula>
    </cfRule>
    <cfRule type="cellIs" dxfId="1116" priority="1326" operator="greaterThan">
      <formula>1</formula>
    </cfRule>
  </conditionalFormatting>
  <conditionalFormatting sqref="BC49">
    <cfRule type="containsBlanks" dxfId="1115" priority="1315">
      <formula>LEN(TRIM(BC49))=0</formula>
    </cfRule>
    <cfRule type="cellIs" dxfId="1114" priority="1316" operator="lessThan">
      <formula>0.7</formula>
    </cfRule>
    <cfRule type="cellIs" dxfId="1113" priority="1317" operator="between">
      <formula>0.7</formula>
      <formula>0.8</formula>
    </cfRule>
    <cfRule type="cellIs" dxfId="1112" priority="1318" operator="between">
      <formula>0.8</formula>
      <formula>0.95</formula>
    </cfRule>
    <cfRule type="cellIs" dxfId="1111" priority="1319" operator="between">
      <formula>0.95</formula>
      <formula>1</formula>
    </cfRule>
    <cfRule type="cellIs" dxfId="1110" priority="1320" operator="greaterThan">
      <formula>1</formula>
    </cfRule>
  </conditionalFormatting>
  <conditionalFormatting sqref="AY49">
    <cfRule type="containsBlanks" dxfId="1109" priority="1309">
      <formula>LEN(TRIM(AY49))=0</formula>
    </cfRule>
    <cfRule type="cellIs" dxfId="1108" priority="1310" operator="lessThan">
      <formula>0.7</formula>
    </cfRule>
    <cfRule type="cellIs" dxfId="1107" priority="1311" operator="between">
      <formula>0.7</formula>
      <formula>0.8</formula>
    </cfRule>
    <cfRule type="cellIs" dxfId="1106" priority="1312" operator="between">
      <formula>0.8</formula>
      <formula>0.95</formula>
    </cfRule>
    <cfRule type="cellIs" dxfId="1105" priority="1313" operator="between">
      <formula>0.95</formula>
      <formula>1</formula>
    </cfRule>
    <cfRule type="cellIs" dxfId="1104" priority="1314" operator="greaterThan">
      <formula>1</formula>
    </cfRule>
  </conditionalFormatting>
  <conditionalFormatting sqref="BC50">
    <cfRule type="containsBlanks" dxfId="1103" priority="1303">
      <formula>LEN(TRIM(BC50))=0</formula>
    </cfRule>
    <cfRule type="cellIs" dxfId="1102" priority="1304" operator="lessThan">
      <formula>0.7</formula>
    </cfRule>
    <cfRule type="cellIs" dxfId="1101" priority="1305" operator="between">
      <formula>0.7</formula>
      <formula>0.8</formula>
    </cfRule>
    <cfRule type="cellIs" dxfId="1100" priority="1306" operator="between">
      <formula>0.8</formula>
      <formula>0.95</formula>
    </cfRule>
    <cfRule type="cellIs" dxfId="1099" priority="1307" operator="between">
      <formula>0.95</formula>
      <formula>1</formula>
    </cfRule>
    <cfRule type="cellIs" dxfId="1098" priority="1308" operator="greaterThan">
      <formula>1</formula>
    </cfRule>
  </conditionalFormatting>
  <conditionalFormatting sqref="AY50">
    <cfRule type="containsBlanks" dxfId="1097" priority="1297">
      <formula>LEN(TRIM(AY50))=0</formula>
    </cfRule>
    <cfRule type="cellIs" dxfId="1096" priority="1298" operator="lessThan">
      <formula>0.7</formula>
    </cfRule>
    <cfRule type="cellIs" dxfId="1095" priority="1299" operator="between">
      <formula>0.7</formula>
      <formula>0.8</formula>
    </cfRule>
    <cfRule type="cellIs" dxfId="1094" priority="1300" operator="between">
      <formula>0.8</formula>
      <formula>0.95</formula>
    </cfRule>
    <cfRule type="cellIs" dxfId="1093" priority="1301" operator="between">
      <formula>0.95</formula>
      <formula>1</formula>
    </cfRule>
    <cfRule type="cellIs" dxfId="1092" priority="1302" operator="greaterThan">
      <formula>1</formula>
    </cfRule>
  </conditionalFormatting>
  <conditionalFormatting sqref="BC51">
    <cfRule type="containsBlanks" dxfId="1091" priority="1291">
      <formula>LEN(TRIM(BC51))=0</formula>
    </cfRule>
    <cfRule type="cellIs" dxfId="1090" priority="1292" operator="lessThan">
      <formula>0.7</formula>
    </cfRule>
    <cfRule type="cellIs" dxfId="1089" priority="1293" operator="between">
      <formula>0.7</formula>
      <formula>0.8</formula>
    </cfRule>
    <cfRule type="cellIs" dxfId="1088" priority="1294" operator="between">
      <formula>0.8</formula>
      <formula>0.95</formula>
    </cfRule>
    <cfRule type="cellIs" dxfId="1087" priority="1295" operator="between">
      <formula>0.95</formula>
      <formula>1</formula>
    </cfRule>
    <cfRule type="cellIs" dxfId="1086" priority="1296" operator="greaterThan">
      <formula>1</formula>
    </cfRule>
  </conditionalFormatting>
  <conditionalFormatting sqref="AY51">
    <cfRule type="containsBlanks" dxfId="1085" priority="1285">
      <formula>LEN(TRIM(AY51))=0</formula>
    </cfRule>
    <cfRule type="cellIs" dxfId="1084" priority="1286" operator="lessThan">
      <formula>0.7</formula>
    </cfRule>
    <cfRule type="cellIs" dxfId="1083" priority="1287" operator="between">
      <formula>0.7</formula>
      <formula>0.8</formula>
    </cfRule>
    <cfRule type="cellIs" dxfId="1082" priority="1288" operator="between">
      <formula>0.8</formula>
      <formula>0.95</formula>
    </cfRule>
    <cfRule type="cellIs" dxfId="1081" priority="1289" operator="between">
      <formula>0.95</formula>
      <formula>1</formula>
    </cfRule>
    <cfRule type="cellIs" dxfId="1080" priority="1290" operator="greaterThan">
      <formula>1</formula>
    </cfRule>
  </conditionalFormatting>
  <conditionalFormatting sqref="BC52">
    <cfRule type="containsBlanks" dxfId="1079" priority="1279">
      <formula>LEN(TRIM(BC52))=0</formula>
    </cfRule>
    <cfRule type="cellIs" dxfId="1078" priority="1280" operator="lessThan">
      <formula>0.7</formula>
    </cfRule>
    <cfRule type="cellIs" dxfId="1077" priority="1281" operator="between">
      <formula>0.7</formula>
      <formula>0.8</formula>
    </cfRule>
    <cfRule type="cellIs" dxfId="1076" priority="1282" operator="between">
      <formula>0.8</formula>
      <formula>0.95</formula>
    </cfRule>
    <cfRule type="cellIs" dxfId="1075" priority="1283" operator="between">
      <formula>0.95</formula>
      <formula>1</formula>
    </cfRule>
    <cfRule type="cellIs" dxfId="1074" priority="1284" operator="greaterThan">
      <formula>1</formula>
    </cfRule>
  </conditionalFormatting>
  <conditionalFormatting sqref="AY52">
    <cfRule type="containsBlanks" dxfId="1073" priority="1273">
      <formula>LEN(TRIM(AY52))=0</formula>
    </cfRule>
    <cfRule type="cellIs" dxfId="1072" priority="1274" operator="lessThan">
      <formula>0.7</formula>
    </cfRule>
    <cfRule type="cellIs" dxfId="1071" priority="1275" operator="between">
      <formula>0.7</formula>
      <formula>0.8</formula>
    </cfRule>
    <cfRule type="cellIs" dxfId="1070" priority="1276" operator="between">
      <formula>0.8</formula>
      <formula>0.95</formula>
    </cfRule>
    <cfRule type="cellIs" dxfId="1069" priority="1277" operator="between">
      <formula>0.95</formula>
      <formula>1</formula>
    </cfRule>
    <cfRule type="cellIs" dxfId="1068" priority="1278" operator="greaterThan">
      <formula>1</formula>
    </cfRule>
  </conditionalFormatting>
  <conditionalFormatting sqref="BC53">
    <cfRule type="containsBlanks" dxfId="1067" priority="1267">
      <formula>LEN(TRIM(BC53))=0</formula>
    </cfRule>
    <cfRule type="cellIs" dxfId="1066" priority="1268" operator="lessThan">
      <formula>0.7</formula>
    </cfRule>
    <cfRule type="cellIs" dxfId="1065" priority="1269" operator="between">
      <formula>0.7</formula>
      <formula>0.8</formula>
    </cfRule>
    <cfRule type="cellIs" dxfId="1064" priority="1270" operator="between">
      <formula>0.8</formula>
      <formula>0.95</formula>
    </cfRule>
    <cfRule type="cellIs" dxfId="1063" priority="1271" operator="between">
      <formula>0.95</formula>
      <formula>1</formula>
    </cfRule>
    <cfRule type="cellIs" dxfId="1062" priority="1272" operator="greaterThan">
      <formula>1</formula>
    </cfRule>
  </conditionalFormatting>
  <conditionalFormatting sqref="AY53">
    <cfRule type="containsBlanks" dxfId="1061" priority="1261">
      <formula>LEN(TRIM(AY53))=0</formula>
    </cfRule>
    <cfRule type="cellIs" dxfId="1060" priority="1262" operator="lessThan">
      <formula>0.7</formula>
    </cfRule>
    <cfRule type="cellIs" dxfId="1059" priority="1263" operator="between">
      <formula>0.7</formula>
      <formula>0.8</formula>
    </cfRule>
    <cfRule type="cellIs" dxfId="1058" priority="1264" operator="between">
      <formula>0.8</formula>
      <formula>0.95</formula>
    </cfRule>
    <cfRule type="cellIs" dxfId="1057" priority="1265" operator="between">
      <formula>0.95</formula>
      <formula>1</formula>
    </cfRule>
    <cfRule type="cellIs" dxfId="1056" priority="1266" operator="greaterThan">
      <formula>1</formula>
    </cfRule>
  </conditionalFormatting>
  <conditionalFormatting sqref="BC54">
    <cfRule type="containsBlanks" dxfId="1055" priority="1255">
      <formula>LEN(TRIM(BC54))=0</formula>
    </cfRule>
    <cfRule type="cellIs" dxfId="1054" priority="1256" operator="lessThan">
      <formula>0.7</formula>
    </cfRule>
    <cfRule type="cellIs" dxfId="1053" priority="1257" operator="between">
      <formula>0.7</formula>
      <formula>0.8</formula>
    </cfRule>
    <cfRule type="cellIs" dxfId="1052" priority="1258" operator="between">
      <formula>0.8</formula>
      <formula>0.95</formula>
    </cfRule>
    <cfRule type="cellIs" dxfId="1051" priority="1259" operator="between">
      <formula>0.95</formula>
      <formula>1</formula>
    </cfRule>
    <cfRule type="cellIs" dxfId="1050" priority="1260" operator="greaterThan">
      <formula>1</formula>
    </cfRule>
  </conditionalFormatting>
  <conditionalFormatting sqref="AY54">
    <cfRule type="containsBlanks" dxfId="1049" priority="1249">
      <formula>LEN(TRIM(AY54))=0</formula>
    </cfRule>
    <cfRule type="cellIs" dxfId="1048" priority="1250" operator="lessThan">
      <formula>0.7</formula>
    </cfRule>
    <cfRule type="cellIs" dxfId="1047" priority="1251" operator="between">
      <formula>0.7</formula>
      <formula>0.8</formula>
    </cfRule>
    <cfRule type="cellIs" dxfId="1046" priority="1252" operator="between">
      <formula>0.8</formula>
      <formula>0.95</formula>
    </cfRule>
    <cfRule type="cellIs" dxfId="1045" priority="1253" operator="between">
      <formula>0.95</formula>
      <formula>1</formula>
    </cfRule>
    <cfRule type="cellIs" dxfId="1044" priority="1254" operator="greaterThan">
      <formula>1</formula>
    </cfRule>
  </conditionalFormatting>
  <conditionalFormatting sqref="BC55">
    <cfRule type="containsBlanks" dxfId="1043" priority="1243">
      <formula>LEN(TRIM(BC55))=0</formula>
    </cfRule>
    <cfRule type="cellIs" dxfId="1042" priority="1244" operator="lessThan">
      <formula>0.7</formula>
    </cfRule>
    <cfRule type="cellIs" dxfId="1041" priority="1245" operator="between">
      <formula>0.7</formula>
      <formula>0.8</formula>
    </cfRule>
    <cfRule type="cellIs" dxfId="1040" priority="1246" operator="between">
      <formula>0.8</formula>
      <formula>0.95</formula>
    </cfRule>
    <cfRule type="cellIs" dxfId="1039" priority="1247" operator="between">
      <formula>0.95</formula>
      <formula>1</formula>
    </cfRule>
    <cfRule type="cellIs" dxfId="1038" priority="1248" operator="greaterThan">
      <formula>1</formula>
    </cfRule>
  </conditionalFormatting>
  <conditionalFormatting sqref="AY55">
    <cfRule type="containsBlanks" dxfId="1037" priority="1237">
      <formula>LEN(TRIM(AY55))=0</formula>
    </cfRule>
    <cfRule type="cellIs" dxfId="1036" priority="1238" operator="lessThan">
      <formula>0.7</formula>
    </cfRule>
    <cfRule type="cellIs" dxfId="1035" priority="1239" operator="between">
      <formula>0.7</formula>
      <formula>0.8</formula>
    </cfRule>
    <cfRule type="cellIs" dxfId="1034" priority="1240" operator="between">
      <formula>0.8</formula>
      <formula>0.95</formula>
    </cfRule>
    <cfRule type="cellIs" dxfId="1033" priority="1241" operator="between">
      <formula>0.95</formula>
      <formula>1</formula>
    </cfRule>
    <cfRule type="cellIs" dxfId="1032" priority="1242" operator="greaterThan">
      <formula>1</formula>
    </cfRule>
  </conditionalFormatting>
  <conditionalFormatting sqref="BC56">
    <cfRule type="containsBlanks" dxfId="1031" priority="1231">
      <formula>LEN(TRIM(BC56))=0</formula>
    </cfRule>
    <cfRule type="cellIs" dxfId="1030" priority="1232" operator="lessThan">
      <formula>0.7</formula>
    </cfRule>
    <cfRule type="cellIs" dxfId="1029" priority="1233" operator="between">
      <formula>0.7</formula>
      <formula>0.8</formula>
    </cfRule>
    <cfRule type="cellIs" dxfId="1028" priority="1234" operator="between">
      <formula>0.8</formula>
      <formula>0.95</formula>
    </cfRule>
    <cfRule type="cellIs" dxfId="1027" priority="1235" operator="between">
      <formula>0.95</formula>
      <formula>1</formula>
    </cfRule>
    <cfRule type="cellIs" dxfId="1026" priority="1236" operator="greaterThan">
      <formula>1</formula>
    </cfRule>
  </conditionalFormatting>
  <conditionalFormatting sqref="AY56">
    <cfRule type="containsBlanks" dxfId="1025" priority="1225">
      <formula>LEN(TRIM(AY56))=0</formula>
    </cfRule>
    <cfRule type="cellIs" dxfId="1024" priority="1226" operator="lessThan">
      <formula>0.7</formula>
    </cfRule>
    <cfRule type="cellIs" dxfId="1023" priority="1227" operator="between">
      <formula>0.7</formula>
      <formula>0.8</formula>
    </cfRule>
    <cfRule type="cellIs" dxfId="1022" priority="1228" operator="between">
      <formula>0.8</formula>
      <formula>0.95</formula>
    </cfRule>
    <cfRule type="cellIs" dxfId="1021" priority="1229" operator="between">
      <formula>0.95</formula>
      <formula>1</formula>
    </cfRule>
    <cfRule type="cellIs" dxfId="1020" priority="1230" operator="greaterThan">
      <formula>1</formula>
    </cfRule>
  </conditionalFormatting>
  <conditionalFormatting sqref="BC115">
    <cfRule type="containsBlanks" dxfId="1019" priority="1219">
      <formula>LEN(TRIM(BC115))=0</formula>
    </cfRule>
    <cfRule type="cellIs" dxfId="1018" priority="1220" operator="lessThan">
      <formula>0.7</formula>
    </cfRule>
    <cfRule type="cellIs" dxfId="1017" priority="1221" operator="between">
      <formula>0.7</formula>
      <formula>0.8</formula>
    </cfRule>
    <cfRule type="cellIs" dxfId="1016" priority="1222" operator="between">
      <formula>0.8</formula>
      <formula>0.95</formula>
    </cfRule>
    <cfRule type="cellIs" dxfId="1015" priority="1223" operator="between">
      <formula>0.95</formula>
      <formula>1</formula>
    </cfRule>
    <cfRule type="cellIs" dxfId="1014" priority="1224" operator="greaterThan">
      <formula>1</formula>
    </cfRule>
  </conditionalFormatting>
  <conditionalFormatting sqref="AY115">
    <cfRule type="containsBlanks" dxfId="1013" priority="1213">
      <formula>LEN(TRIM(AY115))=0</formula>
    </cfRule>
    <cfRule type="cellIs" dxfId="1012" priority="1214" operator="lessThan">
      <formula>0.7</formula>
    </cfRule>
    <cfRule type="cellIs" dxfId="1011" priority="1215" operator="between">
      <formula>0.7</formula>
      <formula>0.8</formula>
    </cfRule>
    <cfRule type="cellIs" dxfId="1010" priority="1216" operator="between">
      <formula>0.8</formula>
      <formula>0.95</formula>
    </cfRule>
    <cfRule type="cellIs" dxfId="1009" priority="1217" operator="between">
      <formula>0.95</formula>
      <formula>1</formula>
    </cfRule>
    <cfRule type="cellIs" dxfId="1008" priority="1218" operator="greaterThan">
      <formula>1</formula>
    </cfRule>
  </conditionalFormatting>
  <conditionalFormatting sqref="BC116">
    <cfRule type="containsBlanks" dxfId="1007" priority="1207">
      <formula>LEN(TRIM(BC116))=0</formula>
    </cfRule>
    <cfRule type="cellIs" dxfId="1006" priority="1208" operator="lessThan">
      <formula>0.7</formula>
    </cfRule>
    <cfRule type="cellIs" dxfId="1005" priority="1209" operator="between">
      <formula>0.7</formula>
      <formula>0.8</formula>
    </cfRule>
    <cfRule type="cellIs" dxfId="1004" priority="1210" operator="between">
      <formula>0.8</formula>
      <formula>0.95</formula>
    </cfRule>
    <cfRule type="cellIs" dxfId="1003" priority="1211" operator="between">
      <formula>0.95</formula>
      <formula>1</formula>
    </cfRule>
    <cfRule type="cellIs" dxfId="1002" priority="1212" operator="greaterThan">
      <formula>1</formula>
    </cfRule>
  </conditionalFormatting>
  <conditionalFormatting sqref="AY116">
    <cfRule type="containsBlanks" dxfId="1001" priority="1201">
      <formula>LEN(TRIM(AY116))=0</formula>
    </cfRule>
    <cfRule type="cellIs" dxfId="1000" priority="1202" operator="lessThan">
      <formula>0.7</formula>
    </cfRule>
    <cfRule type="cellIs" dxfId="999" priority="1203" operator="between">
      <formula>0.7</formula>
      <formula>0.8</formula>
    </cfRule>
    <cfRule type="cellIs" dxfId="998" priority="1204" operator="between">
      <formula>0.8</formula>
      <formula>0.95</formula>
    </cfRule>
    <cfRule type="cellIs" dxfId="997" priority="1205" operator="between">
      <formula>0.95</formula>
      <formula>1</formula>
    </cfRule>
    <cfRule type="cellIs" dxfId="996" priority="1206" operator="greaterThan">
      <formula>1</formula>
    </cfRule>
  </conditionalFormatting>
  <conditionalFormatting sqref="BC117">
    <cfRule type="containsBlanks" dxfId="995" priority="1195">
      <formula>LEN(TRIM(BC117))=0</formula>
    </cfRule>
    <cfRule type="cellIs" dxfId="994" priority="1196" operator="lessThan">
      <formula>0.7</formula>
    </cfRule>
    <cfRule type="cellIs" dxfId="993" priority="1197" operator="between">
      <formula>0.7</formula>
      <formula>0.8</formula>
    </cfRule>
    <cfRule type="cellIs" dxfId="992" priority="1198" operator="between">
      <formula>0.8</formula>
      <formula>0.95</formula>
    </cfRule>
    <cfRule type="cellIs" dxfId="991" priority="1199" operator="between">
      <formula>0.95</formula>
      <formula>1</formula>
    </cfRule>
    <cfRule type="cellIs" dxfId="990" priority="1200" operator="greaterThan">
      <formula>1</formula>
    </cfRule>
  </conditionalFormatting>
  <conditionalFormatting sqref="AY117">
    <cfRule type="containsBlanks" dxfId="989" priority="1189">
      <formula>LEN(TRIM(AY117))=0</formula>
    </cfRule>
    <cfRule type="cellIs" dxfId="988" priority="1190" operator="lessThan">
      <formula>0.7</formula>
    </cfRule>
    <cfRule type="cellIs" dxfId="987" priority="1191" operator="between">
      <formula>0.7</formula>
      <formula>0.8</formula>
    </cfRule>
    <cfRule type="cellIs" dxfId="986" priority="1192" operator="between">
      <formula>0.8</formula>
      <formula>0.95</formula>
    </cfRule>
    <cfRule type="cellIs" dxfId="985" priority="1193" operator="between">
      <formula>0.95</formula>
      <formula>1</formula>
    </cfRule>
    <cfRule type="cellIs" dxfId="984" priority="1194" operator="greaterThan">
      <formula>1</formula>
    </cfRule>
  </conditionalFormatting>
  <conditionalFormatting sqref="BC118">
    <cfRule type="containsBlanks" dxfId="983" priority="1183">
      <formula>LEN(TRIM(BC118))=0</formula>
    </cfRule>
    <cfRule type="cellIs" dxfId="982" priority="1184" operator="lessThan">
      <formula>0.7</formula>
    </cfRule>
    <cfRule type="cellIs" dxfId="981" priority="1185" operator="between">
      <formula>0.7</formula>
      <formula>0.8</formula>
    </cfRule>
    <cfRule type="cellIs" dxfId="980" priority="1186" operator="between">
      <formula>0.8</formula>
      <formula>0.95</formula>
    </cfRule>
    <cfRule type="cellIs" dxfId="979" priority="1187" operator="between">
      <formula>0.95</formula>
      <formula>1</formula>
    </cfRule>
    <cfRule type="cellIs" dxfId="978" priority="1188" operator="greaterThan">
      <formula>1</formula>
    </cfRule>
  </conditionalFormatting>
  <conditionalFormatting sqref="AY118">
    <cfRule type="containsBlanks" dxfId="977" priority="1177">
      <formula>LEN(TRIM(AY118))=0</formula>
    </cfRule>
    <cfRule type="cellIs" dxfId="976" priority="1178" operator="lessThan">
      <formula>0.7</formula>
    </cfRule>
    <cfRule type="cellIs" dxfId="975" priority="1179" operator="between">
      <formula>0.7</formula>
      <formula>0.8</formula>
    </cfRule>
    <cfRule type="cellIs" dxfId="974" priority="1180" operator="between">
      <formula>0.8</formula>
      <formula>0.95</formula>
    </cfRule>
    <cfRule type="cellIs" dxfId="973" priority="1181" operator="between">
      <formula>0.95</formula>
      <formula>1</formula>
    </cfRule>
    <cfRule type="cellIs" dxfId="972" priority="1182" operator="greaterThan">
      <formula>1</formula>
    </cfRule>
  </conditionalFormatting>
  <conditionalFormatting sqref="BC119">
    <cfRule type="containsBlanks" dxfId="971" priority="1171">
      <formula>LEN(TRIM(BC119))=0</formula>
    </cfRule>
    <cfRule type="cellIs" dxfId="970" priority="1172" operator="lessThan">
      <formula>0.7</formula>
    </cfRule>
    <cfRule type="cellIs" dxfId="969" priority="1173" operator="between">
      <formula>0.7</formula>
      <formula>0.8</formula>
    </cfRule>
    <cfRule type="cellIs" dxfId="968" priority="1174" operator="between">
      <formula>0.8</formula>
      <formula>0.95</formula>
    </cfRule>
    <cfRule type="cellIs" dxfId="967" priority="1175" operator="between">
      <formula>0.95</formula>
      <formula>1</formula>
    </cfRule>
    <cfRule type="cellIs" dxfId="966" priority="1176" operator="greaterThan">
      <formula>1</formula>
    </cfRule>
  </conditionalFormatting>
  <conditionalFormatting sqref="AY119">
    <cfRule type="containsBlanks" dxfId="965" priority="1165">
      <formula>LEN(TRIM(AY119))=0</formula>
    </cfRule>
    <cfRule type="cellIs" dxfId="964" priority="1166" operator="lessThan">
      <formula>0.7</formula>
    </cfRule>
    <cfRule type="cellIs" dxfId="963" priority="1167" operator="between">
      <formula>0.7</formula>
      <formula>0.8</formula>
    </cfRule>
    <cfRule type="cellIs" dxfId="962" priority="1168" operator="between">
      <formula>0.8</formula>
      <formula>0.95</formula>
    </cfRule>
    <cfRule type="cellIs" dxfId="961" priority="1169" operator="between">
      <formula>0.95</formula>
      <formula>1</formula>
    </cfRule>
    <cfRule type="cellIs" dxfId="960" priority="1170" operator="greaterThan">
      <formula>1</formula>
    </cfRule>
  </conditionalFormatting>
  <conditionalFormatting sqref="BC120">
    <cfRule type="containsBlanks" dxfId="959" priority="1159">
      <formula>LEN(TRIM(BC120))=0</formula>
    </cfRule>
    <cfRule type="cellIs" dxfId="958" priority="1160" operator="lessThan">
      <formula>0.7</formula>
    </cfRule>
    <cfRule type="cellIs" dxfId="957" priority="1161" operator="between">
      <formula>0.7</formula>
      <formula>0.8</formula>
    </cfRule>
    <cfRule type="cellIs" dxfId="956" priority="1162" operator="between">
      <formula>0.8</formula>
      <formula>0.95</formula>
    </cfRule>
    <cfRule type="cellIs" dxfId="955" priority="1163" operator="between">
      <formula>0.95</formula>
      <formula>1</formula>
    </cfRule>
    <cfRule type="cellIs" dxfId="954" priority="1164" operator="greaterThan">
      <formula>1</formula>
    </cfRule>
  </conditionalFormatting>
  <conditionalFormatting sqref="AY120">
    <cfRule type="containsBlanks" dxfId="953" priority="1153">
      <formula>LEN(TRIM(AY120))=0</formula>
    </cfRule>
    <cfRule type="cellIs" dxfId="952" priority="1154" operator="lessThan">
      <formula>0.7</formula>
    </cfRule>
    <cfRule type="cellIs" dxfId="951" priority="1155" operator="between">
      <formula>0.7</formula>
      <formula>0.8</formula>
    </cfRule>
    <cfRule type="cellIs" dxfId="950" priority="1156" operator="between">
      <formula>0.8</formula>
      <formula>0.95</formula>
    </cfRule>
    <cfRule type="cellIs" dxfId="949" priority="1157" operator="between">
      <formula>0.95</formula>
      <formula>1</formula>
    </cfRule>
    <cfRule type="cellIs" dxfId="948" priority="1158" operator="greaterThan">
      <formula>1</formula>
    </cfRule>
  </conditionalFormatting>
  <conditionalFormatting sqref="BC121">
    <cfRule type="containsBlanks" dxfId="947" priority="1147">
      <formula>LEN(TRIM(BC121))=0</formula>
    </cfRule>
    <cfRule type="cellIs" dxfId="946" priority="1148" operator="lessThan">
      <formula>0.7</formula>
    </cfRule>
    <cfRule type="cellIs" dxfId="945" priority="1149" operator="between">
      <formula>0.7</formula>
      <formula>0.8</formula>
    </cfRule>
    <cfRule type="cellIs" dxfId="944" priority="1150" operator="between">
      <formula>0.8</formula>
      <formula>0.95</formula>
    </cfRule>
    <cfRule type="cellIs" dxfId="943" priority="1151" operator="between">
      <formula>0.95</formula>
      <formula>1</formula>
    </cfRule>
    <cfRule type="cellIs" dxfId="942" priority="1152" operator="greaterThan">
      <formula>1</formula>
    </cfRule>
  </conditionalFormatting>
  <conditionalFormatting sqref="AY121">
    <cfRule type="containsBlanks" dxfId="941" priority="1141">
      <formula>LEN(TRIM(AY121))=0</formula>
    </cfRule>
    <cfRule type="cellIs" dxfId="940" priority="1142" operator="lessThan">
      <formula>0.7</formula>
    </cfRule>
    <cfRule type="cellIs" dxfId="939" priority="1143" operator="between">
      <formula>0.7</formula>
      <formula>0.8</formula>
    </cfRule>
    <cfRule type="cellIs" dxfId="938" priority="1144" operator="between">
      <formula>0.8</formula>
      <formula>0.95</formula>
    </cfRule>
    <cfRule type="cellIs" dxfId="937" priority="1145" operator="between">
      <formula>0.95</formula>
      <formula>1</formula>
    </cfRule>
    <cfRule type="cellIs" dxfId="936" priority="1146" operator="greaterThan">
      <formula>1</formula>
    </cfRule>
  </conditionalFormatting>
  <conditionalFormatting sqref="BC122">
    <cfRule type="containsBlanks" dxfId="935" priority="1135">
      <formula>LEN(TRIM(BC122))=0</formula>
    </cfRule>
    <cfRule type="cellIs" dxfId="934" priority="1136" operator="lessThan">
      <formula>0.7</formula>
    </cfRule>
    <cfRule type="cellIs" dxfId="933" priority="1137" operator="between">
      <formula>0.7</formula>
      <formula>0.8</formula>
    </cfRule>
    <cfRule type="cellIs" dxfId="932" priority="1138" operator="between">
      <formula>0.8</formula>
      <formula>0.95</formula>
    </cfRule>
    <cfRule type="cellIs" dxfId="931" priority="1139" operator="between">
      <formula>0.95</formula>
      <formula>1</formula>
    </cfRule>
    <cfRule type="cellIs" dxfId="930" priority="1140" operator="greaterThan">
      <formula>1</formula>
    </cfRule>
  </conditionalFormatting>
  <conditionalFormatting sqref="AY122">
    <cfRule type="containsBlanks" dxfId="929" priority="1129">
      <formula>LEN(TRIM(AY122))=0</formula>
    </cfRule>
    <cfRule type="cellIs" dxfId="928" priority="1130" operator="lessThan">
      <formula>0.7</formula>
    </cfRule>
    <cfRule type="cellIs" dxfId="927" priority="1131" operator="between">
      <formula>0.7</formula>
      <formula>0.8</formula>
    </cfRule>
    <cfRule type="cellIs" dxfId="926" priority="1132" operator="between">
      <formula>0.8</formula>
      <formula>0.95</formula>
    </cfRule>
    <cfRule type="cellIs" dxfId="925" priority="1133" operator="between">
      <formula>0.95</formula>
      <formula>1</formula>
    </cfRule>
    <cfRule type="cellIs" dxfId="924" priority="1134" operator="greaterThan">
      <formula>1</formula>
    </cfRule>
  </conditionalFormatting>
  <conditionalFormatting sqref="BC123">
    <cfRule type="containsBlanks" dxfId="923" priority="1123">
      <formula>LEN(TRIM(BC123))=0</formula>
    </cfRule>
    <cfRule type="cellIs" dxfId="922" priority="1124" operator="lessThan">
      <formula>0.7</formula>
    </cfRule>
    <cfRule type="cellIs" dxfId="921" priority="1125" operator="between">
      <formula>0.7</formula>
      <formula>0.8</formula>
    </cfRule>
    <cfRule type="cellIs" dxfId="920" priority="1126" operator="between">
      <formula>0.8</formula>
      <formula>0.95</formula>
    </cfRule>
    <cfRule type="cellIs" dxfId="919" priority="1127" operator="between">
      <formula>0.95</formula>
      <formula>1</formula>
    </cfRule>
    <cfRule type="cellIs" dxfId="918" priority="1128" operator="greaterThan">
      <formula>1</formula>
    </cfRule>
  </conditionalFormatting>
  <conditionalFormatting sqref="AY123">
    <cfRule type="containsBlanks" dxfId="917" priority="1117">
      <formula>LEN(TRIM(AY123))=0</formula>
    </cfRule>
    <cfRule type="cellIs" dxfId="916" priority="1118" operator="lessThan">
      <formula>0.7</formula>
    </cfRule>
    <cfRule type="cellIs" dxfId="915" priority="1119" operator="between">
      <formula>0.7</formula>
      <formula>0.8</formula>
    </cfRule>
    <cfRule type="cellIs" dxfId="914" priority="1120" operator="between">
      <formula>0.8</formula>
      <formula>0.95</formula>
    </cfRule>
    <cfRule type="cellIs" dxfId="913" priority="1121" operator="between">
      <formula>0.95</formula>
      <formula>1</formula>
    </cfRule>
    <cfRule type="cellIs" dxfId="912" priority="1122" operator="greaterThan">
      <formula>1</formula>
    </cfRule>
  </conditionalFormatting>
  <conditionalFormatting sqref="BC124">
    <cfRule type="containsBlanks" dxfId="911" priority="1111">
      <formula>LEN(TRIM(BC124))=0</formula>
    </cfRule>
    <cfRule type="cellIs" dxfId="910" priority="1112" operator="lessThan">
      <formula>0.7</formula>
    </cfRule>
    <cfRule type="cellIs" dxfId="909" priority="1113" operator="between">
      <formula>0.7</formula>
      <formula>0.8</formula>
    </cfRule>
    <cfRule type="cellIs" dxfId="908" priority="1114" operator="between">
      <formula>0.8</formula>
      <formula>0.95</formula>
    </cfRule>
    <cfRule type="cellIs" dxfId="907" priority="1115" operator="between">
      <formula>0.95</formula>
      <formula>1</formula>
    </cfRule>
    <cfRule type="cellIs" dxfId="906" priority="1116" operator="greaterThan">
      <formula>1</formula>
    </cfRule>
  </conditionalFormatting>
  <conditionalFormatting sqref="AY124">
    <cfRule type="containsBlanks" dxfId="905" priority="1105">
      <formula>LEN(TRIM(AY124))=0</formula>
    </cfRule>
    <cfRule type="cellIs" dxfId="904" priority="1106" operator="lessThan">
      <formula>0.7</formula>
    </cfRule>
    <cfRule type="cellIs" dxfId="903" priority="1107" operator="between">
      <formula>0.7</formula>
      <formula>0.8</formula>
    </cfRule>
    <cfRule type="cellIs" dxfId="902" priority="1108" operator="between">
      <formula>0.8</formula>
      <formula>0.95</formula>
    </cfRule>
    <cfRule type="cellIs" dxfId="901" priority="1109" operator="between">
      <formula>0.95</formula>
      <formula>1</formula>
    </cfRule>
    <cfRule type="cellIs" dxfId="900" priority="1110" operator="greaterThan">
      <formula>1</formula>
    </cfRule>
  </conditionalFormatting>
  <conditionalFormatting sqref="BC125">
    <cfRule type="containsBlanks" dxfId="899" priority="1099">
      <formula>LEN(TRIM(BC125))=0</formula>
    </cfRule>
    <cfRule type="cellIs" dxfId="898" priority="1100" operator="lessThan">
      <formula>0.7</formula>
    </cfRule>
    <cfRule type="cellIs" dxfId="897" priority="1101" operator="between">
      <formula>0.7</formula>
      <formula>0.8</formula>
    </cfRule>
    <cfRule type="cellIs" dxfId="896" priority="1102" operator="between">
      <formula>0.8</formula>
      <formula>0.95</formula>
    </cfRule>
    <cfRule type="cellIs" dxfId="895" priority="1103" operator="between">
      <formula>0.95</formula>
      <formula>1</formula>
    </cfRule>
    <cfRule type="cellIs" dxfId="894" priority="1104" operator="greaterThan">
      <formula>1</formula>
    </cfRule>
  </conditionalFormatting>
  <conditionalFormatting sqref="AY125">
    <cfRule type="containsBlanks" dxfId="893" priority="1093">
      <formula>LEN(TRIM(AY125))=0</formula>
    </cfRule>
    <cfRule type="cellIs" dxfId="892" priority="1094" operator="lessThan">
      <formula>0.7</formula>
    </cfRule>
    <cfRule type="cellIs" dxfId="891" priority="1095" operator="between">
      <formula>0.7</formula>
      <formula>0.8</formula>
    </cfRule>
    <cfRule type="cellIs" dxfId="890" priority="1096" operator="between">
      <formula>0.8</formula>
      <formula>0.95</formula>
    </cfRule>
    <cfRule type="cellIs" dxfId="889" priority="1097" operator="between">
      <formula>0.95</formula>
      <formula>1</formula>
    </cfRule>
    <cfRule type="cellIs" dxfId="888" priority="1098" operator="greaterThan">
      <formula>1</formula>
    </cfRule>
  </conditionalFormatting>
  <conditionalFormatting sqref="BC126">
    <cfRule type="containsBlanks" dxfId="887" priority="1087">
      <formula>LEN(TRIM(BC126))=0</formula>
    </cfRule>
    <cfRule type="cellIs" dxfId="886" priority="1088" operator="lessThan">
      <formula>0.7</formula>
    </cfRule>
    <cfRule type="cellIs" dxfId="885" priority="1089" operator="between">
      <formula>0.7</formula>
      <formula>0.8</formula>
    </cfRule>
    <cfRule type="cellIs" dxfId="884" priority="1090" operator="between">
      <formula>0.8</formula>
      <formula>0.95</formula>
    </cfRule>
    <cfRule type="cellIs" dxfId="883" priority="1091" operator="between">
      <formula>0.95</formula>
      <formula>1</formula>
    </cfRule>
    <cfRule type="cellIs" dxfId="882" priority="1092" operator="greaterThan">
      <formula>1</formula>
    </cfRule>
  </conditionalFormatting>
  <conditionalFormatting sqref="AY126">
    <cfRule type="containsBlanks" dxfId="881" priority="1081">
      <formula>LEN(TRIM(AY126))=0</formula>
    </cfRule>
    <cfRule type="cellIs" dxfId="880" priority="1082" operator="lessThan">
      <formula>0.7</formula>
    </cfRule>
    <cfRule type="cellIs" dxfId="879" priority="1083" operator="between">
      <formula>0.7</formula>
      <formula>0.8</formula>
    </cfRule>
    <cfRule type="cellIs" dxfId="878" priority="1084" operator="between">
      <formula>0.8</formula>
      <formula>0.95</formula>
    </cfRule>
    <cfRule type="cellIs" dxfId="877" priority="1085" operator="between">
      <formula>0.95</formula>
      <formula>1</formula>
    </cfRule>
    <cfRule type="cellIs" dxfId="876" priority="1086" operator="greaterThan">
      <formula>1</formula>
    </cfRule>
  </conditionalFormatting>
  <conditionalFormatting sqref="BC127">
    <cfRule type="containsBlanks" dxfId="875" priority="1075">
      <formula>LEN(TRIM(BC127))=0</formula>
    </cfRule>
    <cfRule type="cellIs" dxfId="874" priority="1076" operator="lessThan">
      <formula>0.7</formula>
    </cfRule>
    <cfRule type="cellIs" dxfId="873" priority="1077" operator="between">
      <formula>0.7</formula>
      <formula>0.8</formula>
    </cfRule>
    <cfRule type="cellIs" dxfId="872" priority="1078" operator="between">
      <formula>0.8</formula>
      <formula>0.95</formula>
    </cfRule>
    <cfRule type="cellIs" dxfId="871" priority="1079" operator="between">
      <formula>0.95</formula>
      <formula>1</formula>
    </cfRule>
    <cfRule type="cellIs" dxfId="870" priority="1080" operator="greaterThan">
      <formula>1</formula>
    </cfRule>
  </conditionalFormatting>
  <conditionalFormatting sqref="AY127">
    <cfRule type="containsBlanks" dxfId="869" priority="1069">
      <formula>LEN(TRIM(AY127))=0</formula>
    </cfRule>
    <cfRule type="cellIs" dxfId="868" priority="1070" operator="lessThan">
      <formula>0.7</formula>
    </cfRule>
    <cfRule type="cellIs" dxfId="867" priority="1071" operator="between">
      <formula>0.7</formula>
      <formula>0.8</formula>
    </cfRule>
    <cfRule type="cellIs" dxfId="866" priority="1072" operator="between">
      <formula>0.8</formula>
      <formula>0.95</formula>
    </cfRule>
    <cfRule type="cellIs" dxfId="865" priority="1073" operator="between">
      <formula>0.95</formula>
      <formula>1</formula>
    </cfRule>
    <cfRule type="cellIs" dxfId="864" priority="1074" operator="greaterThan">
      <formula>1</formula>
    </cfRule>
  </conditionalFormatting>
  <conditionalFormatting sqref="BC128">
    <cfRule type="containsBlanks" dxfId="863" priority="1063">
      <formula>LEN(TRIM(BC128))=0</formula>
    </cfRule>
    <cfRule type="cellIs" dxfId="862" priority="1064" operator="lessThan">
      <formula>0.7</formula>
    </cfRule>
    <cfRule type="cellIs" dxfId="861" priority="1065" operator="between">
      <formula>0.7</formula>
      <formula>0.8</formula>
    </cfRule>
    <cfRule type="cellIs" dxfId="860" priority="1066" operator="between">
      <formula>0.8</formula>
      <formula>0.95</formula>
    </cfRule>
    <cfRule type="cellIs" dxfId="859" priority="1067" operator="between">
      <formula>0.95</formula>
      <formula>1</formula>
    </cfRule>
    <cfRule type="cellIs" dxfId="858" priority="1068" operator="greaterThan">
      <formula>1</formula>
    </cfRule>
  </conditionalFormatting>
  <conditionalFormatting sqref="AY128">
    <cfRule type="containsBlanks" dxfId="857" priority="1057">
      <formula>LEN(TRIM(AY128))=0</formula>
    </cfRule>
    <cfRule type="cellIs" dxfId="856" priority="1058" operator="lessThan">
      <formula>0.7</formula>
    </cfRule>
    <cfRule type="cellIs" dxfId="855" priority="1059" operator="between">
      <formula>0.7</formula>
      <formula>0.8</formula>
    </cfRule>
    <cfRule type="cellIs" dxfId="854" priority="1060" operator="between">
      <formula>0.8</formula>
      <formula>0.95</formula>
    </cfRule>
    <cfRule type="cellIs" dxfId="853" priority="1061" operator="between">
      <formula>0.95</formula>
      <formula>1</formula>
    </cfRule>
    <cfRule type="cellIs" dxfId="852" priority="1062" operator="greaterThan">
      <formula>1</formula>
    </cfRule>
  </conditionalFormatting>
  <conditionalFormatting sqref="BC129">
    <cfRule type="containsBlanks" dxfId="851" priority="1051">
      <formula>LEN(TRIM(BC129))=0</formula>
    </cfRule>
    <cfRule type="cellIs" dxfId="850" priority="1052" operator="lessThan">
      <formula>0.7</formula>
    </cfRule>
    <cfRule type="cellIs" dxfId="849" priority="1053" operator="between">
      <formula>0.7</formula>
      <formula>0.8</formula>
    </cfRule>
    <cfRule type="cellIs" dxfId="848" priority="1054" operator="between">
      <formula>0.8</formula>
      <formula>0.95</formula>
    </cfRule>
    <cfRule type="cellIs" dxfId="847" priority="1055" operator="between">
      <formula>0.95</formula>
      <formula>1</formula>
    </cfRule>
    <cfRule type="cellIs" dxfId="846" priority="1056" operator="greaterThan">
      <formula>1</formula>
    </cfRule>
  </conditionalFormatting>
  <conditionalFormatting sqref="AY129">
    <cfRule type="containsBlanks" dxfId="845" priority="1045">
      <formula>LEN(TRIM(AY129))=0</formula>
    </cfRule>
    <cfRule type="cellIs" dxfId="844" priority="1046" operator="lessThan">
      <formula>0.7</formula>
    </cfRule>
    <cfRule type="cellIs" dxfId="843" priority="1047" operator="between">
      <formula>0.7</formula>
      <formula>0.8</formula>
    </cfRule>
    <cfRule type="cellIs" dxfId="842" priority="1048" operator="between">
      <formula>0.8</formula>
      <formula>0.95</formula>
    </cfRule>
    <cfRule type="cellIs" dxfId="841" priority="1049" operator="between">
      <formula>0.95</formula>
      <formula>1</formula>
    </cfRule>
    <cfRule type="cellIs" dxfId="840" priority="1050" operator="greaterThan">
      <formula>1</formula>
    </cfRule>
  </conditionalFormatting>
  <conditionalFormatting sqref="BC130">
    <cfRule type="containsBlanks" dxfId="839" priority="1039">
      <formula>LEN(TRIM(BC130))=0</formula>
    </cfRule>
    <cfRule type="cellIs" dxfId="838" priority="1040" operator="lessThan">
      <formula>0.7</formula>
    </cfRule>
    <cfRule type="cellIs" dxfId="837" priority="1041" operator="between">
      <formula>0.7</formula>
      <formula>0.8</formula>
    </cfRule>
    <cfRule type="cellIs" dxfId="836" priority="1042" operator="between">
      <formula>0.8</formula>
      <formula>0.95</formula>
    </cfRule>
    <cfRule type="cellIs" dxfId="835" priority="1043" operator="between">
      <formula>0.95</formula>
      <formula>1</formula>
    </cfRule>
    <cfRule type="cellIs" dxfId="834" priority="1044" operator="greaterThan">
      <formula>1</formula>
    </cfRule>
  </conditionalFormatting>
  <conditionalFormatting sqref="AY130">
    <cfRule type="containsBlanks" dxfId="833" priority="1033">
      <formula>LEN(TRIM(AY130))=0</formula>
    </cfRule>
    <cfRule type="cellIs" dxfId="832" priority="1034" operator="lessThan">
      <formula>0.7</formula>
    </cfRule>
    <cfRule type="cellIs" dxfId="831" priority="1035" operator="between">
      <formula>0.7</formula>
      <formula>0.8</formula>
    </cfRule>
    <cfRule type="cellIs" dxfId="830" priority="1036" operator="between">
      <formula>0.8</formula>
      <formula>0.95</formula>
    </cfRule>
    <cfRule type="cellIs" dxfId="829" priority="1037" operator="between">
      <formula>0.95</formula>
      <formula>1</formula>
    </cfRule>
    <cfRule type="cellIs" dxfId="828" priority="1038" operator="greaterThan">
      <formula>1</formula>
    </cfRule>
  </conditionalFormatting>
  <conditionalFormatting sqref="BC131">
    <cfRule type="containsBlanks" dxfId="827" priority="1027">
      <formula>LEN(TRIM(BC131))=0</formula>
    </cfRule>
    <cfRule type="cellIs" dxfId="826" priority="1028" operator="lessThan">
      <formula>0.7</formula>
    </cfRule>
    <cfRule type="cellIs" dxfId="825" priority="1029" operator="between">
      <formula>0.7</formula>
      <formula>0.8</formula>
    </cfRule>
    <cfRule type="cellIs" dxfId="824" priority="1030" operator="between">
      <formula>0.8</formula>
      <formula>0.95</formula>
    </cfRule>
    <cfRule type="cellIs" dxfId="823" priority="1031" operator="between">
      <formula>0.95</formula>
      <formula>1</formula>
    </cfRule>
    <cfRule type="cellIs" dxfId="822" priority="1032" operator="greaterThan">
      <formula>1</formula>
    </cfRule>
  </conditionalFormatting>
  <conditionalFormatting sqref="AY131">
    <cfRule type="containsBlanks" dxfId="821" priority="1021">
      <formula>LEN(TRIM(AY131))=0</formula>
    </cfRule>
    <cfRule type="cellIs" dxfId="820" priority="1022" operator="lessThan">
      <formula>0.7</formula>
    </cfRule>
    <cfRule type="cellIs" dxfId="819" priority="1023" operator="between">
      <formula>0.7</formula>
      <formula>0.8</formula>
    </cfRule>
    <cfRule type="cellIs" dxfId="818" priority="1024" operator="between">
      <formula>0.8</formula>
      <formula>0.95</formula>
    </cfRule>
    <cfRule type="cellIs" dxfId="817" priority="1025" operator="between">
      <formula>0.95</formula>
      <formula>1</formula>
    </cfRule>
    <cfRule type="cellIs" dxfId="816" priority="1026" operator="greaterThan">
      <formula>1</formula>
    </cfRule>
  </conditionalFormatting>
  <conditionalFormatting sqref="BC132">
    <cfRule type="containsBlanks" dxfId="815" priority="1015">
      <formula>LEN(TRIM(BC132))=0</formula>
    </cfRule>
    <cfRule type="cellIs" dxfId="814" priority="1016" operator="lessThan">
      <formula>0.7</formula>
    </cfRule>
    <cfRule type="cellIs" dxfId="813" priority="1017" operator="between">
      <formula>0.7</formula>
      <formula>0.8</formula>
    </cfRule>
    <cfRule type="cellIs" dxfId="812" priority="1018" operator="between">
      <formula>0.8</formula>
      <formula>0.95</formula>
    </cfRule>
    <cfRule type="cellIs" dxfId="811" priority="1019" operator="between">
      <formula>0.95</formula>
      <formula>1</formula>
    </cfRule>
    <cfRule type="cellIs" dxfId="810" priority="1020" operator="greaterThan">
      <formula>1</formula>
    </cfRule>
  </conditionalFormatting>
  <conditionalFormatting sqref="AY132">
    <cfRule type="containsBlanks" dxfId="809" priority="1009">
      <formula>LEN(TRIM(AY132))=0</formula>
    </cfRule>
    <cfRule type="cellIs" dxfId="808" priority="1010" operator="lessThan">
      <formula>0.7</formula>
    </cfRule>
    <cfRule type="cellIs" dxfId="807" priority="1011" operator="between">
      <formula>0.7</formula>
      <formula>0.8</formula>
    </cfRule>
    <cfRule type="cellIs" dxfId="806" priority="1012" operator="between">
      <formula>0.8</formula>
      <formula>0.95</formula>
    </cfRule>
    <cfRule type="cellIs" dxfId="805" priority="1013" operator="between">
      <formula>0.95</formula>
      <formula>1</formula>
    </cfRule>
    <cfRule type="cellIs" dxfId="804" priority="1014" operator="greaterThan">
      <formula>1</formula>
    </cfRule>
  </conditionalFormatting>
  <conditionalFormatting sqref="BC133">
    <cfRule type="containsBlanks" dxfId="803" priority="1003">
      <formula>LEN(TRIM(BC133))=0</formula>
    </cfRule>
    <cfRule type="cellIs" dxfId="802" priority="1004" operator="lessThan">
      <formula>0.7</formula>
    </cfRule>
    <cfRule type="cellIs" dxfId="801" priority="1005" operator="between">
      <formula>0.7</formula>
      <formula>0.8</formula>
    </cfRule>
    <cfRule type="cellIs" dxfId="800" priority="1006" operator="between">
      <formula>0.8</formula>
      <formula>0.95</formula>
    </cfRule>
    <cfRule type="cellIs" dxfId="799" priority="1007" operator="between">
      <formula>0.95</formula>
      <formula>1</formula>
    </cfRule>
    <cfRule type="cellIs" dxfId="798" priority="1008" operator="greaterThan">
      <formula>1</formula>
    </cfRule>
  </conditionalFormatting>
  <conditionalFormatting sqref="AY133">
    <cfRule type="containsBlanks" dxfId="797" priority="997">
      <formula>LEN(TRIM(AY133))=0</formula>
    </cfRule>
    <cfRule type="cellIs" dxfId="796" priority="998" operator="lessThan">
      <formula>0.7</formula>
    </cfRule>
    <cfRule type="cellIs" dxfId="795" priority="999" operator="between">
      <formula>0.7</formula>
      <formula>0.8</formula>
    </cfRule>
    <cfRule type="cellIs" dxfId="794" priority="1000" operator="between">
      <formula>0.8</formula>
      <formula>0.95</formula>
    </cfRule>
    <cfRule type="cellIs" dxfId="793" priority="1001" operator="between">
      <formula>0.95</formula>
      <formula>1</formula>
    </cfRule>
    <cfRule type="cellIs" dxfId="792" priority="1002" operator="greaterThan">
      <formula>1</formula>
    </cfRule>
  </conditionalFormatting>
  <conditionalFormatting sqref="BC76">
    <cfRule type="containsBlanks" dxfId="791" priority="991">
      <formula>LEN(TRIM(BC76))=0</formula>
    </cfRule>
    <cfRule type="cellIs" dxfId="790" priority="992" operator="lessThan">
      <formula>0.7</formula>
    </cfRule>
    <cfRule type="cellIs" dxfId="789" priority="993" operator="between">
      <formula>0.7</formula>
      <formula>0.8</formula>
    </cfRule>
    <cfRule type="cellIs" dxfId="788" priority="994" operator="between">
      <formula>0.8</formula>
      <formula>0.95</formula>
    </cfRule>
    <cfRule type="cellIs" dxfId="787" priority="995" operator="between">
      <formula>0.95</formula>
      <formula>1</formula>
    </cfRule>
    <cfRule type="cellIs" dxfId="786" priority="996" operator="greaterThan">
      <formula>1</formula>
    </cfRule>
  </conditionalFormatting>
  <conditionalFormatting sqref="AY76">
    <cfRule type="containsBlanks" dxfId="785" priority="985">
      <formula>LEN(TRIM(AY76))=0</formula>
    </cfRule>
    <cfRule type="cellIs" dxfId="784" priority="986" operator="lessThan">
      <formula>0.7</formula>
    </cfRule>
    <cfRule type="cellIs" dxfId="783" priority="987" operator="between">
      <formula>0.7</formula>
      <formula>0.8</formula>
    </cfRule>
    <cfRule type="cellIs" dxfId="782" priority="988" operator="between">
      <formula>0.8</formula>
      <formula>0.95</formula>
    </cfRule>
    <cfRule type="cellIs" dxfId="781" priority="989" operator="between">
      <formula>0.95</formula>
      <formula>1</formula>
    </cfRule>
    <cfRule type="cellIs" dxfId="780" priority="990" operator="greaterThan">
      <formula>1</formula>
    </cfRule>
  </conditionalFormatting>
  <conditionalFormatting sqref="BC77">
    <cfRule type="containsBlanks" dxfId="779" priority="979">
      <formula>LEN(TRIM(BC77))=0</formula>
    </cfRule>
    <cfRule type="cellIs" dxfId="778" priority="980" operator="lessThan">
      <formula>0.7</formula>
    </cfRule>
    <cfRule type="cellIs" dxfId="777" priority="981" operator="between">
      <formula>0.7</formula>
      <formula>0.8</formula>
    </cfRule>
    <cfRule type="cellIs" dxfId="776" priority="982" operator="between">
      <formula>0.8</formula>
      <formula>0.95</formula>
    </cfRule>
    <cfRule type="cellIs" dxfId="775" priority="983" operator="between">
      <formula>0.95</formula>
      <formula>1</formula>
    </cfRule>
    <cfRule type="cellIs" dxfId="774" priority="984" operator="greaterThan">
      <formula>1</formula>
    </cfRule>
  </conditionalFormatting>
  <conditionalFormatting sqref="AY77">
    <cfRule type="containsBlanks" dxfId="773" priority="973">
      <formula>LEN(TRIM(AY77))=0</formula>
    </cfRule>
    <cfRule type="cellIs" dxfId="772" priority="974" operator="lessThan">
      <formula>0.7</formula>
    </cfRule>
    <cfRule type="cellIs" dxfId="771" priority="975" operator="between">
      <formula>0.7</formula>
      <formula>0.8</formula>
    </cfRule>
    <cfRule type="cellIs" dxfId="770" priority="976" operator="between">
      <formula>0.8</formula>
      <formula>0.95</formula>
    </cfRule>
    <cfRule type="cellIs" dxfId="769" priority="977" operator="between">
      <formula>0.95</formula>
      <formula>1</formula>
    </cfRule>
    <cfRule type="cellIs" dxfId="768" priority="978" operator="greaterThan">
      <formula>1</formula>
    </cfRule>
  </conditionalFormatting>
  <conditionalFormatting sqref="BC78">
    <cfRule type="containsBlanks" dxfId="767" priority="967">
      <formula>LEN(TRIM(BC78))=0</formula>
    </cfRule>
    <cfRule type="cellIs" dxfId="766" priority="968" operator="lessThan">
      <formula>0.7</formula>
    </cfRule>
    <cfRule type="cellIs" dxfId="765" priority="969" operator="between">
      <formula>0.7</formula>
      <formula>0.8</formula>
    </cfRule>
    <cfRule type="cellIs" dxfId="764" priority="970" operator="between">
      <formula>0.8</formula>
      <formula>0.95</formula>
    </cfRule>
    <cfRule type="cellIs" dxfId="763" priority="971" operator="between">
      <formula>0.95</formula>
      <formula>1</formula>
    </cfRule>
    <cfRule type="cellIs" dxfId="762" priority="972" operator="greaterThan">
      <formula>1</formula>
    </cfRule>
  </conditionalFormatting>
  <conditionalFormatting sqref="AY78">
    <cfRule type="containsBlanks" dxfId="761" priority="961">
      <formula>LEN(TRIM(AY78))=0</formula>
    </cfRule>
    <cfRule type="cellIs" dxfId="760" priority="962" operator="lessThan">
      <formula>0.7</formula>
    </cfRule>
    <cfRule type="cellIs" dxfId="759" priority="963" operator="between">
      <formula>0.7</formula>
      <formula>0.8</formula>
    </cfRule>
    <cfRule type="cellIs" dxfId="758" priority="964" operator="between">
      <formula>0.8</formula>
      <formula>0.95</formula>
    </cfRule>
    <cfRule type="cellIs" dxfId="757" priority="965" operator="between">
      <formula>0.95</formula>
      <formula>1</formula>
    </cfRule>
    <cfRule type="cellIs" dxfId="756" priority="966" operator="greaterThan">
      <formula>1</formula>
    </cfRule>
  </conditionalFormatting>
  <conditionalFormatting sqref="BC79">
    <cfRule type="containsBlanks" dxfId="755" priority="955">
      <formula>LEN(TRIM(BC79))=0</formula>
    </cfRule>
    <cfRule type="cellIs" dxfId="754" priority="956" operator="lessThan">
      <formula>0.7</formula>
    </cfRule>
    <cfRule type="cellIs" dxfId="753" priority="957" operator="between">
      <formula>0.7</formula>
      <formula>0.8</formula>
    </cfRule>
    <cfRule type="cellIs" dxfId="752" priority="958" operator="between">
      <formula>0.8</formula>
      <formula>0.95</formula>
    </cfRule>
    <cfRule type="cellIs" dxfId="751" priority="959" operator="between">
      <formula>0.95</formula>
      <formula>1</formula>
    </cfRule>
    <cfRule type="cellIs" dxfId="750" priority="960" operator="greaterThan">
      <formula>1</formula>
    </cfRule>
  </conditionalFormatting>
  <conditionalFormatting sqref="AY79">
    <cfRule type="containsBlanks" dxfId="749" priority="949">
      <formula>LEN(TRIM(AY79))=0</formula>
    </cfRule>
    <cfRule type="cellIs" dxfId="748" priority="950" operator="lessThan">
      <formula>0.7</formula>
    </cfRule>
    <cfRule type="cellIs" dxfId="747" priority="951" operator="between">
      <formula>0.7</formula>
      <formula>0.8</formula>
    </cfRule>
    <cfRule type="cellIs" dxfId="746" priority="952" operator="between">
      <formula>0.8</formula>
      <formula>0.95</formula>
    </cfRule>
    <cfRule type="cellIs" dxfId="745" priority="953" operator="between">
      <formula>0.95</formula>
      <formula>1</formula>
    </cfRule>
    <cfRule type="cellIs" dxfId="744" priority="954" operator="greaterThan">
      <formula>1</formula>
    </cfRule>
  </conditionalFormatting>
  <conditionalFormatting sqref="BC80">
    <cfRule type="containsBlanks" dxfId="743" priority="943">
      <formula>LEN(TRIM(BC80))=0</formula>
    </cfRule>
    <cfRule type="cellIs" dxfId="742" priority="944" operator="lessThan">
      <formula>0.7</formula>
    </cfRule>
    <cfRule type="cellIs" dxfId="741" priority="945" operator="between">
      <formula>0.7</formula>
      <formula>0.8</formula>
    </cfRule>
    <cfRule type="cellIs" dxfId="740" priority="946" operator="between">
      <formula>0.8</formula>
      <formula>0.95</formula>
    </cfRule>
    <cfRule type="cellIs" dxfId="739" priority="947" operator="between">
      <formula>0.95</formula>
      <formula>1</formula>
    </cfRule>
    <cfRule type="cellIs" dxfId="738" priority="948" operator="greaterThan">
      <formula>1</formula>
    </cfRule>
  </conditionalFormatting>
  <conditionalFormatting sqref="AY80">
    <cfRule type="containsBlanks" dxfId="737" priority="937">
      <formula>LEN(TRIM(AY80))=0</formula>
    </cfRule>
    <cfRule type="cellIs" dxfId="736" priority="938" operator="lessThan">
      <formula>0.7</formula>
    </cfRule>
    <cfRule type="cellIs" dxfId="735" priority="939" operator="between">
      <formula>0.7</formula>
      <formula>0.8</formula>
    </cfRule>
    <cfRule type="cellIs" dxfId="734" priority="940" operator="between">
      <formula>0.8</formula>
      <formula>0.95</formula>
    </cfRule>
    <cfRule type="cellIs" dxfId="733" priority="941" operator="between">
      <formula>0.95</formula>
      <formula>1</formula>
    </cfRule>
    <cfRule type="cellIs" dxfId="732" priority="942" operator="greaterThan">
      <formula>1</formula>
    </cfRule>
  </conditionalFormatting>
  <conditionalFormatting sqref="BC81">
    <cfRule type="containsBlanks" dxfId="731" priority="931">
      <formula>LEN(TRIM(BC81))=0</formula>
    </cfRule>
    <cfRule type="cellIs" dxfId="730" priority="932" operator="lessThan">
      <formula>0.7</formula>
    </cfRule>
    <cfRule type="cellIs" dxfId="729" priority="933" operator="between">
      <formula>0.7</formula>
      <formula>0.8</formula>
    </cfRule>
    <cfRule type="cellIs" dxfId="728" priority="934" operator="between">
      <formula>0.8</formula>
      <formula>0.95</formula>
    </cfRule>
    <cfRule type="cellIs" dxfId="727" priority="935" operator="between">
      <formula>0.95</formula>
      <formula>1</formula>
    </cfRule>
    <cfRule type="cellIs" dxfId="726" priority="936" operator="greaterThan">
      <formula>1</formula>
    </cfRule>
  </conditionalFormatting>
  <conditionalFormatting sqref="AY81">
    <cfRule type="containsBlanks" dxfId="725" priority="925">
      <formula>LEN(TRIM(AY81))=0</formula>
    </cfRule>
    <cfRule type="cellIs" dxfId="724" priority="926" operator="lessThan">
      <formula>0.7</formula>
    </cfRule>
    <cfRule type="cellIs" dxfId="723" priority="927" operator="between">
      <formula>0.7</formula>
      <formula>0.8</formula>
    </cfRule>
    <cfRule type="cellIs" dxfId="722" priority="928" operator="between">
      <formula>0.8</formula>
      <formula>0.95</formula>
    </cfRule>
    <cfRule type="cellIs" dxfId="721" priority="929" operator="between">
      <formula>0.95</formula>
      <formula>1</formula>
    </cfRule>
    <cfRule type="cellIs" dxfId="720" priority="930" operator="greaterThan">
      <formula>1</formula>
    </cfRule>
  </conditionalFormatting>
  <conditionalFormatting sqref="BC82">
    <cfRule type="containsBlanks" dxfId="719" priority="919">
      <formula>LEN(TRIM(BC82))=0</formula>
    </cfRule>
    <cfRule type="cellIs" dxfId="718" priority="920" operator="lessThan">
      <formula>0.7</formula>
    </cfRule>
    <cfRule type="cellIs" dxfId="717" priority="921" operator="between">
      <formula>0.7</formula>
      <formula>0.8</formula>
    </cfRule>
    <cfRule type="cellIs" dxfId="716" priority="922" operator="between">
      <formula>0.8</formula>
      <formula>0.95</formula>
    </cfRule>
    <cfRule type="cellIs" dxfId="715" priority="923" operator="between">
      <formula>0.95</formula>
      <formula>1</formula>
    </cfRule>
    <cfRule type="cellIs" dxfId="714" priority="924" operator="greaterThan">
      <formula>1</formula>
    </cfRule>
  </conditionalFormatting>
  <conditionalFormatting sqref="AY82">
    <cfRule type="containsBlanks" dxfId="713" priority="913">
      <formula>LEN(TRIM(AY82))=0</formula>
    </cfRule>
    <cfRule type="cellIs" dxfId="712" priority="914" operator="lessThan">
      <formula>0.7</formula>
    </cfRule>
    <cfRule type="cellIs" dxfId="711" priority="915" operator="between">
      <formula>0.7</formula>
      <formula>0.8</formula>
    </cfRule>
    <cfRule type="cellIs" dxfId="710" priority="916" operator="between">
      <formula>0.8</formula>
      <formula>0.95</formula>
    </cfRule>
    <cfRule type="cellIs" dxfId="709" priority="917" operator="between">
      <formula>0.95</formula>
      <formula>1</formula>
    </cfRule>
    <cfRule type="cellIs" dxfId="708" priority="918" operator="greaterThan">
      <formula>1</formula>
    </cfRule>
  </conditionalFormatting>
  <conditionalFormatting sqref="BC83">
    <cfRule type="containsBlanks" dxfId="707" priority="907">
      <formula>LEN(TRIM(BC83))=0</formula>
    </cfRule>
    <cfRule type="cellIs" dxfId="706" priority="908" operator="lessThan">
      <formula>0.7</formula>
    </cfRule>
    <cfRule type="cellIs" dxfId="705" priority="909" operator="between">
      <formula>0.7</formula>
      <formula>0.8</formula>
    </cfRule>
    <cfRule type="cellIs" dxfId="704" priority="910" operator="between">
      <formula>0.8</formula>
      <formula>0.95</formula>
    </cfRule>
    <cfRule type="cellIs" dxfId="703" priority="911" operator="between">
      <formula>0.95</formula>
      <formula>1</formula>
    </cfRule>
    <cfRule type="cellIs" dxfId="702" priority="912" operator="greaterThan">
      <formula>1</formula>
    </cfRule>
  </conditionalFormatting>
  <conditionalFormatting sqref="AY83">
    <cfRule type="containsBlanks" dxfId="701" priority="901">
      <formula>LEN(TRIM(AY83))=0</formula>
    </cfRule>
    <cfRule type="cellIs" dxfId="700" priority="902" operator="lessThan">
      <formula>0.7</formula>
    </cfRule>
    <cfRule type="cellIs" dxfId="699" priority="903" operator="between">
      <formula>0.7</formula>
      <formula>0.8</formula>
    </cfRule>
    <cfRule type="cellIs" dxfId="698" priority="904" operator="between">
      <formula>0.8</formula>
      <formula>0.95</formula>
    </cfRule>
    <cfRule type="cellIs" dxfId="697" priority="905" operator="between">
      <formula>0.95</formula>
      <formula>1</formula>
    </cfRule>
    <cfRule type="cellIs" dxfId="696" priority="906" operator="greaterThan">
      <formula>1</formula>
    </cfRule>
  </conditionalFormatting>
  <conditionalFormatting sqref="BC84">
    <cfRule type="containsBlanks" dxfId="695" priority="895">
      <formula>LEN(TRIM(BC84))=0</formula>
    </cfRule>
    <cfRule type="cellIs" dxfId="694" priority="896" operator="lessThan">
      <formula>0.7</formula>
    </cfRule>
    <cfRule type="cellIs" dxfId="693" priority="897" operator="between">
      <formula>0.7</formula>
      <formula>0.8</formula>
    </cfRule>
    <cfRule type="cellIs" dxfId="692" priority="898" operator="between">
      <formula>0.8</formula>
      <formula>0.95</formula>
    </cfRule>
    <cfRule type="cellIs" dxfId="691" priority="899" operator="between">
      <formula>0.95</formula>
      <formula>1</formula>
    </cfRule>
    <cfRule type="cellIs" dxfId="690" priority="900" operator="greaterThan">
      <formula>1</formula>
    </cfRule>
  </conditionalFormatting>
  <conditionalFormatting sqref="AY84">
    <cfRule type="containsBlanks" dxfId="689" priority="889">
      <formula>LEN(TRIM(AY84))=0</formula>
    </cfRule>
    <cfRule type="cellIs" dxfId="688" priority="890" operator="lessThan">
      <formula>0.7</formula>
    </cfRule>
    <cfRule type="cellIs" dxfId="687" priority="891" operator="between">
      <formula>0.7</formula>
      <formula>0.8</formula>
    </cfRule>
    <cfRule type="cellIs" dxfId="686" priority="892" operator="between">
      <formula>0.8</formula>
      <formula>0.95</formula>
    </cfRule>
    <cfRule type="cellIs" dxfId="685" priority="893" operator="between">
      <formula>0.95</formula>
      <formula>1</formula>
    </cfRule>
    <cfRule type="cellIs" dxfId="684" priority="894" operator="greaterThan">
      <formula>1</formula>
    </cfRule>
  </conditionalFormatting>
  <conditionalFormatting sqref="BC85">
    <cfRule type="containsBlanks" dxfId="683" priority="883">
      <formula>LEN(TRIM(BC85))=0</formula>
    </cfRule>
    <cfRule type="cellIs" dxfId="682" priority="884" operator="lessThan">
      <formula>0.7</formula>
    </cfRule>
    <cfRule type="cellIs" dxfId="681" priority="885" operator="between">
      <formula>0.7</formula>
      <formula>0.8</formula>
    </cfRule>
    <cfRule type="cellIs" dxfId="680" priority="886" operator="between">
      <formula>0.8</formula>
      <formula>0.95</formula>
    </cfRule>
    <cfRule type="cellIs" dxfId="679" priority="887" operator="between">
      <formula>0.95</formula>
      <formula>1</formula>
    </cfRule>
    <cfRule type="cellIs" dxfId="678" priority="888" operator="greaterThan">
      <formula>1</formula>
    </cfRule>
  </conditionalFormatting>
  <conditionalFormatting sqref="AY85">
    <cfRule type="containsBlanks" dxfId="677" priority="877">
      <formula>LEN(TRIM(AY85))=0</formula>
    </cfRule>
    <cfRule type="cellIs" dxfId="676" priority="878" operator="lessThan">
      <formula>0.7</formula>
    </cfRule>
    <cfRule type="cellIs" dxfId="675" priority="879" operator="between">
      <formula>0.7</formula>
      <formula>0.8</formula>
    </cfRule>
    <cfRule type="cellIs" dxfId="674" priority="880" operator="between">
      <formula>0.8</formula>
      <formula>0.95</formula>
    </cfRule>
    <cfRule type="cellIs" dxfId="673" priority="881" operator="between">
      <formula>0.95</formula>
      <formula>1</formula>
    </cfRule>
    <cfRule type="cellIs" dxfId="672" priority="882" operator="greaterThan">
      <formula>1</formula>
    </cfRule>
  </conditionalFormatting>
  <conditionalFormatting sqref="BC86">
    <cfRule type="containsBlanks" dxfId="671" priority="871">
      <formula>LEN(TRIM(BC86))=0</formula>
    </cfRule>
    <cfRule type="cellIs" dxfId="670" priority="872" operator="lessThan">
      <formula>0.7</formula>
    </cfRule>
    <cfRule type="cellIs" dxfId="669" priority="873" operator="between">
      <formula>0.7</formula>
      <formula>0.8</formula>
    </cfRule>
    <cfRule type="cellIs" dxfId="668" priority="874" operator="between">
      <formula>0.8</formula>
      <formula>0.95</formula>
    </cfRule>
    <cfRule type="cellIs" dxfId="667" priority="875" operator="between">
      <formula>0.95</formula>
      <formula>1</formula>
    </cfRule>
    <cfRule type="cellIs" dxfId="666" priority="876" operator="greaterThan">
      <formula>1</formula>
    </cfRule>
  </conditionalFormatting>
  <conditionalFormatting sqref="AY86">
    <cfRule type="containsBlanks" dxfId="665" priority="865">
      <formula>LEN(TRIM(AY86))=0</formula>
    </cfRule>
    <cfRule type="cellIs" dxfId="664" priority="866" operator="lessThan">
      <formula>0.7</formula>
    </cfRule>
    <cfRule type="cellIs" dxfId="663" priority="867" operator="between">
      <formula>0.7</formula>
      <formula>0.8</formula>
    </cfRule>
    <cfRule type="cellIs" dxfId="662" priority="868" operator="between">
      <formula>0.8</formula>
      <formula>0.95</formula>
    </cfRule>
    <cfRule type="cellIs" dxfId="661" priority="869" operator="between">
      <formula>0.95</formula>
      <formula>1</formula>
    </cfRule>
    <cfRule type="cellIs" dxfId="660" priority="870" operator="greaterThan">
      <formula>1</formula>
    </cfRule>
  </conditionalFormatting>
  <conditionalFormatting sqref="BC87">
    <cfRule type="containsBlanks" dxfId="659" priority="859">
      <formula>LEN(TRIM(BC87))=0</formula>
    </cfRule>
    <cfRule type="cellIs" dxfId="658" priority="860" operator="lessThan">
      <formula>0.7</formula>
    </cfRule>
    <cfRule type="cellIs" dxfId="657" priority="861" operator="between">
      <formula>0.7</formula>
      <formula>0.8</formula>
    </cfRule>
    <cfRule type="cellIs" dxfId="656" priority="862" operator="between">
      <formula>0.8</formula>
      <formula>0.95</formula>
    </cfRule>
    <cfRule type="cellIs" dxfId="655" priority="863" operator="between">
      <formula>0.95</formula>
      <formula>1</formula>
    </cfRule>
    <cfRule type="cellIs" dxfId="654" priority="864" operator="greaterThan">
      <formula>1</formula>
    </cfRule>
  </conditionalFormatting>
  <conditionalFormatting sqref="AY87">
    <cfRule type="containsBlanks" dxfId="653" priority="853">
      <formula>LEN(TRIM(AY87))=0</formula>
    </cfRule>
    <cfRule type="cellIs" dxfId="652" priority="854" operator="lessThan">
      <formula>0.7</formula>
    </cfRule>
    <cfRule type="cellIs" dxfId="651" priority="855" operator="between">
      <formula>0.7</formula>
      <formula>0.8</formula>
    </cfRule>
    <cfRule type="cellIs" dxfId="650" priority="856" operator="between">
      <formula>0.8</formula>
      <formula>0.95</formula>
    </cfRule>
    <cfRule type="cellIs" dxfId="649" priority="857" operator="between">
      <formula>0.95</formula>
      <formula>1</formula>
    </cfRule>
    <cfRule type="cellIs" dxfId="648" priority="858" operator="greaterThan">
      <formula>1</formula>
    </cfRule>
  </conditionalFormatting>
  <conditionalFormatting sqref="BC88">
    <cfRule type="containsBlanks" dxfId="647" priority="847">
      <formula>LEN(TRIM(BC88))=0</formula>
    </cfRule>
    <cfRule type="cellIs" dxfId="646" priority="848" operator="lessThan">
      <formula>0.7</formula>
    </cfRule>
    <cfRule type="cellIs" dxfId="645" priority="849" operator="between">
      <formula>0.7</formula>
      <formula>0.8</formula>
    </cfRule>
    <cfRule type="cellIs" dxfId="644" priority="850" operator="between">
      <formula>0.8</formula>
      <formula>0.95</formula>
    </cfRule>
    <cfRule type="cellIs" dxfId="643" priority="851" operator="between">
      <formula>0.95</formula>
      <formula>1</formula>
    </cfRule>
    <cfRule type="cellIs" dxfId="642" priority="852" operator="greaterThan">
      <formula>1</formula>
    </cfRule>
  </conditionalFormatting>
  <conditionalFormatting sqref="AY88">
    <cfRule type="containsBlanks" dxfId="641" priority="841">
      <formula>LEN(TRIM(AY88))=0</formula>
    </cfRule>
    <cfRule type="cellIs" dxfId="640" priority="842" operator="lessThan">
      <formula>0.7</formula>
    </cfRule>
    <cfRule type="cellIs" dxfId="639" priority="843" operator="between">
      <formula>0.7</formula>
      <formula>0.8</formula>
    </cfRule>
    <cfRule type="cellIs" dxfId="638" priority="844" operator="between">
      <formula>0.8</formula>
      <formula>0.95</formula>
    </cfRule>
    <cfRule type="cellIs" dxfId="637" priority="845" operator="between">
      <formula>0.95</formula>
      <formula>1</formula>
    </cfRule>
    <cfRule type="cellIs" dxfId="636" priority="846" operator="greaterThan">
      <formula>1</formula>
    </cfRule>
  </conditionalFormatting>
  <conditionalFormatting sqref="BC89">
    <cfRule type="containsBlanks" dxfId="635" priority="835">
      <formula>LEN(TRIM(BC89))=0</formula>
    </cfRule>
    <cfRule type="cellIs" dxfId="634" priority="836" operator="lessThan">
      <formula>0.7</formula>
    </cfRule>
    <cfRule type="cellIs" dxfId="633" priority="837" operator="between">
      <formula>0.7</formula>
      <formula>0.8</formula>
    </cfRule>
    <cfRule type="cellIs" dxfId="632" priority="838" operator="between">
      <formula>0.8</formula>
      <formula>0.95</formula>
    </cfRule>
    <cfRule type="cellIs" dxfId="631" priority="839" operator="between">
      <formula>0.95</formula>
      <formula>1</formula>
    </cfRule>
    <cfRule type="cellIs" dxfId="630" priority="840" operator="greaterThan">
      <formula>1</formula>
    </cfRule>
  </conditionalFormatting>
  <conditionalFormatting sqref="AY89">
    <cfRule type="containsBlanks" dxfId="629" priority="829">
      <formula>LEN(TRIM(AY89))=0</formula>
    </cfRule>
    <cfRule type="cellIs" dxfId="628" priority="830" operator="lessThan">
      <formula>0.7</formula>
    </cfRule>
    <cfRule type="cellIs" dxfId="627" priority="831" operator="between">
      <formula>0.7</formula>
      <formula>0.8</formula>
    </cfRule>
    <cfRule type="cellIs" dxfId="626" priority="832" operator="between">
      <formula>0.8</formula>
      <formula>0.95</formula>
    </cfRule>
    <cfRule type="cellIs" dxfId="625" priority="833" operator="between">
      <formula>0.95</formula>
      <formula>1</formula>
    </cfRule>
    <cfRule type="cellIs" dxfId="624" priority="834" operator="greaterThan">
      <formula>1</formula>
    </cfRule>
  </conditionalFormatting>
  <conditionalFormatting sqref="BC90">
    <cfRule type="containsBlanks" dxfId="623" priority="823">
      <formula>LEN(TRIM(BC90))=0</formula>
    </cfRule>
    <cfRule type="cellIs" dxfId="622" priority="824" operator="lessThan">
      <formula>0.7</formula>
    </cfRule>
    <cfRule type="cellIs" dxfId="621" priority="825" operator="between">
      <formula>0.7</formula>
      <formula>0.8</formula>
    </cfRule>
    <cfRule type="cellIs" dxfId="620" priority="826" operator="between">
      <formula>0.8</formula>
      <formula>0.95</formula>
    </cfRule>
    <cfRule type="cellIs" dxfId="619" priority="827" operator="between">
      <formula>0.95</formula>
      <formula>1</formula>
    </cfRule>
    <cfRule type="cellIs" dxfId="618" priority="828" operator="greaterThan">
      <formula>1</formula>
    </cfRule>
  </conditionalFormatting>
  <conditionalFormatting sqref="AY90">
    <cfRule type="containsBlanks" dxfId="617" priority="817">
      <formula>LEN(TRIM(AY90))=0</formula>
    </cfRule>
    <cfRule type="cellIs" dxfId="616" priority="818" operator="lessThan">
      <formula>0.7</formula>
    </cfRule>
    <cfRule type="cellIs" dxfId="615" priority="819" operator="between">
      <formula>0.7</formula>
      <formula>0.8</formula>
    </cfRule>
    <cfRule type="cellIs" dxfId="614" priority="820" operator="between">
      <formula>0.8</formula>
      <formula>0.95</formula>
    </cfRule>
    <cfRule type="cellIs" dxfId="613" priority="821" operator="between">
      <formula>0.95</formula>
      <formula>1</formula>
    </cfRule>
    <cfRule type="cellIs" dxfId="612" priority="822" operator="greaterThan">
      <formula>1</formula>
    </cfRule>
  </conditionalFormatting>
  <conditionalFormatting sqref="BC91">
    <cfRule type="containsBlanks" dxfId="611" priority="811">
      <formula>LEN(TRIM(BC91))=0</formula>
    </cfRule>
    <cfRule type="cellIs" dxfId="610" priority="812" operator="lessThan">
      <formula>0.7</formula>
    </cfRule>
    <cfRule type="cellIs" dxfId="609" priority="813" operator="between">
      <formula>0.7</formula>
      <formula>0.8</formula>
    </cfRule>
    <cfRule type="cellIs" dxfId="608" priority="814" operator="between">
      <formula>0.8</formula>
      <formula>0.95</formula>
    </cfRule>
    <cfRule type="cellIs" dxfId="607" priority="815" operator="between">
      <formula>0.95</formula>
      <formula>1</formula>
    </cfRule>
    <cfRule type="cellIs" dxfId="606" priority="816" operator="greaterThan">
      <formula>1</formula>
    </cfRule>
  </conditionalFormatting>
  <conditionalFormatting sqref="AY91">
    <cfRule type="containsBlanks" dxfId="605" priority="805">
      <formula>LEN(TRIM(AY91))=0</formula>
    </cfRule>
    <cfRule type="cellIs" dxfId="604" priority="806" operator="lessThan">
      <formula>0.7</formula>
    </cfRule>
    <cfRule type="cellIs" dxfId="603" priority="807" operator="between">
      <formula>0.7</formula>
      <formula>0.8</formula>
    </cfRule>
    <cfRule type="cellIs" dxfId="602" priority="808" operator="between">
      <formula>0.8</formula>
      <formula>0.95</formula>
    </cfRule>
    <cfRule type="cellIs" dxfId="601" priority="809" operator="between">
      <formula>0.95</formula>
      <formula>1</formula>
    </cfRule>
    <cfRule type="cellIs" dxfId="600" priority="810" operator="greaterThan">
      <formula>1</formula>
    </cfRule>
  </conditionalFormatting>
  <conditionalFormatting sqref="BC92">
    <cfRule type="containsBlanks" dxfId="599" priority="799">
      <formula>LEN(TRIM(BC92))=0</formula>
    </cfRule>
    <cfRule type="cellIs" dxfId="598" priority="800" operator="lessThan">
      <formula>0.7</formula>
    </cfRule>
    <cfRule type="cellIs" dxfId="597" priority="801" operator="between">
      <formula>0.7</formula>
      <formula>0.8</formula>
    </cfRule>
    <cfRule type="cellIs" dxfId="596" priority="802" operator="between">
      <formula>0.8</formula>
      <formula>0.95</formula>
    </cfRule>
    <cfRule type="cellIs" dxfId="595" priority="803" operator="between">
      <formula>0.95</formula>
      <formula>1</formula>
    </cfRule>
    <cfRule type="cellIs" dxfId="594" priority="804" operator="greaterThan">
      <formula>1</formula>
    </cfRule>
  </conditionalFormatting>
  <conditionalFormatting sqref="AY92">
    <cfRule type="containsBlanks" dxfId="593" priority="793">
      <formula>LEN(TRIM(AY92))=0</formula>
    </cfRule>
    <cfRule type="cellIs" dxfId="592" priority="794" operator="lessThan">
      <formula>0.7</formula>
    </cfRule>
    <cfRule type="cellIs" dxfId="591" priority="795" operator="between">
      <formula>0.7</formula>
      <formula>0.8</formula>
    </cfRule>
    <cfRule type="cellIs" dxfId="590" priority="796" operator="between">
      <formula>0.8</formula>
      <formula>0.95</formula>
    </cfRule>
    <cfRule type="cellIs" dxfId="589" priority="797" operator="between">
      <formula>0.95</formula>
      <formula>1</formula>
    </cfRule>
    <cfRule type="cellIs" dxfId="588" priority="798" operator="greaterThan">
      <formula>1</formula>
    </cfRule>
  </conditionalFormatting>
  <conditionalFormatting sqref="BC225">
    <cfRule type="containsBlanks" dxfId="587" priority="787">
      <formula>LEN(TRIM(BC225))=0</formula>
    </cfRule>
    <cfRule type="cellIs" dxfId="586" priority="788" operator="lessThan">
      <formula>0.7</formula>
    </cfRule>
    <cfRule type="cellIs" dxfId="585" priority="789" operator="between">
      <formula>0.7</formula>
      <formula>0.8</formula>
    </cfRule>
    <cfRule type="cellIs" dxfId="584" priority="790" operator="between">
      <formula>0.8</formula>
      <formula>0.95</formula>
    </cfRule>
    <cfRule type="cellIs" dxfId="583" priority="791" operator="between">
      <formula>0.95</formula>
      <formula>1</formula>
    </cfRule>
    <cfRule type="cellIs" dxfId="582" priority="792" operator="greaterThan">
      <formula>1</formula>
    </cfRule>
  </conditionalFormatting>
  <conditionalFormatting sqref="AY225">
    <cfRule type="containsBlanks" dxfId="581" priority="781">
      <formula>LEN(TRIM(AY225))=0</formula>
    </cfRule>
    <cfRule type="cellIs" dxfId="580" priority="782" operator="lessThan">
      <formula>0.7</formula>
    </cfRule>
    <cfRule type="cellIs" dxfId="579" priority="783" operator="between">
      <formula>0.7</formula>
      <formula>0.8</formula>
    </cfRule>
    <cfRule type="cellIs" dxfId="578" priority="784" operator="between">
      <formula>0.8</formula>
      <formula>0.95</formula>
    </cfRule>
    <cfRule type="cellIs" dxfId="577" priority="785" operator="between">
      <formula>0.95</formula>
      <formula>1</formula>
    </cfRule>
    <cfRule type="cellIs" dxfId="576" priority="786" operator="greaterThan">
      <formula>1</formula>
    </cfRule>
  </conditionalFormatting>
  <conditionalFormatting sqref="BC226">
    <cfRule type="containsBlanks" dxfId="575" priority="775">
      <formula>LEN(TRIM(BC226))=0</formula>
    </cfRule>
    <cfRule type="cellIs" dxfId="574" priority="776" operator="lessThan">
      <formula>0.7</formula>
    </cfRule>
    <cfRule type="cellIs" dxfId="573" priority="777" operator="between">
      <formula>0.7</formula>
      <formula>0.8</formula>
    </cfRule>
    <cfRule type="cellIs" dxfId="572" priority="778" operator="between">
      <formula>0.8</formula>
      <formula>0.95</formula>
    </cfRule>
    <cfRule type="cellIs" dxfId="571" priority="779" operator="between">
      <formula>0.95</formula>
      <formula>1</formula>
    </cfRule>
    <cfRule type="cellIs" dxfId="570" priority="780" operator="greaterThan">
      <formula>1</formula>
    </cfRule>
  </conditionalFormatting>
  <conditionalFormatting sqref="AY226">
    <cfRule type="containsBlanks" dxfId="569" priority="769">
      <formula>LEN(TRIM(AY226))=0</formula>
    </cfRule>
    <cfRule type="cellIs" dxfId="568" priority="770" operator="lessThan">
      <formula>0.7</formula>
    </cfRule>
    <cfRule type="cellIs" dxfId="567" priority="771" operator="between">
      <formula>0.7</formula>
      <formula>0.8</formula>
    </cfRule>
    <cfRule type="cellIs" dxfId="566" priority="772" operator="between">
      <formula>0.8</formula>
      <formula>0.95</formula>
    </cfRule>
    <cfRule type="cellIs" dxfId="565" priority="773" operator="between">
      <formula>0.95</formula>
      <formula>1</formula>
    </cfRule>
    <cfRule type="cellIs" dxfId="564" priority="774" operator="greaterThan">
      <formula>1</formula>
    </cfRule>
  </conditionalFormatting>
  <conditionalFormatting sqref="BC227">
    <cfRule type="containsBlanks" dxfId="563" priority="763">
      <formula>LEN(TRIM(BC227))=0</formula>
    </cfRule>
    <cfRule type="cellIs" dxfId="562" priority="764" operator="lessThan">
      <formula>0.7</formula>
    </cfRule>
    <cfRule type="cellIs" dxfId="561" priority="765" operator="between">
      <formula>0.7</formula>
      <formula>0.8</formula>
    </cfRule>
    <cfRule type="cellIs" dxfId="560" priority="766" operator="between">
      <formula>0.8</formula>
      <formula>0.95</formula>
    </cfRule>
    <cfRule type="cellIs" dxfId="559" priority="767" operator="between">
      <formula>0.95</formula>
      <formula>1</formula>
    </cfRule>
    <cfRule type="cellIs" dxfId="558" priority="768" operator="greaterThan">
      <formula>1</formula>
    </cfRule>
  </conditionalFormatting>
  <conditionalFormatting sqref="AY227">
    <cfRule type="containsBlanks" dxfId="557" priority="757">
      <formula>LEN(TRIM(AY227))=0</formula>
    </cfRule>
    <cfRule type="cellIs" dxfId="556" priority="758" operator="lessThan">
      <formula>0.7</formula>
    </cfRule>
    <cfRule type="cellIs" dxfId="555" priority="759" operator="between">
      <formula>0.7</formula>
      <formula>0.8</formula>
    </cfRule>
    <cfRule type="cellIs" dxfId="554" priority="760" operator="between">
      <formula>0.8</formula>
      <formula>0.95</formula>
    </cfRule>
    <cfRule type="cellIs" dxfId="553" priority="761" operator="between">
      <formula>0.95</formula>
      <formula>1</formula>
    </cfRule>
    <cfRule type="cellIs" dxfId="552" priority="762" operator="greaterThan">
      <formula>1</formula>
    </cfRule>
  </conditionalFormatting>
  <conditionalFormatting sqref="BC228">
    <cfRule type="containsBlanks" dxfId="551" priority="751">
      <formula>LEN(TRIM(BC228))=0</formula>
    </cfRule>
    <cfRule type="cellIs" dxfId="550" priority="752" operator="lessThan">
      <formula>0.7</formula>
    </cfRule>
    <cfRule type="cellIs" dxfId="549" priority="753" operator="between">
      <formula>0.7</formula>
      <formula>0.8</formula>
    </cfRule>
    <cfRule type="cellIs" dxfId="548" priority="754" operator="between">
      <formula>0.8</formula>
      <formula>0.95</formula>
    </cfRule>
    <cfRule type="cellIs" dxfId="547" priority="755" operator="between">
      <formula>0.95</formula>
      <formula>1</formula>
    </cfRule>
    <cfRule type="cellIs" dxfId="546" priority="756" operator="greaterThan">
      <formula>1</formula>
    </cfRule>
  </conditionalFormatting>
  <conditionalFormatting sqref="AY228">
    <cfRule type="containsBlanks" dxfId="545" priority="745">
      <formula>LEN(TRIM(AY228))=0</formula>
    </cfRule>
    <cfRule type="cellIs" dxfId="544" priority="746" operator="lessThan">
      <formula>0.7</formula>
    </cfRule>
    <cfRule type="cellIs" dxfId="543" priority="747" operator="between">
      <formula>0.7</formula>
      <formula>0.8</formula>
    </cfRule>
    <cfRule type="cellIs" dxfId="542" priority="748" operator="between">
      <formula>0.8</formula>
      <formula>0.95</formula>
    </cfRule>
    <cfRule type="cellIs" dxfId="541" priority="749" operator="between">
      <formula>0.95</formula>
      <formula>1</formula>
    </cfRule>
    <cfRule type="cellIs" dxfId="540" priority="750" operator="greaterThan">
      <formula>1</formula>
    </cfRule>
  </conditionalFormatting>
  <conditionalFormatting sqref="BC229">
    <cfRule type="containsBlanks" dxfId="539" priority="739">
      <formula>LEN(TRIM(BC229))=0</formula>
    </cfRule>
    <cfRule type="cellIs" dxfId="538" priority="740" operator="lessThan">
      <formula>0.7</formula>
    </cfRule>
    <cfRule type="cellIs" dxfId="537" priority="741" operator="between">
      <formula>0.7</formula>
      <formula>0.8</formula>
    </cfRule>
    <cfRule type="cellIs" dxfId="536" priority="742" operator="between">
      <formula>0.8</formula>
      <formula>0.95</formula>
    </cfRule>
    <cfRule type="cellIs" dxfId="535" priority="743" operator="between">
      <formula>0.95</formula>
      <formula>1</formula>
    </cfRule>
    <cfRule type="cellIs" dxfId="534" priority="744" operator="greaterThan">
      <formula>1</formula>
    </cfRule>
  </conditionalFormatting>
  <conditionalFormatting sqref="AY229">
    <cfRule type="containsBlanks" dxfId="533" priority="733">
      <formula>LEN(TRIM(AY229))=0</formula>
    </cfRule>
    <cfRule type="cellIs" dxfId="532" priority="734" operator="lessThan">
      <formula>0.7</formula>
    </cfRule>
    <cfRule type="cellIs" dxfId="531" priority="735" operator="between">
      <formula>0.7</formula>
      <formula>0.8</formula>
    </cfRule>
    <cfRule type="cellIs" dxfId="530" priority="736" operator="between">
      <formula>0.8</formula>
      <formula>0.95</formula>
    </cfRule>
    <cfRule type="cellIs" dxfId="529" priority="737" operator="between">
      <formula>0.95</formula>
      <formula>1</formula>
    </cfRule>
    <cfRule type="cellIs" dxfId="528" priority="738" operator="greaterThan">
      <formula>1</formula>
    </cfRule>
  </conditionalFormatting>
  <conditionalFormatting sqref="BC230">
    <cfRule type="containsBlanks" dxfId="527" priority="727">
      <formula>LEN(TRIM(BC230))=0</formula>
    </cfRule>
    <cfRule type="cellIs" dxfId="526" priority="728" operator="lessThan">
      <formula>0.7</formula>
    </cfRule>
    <cfRule type="cellIs" dxfId="525" priority="729" operator="between">
      <formula>0.7</formula>
      <formula>0.8</formula>
    </cfRule>
    <cfRule type="cellIs" dxfId="524" priority="730" operator="between">
      <formula>0.8</formula>
      <formula>0.95</formula>
    </cfRule>
    <cfRule type="cellIs" dxfId="523" priority="731" operator="between">
      <formula>0.95</formula>
      <formula>1</formula>
    </cfRule>
    <cfRule type="cellIs" dxfId="522" priority="732" operator="greaterThan">
      <formula>1</formula>
    </cfRule>
  </conditionalFormatting>
  <conditionalFormatting sqref="AY230">
    <cfRule type="containsBlanks" dxfId="521" priority="721">
      <formula>LEN(TRIM(AY230))=0</formula>
    </cfRule>
    <cfRule type="cellIs" dxfId="520" priority="722" operator="lessThan">
      <formula>0.7</formula>
    </cfRule>
    <cfRule type="cellIs" dxfId="519" priority="723" operator="between">
      <formula>0.7</formula>
      <formula>0.8</formula>
    </cfRule>
    <cfRule type="cellIs" dxfId="518" priority="724" operator="between">
      <formula>0.8</formula>
      <formula>0.95</formula>
    </cfRule>
    <cfRule type="cellIs" dxfId="517" priority="725" operator="between">
      <formula>0.95</formula>
      <formula>1</formula>
    </cfRule>
    <cfRule type="cellIs" dxfId="516" priority="726" operator="greaterThan">
      <formula>1</formula>
    </cfRule>
  </conditionalFormatting>
  <conditionalFormatting sqref="BC231">
    <cfRule type="containsBlanks" dxfId="515" priority="715">
      <formula>LEN(TRIM(BC231))=0</formula>
    </cfRule>
    <cfRule type="cellIs" dxfId="514" priority="716" operator="lessThan">
      <formula>0.7</formula>
    </cfRule>
    <cfRule type="cellIs" dxfId="513" priority="717" operator="between">
      <formula>0.7</formula>
      <formula>0.8</formula>
    </cfRule>
    <cfRule type="cellIs" dxfId="512" priority="718" operator="between">
      <formula>0.8</formula>
      <formula>0.95</formula>
    </cfRule>
    <cfRule type="cellIs" dxfId="511" priority="719" operator="between">
      <formula>0.95</formula>
      <formula>1</formula>
    </cfRule>
    <cfRule type="cellIs" dxfId="510" priority="720" operator="greaterThan">
      <formula>1</formula>
    </cfRule>
  </conditionalFormatting>
  <conditionalFormatting sqref="AY231">
    <cfRule type="containsBlanks" dxfId="509" priority="709">
      <formula>LEN(TRIM(AY231))=0</formula>
    </cfRule>
    <cfRule type="cellIs" dxfId="508" priority="710" operator="lessThan">
      <formula>0.7</formula>
    </cfRule>
    <cfRule type="cellIs" dxfId="507" priority="711" operator="between">
      <formula>0.7</formula>
      <formula>0.8</formula>
    </cfRule>
    <cfRule type="cellIs" dxfId="506" priority="712" operator="between">
      <formula>0.8</formula>
      <formula>0.95</formula>
    </cfRule>
    <cfRule type="cellIs" dxfId="505" priority="713" operator="between">
      <formula>0.95</formula>
      <formula>1</formula>
    </cfRule>
    <cfRule type="cellIs" dxfId="504" priority="714" operator="greaterThan">
      <formula>1</formula>
    </cfRule>
  </conditionalFormatting>
  <conditionalFormatting sqref="BC232">
    <cfRule type="containsBlanks" dxfId="503" priority="535">
      <formula>LEN(TRIM(BC232))=0</formula>
    </cfRule>
    <cfRule type="cellIs" dxfId="502" priority="536" operator="lessThan">
      <formula>0.7</formula>
    </cfRule>
    <cfRule type="cellIs" dxfId="501" priority="537" operator="between">
      <formula>0.7</formula>
      <formula>0.8</formula>
    </cfRule>
    <cfRule type="cellIs" dxfId="500" priority="538" operator="between">
      <formula>0.8</formula>
      <formula>0.95</formula>
    </cfRule>
    <cfRule type="cellIs" dxfId="499" priority="539" operator="between">
      <formula>0.95</formula>
      <formula>1</formula>
    </cfRule>
    <cfRule type="cellIs" dxfId="498" priority="540" operator="greaterThan">
      <formula>1</formula>
    </cfRule>
  </conditionalFormatting>
  <conditionalFormatting sqref="AY232">
    <cfRule type="containsBlanks" dxfId="497" priority="529">
      <formula>LEN(TRIM(AY232))=0</formula>
    </cfRule>
    <cfRule type="cellIs" dxfId="496" priority="530" operator="lessThan">
      <formula>0.7</formula>
    </cfRule>
    <cfRule type="cellIs" dxfId="495" priority="531" operator="between">
      <formula>0.7</formula>
      <formula>0.8</formula>
    </cfRule>
    <cfRule type="cellIs" dxfId="494" priority="532" operator="between">
      <formula>0.8</formula>
      <formula>0.95</formula>
    </cfRule>
    <cfRule type="cellIs" dxfId="493" priority="533" operator="between">
      <formula>0.95</formula>
      <formula>1</formula>
    </cfRule>
    <cfRule type="cellIs" dxfId="492" priority="534" operator="greaterThan">
      <formula>1</formula>
    </cfRule>
  </conditionalFormatting>
  <conditionalFormatting sqref="BC233">
    <cfRule type="containsBlanks" dxfId="491" priority="523">
      <formula>LEN(TRIM(BC233))=0</formula>
    </cfRule>
    <cfRule type="cellIs" dxfId="490" priority="524" operator="lessThan">
      <formula>0.7</formula>
    </cfRule>
    <cfRule type="cellIs" dxfId="489" priority="525" operator="between">
      <formula>0.7</formula>
      <formula>0.8</formula>
    </cfRule>
    <cfRule type="cellIs" dxfId="488" priority="526" operator="between">
      <formula>0.8</formula>
      <formula>0.95</formula>
    </cfRule>
    <cfRule type="cellIs" dxfId="487" priority="527" operator="between">
      <formula>0.95</formula>
      <formula>1</formula>
    </cfRule>
    <cfRule type="cellIs" dxfId="486" priority="528" operator="greaterThan">
      <formula>1</formula>
    </cfRule>
  </conditionalFormatting>
  <conditionalFormatting sqref="AY233">
    <cfRule type="containsBlanks" dxfId="485" priority="517">
      <formula>LEN(TRIM(AY233))=0</formula>
    </cfRule>
    <cfRule type="cellIs" dxfId="484" priority="518" operator="lessThan">
      <formula>0.7</formula>
    </cfRule>
    <cfRule type="cellIs" dxfId="483" priority="519" operator="between">
      <formula>0.7</formula>
      <formula>0.8</formula>
    </cfRule>
    <cfRule type="cellIs" dxfId="482" priority="520" operator="between">
      <formula>0.8</formula>
      <formula>0.95</formula>
    </cfRule>
    <cfRule type="cellIs" dxfId="481" priority="521" operator="between">
      <formula>0.95</formula>
      <formula>1</formula>
    </cfRule>
    <cfRule type="cellIs" dxfId="480" priority="522" operator="greaterThan">
      <formula>1</formula>
    </cfRule>
  </conditionalFormatting>
  <conditionalFormatting sqref="BC158">
    <cfRule type="containsBlanks" dxfId="479" priority="511">
      <formula>LEN(TRIM(BC158))=0</formula>
    </cfRule>
    <cfRule type="cellIs" dxfId="478" priority="512" operator="lessThan">
      <formula>0.7</formula>
    </cfRule>
    <cfRule type="cellIs" dxfId="477" priority="513" operator="between">
      <formula>0.7</formula>
      <formula>0.8</formula>
    </cfRule>
    <cfRule type="cellIs" dxfId="476" priority="514" operator="between">
      <formula>0.8</formula>
      <formula>0.95</formula>
    </cfRule>
    <cfRule type="cellIs" dxfId="475" priority="515" operator="between">
      <formula>0.95</formula>
      <formula>1</formula>
    </cfRule>
    <cfRule type="cellIs" dxfId="474" priority="516" operator="greaterThan">
      <formula>1</formula>
    </cfRule>
  </conditionalFormatting>
  <conditionalFormatting sqref="AY158">
    <cfRule type="containsBlanks" dxfId="473" priority="505">
      <formula>LEN(TRIM(AY158))=0</formula>
    </cfRule>
    <cfRule type="cellIs" dxfId="472" priority="506" operator="lessThan">
      <formula>0.7</formula>
    </cfRule>
    <cfRule type="cellIs" dxfId="471" priority="507" operator="between">
      <formula>0.7</formula>
      <formula>0.8</formula>
    </cfRule>
    <cfRule type="cellIs" dxfId="470" priority="508" operator="between">
      <formula>0.8</formula>
      <formula>0.95</formula>
    </cfRule>
    <cfRule type="cellIs" dxfId="469" priority="509" operator="between">
      <formula>0.95</formula>
      <formula>1</formula>
    </cfRule>
    <cfRule type="cellIs" dxfId="468" priority="510" operator="greaterThan">
      <formula>1</formula>
    </cfRule>
  </conditionalFormatting>
  <conditionalFormatting sqref="BC159">
    <cfRule type="containsBlanks" dxfId="467" priority="499">
      <formula>LEN(TRIM(BC159))=0</formula>
    </cfRule>
    <cfRule type="cellIs" dxfId="466" priority="500" operator="lessThan">
      <formula>0.7</formula>
    </cfRule>
    <cfRule type="cellIs" dxfId="465" priority="501" operator="between">
      <formula>0.7</formula>
      <formula>0.8</formula>
    </cfRule>
    <cfRule type="cellIs" dxfId="464" priority="502" operator="between">
      <formula>0.8</formula>
      <formula>0.95</formula>
    </cfRule>
    <cfRule type="cellIs" dxfId="463" priority="503" operator="between">
      <formula>0.95</formula>
      <formula>1</formula>
    </cfRule>
    <cfRule type="cellIs" dxfId="462" priority="504" operator="greaterThan">
      <formula>1</formula>
    </cfRule>
  </conditionalFormatting>
  <conditionalFormatting sqref="AY159">
    <cfRule type="containsBlanks" dxfId="461" priority="493">
      <formula>LEN(TRIM(AY159))=0</formula>
    </cfRule>
    <cfRule type="cellIs" dxfId="460" priority="494" operator="lessThan">
      <formula>0.7</formula>
    </cfRule>
    <cfRule type="cellIs" dxfId="459" priority="495" operator="between">
      <formula>0.7</formula>
      <formula>0.8</formula>
    </cfRule>
    <cfRule type="cellIs" dxfId="458" priority="496" operator="between">
      <formula>0.8</formula>
      <formula>0.95</formula>
    </cfRule>
    <cfRule type="cellIs" dxfId="457" priority="497" operator="between">
      <formula>0.95</formula>
      <formula>1</formula>
    </cfRule>
    <cfRule type="cellIs" dxfId="456" priority="498" operator="greaterThan">
      <formula>1</formula>
    </cfRule>
  </conditionalFormatting>
  <conditionalFormatting sqref="BC160">
    <cfRule type="containsBlanks" dxfId="455" priority="487">
      <formula>LEN(TRIM(BC160))=0</formula>
    </cfRule>
    <cfRule type="cellIs" dxfId="454" priority="488" operator="lessThan">
      <formula>0.7</formula>
    </cfRule>
    <cfRule type="cellIs" dxfId="453" priority="489" operator="between">
      <formula>0.7</formula>
      <formula>0.8</formula>
    </cfRule>
    <cfRule type="cellIs" dxfId="452" priority="490" operator="between">
      <formula>0.8</formula>
      <formula>0.95</formula>
    </cfRule>
    <cfRule type="cellIs" dxfId="451" priority="491" operator="between">
      <formula>0.95</formula>
      <formula>1</formula>
    </cfRule>
    <cfRule type="cellIs" dxfId="450" priority="492" operator="greaterThan">
      <formula>1</formula>
    </cfRule>
  </conditionalFormatting>
  <conditionalFormatting sqref="AY160">
    <cfRule type="containsBlanks" dxfId="449" priority="481">
      <formula>LEN(TRIM(AY160))=0</formula>
    </cfRule>
    <cfRule type="cellIs" dxfId="448" priority="482" operator="lessThan">
      <formula>0.7</formula>
    </cfRule>
    <cfRule type="cellIs" dxfId="447" priority="483" operator="between">
      <formula>0.7</formula>
      <formula>0.8</formula>
    </cfRule>
    <cfRule type="cellIs" dxfId="446" priority="484" operator="between">
      <formula>0.8</formula>
      <formula>0.95</formula>
    </cfRule>
    <cfRule type="cellIs" dxfId="445" priority="485" operator="between">
      <formula>0.95</formula>
      <formula>1</formula>
    </cfRule>
    <cfRule type="cellIs" dxfId="444" priority="486" operator="greaterThan">
      <formula>1</formula>
    </cfRule>
  </conditionalFormatting>
  <conditionalFormatting sqref="BC161">
    <cfRule type="containsBlanks" dxfId="443" priority="475">
      <formula>LEN(TRIM(BC161))=0</formula>
    </cfRule>
    <cfRule type="cellIs" dxfId="442" priority="476" operator="lessThan">
      <formula>0.7</formula>
    </cfRule>
    <cfRule type="cellIs" dxfId="441" priority="477" operator="between">
      <formula>0.7</formula>
      <formula>0.8</formula>
    </cfRule>
    <cfRule type="cellIs" dxfId="440" priority="478" operator="between">
      <formula>0.8</formula>
      <formula>0.95</formula>
    </cfRule>
    <cfRule type="cellIs" dxfId="439" priority="479" operator="between">
      <formula>0.95</formula>
      <formula>1</formula>
    </cfRule>
    <cfRule type="cellIs" dxfId="438" priority="480" operator="greaterThan">
      <formula>1</formula>
    </cfRule>
  </conditionalFormatting>
  <conditionalFormatting sqref="AY161">
    <cfRule type="containsBlanks" dxfId="437" priority="469">
      <formula>LEN(TRIM(AY161))=0</formula>
    </cfRule>
    <cfRule type="cellIs" dxfId="436" priority="470" operator="lessThan">
      <formula>0.7</formula>
    </cfRule>
    <cfRule type="cellIs" dxfId="435" priority="471" operator="between">
      <formula>0.7</formula>
      <formula>0.8</formula>
    </cfRule>
    <cfRule type="cellIs" dxfId="434" priority="472" operator="between">
      <formula>0.8</formula>
      <formula>0.95</formula>
    </cfRule>
    <cfRule type="cellIs" dxfId="433" priority="473" operator="between">
      <formula>0.95</formula>
      <formula>1</formula>
    </cfRule>
    <cfRule type="cellIs" dxfId="432" priority="474" operator="greaterThan">
      <formula>1</formula>
    </cfRule>
  </conditionalFormatting>
  <conditionalFormatting sqref="BC162">
    <cfRule type="containsBlanks" dxfId="431" priority="463">
      <formula>LEN(TRIM(BC162))=0</formula>
    </cfRule>
    <cfRule type="cellIs" dxfId="430" priority="464" operator="lessThan">
      <formula>0.7</formula>
    </cfRule>
    <cfRule type="cellIs" dxfId="429" priority="465" operator="between">
      <formula>0.7</formula>
      <formula>0.8</formula>
    </cfRule>
    <cfRule type="cellIs" dxfId="428" priority="466" operator="between">
      <formula>0.8</formula>
      <formula>0.95</formula>
    </cfRule>
    <cfRule type="cellIs" dxfId="427" priority="467" operator="between">
      <formula>0.95</formula>
      <formula>1</formula>
    </cfRule>
    <cfRule type="cellIs" dxfId="426" priority="468" operator="greaterThan">
      <formula>1</formula>
    </cfRule>
  </conditionalFormatting>
  <conditionalFormatting sqref="AY162">
    <cfRule type="containsBlanks" dxfId="425" priority="457">
      <formula>LEN(TRIM(AY162))=0</formula>
    </cfRule>
    <cfRule type="cellIs" dxfId="424" priority="458" operator="lessThan">
      <formula>0.7</formula>
    </cfRule>
    <cfRule type="cellIs" dxfId="423" priority="459" operator="between">
      <formula>0.7</formula>
      <formula>0.8</formula>
    </cfRule>
    <cfRule type="cellIs" dxfId="422" priority="460" operator="between">
      <formula>0.8</formula>
      <formula>0.95</formula>
    </cfRule>
    <cfRule type="cellIs" dxfId="421" priority="461" operator="between">
      <formula>0.95</formula>
      <formula>1</formula>
    </cfRule>
    <cfRule type="cellIs" dxfId="420" priority="462" operator="greaterThan">
      <formula>1</formula>
    </cfRule>
  </conditionalFormatting>
  <conditionalFormatting sqref="BC163">
    <cfRule type="containsBlanks" dxfId="419" priority="451">
      <formula>LEN(TRIM(BC163))=0</formula>
    </cfRule>
    <cfRule type="cellIs" dxfId="418" priority="452" operator="lessThan">
      <formula>0.7</formula>
    </cfRule>
    <cfRule type="cellIs" dxfId="417" priority="453" operator="between">
      <formula>0.7</formula>
      <formula>0.8</formula>
    </cfRule>
    <cfRule type="cellIs" dxfId="416" priority="454" operator="between">
      <formula>0.8</formula>
      <formula>0.95</formula>
    </cfRule>
    <cfRule type="cellIs" dxfId="415" priority="455" operator="between">
      <formula>0.95</formula>
      <formula>1</formula>
    </cfRule>
    <cfRule type="cellIs" dxfId="414" priority="456" operator="greaterThan">
      <formula>1</formula>
    </cfRule>
  </conditionalFormatting>
  <conditionalFormatting sqref="AY163">
    <cfRule type="containsBlanks" dxfId="413" priority="445">
      <formula>LEN(TRIM(AY163))=0</formula>
    </cfRule>
    <cfRule type="cellIs" dxfId="412" priority="446" operator="lessThan">
      <formula>0.7</formula>
    </cfRule>
    <cfRule type="cellIs" dxfId="411" priority="447" operator="between">
      <formula>0.7</formula>
      <formula>0.8</formula>
    </cfRule>
    <cfRule type="cellIs" dxfId="410" priority="448" operator="between">
      <formula>0.8</formula>
      <formula>0.95</formula>
    </cfRule>
    <cfRule type="cellIs" dxfId="409" priority="449" operator="between">
      <formula>0.95</formula>
      <formula>1</formula>
    </cfRule>
    <cfRule type="cellIs" dxfId="408" priority="450" operator="greaterThan">
      <formula>1</formula>
    </cfRule>
  </conditionalFormatting>
  <conditionalFormatting sqref="BC164">
    <cfRule type="containsBlanks" dxfId="407" priority="439">
      <formula>LEN(TRIM(BC164))=0</formula>
    </cfRule>
    <cfRule type="cellIs" dxfId="406" priority="440" operator="lessThan">
      <formula>0.7</formula>
    </cfRule>
    <cfRule type="cellIs" dxfId="405" priority="441" operator="between">
      <formula>0.7</formula>
      <formula>0.8</formula>
    </cfRule>
    <cfRule type="cellIs" dxfId="404" priority="442" operator="between">
      <formula>0.8</formula>
      <formula>0.95</formula>
    </cfRule>
    <cfRule type="cellIs" dxfId="403" priority="443" operator="between">
      <formula>0.95</formula>
      <formula>1</formula>
    </cfRule>
    <cfRule type="cellIs" dxfId="402" priority="444" operator="greaterThan">
      <formula>1</formula>
    </cfRule>
  </conditionalFormatting>
  <conditionalFormatting sqref="AY164">
    <cfRule type="containsBlanks" dxfId="401" priority="433">
      <formula>LEN(TRIM(AY164))=0</formula>
    </cfRule>
    <cfRule type="cellIs" dxfId="400" priority="434" operator="lessThan">
      <formula>0.7</formula>
    </cfRule>
    <cfRule type="cellIs" dxfId="399" priority="435" operator="between">
      <formula>0.7</formula>
      <formula>0.8</formula>
    </cfRule>
    <cfRule type="cellIs" dxfId="398" priority="436" operator="between">
      <formula>0.8</formula>
      <formula>0.95</formula>
    </cfRule>
    <cfRule type="cellIs" dxfId="397" priority="437" operator="between">
      <formula>0.95</formula>
      <formula>1</formula>
    </cfRule>
    <cfRule type="cellIs" dxfId="396" priority="438" operator="greaterThan">
      <formula>1</formula>
    </cfRule>
  </conditionalFormatting>
  <conditionalFormatting sqref="BC165">
    <cfRule type="containsBlanks" dxfId="395" priority="427">
      <formula>LEN(TRIM(BC165))=0</formula>
    </cfRule>
    <cfRule type="cellIs" dxfId="394" priority="428" operator="lessThan">
      <formula>0.7</formula>
    </cfRule>
    <cfRule type="cellIs" dxfId="393" priority="429" operator="between">
      <formula>0.7</formula>
      <formula>0.8</formula>
    </cfRule>
    <cfRule type="cellIs" dxfId="392" priority="430" operator="between">
      <formula>0.8</formula>
      <formula>0.95</formula>
    </cfRule>
    <cfRule type="cellIs" dxfId="391" priority="431" operator="between">
      <formula>0.95</formula>
      <formula>1</formula>
    </cfRule>
    <cfRule type="cellIs" dxfId="390" priority="432" operator="greaterThan">
      <formula>1</formula>
    </cfRule>
  </conditionalFormatting>
  <conditionalFormatting sqref="AY165">
    <cfRule type="containsBlanks" dxfId="389" priority="421">
      <formula>LEN(TRIM(AY165))=0</formula>
    </cfRule>
    <cfRule type="cellIs" dxfId="388" priority="422" operator="lessThan">
      <formula>0.7</formula>
    </cfRule>
    <cfRule type="cellIs" dxfId="387" priority="423" operator="between">
      <formula>0.7</formula>
      <formula>0.8</formula>
    </cfRule>
    <cfRule type="cellIs" dxfId="386" priority="424" operator="between">
      <formula>0.8</formula>
      <formula>0.95</formula>
    </cfRule>
    <cfRule type="cellIs" dxfId="385" priority="425" operator="between">
      <formula>0.95</formula>
      <formula>1</formula>
    </cfRule>
    <cfRule type="cellIs" dxfId="384" priority="426" operator="greaterThan">
      <formula>1</formula>
    </cfRule>
  </conditionalFormatting>
  <conditionalFormatting sqref="BC166">
    <cfRule type="containsBlanks" dxfId="383" priority="415">
      <formula>LEN(TRIM(BC166))=0</formula>
    </cfRule>
    <cfRule type="cellIs" dxfId="382" priority="416" operator="lessThan">
      <formula>0.7</formula>
    </cfRule>
    <cfRule type="cellIs" dxfId="381" priority="417" operator="between">
      <formula>0.7</formula>
      <formula>0.8</formula>
    </cfRule>
    <cfRule type="cellIs" dxfId="380" priority="418" operator="between">
      <formula>0.8</formula>
      <formula>0.95</formula>
    </cfRule>
    <cfRule type="cellIs" dxfId="379" priority="419" operator="between">
      <formula>0.95</formula>
      <formula>1</formula>
    </cfRule>
    <cfRule type="cellIs" dxfId="378" priority="420" operator="greaterThan">
      <formula>1</formula>
    </cfRule>
  </conditionalFormatting>
  <conditionalFormatting sqref="AY166">
    <cfRule type="containsBlanks" dxfId="377" priority="409">
      <formula>LEN(TRIM(AY166))=0</formula>
    </cfRule>
    <cfRule type="cellIs" dxfId="376" priority="410" operator="lessThan">
      <formula>0.7</formula>
    </cfRule>
    <cfRule type="cellIs" dxfId="375" priority="411" operator="between">
      <formula>0.7</formula>
      <formula>0.8</formula>
    </cfRule>
    <cfRule type="cellIs" dxfId="374" priority="412" operator="between">
      <formula>0.8</formula>
      <formula>0.95</formula>
    </cfRule>
    <cfRule type="cellIs" dxfId="373" priority="413" operator="between">
      <formula>0.95</formula>
      <formula>1</formula>
    </cfRule>
    <cfRule type="cellIs" dxfId="372" priority="414" operator="greaterThan">
      <formula>1</formula>
    </cfRule>
  </conditionalFormatting>
  <conditionalFormatting sqref="BC176">
    <cfRule type="containsBlanks" dxfId="371" priority="403">
      <formula>LEN(TRIM(BC176))=0</formula>
    </cfRule>
    <cfRule type="cellIs" dxfId="370" priority="404" operator="lessThan">
      <formula>0.7</formula>
    </cfRule>
    <cfRule type="cellIs" dxfId="369" priority="405" operator="between">
      <formula>0.7</formula>
      <formula>0.8</formula>
    </cfRule>
    <cfRule type="cellIs" dxfId="368" priority="406" operator="between">
      <formula>0.8</formula>
      <formula>0.95</formula>
    </cfRule>
    <cfRule type="cellIs" dxfId="367" priority="407" operator="between">
      <formula>0.95</formula>
      <formula>1</formula>
    </cfRule>
    <cfRule type="cellIs" dxfId="366" priority="408" operator="greaterThan">
      <formula>1</formula>
    </cfRule>
  </conditionalFormatting>
  <conditionalFormatting sqref="AY176">
    <cfRule type="containsBlanks" dxfId="365" priority="397">
      <formula>LEN(TRIM(AY176))=0</formula>
    </cfRule>
    <cfRule type="cellIs" dxfId="364" priority="398" operator="lessThan">
      <formula>0.7</formula>
    </cfRule>
    <cfRule type="cellIs" dxfId="363" priority="399" operator="between">
      <formula>0.7</formula>
      <formula>0.8</formula>
    </cfRule>
    <cfRule type="cellIs" dxfId="362" priority="400" operator="between">
      <formula>0.8</formula>
      <formula>0.95</formula>
    </cfRule>
    <cfRule type="cellIs" dxfId="361" priority="401" operator="between">
      <formula>0.95</formula>
      <formula>1</formula>
    </cfRule>
    <cfRule type="cellIs" dxfId="360" priority="402" operator="greaterThan">
      <formula>1</formula>
    </cfRule>
  </conditionalFormatting>
  <conditionalFormatting sqref="BC177">
    <cfRule type="containsBlanks" dxfId="359" priority="391">
      <formula>LEN(TRIM(BC177))=0</formula>
    </cfRule>
    <cfRule type="cellIs" dxfId="358" priority="392" operator="lessThan">
      <formula>0.7</formula>
    </cfRule>
    <cfRule type="cellIs" dxfId="357" priority="393" operator="between">
      <formula>0.7</formula>
      <formula>0.8</formula>
    </cfRule>
    <cfRule type="cellIs" dxfId="356" priority="394" operator="between">
      <formula>0.8</formula>
      <formula>0.95</formula>
    </cfRule>
    <cfRule type="cellIs" dxfId="355" priority="395" operator="between">
      <formula>0.95</formula>
      <formula>1</formula>
    </cfRule>
    <cfRule type="cellIs" dxfId="354" priority="396" operator="greaterThan">
      <formula>1</formula>
    </cfRule>
  </conditionalFormatting>
  <conditionalFormatting sqref="AY177">
    <cfRule type="containsBlanks" dxfId="353" priority="385">
      <formula>LEN(TRIM(AY177))=0</formula>
    </cfRule>
    <cfRule type="cellIs" dxfId="352" priority="386" operator="lessThan">
      <formula>0.7</formula>
    </cfRule>
    <cfRule type="cellIs" dxfId="351" priority="387" operator="between">
      <formula>0.7</formula>
      <formula>0.8</formula>
    </cfRule>
    <cfRule type="cellIs" dxfId="350" priority="388" operator="between">
      <formula>0.8</formula>
      <formula>0.95</formula>
    </cfRule>
    <cfRule type="cellIs" dxfId="349" priority="389" operator="between">
      <formula>0.95</formula>
      <formula>1</formula>
    </cfRule>
    <cfRule type="cellIs" dxfId="348" priority="390" operator="greaterThan">
      <formula>1</formula>
    </cfRule>
  </conditionalFormatting>
  <conditionalFormatting sqref="BC178">
    <cfRule type="containsBlanks" dxfId="347" priority="379">
      <formula>LEN(TRIM(BC178))=0</formula>
    </cfRule>
    <cfRule type="cellIs" dxfId="346" priority="380" operator="lessThan">
      <formula>0.7</formula>
    </cfRule>
    <cfRule type="cellIs" dxfId="345" priority="381" operator="between">
      <formula>0.7</formula>
      <formula>0.8</formula>
    </cfRule>
    <cfRule type="cellIs" dxfId="344" priority="382" operator="between">
      <formula>0.8</formula>
      <formula>0.95</formula>
    </cfRule>
    <cfRule type="cellIs" dxfId="343" priority="383" operator="between">
      <formula>0.95</formula>
      <formula>1</formula>
    </cfRule>
    <cfRule type="cellIs" dxfId="342" priority="384" operator="greaterThan">
      <formula>1</formula>
    </cfRule>
  </conditionalFormatting>
  <conditionalFormatting sqref="AY178">
    <cfRule type="containsBlanks" dxfId="341" priority="373">
      <formula>LEN(TRIM(AY178))=0</formula>
    </cfRule>
    <cfRule type="cellIs" dxfId="340" priority="374" operator="lessThan">
      <formula>0.7</formula>
    </cfRule>
    <cfRule type="cellIs" dxfId="339" priority="375" operator="between">
      <formula>0.7</formula>
      <formula>0.8</formula>
    </cfRule>
    <cfRule type="cellIs" dxfId="338" priority="376" operator="between">
      <formula>0.8</formula>
      <formula>0.95</formula>
    </cfRule>
    <cfRule type="cellIs" dxfId="337" priority="377" operator="between">
      <formula>0.95</formula>
      <formula>1</formula>
    </cfRule>
    <cfRule type="cellIs" dxfId="336" priority="378" operator="greaterThan">
      <formula>1</formula>
    </cfRule>
  </conditionalFormatting>
  <conditionalFormatting sqref="BC179">
    <cfRule type="containsBlanks" dxfId="335" priority="367">
      <formula>LEN(TRIM(BC179))=0</formula>
    </cfRule>
    <cfRule type="cellIs" dxfId="334" priority="368" operator="lessThan">
      <formula>0.7</formula>
    </cfRule>
    <cfRule type="cellIs" dxfId="333" priority="369" operator="between">
      <formula>0.7</formula>
      <formula>0.8</formula>
    </cfRule>
    <cfRule type="cellIs" dxfId="332" priority="370" operator="between">
      <formula>0.8</formula>
      <formula>0.95</formula>
    </cfRule>
    <cfRule type="cellIs" dxfId="331" priority="371" operator="between">
      <formula>0.95</formula>
      <formula>1</formula>
    </cfRule>
    <cfRule type="cellIs" dxfId="330" priority="372" operator="greaterThan">
      <formula>1</formula>
    </cfRule>
  </conditionalFormatting>
  <conditionalFormatting sqref="AY179">
    <cfRule type="containsBlanks" dxfId="329" priority="361">
      <formula>LEN(TRIM(AY179))=0</formula>
    </cfRule>
    <cfRule type="cellIs" dxfId="328" priority="362" operator="lessThan">
      <formula>0.7</formula>
    </cfRule>
    <cfRule type="cellIs" dxfId="327" priority="363" operator="between">
      <formula>0.7</formula>
      <formula>0.8</formula>
    </cfRule>
    <cfRule type="cellIs" dxfId="326" priority="364" operator="between">
      <formula>0.8</formula>
      <formula>0.95</formula>
    </cfRule>
    <cfRule type="cellIs" dxfId="325" priority="365" operator="between">
      <formula>0.95</formula>
      <formula>1</formula>
    </cfRule>
    <cfRule type="cellIs" dxfId="324" priority="366" operator="greaterThan">
      <formula>1</formula>
    </cfRule>
  </conditionalFormatting>
  <conditionalFormatting sqref="BC180">
    <cfRule type="containsBlanks" dxfId="323" priority="355">
      <formula>LEN(TRIM(BC180))=0</formula>
    </cfRule>
    <cfRule type="cellIs" dxfId="322" priority="356" operator="lessThan">
      <formula>0.7</formula>
    </cfRule>
    <cfRule type="cellIs" dxfId="321" priority="357" operator="between">
      <formula>0.7</formula>
      <formula>0.8</formula>
    </cfRule>
    <cfRule type="cellIs" dxfId="320" priority="358" operator="between">
      <formula>0.8</formula>
      <formula>0.95</formula>
    </cfRule>
    <cfRule type="cellIs" dxfId="319" priority="359" operator="between">
      <formula>0.95</formula>
      <formula>1</formula>
    </cfRule>
    <cfRule type="cellIs" dxfId="318" priority="360" operator="greaterThan">
      <formula>1</formula>
    </cfRule>
  </conditionalFormatting>
  <conditionalFormatting sqref="AY180">
    <cfRule type="containsBlanks" dxfId="317" priority="349">
      <formula>LEN(TRIM(AY180))=0</formula>
    </cfRule>
    <cfRule type="cellIs" dxfId="316" priority="350" operator="lessThan">
      <formula>0.7</formula>
    </cfRule>
    <cfRule type="cellIs" dxfId="315" priority="351" operator="between">
      <formula>0.7</formula>
      <formula>0.8</formula>
    </cfRule>
    <cfRule type="cellIs" dxfId="314" priority="352" operator="between">
      <formula>0.8</formula>
      <formula>0.95</formula>
    </cfRule>
    <cfRule type="cellIs" dxfId="313" priority="353" operator="between">
      <formula>0.95</formula>
      <formula>1</formula>
    </cfRule>
    <cfRule type="cellIs" dxfId="312" priority="354" operator="greaterThan">
      <formula>1</formula>
    </cfRule>
  </conditionalFormatting>
  <conditionalFormatting sqref="BC181">
    <cfRule type="containsBlanks" dxfId="311" priority="343">
      <formula>LEN(TRIM(BC181))=0</formula>
    </cfRule>
    <cfRule type="cellIs" dxfId="310" priority="344" operator="lessThan">
      <formula>0.7</formula>
    </cfRule>
    <cfRule type="cellIs" dxfId="309" priority="345" operator="between">
      <formula>0.7</formula>
      <formula>0.8</formula>
    </cfRule>
    <cfRule type="cellIs" dxfId="308" priority="346" operator="between">
      <formula>0.8</formula>
      <formula>0.95</formula>
    </cfRule>
    <cfRule type="cellIs" dxfId="307" priority="347" operator="between">
      <formula>0.95</formula>
      <formula>1</formula>
    </cfRule>
    <cfRule type="cellIs" dxfId="306" priority="348" operator="greaterThan">
      <formula>1</formula>
    </cfRule>
  </conditionalFormatting>
  <conditionalFormatting sqref="AY181">
    <cfRule type="containsBlanks" dxfId="305" priority="337">
      <formula>LEN(TRIM(AY181))=0</formula>
    </cfRule>
    <cfRule type="cellIs" dxfId="304" priority="338" operator="lessThan">
      <formula>0.7</formula>
    </cfRule>
    <cfRule type="cellIs" dxfId="303" priority="339" operator="between">
      <formula>0.7</formula>
      <formula>0.8</formula>
    </cfRule>
    <cfRule type="cellIs" dxfId="302" priority="340" operator="between">
      <formula>0.8</formula>
      <formula>0.95</formula>
    </cfRule>
    <cfRule type="cellIs" dxfId="301" priority="341" operator="between">
      <formula>0.95</formula>
      <formula>1</formula>
    </cfRule>
    <cfRule type="cellIs" dxfId="300" priority="342" operator="greaterThan">
      <formula>1</formula>
    </cfRule>
  </conditionalFormatting>
  <conditionalFormatting sqref="BC182">
    <cfRule type="containsBlanks" dxfId="299" priority="331">
      <formula>LEN(TRIM(BC182))=0</formula>
    </cfRule>
    <cfRule type="cellIs" dxfId="298" priority="332" operator="lessThan">
      <formula>0.7</formula>
    </cfRule>
    <cfRule type="cellIs" dxfId="297" priority="333" operator="between">
      <formula>0.7</formula>
      <formula>0.8</formula>
    </cfRule>
    <cfRule type="cellIs" dxfId="296" priority="334" operator="between">
      <formula>0.8</formula>
      <formula>0.95</formula>
    </cfRule>
    <cfRule type="cellIs" dxfId="295" priority="335" operator="between">
      <formula>0.95</formula>
      <formula>1</formula>
    </cfRule>
    <cfRule type="cellIs" dxfId="294" priority="336" operator="greaterThan">
      <formula>1</formula>
    </cfRule>
  </conditionalFormatting>
  <conditionalFormatting sqref="AY182">
    <cfRule type="containsBlanks" dxfId="293" priority="325">
      <formula>LEN(TRIM(AY182))=0</formula>
    </cfRule>
    <cfRule type="cellIs" dxfId="292" priority="326" operator="lessThan">
      <formula>0.7</formula>
    </cfRule>
    <cfRule type="cellIs" dxfId="291" priority="327" operator="between">
      <formula>0.7</formula>
      <formula>0.8</formula>
    </cfRule>
    <cfRule type="cellIs" dxfId="290" priority="328" operator="between">
      <formula>0.8</formula>
      <formula>0.95</formula>
    </cfRule>
    <cfRule type="cellIs" dxfId="289" priority="329" operator="between">
      <formula>0.95</formula>
      <formula>1</formula>
    </cfRule>
    <cfRule type="cellIs" dxfId="288" priority="330" operator="greaterThan">
      <formula>1</formula>
    </cfRule>
  </conditionalFormatting>
  <conditionalFormatting sqref="BC149">
    <cfRule type="containsBlanks" dxfId="287" priority="319">
      <formula>LEN(TRIM(BC149))=0</formula>
    </cfRule>
    <cfRule type="cellIs" dxfId="286" priority="320" operator="lessThan">
      <formula>0.7</formula>
    </cfRule>
    <cfRule type="cellIs" dxfId="285" priority="321" operator="between">
      <formula>0.7</formula>
      <formula>0.8</formula>
    </cfRule>
    <cfRule type="cellIs" dxfId="284" priority="322" operator="between">
      <formula>0.8</formula>
      <formula>0.95</formula>
    </cfRule>
    <cfRule type="cellIs" dxfId="283" priority="323" operator="between">
      <formula>0.95</formula>
      <formula>1</formula>
    </cfRule>
    <cfRule type="cellIs" dxfId="282" priority="324" operator="greaterThan">
      <formula>1</formula>
    </cfRule>
  </conditionalFormatting>
  <conditionalFormatting sqref="AY149">
    <cfRule type="containsBlanks" dxfId="281" priority="313">
      <formula>LEN(TRIM(AY149))=0</formula>
    </cfRule>
    <cfRule type="cellIs" dxfId="280" priority="314" operator="lessThan">
      <formula>0.7</formula>
    </cfRule>
    <cfRule type="cellIs" dxfId="279" priority="315" operator="between">
      <formula>0.7</formula>
      <formula>0.8</formula>
    </cfRule>
    <cfRule type="cellIs" dxfId="278" priority="316" operator="between">
      <formula>0.8</formula>
      <formula>0.95</formula>
    </cfRule>
    <cfRule type="cellIs" dxfId="277" priority="317" operator="between">
      <formula>0.95</formula>
      <formula>1</formula>
    </cfRule>
    <cfRule type="cellIs" dxfId="276" priority="318" operator="greaterThan">
      <formula>1</formula>
    </cfRule>
  </conditionalFormatting>
  <conditionalFormatting sqref="BC150">
    <cfRule type="containsBlanks" dxfId="275" priority="307">
      <formula>LEN(TRIM(BC150))=0</formula>
    </cfRule>
    <cfRule type="cellIs" dxfId="274" priority="308" operator="lessThan">
      <formula>0.7</formula>
    </cfRule>
    <cfRule type="cellIs" dxfId="273" priority="309" operator="between">
      <formula>0.7</formula>
      <formula>0.8</formula>
    </cfRule>
    <cfRule type="cellIs" dxfId="272" priority="310" operator="between">
      <formula>0.8</formula>
      <formula>0.95</formula>
    </cfRule>
    <cfRule type="cellIs" dxfId="271" priority="311" operator="between">
      <formula>0.95</formula>
      <formula>1</formula>
    </cfRule>
    <cfRule type="cellIs" dxfId="270" priority="312" operator="greaterThan">
      <formula>1</formula>
    </cfRule>
  </conditionalFormatting>
  <conditionalFormatting sqref="AY150">
    <cfRule type="containsBlanks" dxfId="269" priority="301">
      <formula>LEN(TRIM(AY150))=0</formula>
    </cfRule>
    <cfRule type="cellIs" dxfId="268" priority="302" operator="lessThan">
      <formula>0.7</formula>
    </cfRule>
    <cfRule type="cellIs" dxfId="267" priority="303" operator="between">
      <formula>0.7</formula>
      <formula>0.8</formula>
    </cfRule>
    <cfRule type="cellIs" dxfId="266" priority="304" operator="between">
      <formula>0.8</formula>
      <formula>0.95</formula>
    </cfRule>
    <cfRule type="cellIs" dxfId="265" priority="305" operator="between">
      <formula>0.95</formula>
      <formula>1</formula>
    </cfRule>
    <cfRule type="cellIs" dxfId="264" priority="306" operator="greaterThan">
      <formula>1</formula>
    </cfRule>
  </conditionalFormatting>
  <conditionalFormatting sqref="BC151">
    <cfRule type="containsBlanks" dxfId="263" priority="295">
      <formula>LEN(TRIM(BC151))=0</formula>
    </cfRule>
    <cfRule type="cellIs" dxfId="262" priority="296" operator="lessThan">
      <formula>0.7</formula>
    </cfRule>
    <cfRule type="cellIs" dxfId="261" priority="297" operator="between">
      <formula>0.7</formula>
      <formula>0.8</formula>
    </cfRule>
    <cfRule type="cellIs" dxfId="260" priority="298" operator="between">
      <formula>0.8</formula>
      <formula>0.95</formula>
    </cfRule>
    <cfRule type="cellIs" dxfId="259" priority="299" operator="between">
      <formula>0.95</formula>
      <formula>1</formula>
    </cfRule>
    <cfRule type="cellIs" dxfId="258" priority="300" operator="greaterThan">
      <formula>1</formula>
    </cfRule>
  </conditionalFormatting>
  <conditionalFormatting sqref="AY151">
    <cfRule type="containsBlanks" dxfId="257" priority="289">
      <formula>LEN(TRIM(AY151))=0</formula>
    </cfRule>
    <cfRule type="cellIs" dxfId="256" priority="290" operator="lessThan">
      <formula>0.7</formula>
    </cfRule>
    <cfRule type="cellIs" dxfId="255" priority="291" operator="between">
      <formula>0.7</formula>
      <formula>0.8</formula>
    </cfRule>
    <cfRule type="cellIs" dxfId="254" priority="292" operator="between">
      <formula>0.8</formula>
      <formula>0.95</formula>
    </cfRule>
    <cfRule type="cellIs" dxfId="253" priority="293" operator="between">
      <formula>0.95</formula>
      <formula>1</formula>
    </cfRule>
    <cfRule type="cellIs" dxfId="252" priority="294" operator="greaterThan">
      <formula>1</formula>
    </cfRule>
  </conditionalFormatting>
  <conditionalFormatting sqref="BC152">
    <cfRule type="containsBlanks" dxfId="251" priority="283">
      <formula>LEN(TRIM(BC152))=0</formula>
    </cfRule>
    <cfRule type="cellIs" dxfId="250" priority="284" operator="lessThan">
      <formula>0.7</formula>
    </cfRule>
    <cfRule type="cellIs" dxfId="249" priority="285" operator="between">
      <formula>0.7</formula>
      <formula>0.8</formula>
    </cfRule>
    <cfRule type="cellIs" dxfId="248" priority="286" operator="between">
      <formula>0.8</formula>
      <formula>0.95</formula>
    </cfRule>
    <cfRule type="cellIs" dxfId="247" priority="287" operator="between">
      <formula>0.95</formula>
      <formula>1</formula>
    </cfRule>
    <cfRule type="cellIs" dxfId="246" priority="288" operator="greaterThan">
      <formula>1</formula>
    </cfRule>
  </conditionalFormatting>
  <conditionalFormatting sqref="AY152">
    <cfRule type="containsBlanks" dxfId="245" priority="277">
      <formula>LEN(TRIM(AY152))=0</formula>
    </cfRule>
    <cfRule type="cellIs" dxfId="244" priority="278" operator="lessThan">
      <formula>0.7</formula>
    </cfRule>
    <cfRule type="cellIs" dxfId="243" priority="279" operator="between">
      <formula>0.7</formula>
      <formula>0.8</formula>
    </cfRule>
    <cfRule type="cellIs" dxfId="242" priority="280" operator="between">
      <formula>0.8</formula>
      <formula>0.95</formula>
    </cfRule>
    <cfRule type="cellIs" dxfId="241" priority="281" operator="between">
      <formula>0.95</formula>
      <formula>1</formula>
    </cfRule>
    <cfRule type="cellIs" dxfId="240" priority="282" operator="greaterThan">
      <formula>1</formula>
    </cfRule>
  </conditionalFormatting>
  <conditionalFormatting sqref="BC153">
    <cfRule type="containsBlanks" dxfId="239" priority="271">
      <formula>LEN(TRIM(BC153))=0</formula>
    </cfRule>
    <cfRule type="cellIs" dxfId="238" priority="272" operator="lessThan">
      <formula>0.7</formula>
    </cfRule>
    <cfRule type="cellIs" dxfId="237" priority="273" operator="between">
      <formula>0.7</formula>
      <formula>0.8</formula>
    </cfRule>
    <cfRule type="cellIs" dxfId="236" priority="274" operator="between">
      <formula>0.8</formula>
      <formula>0.95</formula>
    </cfRule>
    <cfRule type="cellIs" dxfId="235" priority="275" operator="between">
      <formula>0.95</formula>
      <formula>1</formula>
    </cfRule>
    <cfRule type="cellIs" dxfId="234" priority="276" operator="greaterThan">
      <formula>1</formula>
    </cfRule>
  </conditionalFormatting>
  <conditionalFormatting sqref="AY153">
    <cfRule type="containsBlanks" dxfId="233" priority="265">
      <formula>LEN(TRIM(AY153))=0</formula>
    </cfRule>
    <cfRule type="cellIs" dxfId="232" priority="266" operator="lessThan">
      <formula>0.7</formula>
    </cfRule>
    <cfRule type="cellIs" dxfId="231" priority="267" operator="between">
      <formula>0.7</formula>
      <formula>0.8</formula>
    </cfRule>
    <cfRule type="cellIs" dxfId="230" priority="268" operator="between">
      <formula>0.8</formula>
      <formula>0.95</formula>
    </cfRule>
    <cfRule type="cellIs" dxfId="229" priority="269" operator="between">
      <formula>0.95</formula>
      <formula>1</formula>
    </cfRule>
    <cfRule type="cellIs" dxfId="228" priority="270" operator="greaterThan">
      <formula>1</formula>
    </cfRule>
  </conditionalFormatting>
  <conditionalFormatting sqref="BC154">
    <cfRule type="containsBlanks" dxfId="227" priority="259">
      <formula>LEN(TRIM(BC154))=0</formula>
    </cfRule>
    <cfRule type="cellIs" dxfId="226" priority="260" operator="lessThan">
      <formula>0.7</formula>
    </cfRule>
    <cfRule type="cellIs" dxfId="225" priority="261" operator="between">
      <formula>0.7</formula>
      <formula>0.8</formula>
    </cfRule>
    <cfRule type="cellIs" dxfId="224" priority="262" operator="between">
      <formula>0.8</formula>
      <formula>0.95</formula>
    </cfRule>
    <cfRule type="cellIs" dxfId="223" priority="263" operator="between">
      <formula>0.95</formula>
      <formula>1</formula>
    </cfRule>
    <cfRule type="cellIs" dxfId="222" priority="264" operator="greaterThan">
      <formula>1</formula>
    </cfRule>
  </conditionalFormatting>
  <conditionalFormatting sqref="AY154">
    <cfRule type="containsBlanks" dxfId="221" priority="253">
      <formula>LEN(TRIM(AY154))=0</formula>
    </cfRule>
    <cfRule type="cellIs" dxfId="220" priority="254" operator="lessThan">
      <formula>0.7</formula>
    </cfRule>
    <cfRule type="cellIs" dxfId="219" priority="255" operator="between">
      <formula>0.7</formula>
      <formula>0.8</formula>
    </cfRule>
    <cfRule type="cellIs" dxfId="218" priority="256" operator="between">
      <formula>0.8</formula>
      <formula>0.95</formula>
    </cfRule>
    <cfRule type="cellIs" dxfId="217" priority="257" operator="between">
      <formula>0.95</formula>
      <formula>1</formula>
    </cfRule>
    <cfRule type="cellIs" dxfId="216" priority="258" operator="greaterThan">
      <formula>1</formula>
    </cfRule>
  </conditionalFormatting>
  <conditionalFormatting sqref="BC155">
    <cfRule type="containsBlanks" dxfId="215" priority="247">
      <formula>LEN(TRIM(BC155))=0</formula>
    </cfRule>
    <cfRule type="cellIs" dxfId="214" priority="248" operator="lessThan">
      <formula>0.7</formula>
    </cfRule>
    <cfRule type="cellIs" dxfId="213" priority="249" operator="between">
      <formula>0.7</formula>
      <formula>0.8</formula>
    </cfRule>
    <cfRule type="cellIs" dxfId="212" priority="250" operator="between">
      <formula>0.8</formula>
      <formula>0.95</formula>
    </cfRule>
    <cfRule type="cellIs" dxfId="211" priority="251" operator="between">
      <formula>0.95</formula>
      <formula>1</formula>
    </cfRule>
    <cfRule type="cellIs" dxfId="210" priority="252" operator="greaterThan">
      <formula>1</formula>
    </cfRule>
  </conditionalFormatting>
  <conditionalFormatting sqref="AY155">
    <cfRule type="containsBlanks" dxfId="209" priority="241">
      <formula>LEN(TRIM(AY155))=0</formula>
    </cfRule>
    <cfRule type="cellIs" dxfId="208" priority="242" operator="lessThan">
      <formula>0.7</formula>
    </cfRule>
    <cfRule type="cellIs" dxfId="207" priority="243" operator="between">
      <formula>0.7</formula>
      <formula>0.8</formula>
    </cfRule>
    <cfRule type="cellIs" dxfId="206" priority="244" operator="between">
      <formula>0.8</formula>
      <formula>0.95</formula>
    </cfRule>
    <cfRule type="cellIs" dxfId="205" priority="245" operator="between">
      <formula>0.95</formula>
      <formula>1</formula>
    </cfRule>
    <cfRule type="cellIs" dxfId="204" priority="246" operator="greaterThan">
      <formula>1</formula>
    </cfRule>
  </conditionalFormatting>
  <conditionalFormatting sqref="BC156">
    <cfRule type="containsBlanks" dxfId="203" priority="235">
      <formula>LEN(TRIM(BC156))=0</formula>
    </cfRule>
    <cfRule type="cellIs" dxfId="202" priority="236" operator="lessThan">
      <formula>0.7</formula>
    </cfRule>
    <cfRule type="cellIs" dxfId="201" priority="237" operator="between">
      <formula>0.7</formula>
      <formula>0.8</formula>
    </cfRule>
    <cfRule type="cellIs" dxfId="200" priority="238" operator="between">
      <formula>0.8</formula>
      <formula>0.95</formula>
    </cfRule>
    <cfRule type="cellIs" dxfId="199" priority="239" operator="between">
      <formula>0.95</formula>
      <formula>1</formula>
    </cfRule>
    <cfRule type="cellIs" dxfId="198" priority="240" operator="greaterThan">
      <formula>1</formula>
    </cfRule>
  </conditionalFormatting>
  <conditionalFormatting sqref="AY156">
    <cfRule type="containsBlanks" dxfId="197" priority="229">
      <formula>LEN(TRIM(AY156))=0</formula>
    </cfRule>
    <cfRule type="cellIs" dxfId="196" priority="230" operator="lessThan">
      <formula>0.7</formula>
    </cfRule>
    <cfRule type="cellIs" dxfId="195" priority="231" operator="between">
      <formula>0.7</formula>
      <formula>0.8</formula>
    </cfRule>
    <cfRule type="cellIs" dxfId="194" priority="232" operator="between">
      <formula>0.8</formula>
      <formula>0.95</formula>
    </cfRule>
    <cfRule type="cellIs" dxfId="193" priority="233" operator="between">
      <formula>0.95</formula>
      <formula>1</formula>
    </cfRule>
    <cfRule type="cellIs" dxfId="192" priority="234" operator="greaterThan">
      <formula>1</formula>
    </cfRule>
  </conditionalFormatting>
  <conditionalFormatting sqref="BC157">
    <cfRule type="containsBlanks" dxfId="191" priority="223">
      <formula>LEN(TRIM(BC157))=0</formula>
    </cfRule>
    <cfRule type="cellIs" dxfId="190" priority="224" operator="lessThan">
      <formula>0.7</formula>
    </cfRule>
    <cfRule type="cellIs" dxfId="189" priority="225" operator="between">
      <formula>0.7</formula>
      <formula>0.8</formula>
    </cfRule>
    <cfRule type="cellIs" dxfId="188" priority="226" operator="between">
      <formula>0.8</formula>
      <formula>0.95</formula>
    </cfRule>
    <cfRule type="cellIs" dxfId="187" priority="227" operator="between">
      <formula>0.95</formula>
      <formula>1</formula>
    </cfRule>
    <cfRule type="cellIs" dxfId="186" priority="228" operator="greaterThan">
      <formula>1</formula>
    </cfRule>
  </conditionalFormatting>
  <conditionalFormatting sqref="AY157">
    <cfRule type="containsBlanks" dxfId="185" priority="217">
      <formula>LEN(TRIM(AY157))=0</formula>
    </cfRule>
    <cfRule type="cellIs" dxfId="184" priority="218" operator="lessThan">
      <formula>0.7</formula>
    </cfRule>
    <cfRule type="cellIs" dxfId="183" priority="219" operator="between">
      <formula>0.7</formula>
      <formula>0.8</formula>
    </cfRule>
    <cfRule type="cellIs" dxfId="182" priority="220" operator="between">
      <formula>0.8</formula>
      <formula>0.95</formula>
    </cfRule>
    <cfRule type="cellIs" dxfId="181" priority="221" operator="between">
      <formula>0.95</formula>
      <formula>1</formula>
    </cfRule>
    <cfRule type="cellIs" dxfId="180" priority="222" operator="greaterThan">
      <formula>1</formula>
    </cfRule>
  </conditionalFormatting>
  <conditionalFormatting sqref="BC313">
    <cfRule type="containsBlanks" dxfId="179" priority="211">
      <formula>LEN(TRIM(BC313))=0</formula>
    </cfRule>
    <cfRule type="cellIs" dxfId="178" priority="212" operator="lessThan">
      <formula>0.7</formula>
    </cfRule>
    <cfRule type="cellIs" dxfId="177" priority="213" operator="between">
      <formula>0.7</formula>
      <formula>0.8</formula>
    </cfRule>
    <cfRule type="cellIs" dxfId="176" priority="214" operator="between">
      <formula>0.8</formula>
      <formula>0.95</formula>
    </cfRule>
    <cfRule type="cellIs" dxfId="175" priority="215" operator="between">
      <formula>0.95</formula>
      <formula>1</formula>
    </cfRule>
    <cfRule type="cellIs" dxfId="174" priority="216" operator="greaterThan">
      <formula>1</formula>
    </cfRule>
  </conditionalFormatting>
  <conditionalFormatting sqref="AY313">
    <cfRule type="containsBlanks" dxfId="173" priority="205">
      <formula>LEN(TRIM(AY313))=0</formula>
    </cfRule>
    <cfRule type="cellIs" dxfId="172" priority="206" operator="lessThan">
      <formula>0.7</formula>
    </cfRule>
    <cfRule type="cellIs" dxfId="171" priority="207" operator="between">
      <formula>0.7</formula>
      <formula>0.8</formula>
    </cfRule>
    <cfRule type="cellIs" dxfId="170" priority="208" operator="between">
      <formula>0.8</formula>
      <formula>0.95</formula>
    </cfRule>
    <cfRule type="cellIs" dxfId="169" priority="209" operator="between">
      <formula>0.95</formula>
      <formula>1</formula>
    </cfRule>
    <cfRule type="cellIs" dxfId="168" priority="210" operator="greaterThan">
      <formula>1</formula>
    </cfRule>
  </conditionalFormatting>
  <conditionalFormatting sqref="BC314">
    <cfRule type="containsBlanks" dxfId="167" priority="199">
      <formula>LEN(TRIM(BC314))=0</formula>
    </cfRule>
    <cfRule type="cellIs" dxfId="166" priority="200" operator="lessThan">
      <formula>0.7</formula>
    </cfRule>
    <cfRule type="cellIs" dxfId="165" priority="201" operator="between">
      <formula>0.7</formula>
      <formula>0.8</formula>
    </cfRule>
    <cfRule type="cellIs" dxfId="164" priority="202" operator="between">
      <formula>0.8</formula>
      <formula>0.95</formula>
    </cfRule>
    <cfRule type="cellIs" dxfId="163" priority="203" operator="between">
      <formula>0.95</formula>
      <formula>1</formula>
    </cfRule>
    <cfRule type="cellIs" dxfId="162" priority="204" operator="greaterThan">
      <formula>1</formula>
    </cfRule>
  </conditionalFormatting>
  <conditionalFormatting sqref="AY314">
    <cfRule type="containsBlanks" dxfId="161" priority="193">
      <formula>LEN(TRIM(AY314))=0</formula>
    </cfRule>
    <cfRule type="cellIs" dxfId="160" priority="194" operator="lessThan">
      <formula>0.7</formula>
    </cfRule>
    <cfRule type="cellIs" dxfId="159" priority="195" operator="between">
      <formula>0.7</formula>
      <formula>0.8</formula>
    </cfRule>
    <cfRule type="cellIs" dxfId="158" priority="196" operator="between">
      <formula>0.8</formula>
      <formula>0.95</formula>
    </cfRule>
    <cfRule type="cellIs" dxfId="157" priority="197" operator="between">
      <formula>0.95</formula>
      <formula>1</formula>
    </cfRule>
    <cfRule type="cellIs" dxfId="156" priority="198" operator="greaterThan">
      <formula>1</formula>
    </cfRule>
  </conditionalFormatting>
  <conditionalFormatting sqref="BC315">
    <cfRule type="containsBlanks" dxfId="155" priority="187">
      <formula>LEN(TRIM(BC315))=0</formula>
    </cfRule>
    <cfRule type="cellIs" dxfId="154" priority="188" operator="lessThan">
      <formula>0.7</formula>
    </cfRule>
    <cfRule type="cellIs" dxfId="153" priority="189" operator="between">
      <formula>0.7</formula>
      <formula>0.8</formula>
    </cfRule>
    <cfRule type="cellIs" dxfId="152" priority="190" operator="between">
      <formula>0.8</formula>
      <formula>0.95</formula>
    </cfRule>
    <cfRule type="cellIs" dxfId="151" priority="191" operator="between">
      <formula>0.95</formula>
      <formula>1</formula>
    </cfRule>
    <cfRule type="cellIs" dxfId="150" priority="192" operator="greaterThan">
      <formula>1</formula>
    </cfRule>
  </conditionalFormatting>
  <conditionalFormatting sqref="AY315">
    <cfRule type="containsBlanks" dxfId="149" priority="181">
      <formula>LEN(TRIM(AY315))=0</formula>
    </cfRule>
    <cfRule type="cellIs" dxfId="148" priority="182" operator="lessThan">
      <formula>0.7</formula>
    </cfRule>
    <cfRule type="cellIs" dxfId="147" priority="183" operator="between">
      <formula>0.7</formula>
      <formula>0.8</formula>
    </cfRule>
    <cfRule type="cellIs" dxfId="146" priority="184" operator="between">
      <formula>0.8</formula>
      <formula>0.95</formula>
    </cfRule>
    <cfRule type="cellIs" dxfId="145" priority="185" operator="between">
      <formula>0.95</formula>
      <formula>1</formula>
    </cfRule>
    <cfRule type="cellIs" dxfId="144" priority="186" operator="greaterThan">
      <formula>1</formula>
    </cfRule>
  </conditionalFormatting>
  <conditionalFormatting sqref="BC316">
    <cfRule type="containsBlanks" dxfId="143" priority="175">
      <formula>LEN(TRIM(BC316))=0</formula>
    </cfRule>
    <cfRule type="cellIs" dxfId="142" priority="176" operator="lessThan">
      <formula>0.7</formula>
    </cfRule>
    <cfRule type="cellIs" dxfId="141" priority="177" operator="between">
      <formula>0.7</formula>
      <formula>0.8</formula>
    </cfRule>
    <cfRule type="cellIs" dxfId="140" priority="178" operator="between">
      <formula>0.8</formula>
      <formula>0.95</formula>
    </cfRule>
    <cfRule type="cellIs" dxfId="139" priority="179" operator="between">
      <formula>0.95</formula>
      <formula>1</formula>
    </cfRule>
    <cfRule type="cellIs" dxfId="138" priority="180" operator="greaterThan">
      <formula>1</formula>
    </cfRule>
  </conditionalFormatting>
  <conditionalFormatting sqref="AY316">
    <cfRule type="containsBlanks" dxfId="137" priority="169">
      <formula>LEN(TRIM(AY316))=0</formula>
    </cfRule>
    <cfRule type="cellIs" dxfId="136" priority="170" operator="lessThan">
      <formula>0.7</formula>
    </cfRule>
    <cfRule type="cellIs" dxfId="135" priority="171" operator="between">
      <formula>0.7</formula>
      <formula>0.8</formula>
    </cfRule>
    <cfRule type="cellIs" dxfId="134" priority="172" operator="between">
      <formula>0.8</formula>
      <formula>0.95</formula>
    </cfRule>
    <cfRule type="cellIs" dxfId="133" priority="173" operator="between">
      <formula>0.95</formula>
      <formula>1</formula>
    </cfRule>
    <cfRule type="cellIs" dxfId="132" priority="174" operator="greaterThan">
      <formula>1</formula>
    </cfRule>
  </conditionalFormatting>
  <conditionalFormatting sqref="BC317">
    <cfRule type="containsBlanks" dxfId="131" priority="163">
      <formula>LEN(TRIM(BC317))=0</formula>
    </cfRule>
    <cfRule type="cellIs" dxfId="130" priority="164" operator="lessThan">
      <formula>0.7</formula>
    </cfRule>
    <cfRule type="cellIs" dxfId="129" priority="165" operator="between">
      <formula>0.7</formula>
      <formula>0.8</formula>
    </cfRule>
    <cfRule type="cellIs" dxfId="128" priority="166" operator="between">
      <formula>0.8</formula>
      <formula>0.95</formula>
    </cfRule>
    <cfRule type="cellIs" dxfId="127" priority="167" operator="between">
      <formula>0.95</formula>
      <formula>1</formula>
    </cfRule>
    <cfRule type="cellIs" dxfId="126" priority="168" operator="greaterThan">
      <formula>1</formula>
    </cfRule>
  </conditionalFormatting>
  <conditionalFormatting sqref="AY317">
    <cfRule type="containsBlanks" dxfId="125" priority="157">
      <formula>LEN(TRIM(AY317))=0</formula>
    </cfRule>
    <cfRule type="cellIs" dxfId="124" priority="158" operator="lessThan">
      <formula>0.7</formula>
    </cfRule>
    <cfRule type="cellIs" dxfId="123" priority="159" operator="between">
      <formula>0.7</formula>
      <formula>0.8</formula>
    </cfRule>
    <cfRule type="cellIs" dxfId="122" priority="160" operator="between">
      <formula>0.8</formula>
      <formula>0.95</formula>
    </cfRule>
    <cfRule type="cellIs" dxfId="121" priority="161" operator="between">
      <formula>0.95</formula>
      <formula>1</formula>
    </cfRule>
    <cfRule type="cellIs" dxfId="120" priority="162" operator="greaterThan">
      <formula>1</formula>
    </cfRule>
  </conditionalFormatting>
  <conditionalFormatting sqref="BC34">
    <cfRule type="containsBlanks" dxfId="119" priority="115">
      <formula>LEN(TRIM(BC34))=0</formula>
    </cfRule>
    <cfRule type="cellIs" dxfId="118" priority="116" operator="lessThan">
      <formula>0.7</formula>
    </cfRule>
    <cfRule type="cellIs" dxfId="117" priority="117" operator="between">
      <formula>0.7</formula>
      <formula>0.8</formula>
    </cfRule>
    <cfRule type="cellIs" dxfId="116" priority="118" operator="between">
      <formula>0.8</formula>
      <formula>0.95</formula>
    </cfRule>
    <cfRule type="cellIs" dxfId="115" priority="119" operator="between">
      <formula>0.95</formula>
      <formula>1</formula>
    </cfRule>
    <cfRule type="cellIs" dxfId="114" priority="120" operator="greaterThan">
      <formula>1</formula>
    </cfRule>
  </conditionalFormatting>
  <conditionalFormatting sqref="AY34">
    <cfRule type="containsBlanks" dxfId="113" priority="109">
      <formula>LEN(TRIM(AY34))=0</formula>
    </cfRule>
    <cfRule type="cellIs" dxfId="112" priority="110" operator="lessThan">
      <formula>0.7</formula>
    </cfRule>
    <cfRule type="cellIs" dxfId="111" priority="111" operator="between">
      <formula>0.7</formula>
      <formula>0.8</formula>
    </cfRule>
    <cfRule type="cellIs" dxfId="110" priority="112" operator="between">
      <formula>0.8</formula>
      <formula>0.95</formula>
    </cfRule>
    <cfRule type="cellIs" dxfId="109" priority="113" operator="between">
      <formula>0.95</formula>
      <formula>1</formula>
    </cfRule>
    <cfRule type="cellIs" dxfId="108" priority="114" operator="greaterThan">
      <formula>1</formula>
    </cfRule>
  </conditionalFormatting>
  <conditionalFormatting sqref="BC35">
    <cfRule type="containsBlanks" dxfId="107" priority="103">
      <formula>LEN(TRIM(BC35))=0</formula>
    </cfRule>
    <cfRule type="cellIs" dxfId="106" priority="104" operator="lessThan">
      <formula>0.7</formula>
    </cfRule>
    <cfRule type="cellIs" dxfId="105" priority="105" operator="between">
      <formula>0.7</formula>
      <formula>0.8</formula>
    </cfRule>
    <cfRule type="cellIs" dxfId="104" priority="106" operator="between">
      <formula>0.8</formula>
      <formula>0.95</formula>
    </cfRule>
    <cfRule type="cellIs" dxfId="103" priority="107" operator="between">
      <formula>0.95</formula>
      <formula>1</formula>
    </cfRule>
    <cfRule type="cellIs" dxfId="102" priority="108" operator="greaterThan">
      <formula>1</formula>
    </cfRule>
  </conditionalFormatting>
  <conditionalFormatting sqref="AY35">
    <cfRule type="containsBlanks" dxfId="101" priority="97">
      <formula>LEN(TRIM(AY35))=0</formula>
    </cfRule>
    <cfRule type="cellIs" dxfId="100" priority="98" operator="lessThan">
      <formula>0.7</formula>
    </cfRule>
    <cfRule type="cellIs" dxfId="99" priority="99" operator="between">
      <formula>0.7</formula>
      <formula>0.8</formula>
    </cfRule>
    <cfRule type="cellIs" dxfId="98" priority="100" operator="between">
      <formula>0.8</formula>
      <formula>0.95</formula>
    </cfRule>
    <cfRule type="cellIs" dxfId="97" priority="101" operator="between">
      <formula>0.95</formula>
      <formula>1</formula>
    </cfRule>
    <cfRule type="cellIs" dxfId="96" priority="102" operator="greaterThan">
      <formula>1</formula>
    </cfRule>
  </conditionalFormatting>
  <conditionalFormatting sqref="BC36">
    <cfRule type="containsBlanks" dxfId="95" priority="91">
      <formula>LEN(TRIM(BC36))=0</formula>
    </cfRule>
    <cfRule type="cellIs" dxfId="94" priority="92" operator="lessThan">
      <formula>0.7</formula>
    </cfRule>
    <cfRule type="cellIs" dxfId="93" priority="93" operator="between">
      <formula>0.7</formula>
      <formula>0.8</formula>
    </cfRule>
    <cfRule type="cellIs" dxfId="92" priority="94" operator="between">
      <formula>0.8</formula>
      <formula>0.95</formula>
    </cfRule>
    <cfRule type="cellIs" dxfId="91" priority="95" operator="between">
      <formula>0.95</formula>
      <formula>1</formula>
    </cfRule>
    <cfRule type="cellIs" dxfId="90" priority="96" operator="greaterThan">
      <formula>1</formula>
    </cfRule>
  </conditionalFormatting>
  <conditionalFormatting sqref="AY36">
    <cfRule type="containsBlanks" dxfId="89" priority="85">
      <formula>LEN(TRIM(AY36))=0</formula>
    </cfRule>
    <cfRule type="cellIs" dxfId="88" priority="86" operator="lessThan">
      <formula>0.7</formula>
    </cfRule>
    <cfRule type="cellIs" dxfId="87" priority="87" operator="between">
      <formula>0.7</formula>
      <formula>0.8</formula>
    </cfRule>
    <cfRule type="cellIs" dxfId="86" priority="88" operator="between">
      <formula>0.8</formula>
      <formula>0.95</formula>
    </cfRule>
    <cfRule type="cellIs" dxfId="85" priority="89" operator="between">
      <formula>0.95</formula>
      <formula>1</formula>
    </cfRule>
    <cfRule type="cellIs" dxfId="84" priority="90" operator="greaterThan">
      <formula>1</formula>
    </cfRule>
  </conditionalFormatting>
  <conditionalFormatting sqref="BC37">
    <cfRule type="containsBlanks" dxfId="83" priority="79">
      <formula>LEN(TRIM(BC37))=0</formula>
    </cfRule>
    <cfRule type="cellIs" dxfId="82" priority="80" operator="lessThan">
      <formula>0.7</formula>
    </cfRule>
    <cfRule type="cellIs" dxfId="81" priority="81" operator="between">
      <formula>0.7</formula>
      <formula>0.8</formula>
    </cfRule>
    <cfRule type="cellIs" dxfId="80" priority="82" operator="between">
      <formula>0.8</formula>
      <formula>0.95</formula>
    </cfRule>
    <cfRule type="cellIs" dxfId="79" priority="83" operator="between">
      <formula>0.95</formula>
      <formula>1</formula>
    </cfRule>
    <cfRule type="cellIs" dxfId="78" priority="84" operator="greaterThan">
      <formula>1</formula>
    </cfRule>
  </conditionalFormatting>
  <conditionalFormatting sqref="AY37">
    <cfRule type="containsBlanks" dxfId="77" priority="73">
      <formula>LEN(TRIM(AY37))=0</formula>
    </cfRule>
    <cfRule type="cellIs" dxfId="76" priority="74" operator="lessThan">
      <formula>0.7</formula>
    </cfRule>
    <cfRule type="cellIs" dxfId="75" priority="75" operator="between">
      <formula>0.7</formula>
      <formula>0.8</formula>
    </cfRule>
    <cfRule type="cellIs" dxfId="74" priority="76" operator="between">
      <formula>0.8</formula>
      <formula>0.95</formula>
    </cfRule>
    <cfRule type="cellIs" dxfId="73" priority="77" operator="between">
      <formula>0.95</formula>
      <formula>1</formula>
    </cfRule>
    <cfRule type="cellIs" dxfId="72" priority="78" operator="greaterThan">
      <formula>1</formula>
    </cfRule>
  </conditionalFormatting>
  <conditionalFormatting sqref="BC38">
    <cfRule type="containsBlanks" dxfId="71" priority="67">
      <formula>LEN(TRIM(BC38))=0</formula>
    </cfRule>
    <cfRule type="cellIs" dxfId="70" priority="68" operator="lessThan">
      <formula>0.7</formula>
    </cfRule>
    <cfRule type="cellIs" dxfId="69" priority="69" operator="between">
      <formula>0.7</formula>
      <formula>0.8</formula>
    </cfRule>
    <cfRule type="cellIs" dxfId="68" priority="70" operator="between">
      <formula>0.8</formula>
      <formula>0.95</formula>
    </cfRule>
    <cfRule type="cellIs" dxfId="67" priority="71" operator="between">
      <formula>0.95</formula>
      <formula>1</formula>
    </cfRule>
    <cfRule type="cellIs" dxfId="66" priority="72" operator="greaterThan">
      <formula>1</formula>
    </cfRule>
  </conditionalFormatting>
  <conditionalFormatting sqref="AY38">
    <cfRule type="containsBlanks" dxfId="65" priority="61">
      <formula>LEN(TRIM(AY38))=0</formula>
    </cfRule>
    <cfRule type="cellIs" dxfId="64" priority="62" operator="lessThan">
      <formula>0.7</formula>
    </cfRule>
    <cfRule type="cellIs" dxfId="63" priority="63" operator="between">
      <formula>0.7</formula>
      <formula>0.8</formula>
    </cfRule>
    <cfRule type="cellIs" dxfId="62" priority="64" operator="between">
      <formula>0.8</formula>
      <formula>0.95</formula>
    </cfRule>
    <cfRule type="cellIs" dxfId="61" priority="65" operator="between">
      <formula>0.95</formula>
      <formula>1</formula>
    </cfRule>
    <cfRule type="cellIs" dxfId="60" priority="66" operator="greaterThan">
      <formula>1</formula>
    </cfRule>
  </conditionalFormatting>
  <conditionalFormatting sqref="BC39">
    <cfRule type="containsBlanks" dxfId="59" priority="55">
      <formula>LEN(TRIM(BC39))=0</formula>
    </cfRule>
    <cfRule type="cellIs" dxfId="58" priority="56" operator="lessThan">
      <formula>0.7</formula>
    </cfRule>
    <cfRule type="cellIs" dxfId="57" priority="57" operator="between">
      <formula>0.7</formula>
      <formula>0.8</formula>
    </cfRule>
    <cfRule type="cellIs" dxfId="56" priority="58" operator="between">
      <formula>0.8</formula>
      <formula>0.95</formula>
    </cfRule>
    <cfRule type="cellIs" dxfId="55" priority="59" operator="between">
      <formula>0.95</formula>
      <formula>1</formula>
    </cfRule>
    <cfRule type="cellIs" dxfId="54" priority="60" operator="greaterThan">
      <formula>1</formula>
    </cfRule>
  </conditionalFormatting>
  <conditionalFormatting sqref="AY39">
    <cfRule type="containsBlanks" dxfId="53" priority="49">
      <formula>LEN(TRIM(AY39))=0</formula>
    </cfRule>
    <cfRule type="cellIs" dxfId="52" priority="50" operator="lessThan">
      <formula>0.7</formula>
    </cfRule>
    <cfRule type="cellIs" dxfId="51" priority="51" operator="between">
      <formula>0.7</formula>
      <formula>0.8</formula>
    </cfRule>
    <cfRule type="cellIs" dxfId="50" priority="52" operator="between">
      <formula>0.8</formula>
      <formula>0.95</formula>
    </cfRule>
    <cfRule type="cellIs" dxfId="49" priority="53" operator="between">
      <formula>0.95</formula>
      <formula>1</formula>
    </cfRule>
    <cfRule type="cellIs" dxfId="48" priority="54" operator="greaterThan">
      <formula>1</formula>
    </cfRule>
  </conditionalFormatting>
  <conditionalFormatting sqref="BC40">
    <cfRule type="containsBlanks" dxfId="47" priority="43">
      <formula>LEN(TRIM(BC40))=0</formula>
    </cfRule>
    <cfRule type="cellIs" dxfId="46" priority="44" operator="lessThan">
      <formula>0.7</formula>
    </cfRule>
    <cfRule type="cellIs" dxfId="45" priority="45" operator="between">
      <formula>0.7</formula>
      <formula>0.8</formula>
    </cfRule>
    <cfRule type="cellIs" dxfId="44" priority="46" operator="between">
      <formula>0.8</formula>
      <formula>0.95</formula>
    </cfRule>
    <cfRule type="cellIs" dxfId="43" priority="47" operator="between">
      <formula>0.95</formula>
      <formula>1</formula>
    </cfRule>
    <cfRule type="cellIs" dxfId="42" priority="48" operator="greaterThan">
      <formula>1</formula>
    </cfRule>
  </conditionalFormatting>
  <conditionalFormatting sqref="AY40">
    <cfRule type="containsBlanks" dxfId="41" priority="37">
      <formula>LEN(TRIM(AY40))=0</formula>
    </cfRule>
    <cfRule type="cellIs" dxfId="40" priority="38" operator="lessThan">
      <formula>0.7</formula>
    </cfRule>
    <cfRule type="cellIs" dxfId="39" priority="39" operator="between">
      <formula>0.7</formula>
      <formula>0.8</formula>
    </cfRule>
    <cfRule type="cellIs" dxfId="38" priority="40" operator="between">
      <formula>0.8</formula>
      <formula>0.95</formula>
    </cfRule>
    <cfRule type="cellIs" dxfId="37" priority="41" operator="between">
      <formula>0.95</formula>
      <formula>1</formula>
    </cfRule>
    <cfRule type="cellIs" dxfId="36" priority="42" operator="greaterThan">
      <formula>1</formula>
    </cfRule>
  </conditionalFormatting>
  <conditionalFormatting sqref="BC41">
    <cfRule type="containsBlanks" dxfId="35" priority="31">
      <formula>LEN(TRIM(BC41))=0</formula>
    </cfRule>
    <cfRule type="cellIs" dxfId="34" priority="32" operator="lessThan">
      <formula>0.7</formula>
    </cfRule>
    <cfRule type="cellIs" dxfId="33" priority="33" operator="between">
      <formula>0.7</formula>
      <formula>0.8</formula>
    </cfRule>
    <cfRule type="cellIs" dxfId="32" priority="34" operator="between">
      <formula>0.8</formula>
      <formula>0.95</formula>
    </cfRule>
    <cfRule type="cellIs" dxfId="31" priority="35" operator="between">
      <formula>0.95</formula>
      <formula>1</formula>
    </cfRule>
    <cfRule type="cellIs" dxfId="30" priority="36" operator="greaterThan">
      <formula>1</formula>
    </cfRule>
  </conditionalFormatting>
  <conditionalFormatting sqref="AY41">
    <cfRule type="containsBlanks" dxfId="29" priority="25">
      <formula>LEN(TRIM(AY41))=0</formula>
    </cfRule>
    <cfRule type="cellIs" dxfId="28" priority="26" operator="lessThan">
      <formula>0.7</formula>
    </cfRule>
    <cfRule type="cellIs" dxfId="27" priority="27" operator="between">
      <formula>0.7</formula>
      <formula>0.8</formula>
    </cfRule>
    <cfRule type="cellIs" dxfId="26" priority="28" operator="between">
      <formula>0.8</formula>
      <formula>0.95</formula>
    </cfRule>
    <cfRule type="cellIs" dxfId="25" priority="29" operator="between">
      <formula>0.95</formula>
      <formula>1</formula>
    </cfRule>
    <cfRule type="cellIs" dxfId="24" priority="30" operator="greaterThan">
      <formula>1</formula>
    </cfRule>
  </conditionalFormatting>
  <conditionalFormatting sqref="BC42">
    <cfRule type="containsBlanks" dxfId="23" priority="19">
      <formula>LEN(TRIM(BC42))=0</formula>
    </cfRule>
    <cfRule type="cellIs" dxfId="22" priority="20" operator="lessThan">
      <formula>0.7</formula>
    </cfRule>
    <cfRule type="cellIs" dxfId="21" priority="21" operator="between">
      <formula>0.7</formula>
      <formula>0.8</formula>
    </cfRule>
    <cfRule type="cellIs" dxfId="20" priority="22" operator="between">
      <formula>0.8</formula>
      <formula>0.95</formula>
    </cfRule>
    <cfRule type="cellIs" dxfId="19" priority="23" operator="between">
      <formula>0.95</formula>
      <formula>1</formula>
    </cfRule>
    <cfRule type="cellIs" dxfId="18" priority="24" operator="greaterThan">
      <formula>1</formula>
    </cfRule>
  </conditionalFormatting>
  <conditionalFormatting sqref="AY42">
    <cfRule type="containsBlanks" dxfId="17" priority="13">
      <formula>LEN(TRIM(AY42))=0</formula>
    </cfRule>
    <cfRule type="cellIs" dxfId="16" priority="14" operator="lessThan">
      <formula>0.7</formula>
    </cfRule>
    <cfRule type="cellIs" dxfId="15" priority="15" operator="between">
      <formula>0.7</formula>
      <formula>0.8</formula>
    </cfRule>
    <cfRule type="cellIs" dxfId="14" priority="16" operator="between">
      <formula>0.8</formula>
      <formula>0.95</formula>
    </cfRule>
    <cfRule type="cellIs" dxfId="13" priority="17" operator="between">
      <formula>0.95</formula>
      <formula>1</formula>
    </cfRule>
    <cfRule type="cellIs" dxfId="12" priority="18" operator="greaterThan">
      <formula>1</formula>
    </cfRule>
  </conditionalFormatting>
  <conditionalFormatting sqref="BC43">
    <cfRule type="containsBlanks" dxfId="11" priority="7">
      <formula>LEN(TRIM(BC43))=0</formula>
    </cfRule>
    <cfRule type="cellIs" dxfId="10" priority="8" operator="lessThan">
      <formula>0.7</formula>
    </cfRule>
    <cfRule type="cellIs" dxfId="9" priority="9" operator="between">
      <formula>0.7</formula>
      <formula>0.8</formula>
    </cfRule>
    <cfRule type="cellIs" dxfId="8" priority="10" operator="between">
      <formula>0.8</formula>
      <formula>0.95</formula>
    </cfRule>
    <cfRule type="cellIs" dxfId="7" priority="11" operator="between">
      <formula>0.95</formula>
      <formula>1</formula>
    </cfRule>
    <cfRule type="cellIs" dxfId="6" priority="12" operator="greaterThan">
      <formula>1</formula>
    </cfRule>
  </conditionalFormatting>
  <conditionalFormatting sqref="AY43">
    <cfRule type="containsBlanks" dxfId="5" priority="1">
      <formula>LEN(TRIM(AY43))=0</formula>
    </cfRule>
    <cfRule type="cellIs" dxfId="4" priority="2" operator="lessThan">
      <formula>0.7</formula>
    </cfRule>
    <cfRule type="cellIs" dxfId="3" priority="3" operator="between">
      <formula>0.7</formula>
      <formula>0.8</formula>
    </cfRule>
    <cfRule type="cellIs" dxfId="2" priority="4" operator="between">
      <formula>0.8</formula>
      <formula>0.95</formula>
    </cfRule>
    <cfRule type="cellIs" dxfId="1" priority="5" operator="between">
      <formula>0.95</formula>
      <formula>1</formula>
    </cfRule>
    <cfRule type="cellIs" dxfId="0" priority="6" operator="greaterThan">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domidu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Arnulfo Sarmiento Vera</dc:creator>
  <cp:lastModifiedBy>Luis Arnulfo Sarmiento Vera</cp:lastModifiedBy>
  <dcterms:created xsi:type="dcterms:W3CDTF">2017-03-17T15:07:04Z</dcterms:created>
  <dcterms:modified xsi:type="dcterms:W3CDTF">2017-03-17T15:34:46Z</dcterms:modified>
</cp:coreProperties>
</file>