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cdmoreno1\Downloads\"/>
    </mc:Choice>
  </mc:AlternateContent>
  <bookViews>
    <workbookView xWindow="0" yWindow="0" windowWidth="28800" windowHeight="10680" tabRatio="809" activeTab="7"/>
  </bookViews>
  <sheets>
    <sheet name="GES-Proceso" sheetId="6" r:id="rId1"/>
    <sheet name="Hoja5" sheetId="36" state="hidden" r:id="rId2"/>
    <sheet name="DG" sheetId="1" r:id="rId3"/>
    <sheet name="OCI" sheetId="9" r:id="rId4"/>
    <sheet name="OCDI" sheetId="10" r:id="rId5"/>
    <sheet name="OAP" sheetId="7" r:id="rId6"/>
    <sheet name="OAC" sheetId="11" r:id="rId7"/>
    <sheet name="ORSC" sheetId="8" r:id="rId8"/>
    <sheet name="OCIT" sheetId="12" r:id="rId9"/>
    <sheet name="OGA" sheetId="13" r:id="rId10"/>
    <sheet name="SGDU" sheetId="14" r:id="rId11"/>
    <sheet name="SGI" sheetId="18" r:id="rId12"/>
    <sheet name="DTINI" sheetId="15" r:id="rId13"/>
    <sheet name="DTP+STEP+STED" sheetId="16" r:id="rId14"/>
    <sheet name="DTDP+STAP+STGSV" sheetId="17" r:id="rId15"/>
    <sheet name="DTC+STESV+STEST" sheetId="19" r:id="rId16"/>
    <sheet name="DTCI+STCSV+STCST" sheetId="20" r:id="rId17"/>
    <sheet name="DTAI" sheetId="21" r:id="rId18"/>
    <sheet name="SGJ" sheetId="22" r:id="rId19"/>
    <sheet name="DTPS" sheetId="24" r:id="rId20"/>
    <sheet name="DTGC" sheetId="23" r:id="rId21"/>
    <sheet name="DTGJ" sheetId="25" r:id="rId22"/>
    <sheet name="SGGC" sheetId="26" r:id="rId23"/>
    <sheet name="DTAF" sheetId="27" r:id="rId24"/>
    <sheet name="STRH" sheetId="28" r:id="rId25"/>
    <sheet name="STRF" sheetId="29" r:id="rId26"/>
    <sheet name="STRT" sheetId="30" r:id="rId27"/>
    <sheet name="STTR" sheetId="31" r:id="rId28"/>
    <sheet name="STPC" sheetId="32" r:id="rId29"/>
    <sheet name="DTAV+STOP+STJEF" sheetId="33" r:id="rId30"/>
    <sheet name="TERCEROS" sheetId="34" r:id="rId31"/>
    <sheet name="VISITANTES" sheetId="35" r:id="rId32"/>
    <sheet name="Tablas" sheetId="3" r:id="rId33"/>
    <sheet name="Actualizaciones " sheetId="5" r:id="rId34"/>
    <sheet name="Listas" sheetId="2" state="hidden" r:id="rId35"/>
  </sheets>
  <definedNames>
    <definedName name="_xlnm._FilterDatabase" localSheetId="2" hidden="1">DG!$A$5:$AS$63</definedName>
    <definedName name="_xlnm._FilterDatabase" localSheetId="23" hidden="1">DTAF!$A$5:$AU$62</definedName>
    <definedName name="_xlnm._FilterDatabase" localSheetId="17" hidden="1">DTAI!$A$5:$AU$75</definedName>
    <definedName name="_xlnm._FilterDatabase" localSheetId="29" hidden="1">'DTAV+STOP+STJEF'!$A$6:$AU$60</definedName>
    <definedName name="_xlnm._FilterDatabase" localSheetId="15" hidden="1">'DTC+STESV+STEST'!$A$6:$AU$76</definedName>
    <definedName name="_xlnm._FilterDatabase" localSheetId="16" hidden="1">'DTCI+STCSV+STCST'!$A$6:$AU$68</definedName>
    <definedName name="_xlnm._FilterDatabase" localSheetId="14" hidden="1">'DTDP+STAP+STGSV'!$A$6:$AU$82</definedName>
    <definedName name="_xlnm._FilterDatabase" localSheetId="20" hidden="1">DTGC!$A$5:$AU$53</definedName>
    <definedName name="_xlnm._FilterDatabase" localSheetId="21" hidden="1">DTGJ!$A$5:$AU$58</definedName>
    <definedName name="_xlnm._FilterDatabase" localSheetId="12" hidden="1">DTINI!$A$5:$AU$51</definedName>
    <definedName name="_xlnm._FilterDatabase" localSheetId="13" hidden="1">'DTP+STEP+STED'!$A$6:$AU$61</definedName>
    <definedName name="_xlnm._FilterDatabase" localSheetId="19" hidden="1">DTPS!$A$5:$AU$56</definedName>
    <definedName name="_xlnm._FilterDatabase" localSheetId="6" hidden="1">OAC!$A$5:$AU$74</definedName>
    <definedName name="_xlnm._FilterDatabase" localSheetId="5" hidden="1">OAP!$A$5:$AU$60</definedName>
    <definedName name="_xlnm._FilterDatabase" localSheetId="4" hidden="1">OCDI!$A$5:$AS$53</definedName>
    <definedName name="_xlnm._FilterDatabase" localSheetId="3" hidden="1">OCI!$A$5:$AU$66</definedName>
    <definedName name="_xlnm._FilterDatabase" localSheetId="8" hidden="1">OCIT!$A$5:$AU$61</definedName>
    <definedName name="_xlnm._FilterDatabase" localSheetId="9" hidden="1">OGA!$A$5:$AU$75</definedName>
    <definedName name="_xlnm._FilterDatabase" localSheetId="7" hidden="1">ORSC!$A$5:$AU$81</definedName>
    <definedName name="_xlnm._FilterDatabase" localSheetId="10" hidden="1">SGDU!$A$5:$AU$79</definedName>
    <definedName name="_xlnm._FilterDatabase" localSheetId="22" hidden="1">SGGC!$A$5:$AU$53</definedName>
    <definedName name="_xlnm._FilterDatabase" localSheetId="11" hidden="1">SGI!$A$5:$AU$75</definedName>
    <definedName name="_xlnm._FilterDatabase" localSheetId="18" hidden="1">SGJ!$A$5:$AU$66</definedName>
    <definedName name="_xlnm._FilterDatabase" localSheetId="28" hidden="1">STPC!$A$5:$AU$52</definedName>
    <definedName name="_xlnm._FilterDatabase" localSheetId="25" hidden="1">STRF!$A$5:$AU$124</definedName>
    <definedName name="_xlnm._FilterDatabase" localSheetId="24" hidden="1">STRH!$A$5:$AU$68</definedName>
    <definedName name="_xlnm._FilterDatabase" localSheetId="26" hidden="1">STRT!$A$5:$AU$64</definedName>
    <definedName name="_xlnm._FilterDatabase" localSheetId="27" hidden="1">STTR!$A$5:$AU$59</definedName>
    <definedName name="_xlnm._FilterDatabase" localSheetId="30" hidden="1">TERCEROS!$A$4:$AU$143</definedName>
    <definedName name="_xlnm._FilterDatabase" localSheetId="31" hidden="1">VISITANTES!$A$4:$AU$22</definedName>
    <definedName name="BIOLOGICO">Listas!$A$7:$G$15</definedName>
    <definedName name="G._ORGANIZACIONAL">Listas!$D$9:$D$15</definedName>
    <definedName name="MECANICO">Listas!$F$9:$F$15</definedName>
    <definedName name="POLVOS_ORGANICOS">Listas!$C$9:$C$15</definedName>
    <definedName name="POSTURA">Listas!$E$9:$E$12</definedName>
    <definedName name="RUIDO">Listas!$B$9:$B$12</definedName>
    <definedName name="SISMO">Listas!$G$9:$G$13</definedName>
    <definedName name="VIRUS">Listas!$A$9:$A$15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0" i="33" l="1"/>
  <c r="P50" i="33" s="1"/>
  <c r="O42" i="32"/>
  <c r="R42" i="32" s="1"/>
  <c r="S42" i="32" s="1"/>
  <c r="T42" i="32" s="1"/>
  <c r="O46" i="31"/>
  <c r="P46" i="31" s="1"/>
  <c r="O49" i="30"/>
  <c r="R49" i="30" s="1"/>
  <c r="S49" i="30" s="1"/>
  <c r="T49" i="30" s="1"/>
  <c r="O96" i="29"/>
  <c r="R96" i="29" s="1"/>
  <c r="S96" i="29" s="1"/>
  <c r="T96" i="29" s="1"/>
  <c r="O49" i="28"/>
  <c r="R49" i="28" s="1"/>
  <c r="S49" i="28" s="1"/>
  <c r="T49" i="28" s="1"/>
  <c r="O47" i="27"/>
  <c r="P47" i="27" s="1"/>
  <c r="O44" i="26"/>
  <c r="R44" i="26" s="1"/>
  <c r="S44" i="26" s="1"/>
  <c r="T44" i="26" s="1"/>
  <c r="O42" i="25"/>
  <c r="R42" i="25" s="1"/>
  <c r="S42" i="25" s="1"/>
  <c r="T42" i="25" s="1"/>
  <c r="O40" i="23"/>
  <c r="R40" i="23" s="1"/>
  <c r="S40" i="23" s="1"/>
  <c r="T40" i="23" s="1"/>
  <c r="O44" i="24"/>
  <c r="R44" i="24" s="1"/>
  <c r="S44" i="24" s="1"/>
  <c r="T44" i="24" s="1"/>
  <c r="O50" i="22"/>
  <c r="R50" i="22" s="1"/>
  <c r="S50" i="22" s="1"/>
  <c r="T50" i="22" s="1"/>
  <c r="O56" i="21"/>
  <c r="R56" i="21" s="1"/>
  <c r="S56" i="21" s="1"/>
  <c r="T56" i="21" s="1"/>
  <c r="O52" i="20"/>
  <c r="R52" i="20" s="1"/>
  <c r="S52" i="20" s="1"/>
  <c r="T52" i="20" s="1"/>
  <c r="O57" i="19"/>
  <c r="R57" i="19" s="1"/>
  <c r="S57" i="19" s="1"/>
  <c r="T57" i="19" s="1"/>
  <c r="O61" i="17"/>
  <c r="R61" i="17" s="1"/>
  <c r="S61" i="17" s="1"/>
  <c r="T61" i="17" s="1"/>
  <c r="O49" i="16"/>
  <c r="R49" i="16" s="1"/>
  <c r="S49" i="16" s="1"/>
  <c r="T49" i="16" s="1"/>
  <c r="O40" i="15"/>
  <c r="R40" i="15" s="1"/>
  <c r="S40" i="15" s="1"/>
  <c r="T40" i="15" s="1"/>
  <c r="O56" i="18"/>
  <c r="R56" i="18" s="1"/>
  <c r="S56" i="18" s="1"/>
  <c r="T56" i="18" s="1"/>
  <c r="O58" i="14"/>
  <c r="P58" i="14" s="1"/>
  <c r="O56" i="13"/>
  <c r="R56" i="13" s="1"/>
  <c r="S56" i="13" s="1"/>
  <c r="T56" i="13" s="1"/>
  <c r="O48" i="12"/>
  <c r="R48" i="12" s="1"/>
  <c r="S48" i="12" s="1"/>
  <c r="T48" i="12" s="1"/>
  <c r="O61" i="8"/>
  <c r="R61" i="8" s="1"/>
  <c r="S61" i="8" s="1"/>
  <c r="T61" i="8" s="1"/>
  <c r="O54" i="11"/>
  <c r="R54" i="11" s="1"/>
  <c r="S54" i="11" s="1"/>
  <c r="T54" i="11" s="1"/>
  <c r="O47" i="7"/>
  <c r="R47" i="7" s="1"/>
  <c r="S47" i="7" s="1"/>
  <c r="T47" i="7" s="1"/>
  <c r="O43" i="10"/>
  <c r="P43" i="10" s="1"/>
  <c r="O56" i="9"/>
  <c r="R56" i="9" s="1"/>
  <c r="S56" i="9" s="1"/>
  <c r="T56" i="9" s="1"/>
  <c r="O51" i="1"/>
  <c r="R51" i="1" s="1"/>
  <c r="S51" i="1" s="1"/>
  <c r="T51" i="1" s="1"/>
  <c r="R46" i="31" l="1"/>
  <c r="S46" i="31" s="1"/>
  <c r="T46" i="31" s="1"/>
  <c r="R47" i="27"/>
  <c r="S47" i="27" s="1"/>
  <c r="T47" i="27" s="1"/>
  <c r="R58" i="14"/>
  <c r="S58" i="14" s="1"/>
  <c r="T58" i="14" s="1"/>
  <c r="P54" i="11"/>
  <c r="R50" i="33"/>
  <c r="S50" i="33" s="1"/>
  <c r="T50" i="33" s="1"/>
  <c r="P42" i="32"/>
  <c r="P49" i="30"/>
  <c r="P96" i="29"/>
  <c r="P49" i="28"/>
  <c r="P44" i="26"/>
  <c r="P42" i="25"/>
  <c r="P40" i="23"/>
  <c r="P44" i="24"/>
  <c r="P50" i="22"/>
  <c r="P56" i="21"/>
  <c r="P52" i="20"/>
  <c r="P57" i="19"/>
  <c r="P61" i="17"/>
  <c r="P49" i="16"/>
  <c r="P40" i="15"/>
  <c r="P56" i="18"/>
  <c r="P56" i="13"/>
  <c r="P48" i="12"/>
  <c r="P61" i="8"/>
  <c r="P47" i="7"/>
  <c r="R43" i="10"/>
  <c r="S43" i="10" s="1"/>
  <c r="T43" i="10" s="1"/>
  <c r="P56" i="9"/>
  <c r="P51" i="1"/>
  <c r="G38" i="36"/>
  <c r="G23" i="36"/>
  <c r="G20" i="36"/>
  <c r="G16" i="36"/>
  <c r="G13" i="36"/>
  <c r="F40" i="36"/>
  <c r="F39" i="36"/>
  <c r="F38" i="36"/>
  <c r="F37" i="36"/>
  <c r="F36" i="36"/>
  <c r="F35" i="36"/>
  <c r="F34" i="36"/>
  <c r="F33" i="36"/>
  <c r="F32" i="36"/>
  <c r="F31" i="36"/>
  <c r="F30" i="36"/>
  <c r="F29" i="36"/>
  <c r="F28" i="36"/>
  <c r="F27" i="36"/>
  <c r="F26" i="36"/>
  <c r="F25" i="36"/>
  <c r="F24" i="36"/>
  <c r="F23" i="36"/>
  <c r="F22" i="36"/>
  <c r="F21" i="36"/>
  <c r="F20" i="36"/>
  <c r="F19" i="36"/>
  <c r="F18" i="36"/>
  <c r="F17" i="36"/>
  <c r="F16" i="36"/>
  <c r="F15" i="36"/>
  <c r="F14" i="36"/>
  <c r="F13" i="36"/>
  <c r="F12" i="36"/>
  <c r="F11" i="36"/>
  <c r="F10" i="36"/>
  <c r="F9" i="36"/>
  <c r="F8" i="36"/>
  <c r="F7" i="36"/>
  <c r="F6" i="36"/>
  <c r="F5" i="36"/>
  <c r="F4" i="36"/>
  <c r="F3" i="36" l="1"/>
  <c r="O22" i="35" l="1"/>
  <c r="R22" i="35" s="1"/>
  <c r="S22" i="35" s="1"/>
  <c r="T22" i="35" s="1"/>
  <c r="O21" i="35"/>
  <c r="R21" i="35" s="1"/>
  <c r="S21" i="35" s="1"/>
  <c r="T21" i="35" s="1"/>
  <c r="O20" i="35"/>
  <c r="P20" i="35" s="1"/>
  <c r="O19" i="35"/>
  <c r="R19" i="35" s="1"/>
  <c r="S19" i="35" s="1"/>
  <c r="T19" i="35" s="1"/>
  <c r="O18" i="35"/>
  <c r="R18" i="35" s="1"/>
  <c r="S18" i="35" s="1"/>
  <c r="T18" i="35" s="1"/>
  <c r="O17" i="35"/>
  <c r="O16" i="35"/>
  <c r="R16" i="35" s="1"/>
  <c r="S16" i="35" s="1"/>
  <c r="T16" i="35" s="1"/>
  <c r="O15" i="35"/>
  <c r="P15" i="35" s="1"/>
  <c r="O6" i="35"/>
  <c r="R6" i="35" s="1"/>
  <c r="S6" i="35" s="1"/>
  <c r="T6" i="35" s="1"/>
  <c r="O14" i="35"/>
  <c r="R14" i="35" s="1"/>
  <c r="S14" i="35" s="1"/>
  <c r="T14" i="35" s="1"/>
  <c r="O13" i="35"/>
  <c r="R13" i="35" s="1"/>
  <c r="S13" i="35" s="1"/>
  <c r="T13" i="35" s="1"/>
  <c r="O12" i="35"/>
  <c r="R12" i="35" s="1"/>
  <c r="S12" i="35" s="1"/>
  <c r="T12" i="35" s="1"/>
  <c r="O11" i="35"/>
  <c r="P11" i="35" s="1"/>
  <c r="O10" i="35"/>
  <c r="P10" i="35" s="1"/>
  <c r="O9" i="35"/>
  <c r="P9" i="35" s="1"/>
  <c r="O8" i="35"/>
  <c r="R8" i="35" s="1"/>
  <c r="S8" i="35" s="1"/>
  <c r="T8" i="35" s="1"/>
  <c r="O5" i="35"/>
  <c r="R5" i="35" s="1"/>
  <c r="S5" i="35" s="1"/>
  <c r="T5" i="35" s="1"/>
  <c r="O143" i="34"/>
  <c r="P143" i="34" s="1"/>
  <c r="O142" i="34"/>
  <c r="P142" i="34" s="1"/>
  <c r="O141" i="34"/>
  <c r="R141" i="34" s="1"/>
  <c r="S141" i="34" s="1"/>
  <c r="T141" i="34" s="1"/>
  <c r="O140" i="34"/>
  <c r="R140" i="34" s="1"/>
  <c r="S140" i="34" s="1"/>
  <c r="T140" i="34" s="1"/>
  <c r="O139" i="34"/>
  <c r="R139" i="34" s="1"/>
  <c r="S139" i="34" s="1"/>
  <c r="T139" i="34" s="1"/>
  <c r="O138" i="34"/>
  <c r="R138" i="34" s="1"/>
  <c r="S138" i="34" s="1"/>
  <c r="T138" i="34" s="1"/>
  <c r="O137" i="34"/>
  <c r="R137" i="34" s="1"/>
  <c r="S137" i="34" s="1"/>
  <c r="T137" i="34" s="1"/>
  <c r="O136" i="34"/>
  <c r="R136" i="34" s="1"/>
  <c r="S136" i="34" s="1"/>
  <c r="T136" i="34" s="1"/>
  <c r="O135" i="34"/>
  <c r="R135" i="34" s="1"/>
  <c r="S135" i="34" s="1"/>
  <c r="T135" i="34" s="1"/>
  <c r="O120" i="34"/>
  <c r="P120" i="34" s="1"/>
  <c r="O134" i="34"/>
  <c r="P134" i="34" s="1"/>
  <c r="O133" i="34"/>
  <c r="P133" i="34" s="1"/>
  <c r="O132" i="34"/>
  <c r="P132" i="34" s="1"/>
  <c r="O131" i="34"/>
  <c r="P131" i="34" s="1"/>
  <c r="O130" i="34"/>
  <c r="P130" i="34" s="1"/>
  <c r="O129" i="34"/>
  <c r="P129" i="34" s="1"/>
  <c r="O128" i="34"/>
  <c r="R128" i="34" s="1"/>
  <c r="S128" i="34" s="1"/>
  <c r="T128" i="34" s="1"/>
  <c r="O127" i="34"/>
  <c r="R127" i="34" s="1"/>
  <c r="S127" i="34" s="1"/>
  <c r="T127" i="34" s="1"/>
  <c r="O126" i="34"/>
  <c r="P126" i="34" s="1"/>
  <c r="O125" i="34"/>
  <c r="R125" i="34" s="1"/>
  <c r="S125" i="34" s="1"/>
  <c r="T125" i="34" s="1"/>
  <c r="O124" i="34"/>
  <c r="P124" i="34" s="1"/>
  <c r="O123" i="34"/>
  <c r="R123" i="34" s="1"/>
  <c r="S123" i="34" s="1"/>
  <c r="T123" i="34" s="1"/>
  <c r="O122" i="34"/>
  <c r="R122" i="34" s="1"/>
  <c r="S122" i="34" s="1"/>
  <c r="T122" i="34" s="1"/>
  <c r="O121" i="34"/>
  <c r="P121" i="34" s="1"/>
  <c r="O119" i="34"/>
  <c r="P119" i="34" s="1"/>
  <c r="O118" i="34"/>
  <c r="P118" i="34" s="1"/>
  <c r="O117" i="34"/>
  <c r="P117" i="34" s="1"/>
  <c r="O116" i="34"/>
  <c r="P116" i="34" s="1"/>
  <c r="O115" i="34"/>
  <c r="P115" i="34" s="1"/>
  <c r="O114" i="34"/>
  <c r="P114" i="34" s="1"/>
  <c r="O113" i="34"/>
  <c r="P113" i="34" s="1"/>
  <c r="O112" i="34"/>
  <c r="R112" i="34" s="1"/>
  <c r="S112" i="34" s="1"/>
  <c r="T112" i="34" s="1"/>
  <c r="O111" i="34"/>
  <c r="R111" i="34" s="1"/>
  <c r="S111" i="34" s="1"/>
  <c r="T111" i="34" s="1"/>
  <c r="O110" i="34"/>
  <c r="P110" i="34" s="1"/>
  <c r="O109" i="34"/>
  <c r="R109" i="34" s="1"/>
  <c r="S109" i="34" s="1"/>
  <c r="T109" i="34" s="1"/>
  <c r="O108" i="34"/>
  <c r="R108" i="34" s="1"/>
  <c r="S108" i="34" s="1"/>
  <c r="T108" i="34" s="1"/>
  <c r="O107" i="34"/>
  <c r="P107" i="34" s="1"/>
  <c r="O106" i="34"/>
  <c r="P106" i="34" s="1"/>
  <c r="O105" i="34"/>
  <c r="P105" i="34" s="1"/>
  <c r="O104" i="34"/>
  <c r="P104" i="34" s="1"/>
  <c r="O103" i="34"/>
  <c r="P103" i="34" s="1"/>
  <c r="O102" i="34"/>
  <c r="P102" i="34" s="1"/>
  <c r="O101" i="34"/>
  <c r="P101" i="34" s="1"/>
  <c r="O100" i="34"/>
  <c r="P100" i="34" s="1"/>
  <c r="O99" i="34"/>
  <c r="P99" i="34" s="1"/>
  <c r="O98" i="34"/>
  <c r="R98" i="34" s="1"/>
  <c r="S98" i="34" s="1"/>
  <c r="T98" i="34" s="1"/>
  <c r="O97" i="34"/>
  <c r="R97" i="34" s="1"/>
  <c r="S97" i="34" s="1"/>
  <c r="T97" i="34" s="1"/>
  <c r="O96" i="34"/>
  <c r="R96" i="34" s="1"/>
  <c r="S96" i="34" s="1"/>
  <c r="T96" i="34" s="1"/>
  <c r="O95" i="34"/>
  <c r="R95" i="34" s="1"/>
  <c r="S95" i="34" s="1"/>
  <c r="T95" i="34" s="1"/>
  <c r="O94" i="34"/>
  <c r="R94" i="34" s="1"/>
  <c r="S94" i="34" s="1"/>
  <c r="T94" i="34" s="1"/>
  <c r="O93" i="34"/>
  <c r="R93" i="34" s="1"/>
  <c r="S93" i="34" s="1"/>
  <c r="T93" i="34" s="1"/>
  <c r="O92" i="34"/>
  <c r="R92" i="34" s="1"/>
  <c r="S92" i="34" s="1"/>
  <c r="T92" i="34" s="1"/>
  <c r="O91" i="34"/>
  <c r="R91" i="34" s="1"/>
  <c r="S91" i="34" s="1"/>
  <c r="T91" i="34" s="1"/>
  <c r="O90" i="34"/>
  <c r="R90" i="34" s="1"/>
  <c r="S90" i="34" s="1"/>
  <c r="T90" i="34" s="1"/>
  <c r="O89" i="34"/>
  <c r="R89" i="34" s="1"/>
  <c r="S89" i="34" s="1"/>
  <c r="T89" i="34" s="1"/>
  <c r="O88" i="34"/>
  <c r="R88" i="34" s="1"/>
  <c r="S88" i="34" s="1"/>
  <c r="T88" i="34" s="1"/>
  <c r="O87" i="34"/>
  <c r="R87" i="34" s="1"/>
  <c r="S87" i="34" s="1"/>
  <c r="T87" i="34" s="1"/>
  <c r="O86" i="34"/>
  <c r="R86" i="34" s="1"/>
  <c r="S86" i="34" s="1"/>
  <c r="T86" i="34" s="1"/>
  <c r="O85" i="34"/>
  <c r="R85" i="34" s="1"/>
  <c r="S85" i="34" s="1"/>
  <c r="T85" i="34" s="1"/>
  <c r="O84" i="34"/>
  <c r="R84" i="34" s="1"/>
  <c r="S84" i="34" s="1"/>
  <c r="T84" i="34" s="1"/>
  <c r="O83" i="34"/>
  <c r="R83" i="34" s="1"/>
  <c r="S83" i="34" s="1"/>
  <c r="T83" i="34" s="1"/>
  <c r="O82" i="34"/>
  <c r="R82" i="34" s="1"/>
  <c r="S82" i="34" s="1"/>
  <c r="T82" i="34" s="1"/>
  <c r="O81" i="34"/>
  <c r="R81" i="34" s="1"/>
  <c r="S81" i="34" s="1"/>
  <c r="T81" i="34" s="1"/>
  <c r="O80" i="34"/>
  <c r="R80" i="34" s="1"/>
  <c r="S80" i="34" s="1"/>
  <c r="T80" i="34" s="1"/>
  <c r="O72" i="34"/>
  <c r="R72" i="34" s="1"/>
  <c r="S72" i="34" s="1"/>
  <c r="T72" i="34" s="1"/>
  <c r="O79" i="34"/>
  <c r="P79" i="34" s="1"/>
  <c r="O78" i="34"/>
  <c r="R78" i="34" s="1"/>
  <c r="S78" i="34" s="1"/>
  <c r="T78" i="34" s="1"/>
  <c r="O77" i="34"/>
  <c r="R77" i="34" s="1"/>
  <c r="S77" i="34" s="1"/>
  <c r="T77" i="34" s="1"/>
  <c r="O76" i="34"/>
  <c r="R76" i="34" s="1"/>
  <c r="S76" i="34" s="1"/>
  <c r="T76" i="34" s="1"/>
  <c r="O75" i="34"/>
  <c r="P75" i="34" s="1"/>
  <c r="O74" i="34"/>
  <c r="R74" i="34" s="1"/>
  <c r="S74" i="34" s="1"/>
  <c r="T74" i="34" s="1"/>
  <c r="O73" i="34"/>
  <c r="R73" i="34" s="1"/>
  <c r="S73" i="34" s="1"/>
  <c r="T73" i="34" s="1"/>
  <c r="O71" i="34"/>
  <c r="R71" i="34" s="1"/>
  <c r="S71" i="34" s="1"/>
  <c r="T71" i="34" s="1"/>
  <c r="O70" i="34"/>
  <c r="O69" i="34"/>
  <c r="R69" i="34" s="1"/>
  <c r="S69" i="34" s="1"/>
  <c r="T69" i="34" s="1"/>
  <c r="O68" i="34"/>
  <c r="R68" i="34" s="1"/>
  <c r="S68" i="34" s="1"/>
  <c r="T68" i="34" s="1"/>
  <c r="O67" i="34"/>
  <c r="P67" i="34" s="1"/>
  <c r="O66" i="34"/>
  <c r="R66" i="34" s="1"/>
  <c r="S66" i="34" s="1"/>
  <c r="T66" i="34" s="1"/>
  <c r="O65" i="34"/>
  <c r="R65" i="34" s="1"/>
  <c r="S65" i="34" s="1"/>
  <c r="T65" i="34" s="1"/>
  <c r="O64" i="34"/>
  <c r="P64" i="34" s="1"/>
  <c r="O63" i="34"/>
  <c r="R63" i="34" s="1"/>
  <c r="S63" i="34" s="1"/>
  <c r="T63" i="34" s="1"/>
  <c r="O62" i="34"/>
  <c r="R62" i="34" s="1"/>
  <c r="S62" i="34" s="1"/>
  <c r="T62" i="34" s="1"/>
  <c r="O61" i="34"/>
  <c r="R61" i="34" s="1"/>
  <c r="S61" i="34" s="1"/>
  <c r="T61" i="34" s="1"/>
  <c r="O60" i="34"/>
  <c r="R60" i="34" s="1"/>
  <c r="S60" i="34" s="1"/>
  <c r="T60" i="34" s="1"/>
  <c r="O59" i="34"/>
  <c r="P59" i="34" s="1"/>
  <c r="O58" i="34"/>
  <c r="P58" i="34" s="1"/>
  <c r="O57" i="34"/>
  <c r="P57" i="34" s="1"/>
  <c r="O46" i="34"/>
  <c r="P46" i="34" s="1"/>
  <c r="O56" i="34"/>
  <c r="P56" i="34" s="1"/>
  <c r="O55" i="34"/>
  <c r="P55" i="34" s="1"/>
  <c r="O54" i="34"/>
  <c r="P54" i="34" s="1"/>
  <c r="O53" i="34"/>
  <c r="P53" i="34" s="1"/>
  <c r="O52" i="34"/>
  <c r="P52" i="34" s="1"/>
  <c r="O51" i="34"/>
  <c r="P51" i="34" s="1"/>
  <c r="O50" i="34"/>
  <c r="P50" i="34" s="1"/>
  <c r="O49" i="34"/>
  <c r="P49" i="34" s="1"/>
  <c r="O47" i="34"/>
  <c r="P47" i="34" s="1"/>
  <c r="O48" i="34"/>
  <c r="P48" i="34" s="1"/>
  <c r="O45" i="34"/>
  <c r="R45" i="34" s="1"/>
  <c r="S45" i="34" s="1"/>
  <c r="T45" i="34" s="1"/>
  <c r="O42" i="34"/>
  <c r="R42" i="34" s="1"/>
  <c r="S42" i="34" s="1"/>
  <c r="T42" i="34" s="1"/>
  <c r="O41" i="34"/>
  <c r="R41" i="34" s="1"/>
  <c r="S41" i="34" s="1"/>
  <c r="T41" i="34" s="1"/>
  <c r="O28" i="34"/>
  <c r="R28" i="34" s="1"/>
  <c r="S28" i="34" s="1"/>
  <c r="T28" i="34" s="1"/>
  <c r="O40" i="34"/>
  <c r="R40" i="34" s="1"/>
  <c r="S40" i="34" s="1"/>
  <c r="T40" i="34" s="1"/>
  <c r="O39" i="34"/>
  <c r="R39" i="34" s="1"/>
  <c r="S39" i="34" s="1"/>
  <c r="T39" i="34" s="1"/>
  <c r="O38" i="34"/>
  <c r="R38" i="34" s="1"/>
  <c r="S38" i="34" s="1"/>
  <c r="T38" i="34" s="1"/>
  <c r="O37" i="34"/>
  <c r="O36" i="34"/>
  <c r="P36" i="34" s="1"/>
  <c r="O35" i="34"/>
  <c r="R35" i="34" s="1"/>
  <c r="S35" i="34" s="1"/>
  <c r="T35" i="34" s="1"/>
  <c r="O34" i="34"/>
  <c r="R34" i="34" s="1"/>
  <c r="S34" i="34" s="1"/>
  <c r="T34" i="34" s="1"/>
  <c r="O44" i="34"/>
  <c r="P44" i="34" s="1"/>
  <c r="O43" i="34"/>
  <c r="R43" i="34" s="1"/>
  <c r="S43" i="34" s="1"/>
  <c r="T43" i="34" s="1"/>
  <c r="O32" i="34"/>
  <c r="R32" i="34" s="1"/>
  <c r="S32" i="34" s="1"/>
  <c r="T32" i="34" s="1"/>
  <c r="R33" i="34"/>
  <c r="S33" i="34" s="1"/>
  <c r="T33" i="34" s="1"/>
  <c r="P33" i="34"/>
  <c r="O31" i="34"/>
  <c r="R31" i="34" s="1"/>
  <c r="S31" i="34" s="1"/>
  <c r="T31" i="34" s="1"/>
  <c r="O30" i="34"/>
  <c r="P30" i="34" s="1"/>
  <c r="O29" i="34"/>
  <c r="P29" i="34" s="1"/>
  <c r="O27" i="34"/>
  <c r="P27" i="34" s="1"/>
  <c r="O26" i="34"/>
  <c r="R26" i="34" s="1"/>
  <c r="S26" i="34" s="1"/>
  <c r="T26" i="34" s="1"/>
  <c r="O25" i="34"/>
  <c r="R25" i="34" s="1"/>
  <c r="S25" i="34" s="1"/>
  <c r="T25" i="34" s="1"/>
  <c r="O24" i="34"/>
  <c r="R24" i="34" s="1"/>
  <c r="S24" i="34" s="1"/>
  <c r="T24" i="34" s="1"/>
  <c r="O23" i="34"/>
  <c r="R23" i="34" s="1"/>
  <c r="S23" i="34" s="1"/>
  <c r="T23" i="34" s="1"/>
  <c r="O22" i="34"/>
  <c r="P22" i="34" s="1"/>
  <c r="O21" i="34"/>
  <c r="R21" i="34" s="1"/>
  <c r="S21" i="34" s="1"/>
  <c r="T21" i="34" s="1"/>
  <c r="O20" i="34"/>
  <c r="R20" i="34" s="1"/>
  <c r="S20" i="34" s="1"/>
  <c r="T20" i="34" s="1"/>
  <c r="O19" i="34"/>
  <c r="R19" i="34" s="1"/>
  <c r="S19" i="34" s="1"/>
  <c r="T19" i="34" s="1"/>
  <c r="O8" i="34"/>
  <c r="R8" i="34" s="1"/>
  <c r="S8" i="34" s="1"/>
  <c r="T8" i="34" s="1"/>
  <c r="O18" i="34"/>
  <c r="R18" i="34" s="1"/>
  <c r="S18" i="34" s="1"/>
  <c r="T18" i="34" s="1"/>
  <c r="O16" i="34"/>
  <c r="R16" i="34" s="1"/>
  <c r="S16" i="34" s="1"/>
  <c r="T16" i="34" s="1"/>
  <c r="O17" i="34"/>
  <c r="R17" i="34" s="1"/>
  <c r="S17" i="34" s="1"/>
  <c r="T17" i="34" s="1"/>
  <c r="O15" i="34"/>
  <c r="P15" i="34" s="1"/>
  <c r="O14" i="34"/>
  <c r="R14" i="34" s="1"/>
  <c r="S14" i="34" s="1"/>
  <c r="T14" i="34" s="1"/>
  <c r="O13" i="34"/>
  <c r="P13" i="34" s="1"/>
  <c r="O12" i="34"/>
  <c r="R12" i="34" s="1"/>
  <c r="S12" i="34" s="1"/>
  <c r="T12" i="34" s="1"/>
  <c r="O11" i="34"/>
  <c r="O10" i="34"/>
  <c r="R10" i="34" s="1"/>
  <c r="S10" i="34" s="1"/>
  <c r="T10" i="34" s="1"/>
  <c r="O9" i="34"/>
  <c r="R9" i="34" s="1"/>
  <c r="S9" i="34" s="1"/>
  <c r="T9" i="34" s="1"/>
  <c r="O7" i="34"/>
  <c r="R7" i="34" s="1"/>
  <c r="S7" i="34" s="1"/>
  <c r="T7" i="34" s="1"/>
  <c r="O6" i="34"/>
  <c r="R6" i="34" s="1"/>
  <c r="S6" i="34" s="1"/>
  <c r="T6" i="34" s="1"/>
  <c r="O5" i="34"/>
  <c r="P5" i="34" s="1"/>
  <c r="O60" i="33"/>
  <c r="P60" i="33" s="1"/>
  <c r="O59" i="33"/>
  <c r="P59" i="33" s="1"/>
  <c r="O58" i="33"/>
  <c r="R58" i="33" s="1"/>
  <c r="S58" i="33" s="1"/>
  <c r="T58" i="33" s="1"/>
  <c r="O57" i="33"/>
  <c r="P57" i="33" s="1"/>
  <c r="O56" i="33"/>
  <c r="R56" i="33" s="1"/>
  <c r="S56" i="33" s="1"/>
  <c r="T56" i="33" s="1"/>
  <c r="O55" i="33"/>
  <c r="P55" i="33" s="1"/>
  <c r="O54" i="33"/>
  <c r="P54" i="33" s="1"/>
  <c r="O53" i="33"/>
  <c r="R53" i="33" s="1"/>
  <c r="S53" i="33" s="1"/>
  <c r="T53" i="33" s="1"/>
  <c r="O52" i="33"/>
  <c r="R52" i="33" s="1"/>
  <c r="S52" i="33" s="1"/>
  <c r="T52" i="33" s="1"/>
  <c r="O51" i="33"/>
  <c r="R51" i="33" s="1"/>
  <c r="S51" i="33" s="1"/>
  <c r="T51" i="33" s="1"/>
  <c r="O48" i="33"/>
  <c r="P48" i="33" s="1"/>
  <c r="O47" i="33"/>
  <c r="R47" i="33" s="1"/>
  <c r="S47" i="33" s="1"/>
  <c r="T47" i="33" s="1"/>
  <c r="O46" i="33"/>
  <c r="R46" i="33" s="1"/>
  <c r="S46" i="33" s="1"/>
  <c r="T46" i="33" s="1"/>
  <c r="O45" i="33"/>
  <c r="R45" i="33" s="1"/>
  <c r="S45" i="33" s="1"/>
  <c r="T45" i="33" s="1"/>
  <c r="O44" i="33"/>
  <c r="R44" i="33" s="1"/>
  <c r="S44" i="33" s="1"/>
  <c r="T44" i="33" s="1"/>
  <c r="O43" i="33"/>
  <c r="R43" i="33" s="1"/>
  <c r="S43" i="33" s="1"/>
  <c r="T43" i="33" s="1"/>
  <c r="O42" i="33"/>
  <c r="R42" i="33" s="1"/>
  <c r="S42" i="33" s="1"/>
  <c r="T42" i="33" s="1"/>
  <c r="O41" i="33"/>
  <c r="P41" i="33" s="1"/>
  <c r="O40" i="33"/>
  <c r="R40" i="33" s="1"/>
  <c r="S40" i="33" s="1"/>
  <c r="T40" i="33" s="1"/>
  <c r="O39" i="33"/>
  <c r="R39" i="33" s="1"/>
  <c r="S39" i="33" s="1"/>
  <c r="T39" i="33" s="1"/>
  <c r="O38" i="33"/>
  <c r="P38" i="33" s="1"/>
  <c r="O37" i="33"/>
  <c r="R37" i="33" s="1"/>
  <c r="S37" i="33" s="1"/>
  <c r="T37" i="33" s="1"/>
  <c r="O36" i="33"/>
  <c r="R36" i="33" s="1"/>
  <c r="S36" i="33" s="1"/>
  <c r="T36" i="33" s="1"/>
  <c r="O35" i="33"/>
  <c r="R35" i="33" s="1"/>
  <c r="S35" i="33" s="1"/>
  <c r="T35" i="33" s="1"/>
  <c r="O34" i="33"/>
  <c r="P34" i="33" s="1"/>
  <c r="O33" i="33"/>
  <c r="R33" i="33" s="1"/>
  <c r="S33" i="33" s="1"/>
  <c r="T33" i="33" s="1"/>
  <c r="O32" i="33"/>
  <c r="R32" i="33" s="1"/>
  <c r="S32" i="33" s="1"/>
  <c r="T32" i="33" s="1"/>
  <c r="O31" i="33"/>
  <c r="P31" i="33" s="1"/>
  <c r="O30" i="33"/>
  <c r="R30" i="33" s="1"/>
  <c r="S30" i="33" s="1"/>
  <c r="T30" i="33" s="1"/>
  <c r="O29" i="33"/>
  <c r="R29" i="33" s="1"/>
  <c r="S29" i="33" s="1"/>
  <c r="T29" i="33" s="1"/>
  <c r="O28" i="33"/>
  <c r="R28" i="33" s="1"/>
  <c r="S28" i="33" s="1"/>
  <c r="T28" i="33" s="1"/>
  <c r="O27" i="33"/>
  <c r="P27" i="33" s="1"/>
  <c r="O26" i="33"/>
  <c r="R26" i="33" s="1"/>
  <c r="S26" i="33" s="1"/>
  <c r="T26" i="33" s="1"/>
  <c r="O25" i="33"/>
  <c r="R25" i="33" s="1"/>
  <c r="S25" i="33" s="1"/>
  <c r="T25" i="33" s="1"/>
  <c r="O24" i="33"/>
  <c r="R24" i="33" s="1"/>
  <c r="S24" i="33" s="1"/>
  <c r="T24" i="33" s="1"/>
  <c r="O23" i="33"/>
  <c r="P23" i="33" s="1"/>
  <c r="O22" i="33"/>
  <c r="P22" i="33" s="1"/>
  <c r="O21" i="33"/>
  <c r="R21" i="33" s="1"/>
  <c r="S21" i="33" s="1"/>
  <c r="T21" i="33" s="1"/>
  <c r="O20" i="33"/>
  <c r="P20" i="33" s="1"/>
  <c r="O19" i="33"/>
  <c r="P19" i="33" s="1"/>
  <c r="O18" i="33"/>
  <c r="R18" i="33" s="1"/>
  <c r="S18" i="33" s="1"/>
  <c r="T18" i="33" s="1"/>
  <c r="O17" i="33"/>
  <c r="R17" i="33" s="1"/>
  <c r="S17" i="33" s="1"/>
  <c r="T17" i="33" s="1"/>
  <c r="O16" i="33"/>
  <c r="R16" i="33" s="1"/>
  <c r="S16" i="33" s="1"/>
  <c r="T16" i="33" s="1"/>
  <c r="O15" i="33"/>
  <c r="R15" i="33" s="1"/>
  <c r="S15" i="33" s="1"/>
  <c r="T15" i="33" s="1"/>
  <c r="O14" i="33"/>
  <c r="R14" i="33" s="1"/>
  <c r="S14" i="33" s="1"/>
  <c r="T14" i="33" s="1"/>
  <c r="O13" i="33"/>
  <c r="P13" i="33" s="1"/>
  <c r="O12" i="33"/>
  <c r="P12" i="33" s="1"/>
  <c r="O11" i="33"/>
  <c r="R11" i="33" s="1"/>
  <c r="S11" i="33" s="1"/>
  <c r="T11" i="33" s="1"/>
  <c r="O10" i="33"/>
  <c r="R10" i="33" s="1"/>
  <c r="S10" i="33" s="1"/>
  <c r="T10" i="33" s="1"/>
  <c r="O9" i="33"/>
  <c r="R9" i="33" s="1"/>
  <c r="S9" i="33" s="1"/>
  <c r="T9" i="33" s="1"/>
  <c r="O8" i="33"/>
  <c r="R8" i="33" s="1"/>
  <c r="S8" i="33" s="1"/>
  <c r="T8" i="33" s="1"/>
  <c r="O7" i="33"/>
  <c r="P7" i="33" s="1"/>
  <c r="O21" i="32"/>
  <c r="R21" i="32" s="1"/>
  <c r="S21" i="32" s="1"/>
  <c r="T21" i="32" s="1"/>
  <c r="O52" i="32"/>
  <c r="R52" i="32" s="1"/>
  <c r="S52" i="32" s="1"/>
  <c r="T52" i="32" s="1"/>
  <c r="O51" i="32"/>
  <c r="R51" i="32" s="1"/>
  <c r="S51" i="32" s="1"/>
  <c r="T51" i="32" s="1"/>
  <c r="O50" i="32"/>
  <c r="R50" i="32" s="1"/>
  <c r="S50" i="32" s="1"/>
  <c r="T50" i="32" s="1"/>
  <c r="O49" i="32"/>
  <c r="R49" i="32" s="1"/>
  <c r="S49" i="32" s="1"/>
  <c r="T49" i="32" s="1"/>
  <c r="O48" i="32"/>
  <c r="R48" i="32" s="1"/>
  <c r="S48" i="32" s="1"/>
  <c r="T48" i="32" s="1"/>
  <c r="O47" i="32"/>
  <c r="R47" i="32" s="1"/>
  <c r="S47" i="32" s="1"/>
  <c r="T47" i="32" s="1"/>
  <c r="O46" i="32"/>
  <c r="R46" i="32" s="1"/>
  <c r="S46" i="32" s="1"/>
  <c r="T46" i="32" s="1"/>
  <c r="O45" i="32"/>
  <c r="R45" i="32" s="1"/>
  <c r="S45" i="32" s="1"/>
  <c r="T45" i="32" s="1"/>
  <c r="O44" i="32"/>
  <c r="R44" i="32" s="1"/>
  <c r="S44" i="32" s="1"/>
  <c r="T44" i="32" s="1"/>
  <c r="O43" i="32"/>
  <c r="P43" i="32" s="1"/>
  <c r="O41" i="32"/>
  <c r="R41" i="32" s="1"/>
  <c r="S41" i="32" s="1"/>
  <c r="T41" i="32" s="1"/>
  <c r="O39" i="32"/>
  <c r="R39" i="32" s="1"/>
  <c r="S39" i="32" s="1"/>
  <c r="T39" i="32" s="1"/>
  <c r="O38" i="32"/>
  <c r="R38" i="32" s="1"/>
  <c r="S38" i="32" s="1"/>
  <c r="T38" i="32" s="1"/>
  <c r="O37" i="32"/>
  <c r="R37" i="32" s="1"/>
  <c r="S37" i="32" s="1"/>
  <c r="T37" i="32" s="1"/>
  <c r="O36" i="32"/>
  <c r="R36" i="32" s="1"/>
  <c r="S36" i="32" s="1"/>
  <c r="T36" i="32" s="1"/>
  <c r="O35" i="32"/>
  <c r="R35" i="32" s="1"/>
  <c r="S35" i="32" s="1"/>
  <c r="T35" i="32" s="1"/>
  <c r="O34" i="32"/>
  <c r="R34" i="32" s="1"/>
  <c r="S34" i="32" s="1"/>
  <c r="T34" i="32" s="1"/>
  <c r="R33" i="32"/>
  <c r="S33" i="32" s="1"/>
  <c r="T33" i="32" s="1"/>
  <c r="P33" i="32"/>
  <c r="O32" i="32"/>
  <c r="O31" i="32"/>
  <c r="R31" i="32" s="1"/>
  <c r="S31" i="32" s="1"/>
  <c r="T31" i="32" s="1"/>
  <c r="O30" i="32"/>
  <c r="R30" i="32" s="1"/>
  <c r="S30" i="32" s="1"/>
  <c r="T30" i="32" s="1"/>
  <c r="O29" i="32"/>
  <c r="R29" i="32" s="1"/>
  <c r="S29" i="32" s="1"/>
  <c r="T29" i="32" s="1"/>
  <c r="O28" i="32"/>
  <c r="R28" i="32" s="1"/>
  <c r="S28" i="32" s="1"/>
  <c r="T28" i="32" s="1"/>
  <c r="O20" i="32"/>
  <c r="R20" i="32" s="1"/>
  <c r="S20" i="32" s="1"/>
  <c r="T20" i="32" s="1"/>
  <c r="O27" i="32"/>
  <c r="R27" i="32" s="1"/>
  <c r="S27" i="32" s="1"/>
  <c r="T27" i="32" s="1"/>
  <c r="O16" i="32"/>
  <c r="R16" i="32" s="1"/>
  <c r="S16" i="32" s="1"/>
  <c r="T16" i="32" s="1"/>
  <c r="O26" i="32"/>
  <c r="R26" i="32" s="1"/>
  <c r="S26" i="32" s="1"/>
  <c r="T26" i="32" s="1"/>
  <c r="O25" i="32"/>
  <c r="R25" i="32" s="1"/>
  <c r="S25" i="32" s="1"/>
  <c r="T25" i="32" s="1"/>
  <c r="O24" i="32"/>
  <c r="R24" i="32" s="1"/>
  <c r="S24" i="32" s="1"/>
  <c r="T24" i="32" s="1"/>
  <c r="O23" i="32"/>
  <c r="R23" i="32" s="1"/>
  <c r="S23" i="32" s="1"/>
  <c r="T23" i="32" s="1"/>
  <c r="O19" i="32"/>
  <c r="R19" i="32" s="1"/>
  <c r="S19" i="32" s="1"/>
  <c r="T19" i="32" s="1"/>
  <c r="O18" i="32"/>
  <c r="P18" i="32" s="1"/>
  <c r="O17" i="32"/>
  <c r="P17" i="32" s="1"/>
  <c r="O15" i="32"/>
  <c r="R15" i="32" s="1"/>
  <c r="S15" i="32" s="1"/>
  <c r="T15" i="32" s="1"/>
  <c r="O22" i="32"/>
  <c r="R22" i="32" s="1"/>
  <c r="S22" i="32" s="1"/>
  <c r="T22" i="32" s="1"/>
  <c r="O14" i="32"/>
  <c r="R14" i="32" s="1"/>
  <c r="S14" i="32" s="1"/>
  <c r="T14" i="32" s="1"/>
  <c r="O13" i="32"/>
  <c r="R13" i="32" s="1"/>
  <c r="S13" i="32" s="1"/>
  <c r="T13" i="32" s="1"/>
  <c r="O12" i="32"/>
  <c r="R12" i="32" s="1"/>
  <c r="S12" i="32" s="1"/>
  <c r="T12" i="32" s="1"/>
  <c r="O11" i="32"/>
  <c r="R11" i="32" s="1"/>
  <c r="S11" i="32" s="1"/>
  <c r="T11" i="32" s="1"/>
  <c r="O10" i="32"/>
  <c r="P10" i="32" s="1"/>
  <c r="O9" i="32"/>
  <c r="R9" i="32" s="1"/>
  <c r="S9" i="32" s="1"/>
  <c r="T9" i="32" s="1"/>
  <c r="O8" i="32"/>
  <c r="R8" i="32" s="1"/>
  <c r="S8" i="32" s="1"/>
  <c r="T8" i="32" s="1"/>
  <c r="O7" i="32"/>
  <c r="P7" i="32" s="1"/>
  <c r="O6" i="32"/>
  <c r="R6" i="32" s="1"/>
  <c r="S6" i="32" s="1"/>
  <c r="T6" i="32" s="1"/>
  <c r="P21" i="35" l="1"/>
  <c r="P22" i="35"/>
  <c r="P16" i="35"/>
  <c r="P8" i="35"/>
  <c r="R9" i="35"/>
  <c r="S9" i="35" s="1"/>
  <c r="T9" i="35" s="1"/>
  <c r="R15" i="35"/>
  <c r="S15" i="35" s="1"/>
  <c r="T15" i="35" s="1"/>
  <c r="R10" i="35"/>
  <c r="S10" i="35" s="1"/>
  <c r="T10" i="35" s="1"/>
  <c r="R11" i="35"/>
  <c r="S11" i="35" s="1"/>
  <c r="T11" i="35" s="1"/>
  <c r="P18" i="35"/>
  <c r="P13" i="35"/>
  <c r="R20" i="35"/>
  <c r="S20" i="35" s="1"/>
  <c r="T20" i="35" s="1"/>
  <c r="P5" i="35"/>
  <c r="P6" i="35"/>
  <c r="R17" i="35"/>
  <c r="S17" i="35" s="1"/>
  <c r="T17" i="35" s="1"/>
  <c r="P17" i="35"/>
  <c r="P12" i="35"/>
  <c r="P14" i="35"/>
  <c r="P19" i="35"/>
  <c r="R118" i="34"/>
  <c r="S118" i="34" s="1"/>
  <c r="T118" i="34" s="1"/>
  <c r="R115" i="34"/>
  <c r="S115" i="34" s="1"/>
  <c r="T115" i="34" s="1"/>
  <c r="R116" i="34"/>
  <c r="S116" i="34" s="1"/>
  <c r="T116" i="34" s="1"/>
  <c r="R117" i="34"/>
  <c r="S117" i="34" s="1"/>
  <c r="T117" i="34" s="1"/>
  <c r="R119" i="34"/>
  <c r="S119" i="34" s="1"/>
  <c r="T119" i="34" s="1"/>
  <c r="R121" i="34"/>
  <c r="S121" i="34" s="1"/>
  <c r="T121" i="34" s="1"/>
  <c r="R101" i="34"/>
  <c r="S101" i="34" s="1"/>
  <c r="T101" i="34" s="1"/>
  <c r="R103" i="34"/>
  <c r="S103" i="34" s="1"/>
  <c r="T103" i="34" s="1"/>
  <c r="R132" i="34"/>
  <c r="S132" i="34" s="1"/>
  <c r="T132" i="34" s="1"/>
  <c r="R131" i="34"/>
  <c r="S131" i="34" s="1"/>
  <c r="T131" i="34" s="1"/>
  <c r="R142" i="34"/>
  <c r="S142" i="34" s="1"/>
  <c r="T142" i="34" s="1"/>
  <c r="R100" i="34"/>
  <c r="S100" i="34" s="1"/>
  <c r="T100" i="34" s="1"/>
  <c r="R102" i="34"/>
  <c r="S102" i="34" s="1"/>
  <c r="T102" i="34" s="1"/>
  <c r="R130" i="34"/>
  <c r="S130" i="34" s="1"/>
  <c r="T130" i="34" s="1"/>
  <c r="R143" i="34"/>
  <c r="S143" i="34" s="1"/>
  <c r="T143" i="34" s="1"/>
  <c r="P137" i="34"/>
  <c r="P141" i="34"/>
  <c r="P138" i="34"/>
  <c r="P139" i="34"/>
  <c r="P140" i="34"/>
  <c r="R104" i="34"/>
  <c r="S104" i="34" s="1"/>
  <c r="T104" i="34" s="1"/>
  <c r="R105" i="34"/>
  <c r="S105" i="34" s="1"/>
  <c r="T105" i="34" s="1"/>
  <c r="R133" i="34"/>
  <c r="S133" i="34" s="1"/>
  <c r="T133" i="34" s="1"/>
  <c r="R134" i="34"/>
  <c r="S134" i="34" s="1"/>
  <c r="T134" i="34" s="1"/>
  <c r="R120" i="34"/>
  <c r="S120" i="34" s="1"/>
  <c r="T120" i="34" s="1"/>
  <c r="R113" i="34"/>
  <c r="S113" i="34" s="1"/>
  <c r="T113" i="34" s="1"/>
  <c r="R114" i="34"/>
  <c r="S114" i="34" s="1"/>
  <c r="T114" i="34" s="1"/>
  <c r="R106" i="34"/>
  <c r="S106" i="34" s="1"/>
  <c r="T106" i="34" s="1"/>
  <c r="P135" i="34"/>
  <c r="P122" i="34"/>
  <c r="P123" i="34"/>
  <c r="P136" i="34"/>
  <c r="P109" i="34"/>
  <c r="P111" i="34"/>
  <c r="R124" i="34"/>
  <c r="S124" i="34" s="1"/>
  <c r="T124" i="34" s="1"/>
  <c r="P112" i="34"/>
  <c r="R126" i="34"/>
  <c r="S126" i="34" s="1"/>
  <c r="T126" i="34" s="1"/>
  <c r="R99" i="34"/>
  <c r="S99" i="34" s="1"/>
  <c r="T99" i="34" s="1"/>
  <c r="P128" i="34"/>
  <c r="R129" i="34"/>
  <c r="S129" i="34" s="1"/>
  <c r="T129" i="34" s="1"/>
  <c r="R107" i="34"/>
  <c r="S107" i="34" s="1"/>
  <c r="T107" i="34" s="1"/>
  <c r="R110" i="34"/>
  <c r="S110" i="34" s="1"/>
  <c r="T110" i="34" s="1"/>
  <c r="P108" i="34"/>
  <c r="P125" i="34"/>
  <c r="P98" i="34"/>
  <c r="P127" i="34"/>
  <c r="P86" i="34"/>
  <c r="P88" i="34"/>
  <c r="P90" i="34"/>
  <c r="P94" i="34"/>
  <c r="P96" i="34"/>
  <c r="P84" i="34"/>
  <c r="P85" i="34"/>
  <c r="P87" i="34"/>
  <c r="P89" i="34"/>
  <c r="P91" i="34"/>
  <c r="P92" i="34"/>
  <c r="P93" i="34"/>
  <c r="P95" i="34"/>
  <c r="P83" i="34"/>
  <c r="P97" i="34"/>
  <c r="R64" i="34"/>
  <c r="S64" i="34" s="1"/>
  <c r="T64" i="34" s="1"/>
  <c r="P81" i="34"/>
  <c r="P70" i="34"/>
  <c r="R70" i="34"/>
  <c r="S70" i="34" s="1"/>
  <c r="T70" i="34" s="1"/>
  <c r="P77" i="34"/>
  <c r="P82" i="34"/>
  <c r="P78" i="34"/>
  <c r="P66" i="34"/>
  <c r="P73" i="34"/>
  <c r="P61" i="34"/>
  <c r="R79" i="34"/>
  <c r="S79" i="34" s="1"/>
  <c r="T79" i="34" s="1"/>
  <c r="R67" i="34"/>
  <c r="S67" i="34" s="1"/>
  <c r="T67" i="34" s="1"/>
  <c r="P62" i="34"/>
  <c r="P63" i="34"/>
  <c r="R75" i="34"/>
  <c r="S75" i="34" s="1"/>
  <c r="T75" i="34" s="1"/>
  <c r="P65" i="34"/>
  <c r="P71" i="34"/>
  <c r="P60" i="34"/>
  <c r="P74" i="34"/>
  <c r="P72" i="34"/>
  <c r="P68" i="34"/>
  <c r="P80" i="34"/>
  <c r="P69" i="34"/>
  <c r="P76" i="34"/>
  <c r="R57" i="34"/>
  <c r="S57" i="34" s="1"/>
  <c r="T57" i="34" s="1"/>
  <c r="R58" i="34"/>
  <c r="S58" i="34" s="1"/>
  <c r="T58" i="34" s="1"/>
  <c r="R47" i="34"/>
  <c r="S47" i="34" s="1"/>
  <c r="T47" i="34" s="1"/>
  <c r="R49" i="34"/>
  <c r="S49" i="34" s="1"/>
  <c r="T49" i="34" s="1"/>
  <c r="R48" i="34"/>
  <c r="S48" i="34" s="1"/>
  <c r="T48" i="34" s="1"/>
  <c r="R50" i="34"/>
  <c r="S50" i="34" s="1"/>
  <c r="T50" i="34" s="1"/>
  <c r="R51" i="34"/>
  <c r="S51" i="34" s="1"/>
  <c r="T51" i="34" s="1"/>
  <c r="R52" i="34"/>
  <c r="S52" i="34" s="1"/>
  <c r="T52" i="34" s="1"/>
  <c r="R53" i="34"/>
  <c r="S53" i="34" s="1"/>
  <c r="T53" i="34" s="1"/>
  <c r="R54" i="34"/>
  <c r="S54" i="34" s="1"/>
  <c r="T54" i="34" s="1"/>
  <c r="R55" i="34"/>
  <c r="S55" i="34" s="1"/>
  <c r="T55" i="34" s="1"/>
  <c r="R56" i="34"/>
  <c r="S56" i="34" s="1"/>
  <c r="T56" i="34" s="1"/>
  <c r="R46" i="34"/>
  <c r="S46" i="34" s="1"/>
  <c r="T46" i="34" s="1"/>
  <c r="R59" i="34"/>
  <c r="S59" i="34" s="1"/>
  <c r="T59" i="34" s="1"/>
  <c r="P26" i="34"/>
  <c r="P17" i="34"/>
  <c r="P32" i="34"/>
  <c r="P41" i="34"/>
  <c r="R11" i="34"/>
  <c r="S11" i="34" s="1"/>
  <c r="T11" i="34" s="1"/>
  <c r="P11" i="34"/>
  <c r="P37" i="34"/>
  <c r="R37" i="34"/>
  <c r="S37" i="34" s="1"/>
  <c r="T37" i="34" s="1"/>
  <c r="P21" i="34"/>
  <c r="P42" i="34"/>
  <c r="P16" i="34"/>
  <c r="R27" i="34"/>
  <c r="S27" i="34" s="1"/>
  <c r="T27" i="34" s="1"/>
  <c r="R5" i="34"/>
  <c r="S5" i="34" s="1"/>
  <c r="T5" i="34" s="1"/>
  <c r="P38" i="34"/>
  <c r="R22" i="34"/>
  <c r="S22" i="34" s="1"/>
  <c r="T22" i="34" s="1"/>
  <c r="P18" i="34"/>
  <c r="R29" i="34"/>
  <c r="S29" i="34" s="1"/>
  <c r="T29" i="34" s="1"/>
  <c r="P6" i="34"/>
  <c r="R44" i="34"/>
  <c r="S44" i="34" s="1"/>
  <c r="T44" i="34" s="1"/>
  <c r="P23" i="34"/>
  <c r="R13" i="34"/>
  <c r="S13" i="34" s="1"/>
  <c r="T13" i="34" s="1"/>
  <c r="P8" i="34"/>
  <c r="R30" i="34"/>
  <c r="S30" i="34" s="1"/>
  <c r="T30" i="34" s="1"/>
  <c r="P34" i="34"/>
  <c r="P24" i="34"/>
  <c r="P40" i="34"/>
  <c r="P14" i="34"/>
  <c r="P31" i="34"/>
  <c r="P35" i="34"/>
  <c r="R15" i="34"/>
  <c r="S15" i="34" s="1"/>
  <c r="T15" i="34" s="1"/>
  <c r="P20" i="34"/>
  <c r="P10" i="34"/>
  <c r="R36" i="34"/>
  <c r="S36" i="34" s="1"/>
  <c r="T36" i="34" s="1"/>
  <c r="P43" i="34"/>
  <c r="P12" i="34"/>
  <c r="P39" i="34"/>
  <c r="P7" i="34"/>
  <c r="P45" i="34"/>
  <c r="P19" i="34"/>
  <c r="P9" i="34"/>
  <c r="P25" i="34"/>
  <c r="P28" i="34"/>
  <c r="P51" i="33"/>
  <c r="P21" i="33"/>
  <c r="P32" i="33"/>
  <c r="P11" i="33"/>
  <c r="R27" i="33"/>
  <c r="S27" i="33" s="1"/>
  <c r="T27" i="33" s="1"/>
  <c r="P33" i="33"/>
  <c r="P52" i="33"/>
  <c r="P28" i="33"/>
  <c r="P18" i="33"/>
  <c r="R7" i="33"/>
  <c r="S7" i="33" s="1"/>
  <c r="T7" i="33" s="1"/>
  <c r="R34" i="33"/>
  <c r="S34" i="33" s="1"/>
  <c r="T34" i="33" s="1"/>
  <c r="P53" i="33"/>
  <c r="P8" i="33"/>
  <c r="P14" i="33"/>
  <c r="R54" i="33"/>
  <c r="S54" i="33" s="1"/>
  <c r="T54" i="33" s="1"/>
  <c r="R41" i="33"/>
  <c r="S41" i="33" s="1"/>
  <c r="T41" i="33" s="1"/>
  <c r="R60" i="33"/>
  <c r="S60" i="33" s="1"/>
  <c r="T60" i="33" s="1"/>
  <c r="P36" i="33"/>
  <c r="P15" i="33"/>
  <c r="P42" i="33"/>
  <c r="R55" i="33"/>
  <c r="S55" i="33" s="1"/>
  <c r="T55" i="33" s="1"/>
  <c r="R31" i="33"/>
  <c r="S31" i="33" s="1"/>
  <c r="T31" i="33" s="1"/>
  <c r="P10" i="33"/>
  <c r="R20" i="33"/>
  <c r="S20" i="33" s="1"/>
  <c r="T20" i="33" s="1"/>
  <c r="P37" i="33"/>
  <c r="R48" i="33"/>
  <c r="S48" i="33" s="1"/>
  <c r="T48" i="33" s="1"/>
  <c r="P26" i="33"/>
  <c r="P56" i="33"/>
  <c r="R38" i="33"/>
  <c r="S38" i="33" s="1"/>
  <c r="T38" i="33" s="1"/>
  <c r="R57" i="33"/>
  <c r="S57" i="33" s="1"/>
  <c r="T57" i="33" s="1"/>
  <c r="R22" i="33"/>
  <c r="S22" i="33" s="1"/>
  <c r="T22" i="33" s="1"/>
  <c r="P39" i="33"/>
  <c r="R12" i="33"/>
  <c r="S12" i="33" s="1"/>
  <c r="T12" i="33" s="1"/>
  <c r="P58" i="33"/>
  <c r="R23" i="33"/>
  <c r="S23" i="33" s="1"/>
  <c r="T23" i="33" s="1"/>
  <c r="P40" i="33"/>
  <c r="R13" i="33"/>
  <c r="S13" i="33" s="1"/>
  <c r="T13" i="33" s="1"/>
  <c r="P29" i="33"/>
  <c r="P46" i="33"/>
  <c r="R59" i="33"/>
  <c r="S59" i="33" s="1"/>
  <c r="T59" i="33" s="1"/>
  <c r="R19" i="33"/>
  <c r="S19" i="33" s="1"/>
  <c r="T19" i="33" s="1"/>
  <c r="P35" i="33"/>
  <c r="P30" i="33"/>
  <c r="P9" i="33"/>
  <c r="P25" i="33"/>
  <c r="P16" i="33"/>
  <c r="P43" i="33"/>
  <c r="P17" i="33"/>
  <c r="P44" i="33"/>
  <c r="P45" i="33"/>
  <c r="P24" i="33"/>
  <c r="P47" i="33"/>
  <c r="P21" i="32"/>
  <c r="P41" i="32"/>
  <c r="P25" i="32"/>
  <c r="P13" i="32"/>
  <c r="P8" i="32"/>
  <c r="R7" i="32"/>
  <c r="S7" i="32" s="1"/>
  <c r="T7" i="32" s="1"/>
  <c r="R43" i="32"/>
  <c r="S43" i="32" s="1"/>
  <c r="T43" i="32" s="1"/>
  <c r="P31" i="32"/>
  <c r="P26" i="32"/>
  <c r="P50" i="32"/>
  <c r="P9" i="32"/>
  <c r="P16" i="32"/>
  <c r="R17" i="32"/>
  <c r="S17" i="32" s="1"/>
  <c r="T17" i="32" s="1"/>
  <c r="R10" i="32"/>
  <c r="S10" i="32" s="1"/>
  <c r="T10" i="32" s="1"/>
  <c r="P44" i="32"/>
  <c r="P35" i="32"/>
  <c r="R18" i="32"/>
  <c r="S18" i="32" s="1"/>
  <c r="T18" i="32" s="1"/>
  <c r="P45" i="32"/>
  <c r="P36" i="32"/>
  <c r="P29" i="32"/>
  <c r="P37" i="32"/>
  <c r="P49" i="32"/>
  <c r="R32" i="32"/>
  <c r="S32" i="32" s="1"/>
  <c r="T32" i="32" s="1"/>
  <c r="P32" i="32"/>
  <c r="P27" i="32"/>
  <c r="P19" i="32"/>
  <c r="P14" i="32"/>
  <c r="P48" i="32"/>
  <c r="P30" i="32"/>
  <c r="P51" i="32"/>
  <c r="P23" i="32"/>
  <c r="P38" i="32"/>
  <c r="P11" i="32"/>
  <c r="P20" i="32"/>
  <c r="P46" i="32"/>
  <c r="P22" i="32"/>
  <c r="P6" i="32"/>
  <c r="P52" i="32"/>
  <c r="P24" i="32"/>
  <c r="P39" i="32"/>
  <c r="P12" i="32"/>
  <c r="P28" i="32"/>
  <c r="P47" i="32"/>
  <c r="P15" i="32"/>
  <c r="P34" i="32"/>
  <c r="O42" i="31" l="1"/>
  <c r="P42" i="31" s="1"/>
  <c r="O43" i="31"/>
  <c r="P43" i="31" s="1"/>
  <c r="R43" i="31"/>
  <c r="S43" i="31"/>
  <c r="O45" i="31"/>
  <c r="P45" i="31"/>
  <c r="R45" i="31"/>
  <c r="S45" i="31" s="1"/>
  <c r="O47" i="31"/>
  <c r="P47" i="31" s="1"/>
  <c r="R47" i="31"/>
  <c r="S47" i="31"/>
  <c r="O48" i="31"/>
  <c r="P48" i="31"/>
  <c r="R48" i="31"/>
  <c r="S48" i="31"/>
  <c r="R42" i="31" l="1"/>
  <c r="S42" i="31" s="1"/>
  <c r="O59" i="31" l="1"/>
  <c r="R59" i="31" s="1"/>
  <c r="S59" i="31" s="1"/>
  <c r="T59" i="31" s="1"/>
  <c r="O58" i="31"/>
  <c r="P58" i="31" s="1"/>
  <c r="O57" i="31"/>
  <c r="R57" i="31" s="1"/>
  <c r="S57" i="31" s="1"/>
  <c r="T57" i="31" s="1"/>
  <c r="O56" i="31"/>
  <c r="R56" i="31" s="1"/>
  <c r="S56" i="31" s="1"/>
  <c r="T56" i="31" s="1"/>
  <c r="O55" i="31"/>
  <c r="P55" i="31" s="1"/>
  <c r="O54" i="31"/>
  <c r="P54" i="31" s="1"/>
  <c r="O53" i="31"/>
  <c r="P53" i="31" s="1"/>
  <c r="O52" i="31"/>
  <c r="R52" i="31" s="1"/>
  <c r="S52" i="31" s="1"/>
  <c r="T52" i="31" s="1"/>
  <c r="O51" i="31"/>
  <c r="P51" i="31" s="1"/>
  <c r="O50" i="31"/>
  <c r="P50" i="31" s="1"/>
  <c r="O49" i="31"/>
  <c r="R49" i="31" s="1"/>
  <c r="S49" i="31" s="1"/>
  <c r="T49" i="31" s="1"/>
  <c r="T47" i="31"/>
  <c r="T43" i="31"/>
  <c r="T42" i="31"/>
  <c r="O41" i="31"/>
  <c r="P41" i="31" s="1"/>
  <c r="O40" i="31"/>
  <c r="P40" i="31" s="1"/>
  <c r="O39" i="31"/>
  <c r="R39" i="31" s="1"/>
  <c r="S39" i="31" s="1"/>
  <c r="T39" i="31" s="1"/>
  <c r="R34" i="31"/>
  <c r="S34" i="31" s="1"/>
  <c r="T34" i="31" s="1"/>
  <c r="P34" i="31"/>
  <c r="O33" i="31"/>
  <c r="R33" i="31" s="1"/>
  <c r="S33" i="31" s="1"/>
  <c r="T33" i="31" s="1"/>
  <c r="O32" i="31"/>
  <c r="R32" i="31" s="1"/>
  <c r="S32" i="31" s="1"/>
  <c r="T32" i="31" s="1"/>
  <c r="O31" i="31"/>
  <c r="R31" i="31" s="1"/>
  <c r="S31" i="31" s="1"/>
  <c r="T31" i="31" s="1"/>
  <c r="O30" i="31"/>
  <c r="R30" i="31" s="1"/>
  <c r="S30" i="31" s="1"/>
  <c r="T30" i="31" s="1"/>
  <c r="O38" i="31"/>
  <c r="R38" i="31" s="1"/>
  <c r="S38" i="31" s="1"/>
  <c r="T38" i="31" s="1"/>
  <c r="O37" i="31"/>
  <c r="R37" i="31" s="1"/>
  <c r="S37" i="31" s="1"/>
  <c r="T37" i="31" s="1"/>
  <c r="O36" i="31"/>
  <c r="R36" i="31" s="1"/>
  <c r="S36" i="31" s="1"/>
  <c r="T36" i="31" s="1"/>
  <c r="O35" i="31"/>
  <c r="P35" i="31" s="1"/>
  <c r="O29" i="31"/>
  <c r="R29" i="31" s="1"/>
  <c r="S29" i="31" s="1"/>
  <c r="T29" i="31" s="1"/>
  <c r="O28" i="31"/>
  <c r="R28" i="31" s="1"/>
  <c r="S28" i="31" s="1"/>
  <c r="T28" i="31" s="1"/>
  <c r="O27" i="31"/>
  <c r="P27" i="31" s="1"/>
  <c r="O26" i="31"/>
  <c r="R26" i="31" s="1"/>
  <c r="S26" i="31" s="1"/>
  <c r="T26" i="31" s="1"/>
  <c r="O25" i="31"/>
  <c r="P25" i="31" s="1"/>
  <c r="O24" i="31"/>
  <c r="R24" i="31" s="1"/>
  <c r="S24" i="31" s="1"/>
  <c r="T24" i="31" s="1"/>
  <c r="O19" i="31"/>
  <c r="P19" i="31" s="1"/>
  <c r="O23" i="31"/>
  <c r="R23" i="31" s="1"/>
  <c r="S23" i="31" s="1"/>
  <c r="T23" i="31" s="1"/>
  <c r="O18" i="31"/>
  <c r="R18" i="31" s="1"/>
  <c r="S18" i="31" s="1"/>
  <c r="T18" i="31" s="1"/>
  <c r="O22" i="31"/>
  <c r="P22" i="31" s="1"/>
  <c r="O21" i="31"/>
  <c r="R21" i="31" s="1"/>
  <c r="S21" i="31" s="1"/>
  <c r="T21" i="31" s="1"/>
  <c r="O20" i="31"/>
  <c r="R20" i="31" s="1"/>
  <c r="S20" i="31" s="1"/>
  <c r="T20" i="31" s="1"/>
  <c r="O17" i="31"/>
  <c r="R17" i="31" s="1"/>
  <c r="S17" i="31" s="1"/>
  <c r="T17" i="31" s="1"/>
  <c r="O16" i="31"/>
  <c r="R16" i="31" s="1"/>
  <c r="S16" i="31" s="1"/>
  <c r="T16" i="31" s="1"/>
  <c r="O15" i="31"/>
  <c r="R15" i="31" s="1"/>
  <c r="S15" i="31" s="1"/>
  <c r="T15" i="31" s="1"/>
  <c r="O14" i="31"/>
  <c r="R14" i="31" s="1"/>
  <c r="S14" i="31" s="1"/>
  <c r="T14" i="31" s="1"/>
  <c r="O13" i="31"/>
  <c r="P13" i="31" s="1"/>
  <c r="O12" i="31"/>
  <c r="P12" i="31" s="1"/>
  <c r="O11" i="31"/>
  <c r="R11" i="31" s="1"/>
  <c r="S11" i="31" s="1"/>
  <c r="T11" i="31" s="1"/>
  <c r="O9" i="31"/>
  <c r="P9" i="31" s="1"/>
  <c r="O10" i="31"/>
  <c r="R10" i="31" s="1"/>
  <c r="S10" i="31" s="1"/>
  <c r="T10" i="31" s="1"/>
  <c r="O8" i="31"/>
  <c r="R8" i="31" s="1"/>
  <c r="S8" i="31" s="1"/>
  <c r="T8" i="31" s="1"/>
  <c r="O7" i="31"/>
  <c r="R7" i="31" s="1"/>
  <c r="S7" i="31" s="1"/>
  <c r="T7" i="31" s="1"/>
  <c r="O6" i="31"/>
  <c r="R6" i="31" s="1"/>
  <c r="S6" i="31" s="1"/>
  <c r="T6" i="31" s="1"/>
  <c r="O64" i="30"/>
  <c r="P64" i="30" s="1"/>
  <c r="O63" i="30"/>
  <c r="P63" i="30" s="1"/>
  <c r="O62" i="30"/>
  <c r="P62" i="30" s="1"/>
  <c r="O61" i="30"/>
  <c r="R61" i="30" s="1"/>
  <c r="S61" i="30" s="1"/>
  <c r="T61" i="30" s="1"/>
  <c r="O60" i="30"/>
  <c r="P60" i="30" s="1"/>
  <c r="O59" i="30"/>
  <c r="P59" i="30" s="1"/>
  <c r="O58" i="30"/>
  <c r="R58" i="30" s="1"/>
  <c r="S58" i="30" s="1"/>
  <c r="T58" i="30" s="1"/>
  <c r="O57" i="30"/>
  <c r="R57" i="30" s="1"/>
  <c r="S57" i="30" s="1"/>
  <c r="T57" i="30" s="1"/>
  <c r="O56" i="30"/>
  <c r="R56" i="30" s="1"/>
  <c r="S56" i="30" s="1"/>
  <c r="T56" i="30" s="1"/>
  <c r="O55" i="30"/>
  <c r="R55" i="30" s="1"/>
  <c r="S55" i="30" s="1"/>
  <c r="T55" i="30" s="1"/>
  <c r="O54" i="30"/>
  <c r="R54" i="30" s="1"/>
  <c r="S54" i="30" s="1"/>
  <c r="T54" i="30" s="1"/>
  <c r="O53" i="30"/>
  <c r="P53" i="30" s="1"/>
  <c r="O52" i="30"/>
  <c r="P52" i="30" s="1"/>
  <c r="O51" i="30"/>
  <c r="R51" i="30" s="1"/>
  <c r="S51" i="30" s="1"/>
  <c r="T51" i="30" s="1"/>
  <c r="O50" i="30"/>
  <c r="R50" i="30" s="1"/>
  <c r="S50" i="30" s="1"/>
  <c r="T50" i="30" s="1"/>
  <c r="O48" i="30"/>
  <c r="R48" i="30" s="1"/>
  <c r="S48" i="30" s="1"/>
  <c r="T48" i="30" s="1"/>
  <c r="O47" i="30"/>
  <c r="R47" i="30" s="1"/>
  <c r="S47" i="30" s="1"/>
  <c r="T47" i="30" s="1"/>
  <c r="O45" i="30"/>
  <c r="R45" i="30" s="1"/>
  <c r="S45" i="30" s="1"/>
  <c r="T45" i="30" s="1"/>
  <c r="O44" i="30"/>
  <c r="R44" i="30" s="1"/>
  <c r="S44" i="30" s="1"/>
  <c r="T44" i="30" s="1"/>
  <c r="O43" i="30"/>
  <c r="O36" i="30"/>
  <c r="P36" i="30" s="1"/>
  <c r="O41" i="30"/>
  <c r="R41" i="30" s="1"/>
  <c r="S41" i="30" s="1"/>
  <c r="T41" i="30" s="1"/>
  <c r="O40" i="30"/>
  <c r="R40" i="30" s="1"/>
  <c r="S40" i="30" s="1"/>
  <c r="T40" i="30" s="1"/>
  <c r="R39" i="30"/>
  <c r="S39" i="30" s="1"/>
  <c r="T39" i="30" s="1"/>
  <c r="P39" i="30"/>
  <c r="O38" i="30"/>
  <c r="R38" i="30" s="1"/>
  <c r="S38" i="30" s="1"/>
  <c r="T38" i="30" s="1"/>
  <c r="O37" i="30"/>
  <c r="R37" i="30" s="1"/>
  <c r="S37" i="30" s="1"/>
  <c r="T37" i="30" s="1"/>
  <c r="O42" i="30"/>
  <c r="R42" i="30" s="1"/>
  <c r="S42" i="30" s="1"/>
  <c r="T42" i="30" s="1"/>
  <c r="O19" i="30"/>
  <c r="R19" i="30" s="1"/>
  <c r="S19" i="30" s="1"/>
  <c r="T19" i="30" s="1"/>
  <c r="O35" i="30"/>
  <c r="R35" i="30" s="1"/>
  <c r="S35" i="30" s="1"/>
  <c r="T35" i="30" s="1"/>
  <c r="O34" i="30"/>
  <c r="P34" i="30" s="1"/>
  <c r="O33" i="30"/>
  <c r="R33" i="30" s="1"/>
  <c r="S33" i="30" s="1"/>
  <c r="T33" i="30" s="1"/>
  <c r="O32" i="30"/>
  <c r="R32" i="30" s="1"/>
  <c r="S32" i="30" s="1"/>
  <c r="T32" i="30" s="1"/>
  <c r="O22" i="30"/>
  <c r="P22" i="30" s="1"/>
  <c r="O31" i="30"/>
  <c r="R31" i="30" s="1"/>
  <c r="S31" i="30" s="1"/>
  <c r="T31" i="30" s="1"/>
  <c r="O30" i="30"/>
  <c r="R30" i="30" s="1"/>
  <c r="S30" i="30" s="1"/>
  <c r="T30" i="30" s="1"/>
  <c r="O29" i="30"/>
  <c r="O28" i="30"/>
  <c r="P28" i="30" s="1"/>
  <c r="O18" i="30"/>
  <c r="P18" i="30" s="1"/>
  <c r="O27" i="30"/>
  <c r="R27" i="30" s="1"/>
  <c r="S27" i="30" s="1"/>
  <c r="T27" i="30" s="1"/>
  <c r="O26" i="30"/>
  <c r="R26" i="30" s="1"/>
  <c r="S26" i="30" s="1"/>
  <c r="T26" i="30" s="1"/>
  <c r="O25" i="30"/>
  <c r="R25" i="30" s="1"/>
  <c r="S25" i="30" s="1"/>
  <c r="T25" i="30" s="1"/>
  <c r="O24" i="30"/>
  <c r="R24" i="30" s="1"/>
  <c r="S24" i="30" s="1"/>
  <c r="T24" i="30" s="1"/>
  <c r="O23" i="30"/>
  <c r="P23" i="30" s="1"/>
  <c r="O21" i="30"/>
  <c r="R21" i="30" s="1"/>
  <c r="S21" i="30" s="1"/>
  <c r="T21" i="30" s="1"/>
  <c r="O20" i="30"/>
  <c r="R20" i="30" s="1"/>
  <c r="S20" i="30" s="1"/>
  <c r="T20" i="30" s="1"/>
  <c r="O17" i="30"/>
  <c r="P17" i="30" s="1"/>
  <c r="O16" i="30"/>
  <c r="P16" i="30" s="1"/>
  <c r="O15" i="30"/>
  <c r="R15" i="30" s="1"/>
  <c r="S15" i="30" s="1"/>
  <c r="T15" i="30" s="1"/>
  <c r="O14" i="30"/>
  <c r="R14" i="30" s="1"/>
  <c r="S14" i="30" s="1"/>
  <c r="T14" i="30" s="1"/>
  <c r="O13" i="30"/>
  <c r="P13" i="30" s="1"/>
  <c r="O11" i="30"/>
  <c r="R11" i="30" s="1"/>
  <c r="S11" i="30" s="1"/>
  <c r="T11" i="30" s="1"/>
  <c r="O10" i="30"/>
  <c r="R10" i="30" s="1"/>
  <c r="S10" i="30" s="1"/>
  <c r="T10" i="30" s="1"/>
  <c r="O9" i="30"/>
  <c r="R9" i="30" s="1"/>
  <c r="S9" i="30" s="1"/>
  <c r="T9" i="30" s="1"/>
  <c r="O8" i="30"/>
  <c r="R8" i="30" s="1"/>
  <c r="S8" i="30" s="1"/>
  <c r="T8" i="30" s="1"/>
  <c r="O7" i="30"/>
  <c r="R7" i="30" s="1"/>
  <c r="S7" i="30" s="1"/>
  <c r="T7" i="30" s="1"/>
  <c r="O12" i="30"/>
  <c r="R12" i="30" s="1"/>
  <c r="S12" i="30" s="1"/>
  <c r="T12" i="30" s="1"/>
  <c r="O6" i="30"/>
  <c r="R6" i="30" s="1"/>
  <c r="S6" i="30" s="1"/>
  <c r="T6" i="30" s="1"/>
  <c r="R124" i="29"/>
  <c r="S124" i="29" s="1"/>
  <c r="T124" i="29" s="1"/>
  <c r="R123" i="29"/>
  <c r="S123" i="29" s="1"/>
  <c r="T123" i="29" s="1"/>
  <c r="R122" i="29"/>
  <c r="S122" i="29" s="1"/>
  <c r="T122" i="29" s="1"/>
  <c r="O124" i="29"/>
  <c r="P124" i="29" s="1"/>
  <c r="O123" i="29"/>
  <c r="P123" i="29" s="1"/>
  <c r="O122" i="29"/>
  <c r="P122" i="29" s="1"/>
  <c r="O121" i="29"/>
  <c r="P121" i="29" s="1"/>
  <c r="O120" i="29"/>
  <c r="P120" i="29" s="1"/>
  <c r="O119" i="29"/>
  <c r="P119" i="29" s="1"/>
  <c r="O118" i="29"/>
  <c r="P118" i="29" s="1"/>
  <c r="O117" i="29"/>
  <c r="P117" i="29" s="1"/>
  <c r="O116" i="29"/>
  <c r="P116" i="29" s="1"/>
  <c r="O115" i="29"/>
  <c r="P115" i="29" s="1"/>
  <c r="O114" i="29"/>
  <c r="P114" i="29" s="1"/>
  <c r="O113" i="29"/>
  <c r="P113" i="29" s="1"/>
  <c r="O112" i="29"/>
  <c r="R112" i="29" s="1"/>
  <c r="S112" i="29" s="1"/>
  <c r="T112" i="29" s="1"/>
  <c r="O111" i="29"/>
  <c r="R111" i="29" s="1"/>
  <c r="S111" i="29" s="1"/>
  <c r="T111" i="29" s="1"/>
  <c r="O110" i="29"/>
  <c r="R110" i="29" s="1"/>
  <c r="S110" i="29" s="1"/>
  <c r="T110" i="29" s="1"/>
  <c r="O109" i="29"/>
  <c r="R109" i="29" s="1"/>
  <c r="S109" i="29" s="1"/>
  <c r="T109" i="29" s="1"/>
  <c r="O108" i="29"/>
  <c r="R108" i="29" s="1"/>
  <c r="S108" i="29" s="1"/>
  <c r="T108" i="29" s="1"/>
  <c r="O107" i="29"/>
  <c r="P107" i="29" s="1"/>
  <c r="O106" i="29"/>
  <c r="R106" i="29" s="1"/>
  <c r="S106" i="29" s="1"/>
  <c r="T106" i="29" s="1"/>
  <c r="O105" i="29"/>
  <c r="R105" i="29" s="1"/>
  <c r="S105" i="29" s="1"/>
  <c r="T105" i="29" s="1"/>
  <c r="O104" i="29"/>
  <c r="R104" i="29" s="1"/>
  <c r="S104" i="29" s="1"/>
  <c r="T104" i="29" s="1"/>
  <c r="O103" i="29"/>
  <c r="P103" i="29" s="1"/>
  <c r="O102" i="29"/>
  <c r="P102" i="29" s="1"/>
  <c r="O101" i="29"/>
  <c r="P101" i="29" s="1"/>
  <c r="O100" i="29"/>
  <c r="P100" i="29" s="1"/>
  <c r="O99" i="29"/>
  <c r="R99" i="29" s="1"/>
  <c r="S99" i="29" s="1"/>
  <c r="T99" i="29" s="1"/>
  <c r="O98" i="29"/>
  <c r="R98" i="29" s="1"/>
  <c r="S98" i="29" s="1"/>
  <c r="T98" i="29" s="1"/>
  <c r="O97" i="29"/>
  <c r="P97" i="29" s="1"/>
  <c r="O95" i="29"/>
  <c r="R95" i="29" s="1"/>
  <c r="S95" i="29" s="1"/>
  <c r="T95" i="29" s="1"/>
  <c r="O94" i="29"/>
  <c r="R94" i="29" s="1"/>
  <c r="S94" i="29" s="1"/>
  <c r="T94" i="29" s="1"/>
  <c r="O93" i="29"/>
  <c r="R93" i="29" s="1"/>
  <c r="S93" i="29" s="1"/>
  <c r="T93" i="29" s="1"/>
  <c r="O92" i="29"/>
  <c r="P92" i="29" s="1"/>
  <c r="O91" i="29"/>
  <c r="R91" i="29" s="1"/>
  <c r="S91" i="29" s="1"/>
  <c r="T91" i="29" s="1"/>
  <c r="O89" i="29"/>
  <c r="R89" i="29" s="1"/>
  <c r="S89" i="29" s="1"/>
  <c r="T89" i="29" s="1"/>
  <c r="O88" i="29"/>
  <c r="P88" i="29" s="1"/>
  <c r="O46" i="22"/>
  <c r="O47" i="22"/>
  <c r="O49" i="22"/>
  <c r="O51" i="22"/>
  <c r="O52" i="22"/>
  <c r="O53" i="22"/>
  <c r="O54" i="22"/>
  <c r="O55" i="22"/>
  <c r="O56" i="22"/>
  <c r="O57" i="22"/>
  <c r="O58" i="22"/>
  <c r="O59" i="22"/>
  <c r="O60" i="22"/>
  <c r="O61" i="22"/>
  <c r="O62" i="22"/>
  <c r="O63" i="22"/>
  <c r="O64" i="22"/>
  <c r="O65" i="22"/>
  <c r="O66" i="22"/>
  <c r="O10" i="23"/>
  <c r="O11" i="23"/>
  <c r="O12" i="23"/>
  <c r="O13" i="23"/>
  <c r="O14" i="23"/>
  <c r="O15" i="23"/>
  <c r="O16" i="23"/>
  <c r="O17" i="23"/>
  <c r="O18" i="23"/>
  <c r="O19" i="23"/>
  <c r="O20" i="23"/>
  <c r="O21" i="23"/>
  <c r="O22" i="23"/>
  <c r="O23" i="23"/>
  <c r="O24" i="23"/>
  <c r="O25" i="23"/>
  <c r="O26" i="23"/>
  <c r="O27" i="23"/>
  <c r="O28" i="23"/>
  <c r="O29" i="23"/>
  <c r="O30" i="23"/>
  <c r="O31" i="23"/>
  <c r="O32" i="23"/>
  <c r="O33" i="23"/>
  <c r="O34" i="23"/>
  <c r="O35" i="23"/>
  <c r="O36" i="23"/>
  <c r="O37" i="23"/>
  <c r="O39" i="23"/>
  <c r="O41" i="23"/>
  <c r="O42" i="23"/>
  <c r="O43" i="23"/>
  <c r="O44" i="23"/>
  <c r="O45" i="23"/>
  <c r="O46" i="23"/>
  <c r="O47" i="23"/>
  <c r="O48" i="23"/>
  <c r="O49" i="23"/>
  <c r="O50" i="23"/>
  <c r="O51" i="23"/>
  <c r="O52" i="23"/>
  <c r="O53" i="23"/>
  <c r="O10" i="24"/>
  <c r="O11" i="24"/>
  <c r="O12" i="24"/>
  <c r="O13" i="24"/>
  <c r="O14" i="24"/>
  <c r="O15" i="24"/>
  <c r="O16" i="24"/>
  <c r="O17" i="24"/>
  <c r="O18" i="24"/>
  <c r="O19" i="24"/>
  <c r="O20" i="24"/>
  <c r="O21" i="24"/>
  <c r="O22" i="24"/>
  <c r="O23" i="24"/>
  <c r="O24" i="24"/>
  <c r="O25" i="24"/>
  <c r="O26" i="24"/>
  <c r="O27" i="24"/>
  <c r="O28" i="24"/>
  <c r="O29" i="24"/>
  <c r="O30" i="24"/>
  <c r="O31" i="24"/>
  <c r="O32" i="24"/>
  <c r="O33" i="24"/>
  <c r="O34" i="24"/>
  <c r="O35" i="24"/>
  <c r="O36" i="24"/>
  <c r="O37" i="24"/>
  <c r="O38" i="24"/>
  <c r="O39" i="24"/>
  <c r="O40" i="24"/>
  <c r="O41" i="24"/>
  <c r="O43" i="24"/>
  <c r="O45" i="24"/>
  <c r="O46" i="24"/>
  <c r="O47" i="24"/>
  <c r="O48" i="24"/>
  <c r="O49" i="24"/>
  <c r="O50" i="24"/>
  <c r="O51" i="24"/>
  <c r="O52" i="24"/>
  <c r="O53" i="24"/>
  <c r="O54" i="24"/>
  <c r="O55" i="24"/>
  <c r="O56" i="24"/>
  <c r="O47" i="25"/>
  <c r="O48" i="25"/>
  <c r="O49" i="25"/>
  <c r="O50" i="25"/>
  <c r="O51" i="25"/>
  <c r="O52" i="25"/>
  <c r="O53" i="25"/>
  <c r="O54" i="25"/>
  <c r="O55" i="25"/>
  <c r="O56" i="25"/>
  <c r="O57" i="25"/>
  <c r="O58" i="25"/>
  <c r="O40" i="26"/>
  <c r="O42" i="26"/>
  <c r="O43" i="26"/>
  <c r="O45" i="26"/>
  <c r="O46" i="26"/>
  <c r="O47" i="26"/>
  <c r="O48" i="26"/>
  <c r="O49" i="26"/>
  <c r="O50" i="26"/>
  <c r="O51" i="26"/>
  <c r="O52" i="26"/>
  <c r="O53" i="26"/>
  <c r="O44" i="27"/>
  <c r="O45" i="27"/>
  <c r="O48" i="27"/>
  <c r="O49" i="27"/>
  <c r="O50" i="27"/>
  <c r="O51" i="27"/>
  <c r="O52" i="27"/>
  <c r="O53" i="27"/>
  <c r="O54" i="27"/>
  <c r="O55" i="27"/>
  <c r="O56" i="27"/>
  <c r="O57" i="27"/>
  <c r="O58" i="27"/>
  <c r="O59" i="27"/>
  <c r="O60" i="27"/>
  <c r="O61" i="27"/>
  <c r="O62" i="27"/>
  <c r="O45" i="28"/>
  <c r="O46" i="28"/>
  <c r="O47" i="28"/>
  <c r="O48" i="28"/>
  <c r="O50" i="28"/>
  <c r="O52" i="28"/>
  <c r="O53" i="28"/>
  <c r="O54" i="28"/>
  <c r="O55" i="28"/>
  <c r="O56" i="28"/>
  <c r="O57" i="28"/>
  <c r="O58" i="28"/>
  <c r="O59" i="28"/>
  <c r="O60" i="28"/>
  <c r="O61" i="28"/>
  <c r="O62" i="28"/>
  <c r="O63" i="28"/>
  <c r="O64" i="28"/>
  <c r="O65" i="28"/>
  <c r="O66" i="28"/>
  <c r="O67" i="28"/>
  <c r="O68" i="28"/>
  <c r="O23" i="29"/>
  <c r="O24" i="29"/>
  <c r="O25" i="29"/>
  <c r="O26" i="29"/>
  <c r="O27" i="29"/>
  <c r="O28" i="29"/>
  <c r="O29" i="29"/>
  <c r="O30" i="29"/>
  <c r="O31" i="29"/>
  <c r="O32" i="29"/>
  <c r="O33" i="29"/>
  <c r="O34" i="29"/>
  <c r="O44" i="29"/>
  <c r="O45" i="29"/>
  <c r="O46" i="29"/>
  <c r="O73" i="29"/>
  <c r="O74" i="29"/>
  <c r="O75" i="29"/>
  <c r="O70" i="29"/>
  <c r="O77" i="29"/>
  <c r="O64" i="29"/>
  <c r="O65" i="29"/>
  <c r="O66" i="29"/>
  <c r="O72" i="29"/>
  <c r="O86" i="29"/>
  <c r="O67" i="29"/>
  <c r="O68" i="29"/>
  <c r="O69" i="29"/>
  <c r="O71" i="29"/>
  <c r="O80" i="29"/>
  <c r="O82" i="29"/>
  <c r="O83" i="29"/>
  <c r="O42" i="29"/>
  <c r="O40" i="29"/>
  <c r="O79" i="29"/>
  <c r="O39" i="29"/>
  <c r="O62" i="29"/>
  <c r="O63" i="29"/>
  <c r="P63" i="29" s="1"/>
  <c r="O51" i="29"/>
  <c r="P51" i="29" s="1"/>
  <c r="O52" i="29"/>
  <c r="P52" i="29" s="1"/>
  <c r="O84" i="29"/>
  <c r="P84" i="29" s="1"/>
  <c r="O85" i="29"/>
  <c r="P85" i="29" s="1"/>
  <c r="O37" i="29"/>
  <c r="P37" i="29" s="1"/>
  <c r="O43" i="29"/>
  <c r="P43" i="29" s="1"/>
  <c r="O38" i="29"/>
  <c r="P38" i="29" s="1"/>
  <c r="O47" i="29"/>
  <c r="P47" i="29" s="1"/>
  <c r="O48" i="29"/>
  <c r="R48" i="29" s="1"/>
  <c r="S48" i="29" s="1"/>
  <c r="T48" i="29" s="1"/>
  <c r="O49" i="29"/>
  <c r="R49" i="29" s="1"/>
  <c r="S49" i="29" s="1"/>
  <c r="T49" i="29" s="1"/>
  <c r="O53" i="29"/>
  <c r="R53" i="29" s="1"/>
  <c r="S53" i="29" s="1"/>
  <c r="T53" i="29" s="1"/>
  <c r="O54" i="29"/>
  <c r="P54" i="29" s="1"/>
  <c r="O50" i="29"/>
  <c r="R50" i="29" s="1"/>
  <c r="S50" i="29" s="1"/>
  <c r="T50" i="29" s="1"/>
  <c r="O55" i="29"/>
  <c r="R55" i="29" s="1"/>
  <c r="S55" i="29" s="1"/>
  <c r="T55" i="29" s="1"/>
  <c r="O56" i="29"/>
  <c r="R56" i="29" s="1"/>
  <c r="S56" i="29" s="1"/>
  <c r="T56" i="29" s="1"/>
  <c r="O57" i="29"/>
  <c r="R57" i="29" s="1"/>
  <c r="S57" i="29" s="1"/>
  <c r="T57" i="29" s="1"/>
  <c r="O81" i="29"/>
  <c r="P81" i="29" s="1"/>
  <c r="O58" i="29"/>
  <c r="R58" i="29" s="1"/>
  <c r="S58" i="29" s="1"/>
  <c r="T58" i="29" s="1"/>
  <c r="O59" i="29"/>
  <c r="P59" i="29" s="1"/>
  <c r="O36" i="29"/>
  <c r="P36" i="29" s="1"/>
  <c r="O35" i="29"/>
  <c r="P35" i="29" s="1"/>
  <c r="O41" i="29"/>
  <c r="P41" i="29" s="1"/>
  <c r="O78" i="29"/>
  <c r="P78" i="29" s="1"/>
  <c r="O60" i="29"/>
  <c r="R60" i="29" s="1"/>
  <c r="S60" i="29" s="1"/>
  <c r="T60" i="29" s="1"/>
  <c r="O61" i="29"/>
  <c r="R61" i="29" s="1"/>
  <c r="S61" i="29" s="1"/>
  <c r="T61" i="29" s="1"/>
  <c r="O87" i="29"/>
  <c r="P87" i="29" s="1"/>
  <c r="O76" i="29"/>
  <c r="P76" i="29" s="1"/>
  <c r="R107" i="29" l="1"/>
  <c r="S107" i="29" s="1"/>
  <c r="T107" i="29" s="1"/>
  <c r="P95" i="29"/>
  <c r="R113" i="29"/>
  <c r="S113" i="29" s="1"/>
  <c r="T113" i="29" s="1"/>
  <c r="R115" i="29"/>
  <c r="S115" i="29" s="1"/>
  <c r="T115" i="29" s="1"/>
  <c r="R116" i="29"/>
  <c r="S116" i="29" s="1"/>
  <c r="T116" i="29" s="1"/>
  <c r="R117" i="29"/>
  <c r="S117" i="29" s="1"/>
  <c r="T117" i="29" s="1"/>
  <c r="R114" i="29"/>
  <c r="S114" i="29" s="1"/>
  <c r="T114" i="29" s="1"/>
  <c r="R118" i="29"/>
  <c r="S118" i="29" s="1"/>
  <c r="T118" i="29" s="1"/>
  <c r="R119" i="29"/>
  <c r="S119" i="29" s="1"/>
  <c r="T119" i="29" s="1"/>
  <c r="R120" i="29"/>
  <c r="S120" i="29" s="1"/>
  <c r="T120" i="29" s="1"/>
  <c r="R121" i="29"/>
  <c r="S121" i="29" s="1"/>
  <c r="T121" i="29" s="1"/>
  <c r="P28" i="31"/>
  <c r="R58" i="31"/>
  <c r="S58" i="31" s="1"/>
  <c r="T58" i="31" s="1"/>
  <c r="R12" i="31"/>
  <c r="S12" i="31" s="1"/>
  <c r="T12" i="31" s="1"/>
  <c r="P30" i="31"/>
  <c r="P59" i="31"/>
  <c r="P21" i="31"/>
  <c r="T48" i="31"/>
  <c r="P31" i="31"/>
  <c r="P24" i="31"/>
  <c r="R41" i="31"/>
  <c r="S41" i="31" s="1"/>
  <c r="T41" i="31" s="1"/>
  <c r="R19" i="31"/>
  <c r="S19" i="31" s="1"/>
  <c r="T19" i="31" s="1"/>
  <c r="R40" i="31"/>
  <c r="S40" i="31" s="1"/>
  <c r="T40" i="31" s="1"/>
  <c r="P29" i="31"/>
  <c r="P14" i="31"/>
  <c r="P49" i="31"/>
  <c r="R35" i="31"/>
  <c r="S35" i="31" s="1"/>
  <c r="T35" i="31" s="1"/>
  <c r="R22" i="31"/>
  <c r="S22" i="31" s="1"/>
  <c r="T22" i="31" s="1"/>
  <c r="R55" i="31"/>
  <c r="S55" i="31" s="1"/>
  <c r="T55" i="31" s="1"/>
  <c r="P15" i="31"/>
  <c r="R9" i="31"/>
  <c r="S9" i="31" s="1"/>
  <c r="T9" i="31" s="1"/>
  <c r="P16" i="31"/>
  <c r="P11" i="31"/>
  <c r="P17" i="31"/>
  <c r="R27" i="31"/>
  <c r="S27" i="31" s="1"/>
  <c r="T27" i="31" s="1"/>
  <c r="T45" i="31"/>
  <c r="P32" i="31"/>
  <c r="R50" i="31"/>
  <c r="S50" i="31" s="1"/>
  <c r="T50" i="31" s="1"/>
  <c r="P26" i="31"/>
  <c r="P6" i="31"/>
  <c r="P38" i="31"/>
  <c r="P52" i="31"/>
  <c r="P20" i="31"/>
  <c r="P7" i="31"/>
  <c r="R53" i="31"/>
  <c r="S53" i="31" s="1"/>
  <c r="T53" i="31" s="1"/>
  <c r="R13" i="31"/>
  <c r="S13" i="31" s="1"/>
  <c r="T13" i="31" s="1"/>
  <c r="P8" i="31"/>
  <c r="R54" i="31"/>
  <c r="S54" i="31" s="1"/>
  <c r="T54" i="31" s="1"/>
  <c r="P10" i="31"/>
  <c r="R25" i="31"/>
  <c r="S25" i="31" s="1"/>
  <c r="T25" i="31" s="1"/>
  <c r="P36" i="31"/>
  <c r="R51" i="31"/>
  <c r="S51" i="31" s="1"/>
  <c r="T51" i="31" s="1"/>
  <c r="P57" i="31"/>
  <c r="P23" i="31"/>
  <c r="P39" i="31"/>
  <c r="P33" i="31"/>
  <c r="P56" i="31"/>
  <c r="P37" i="31"/>
  <c r="P18" i="31"/>
  <c r="P50" i="30"/>
  <c r="P61" i="30"/>
  <c r="P33" i="30"/>
  <c r="P15" i="30"/>
  <c r="R28" i="30"/>
  <c r="S28" i="30" s="1"/>
  <c r="T28" i="30" s="1"/>
  <c r="R36" i="30"/>
  <c r="S36" i="30" s="1"/>
  <c r="T36" i="30" s="1"/>
  <c r="P56" i="30"/>
  <c r="P24" i="30"/>
  <c r="P10" i="30"/>
  <c r="P43" i="30"/>
  <c r="R43" i="30"/>
  <c r="S43" i="30" s="1"/>
  <c r="T43" i="30" s="1"/>
  <c r="P38" i="30"/>
  <c r="R29" i="30"/>
  <c r="S29" i="30" s="1"/>
  <c r="T29" i="30" s="1"/>
  <c r="P29" i="30"/>
  <c r="P6" i="30"/>
  <c r="R16" i="30"/>
  <c r="S16" i="30" s="1"/>
  <c r="T16" i="30" s="1"/>
  <c r="P51" i="30"/>
  <c r="R62" i="30"/>
  <c r="S62" i="30" s="1"/>
  <c r="T62" i="30" s="1"/>
  <c r="R34" i="30"/>
  <c r="S34" i="30" s="1"/>
  <c r="T34" i="30" s="1"/>
  <c r="P11" i="30"/>
  <c r="P30" i="30"/>
  <c r="P35" i="30"/>
  <c r="R63" i="30"/>
  <c r="S63" i="30" s="1"/>
  <c r="T63" i="30" s="1"/>
  <c r="P40" i="30"/>
  <c r="R52" i="30"/>
  <c r="S52" i="30" s="1"/>
  <c r="T52" i="30" s="1"/>
  <c r="P45" i="30"/>
  <c r="P7" i="30"/>
  <c r="P19" i="30"/>
  <c r="P47" i="30"/>
  <c r="P8" i="30"/>
  <c r="P42" i="30"/>
  <c r="P54" i="30"/>
  <c r="P32" i="30"/>
  <c r="R60" i="30"/>
  <c r="S60" i="30" s="1"/>
  <c r="T60" i="30" s="1"/>
  <c r="P25" i="30"/>
  <c r="P12" i="30"/>
  <c r="R17" i="30"/>
  <c r="S17" i="30" s="1"/>
  <c r="T17" i="30" s="1"/>
  <c r="P58" i="30"/>
  <c r="P20" i="30"/>
  <c r="R64" i="30"/>
  <c r="S64" i="30" s="1"/>
  <c r="T64" i="30" s="1"/>
  <c r="P27" i="30"/>
  <c r="P41" i="30"/>
  <c r="R53" i="30"/>
  <c r="S53" i="30" s="1"/>
  <c r="T53" i="30" s="1"/>
  <c r="R13" i="30"/>
  <c r="S13" i="30" s="1"/>
  <c r="T13" i="30" s="1"/>
  <c r="R59" i="30"/>
  <c r="S59" i="30" s="1"/>
  <c r="T59" i="30" s="1"/>
  <c r="P21" i="30"/>
  <c r="R22" i="30"/>
  <c r="S22" i="30" s="1"/>
  <c r="T22" i="30" s="1"/>
  <c r="P14" i="30"/>
  <c r="R18" i="30"/>
  <c r="S18" i="30" s="1"/>
  <c r="T18" i="30" s="1"/>
  <c r="P9" i="30"/>
  <c r="R23" i="30"/>
  <c r="S23" i="30" s="1"/>
  <c r="T23" i="30" s="1"/>
  <c r="P37" i="30"/>
  <c r="P55" i="30"/>
  <c r="P57" i="30"/>
  <c r="P44" i="30"/>
  <c r="P26" i="30"/>
  <c r="P31" i="30"/>
  <c r="P48" i="30"/>
  <c r="P108" i="29"/>
  <c r="P109" i="29"/>
  <c r="P110" i="29"/>
  <c r="P111" i="29"/>
  <c r="P112" i="29"/>
  <c r="P89" i="29"/>
  <c r="R102" i="29"/>
  <c r="S102" i="29" s="1"/>
  <c r="T102" i="29" s="1"/>
  <c r="R97" i="29"/>
  <c r="S97" i="29" s="1"/>
  <c r="T97" i="29" s="1"/>
  <c r="R103" i="29"/>
  <c r="S103" i="29" s="1"/>
  <c r="T103" i="29" s="1"/>
  <c r="P98" i="29"/>
  <c r="P104" i="29"/>
  <c r="R92" i="29"/>
  <c r="S92" i="29" s="1"/>
  <c r="T92" i="29" s="1"/>
  <c r="P99" i="29"/>
  <c r="P105" i="29"/>
  <c r="R100" i="29"/>
  <c r="S100" i="29" s="1"/>
  <c r="T100" i="29" s="1"/>
  <c r="P106" i="29"/>
  <c r="P94" i="29"/>
  <c r="R101" i="29"/>
  <c r="S101" i="29" s="1"/>
  <c r="T101" i="29" s="1"/>
  <c r="P91" i="29"/>
  <c r="P93" i="29"/>
  <c r="R88" i="29"/>
  <c r="S88" i="29" s="1"/>
  <c r="T88" i="29" s="1"/>
  <c r="P61" i="29"/>
  <c r="R87" i="29"/>
  <c r="S87" i="29" s="1"/>
  <c r="T87" i="29" s="1"/>
  <c r="R78" i="29"/>
  <c r="S78" i="29" s="1"/>
  <c r="T78" i="29" s="1"/>
  <c r="R41" i="29"/>
  <c r="S41" i="29" s="1"/>
  <c r="T41" i="29" s="1"/>
  <c r="R35" i="29"/>
  <c r="S35" i="29" s="1"/>
  <c r="T35" i="29" s="1"/>
  <c r="P60" i="29"/>
  <c r="R36" i="29"/>
  <c r="S36" i="29" s="1"/>
  <c r="T36" i="29" s="1"/>
  <c r="R59" i="29"/>
  <c r="S59" i="29" s="1"/>
  <c r="T59" i="29" s="1"/>
  <c r="P58" i="29"/>
  <c r="R81" i="29"/>
  <c r="S81" i="29" s="1"/>
  <c r="T81" i="29" s="1"/>
  <c r="R47" i="29"/>
  <c r="S47" i="29" s="1"/>
  <c r="T47" i="29" s="1"/>
  <c r="R38" i="29"/>
  <c r="S38" i="29" s="1"/>
  <c r="T38" i="29" s="1"/>
  <c r="R43" i="29"/>
  <c r="S43" i="29" s="1"/>
  <c r="T43" i="29" s="1"/>
  <c r="R37" i="29"/>
  <c r="S37" i="29" s="1"/>
  <c r="T37" i="29" s="1"/>
  <c r="R76" i="29"/>
  <c r="S76" i="29" s="1"/>
  <c r="T76" i="29" s="1"/>
  <c r="P57" i="29"/>
  <c r="P56" i="29"/>
  <c r="P55" i="29"/>
  <c r="P53" i="29"/>
  <c r="P49" i="29"/>
  <c r="R54" i="29"/>
  <c r="S54" i="29" s="1"/>
  <c r="T54" i="29" s="1"/>
  <c r="R85" i="29"/>
  <c r="S85" i="29" s="1"/>
  <c r="T85" i="29" s="1"/>
  <c r="P50" i="29"/>
  <c r="R84" i="29"/>
  <c r="S84" i="29" s="1"/>
  <c r="T84" i="29" s="1"/>
  <c r="P48" i="29"/>
  <c r="R52" i="29"/>
  <c r="S52" i="29" s="1"/>
  <c r="T52" i="29" s="1"/>
  <c r="R51" i="29"/>
  <c r="S51" i="29" s="1"/>
  <c r="T51" i="29" s="1"/>
  <c r="R63" i="29"/>
  <c r="S63" i="29" s="1"/>
  <c r="T63" i="29" s="1"/>
  <c r="R68" i="28"/>
  <c r="S68" i="28" s="1"/>
  <c r="T68" i="28" s="1"/>
  <c r="R67" i="28"/>
  <c r="S67" i="28" s="1"/>
  <c r="T67" i="28" s="1"/>
  <c r="R66" i="28"/>
  <c r="S66" i="28" s="1"/>
  <c r="T66" i="28" s="1"/>
  <c r="R65" i="28"/>
  <c r="S65" i="28" s="1"/>
  <c r="T65" i="28" s="1"/>
  <c r="R64" i="28"/>
  <c r="S64" i="28" s="1"/>
  <c r="T64" i="28" s="1"/>
  <c r="R63" i="28"/>
  <c r="S63" i="28" s="1"/>
  <c r="T63" i="28" s="1"/>
  <c r="R62" i="28"/>
  <c r="S62" i="28" s="1"/>
  <c r="T62" i="28" s="1"/>
  <c r="P68" i="28"/>
  <c r="P67" i="28"/>
  <c r="P66" i="28"/>
  <c r="P65" i="28"/>
  <c r="P64" i="28"/>
  <c r="P63" i="28"/>
  <c r="P62" i="28"/>
  <c r="R62" i="29"/>
  <c r="S62" i="29" s="1"/>
  <c r="T62" i="29" s="1"/>
  <c r="P62" i="29"/>
  <c r="R39" i="29"/>
  <c r="S39" i="29" s="1"/>
  <c r="T39" i="29" s="1"/>
  <c r="P39" i="29"/>
  <c r="R79" i="29"/>
  <c r="S79" i="29" s="1"/>
  <c r="T79" i="29" s="1"/>
  <c r="P79" i="29"/>
  <c r="R40" i="29"/>
  <c r="S40" i="29" s="1"/>
  <c r="T40" i="29" s="1"/>
  <c r="P40" i="29"/>
  <c r="R42" i="29"/>
  <c r="S42" i="29" s="1"/>
  <c r="T42" i="29" s="1"/>
  <c r="P42" i="29"/>
  <c r="R83" i="29"/>
  <c r="S83" i="29" s="1"/>
  <c r="T83" i="29" s="1"/>
  <c r="P83" i="29"/>
  <c r="R82" i="29"/>
  <c r="S82" i="29" s="1"/>
  <c r="T82" i="29" s="1"/>
  <c r="P82" i="29"/>
  <c r="R80" i="29"/>
  <c r="S80" i="29" s="1"/>
  <c r="T80" i="29" s="1"/>
  <c r="P80" i="29"/>
  <c r="R71" i="29"/>
  <c r="S71" i="29" s="1"/>
  <c r="T71" i="29" s="1"/>
  <c r="P71" i="29"/>
  <c r="R69" i="29"/>
  <c r="S69" i="29" s="1"/>
  <c r="T69" i="29" s="1"/>
  <c r="P69" i="29"/>
  <c r="R68" i="29"/>
  <c r="S68" i="29" s="1"/>
  <c r="T68" i="29" s="1"/>
  <c r="P68" i="29"/>
  <c r="R67" i="29"/>
  <c r="S67" i="29" s="1"/>
  <c r="T67" i="29" s="1"/>
  <c r="P67" i="29"/>
  <c r="R86" i="29"/>
  <c r="S86" i="29" s="1"/>
  <c r="T86" i="29" s="1"/>
  <c r="P86" i="29"/>
  <c r="R72" i="29"/>
  <c r="S72" i="29" s="1"/>
  <c r="T72" i="29" s="1"/>
  <c r="P72" i="29"/>
  <c r="R66" i="29"/>
  <c r="S66" i="29" s="1"/>
  <c r="T66" i="29" s="1"/>
  <c r="P66" i="29"/>
  <c r="R65" i="29"/>
  <c r="S65" i="29" s="1"/>
  <c r="T65" i="29" s="1"/>
  <c r="P64" i="29"/>
  <c r="R77" i="29"/>
  <c r="S77" i="29" s="1"/>
  <c r="T77" i="29" s="1"/>
  <c r="R70" i="29"/>
  <c r="S70" i="29" s="1"/>
  <c r="T70" i="29" s="1"/>
  <c r="R75" i="29"/>
  <c r="S75" i="29" s="1"/>
  <c r="T75" i="29" s="1"/>
  <c r="P75" i="29"/>
  <c r="R74" i="29"/>
  <c r="S74" i="29" s="1"/>
  <c r="T74" i="29" s="1"/>
  <c r="R73" i="29"/>
  <c r="S73" i="29" s="1"/>
  <c r="T73" i="29" s="1"/>
  <c r="P46" i="29"/>
  <c r="R45" i="29"/>
  <c r="S45" i="29" s="1"/>
  <c r="T45" i="29" s="1"/>
  <c r="P44" i="29"/>
  <c r="P34" i="29"/>
  <c r="P33" i="29"/>
  <c r="R32" i="29"/>
  <c r="S32" i="29" s="1"/>
  <c r="T32" i="29" s="1"/>
  <c r="R31" i="29"/>
  <c r="S31" i="29" s="1"/>
  <c r="T31" i="29" s="1"/>
  <c r="R30" i="29"/>
  <c r="S30" i="29" s="1"/>
  <c r="T30" i="29" s="1"/>
  <c r="R29" i="29"/>
  <c r="S29" i="29" s="1"/>
  <c r="T29" i="29" s="1"/>
  <c r="R28" i="29"/>
  <c r="S28" i="29" s="1"/>
  <c r="T28" i="29" s="1"/>
  <c r="P27" i="29"/>
  <c r="P26" i="29"/>
  <c r="R25" i="29"/>
  <c r="S25" i="29" s="1"/>
  <c r="T25" i="29" s="1"/>
  <c r="R24" i="29"/>
  <c r="S24" i="29" s="1"/>
  <c r="T24" i="29" s="1"/>
  <c r="P23" i="29"/>
  <c r="R23" i="29"/>
  <c r="S23" i="29" s="1"/>
  <c r="T23" i="29" s="1"/>
  <c r="O22" i="29"/>
  <c r="R22" i="29" s="1"/>
  <c r="S22" i="29" s="1"/>
  <c r="T22" i="29" s="1"/>
  <c r="O21" i="29"/>
  <c r="R21" i="29" s="1"/>
  <c r="S21" i="29" s="1"/>
  <c r="T21" i="29" s="1"/>
  <c r="O20" i="29"/>
  <c r="R20" i="29" s="1"/>
  <c r="S20" i="29" s="1"/>
  <c r="T20" i="29" s="1"/>
  <c r="O12" i="29"/>
  <c r="P12" i="29" s="1"/>
  <c r="O11" i="29"/>
  <c r="R11" i="29" s="1"/>
  <c r="S11" i="29" s="1"/>
  <c r="T11" i="29" s="1"/>
  <c r="O17" i="29"/>
  <c r="R17" i="29" s="1"/>
  <c r="S17" i="29" s="1"/>
  <c r="T17" i="29" s="1"/>
  <c r="O10" i="29"/>
  <c r="P10" i="29" s="1"/>
  <c r="O19" i="29"/>
  <c r="R19" i="29" s="1"/>
  <c r="S19" i="29" s="1"/>
  <c r="T19" i="29" s="1"/>
  <c r="O16" i="29"/>
  <c r="P16" i="29" s="1"/>
  <c r="O9" i="29"/>
  <c r="R9" i="29" s="1"/>
  <c r="S9" i="29" s="1"/>
  <c r="T9" i="29" s="1"/>
  <c r="O8" i="29"/>
  <c r="R8" i="29" s="1"/>
  <c r="S8" i="29" s="1"/>
  <c r="T8" i="29" s="1"/>
  <c r="O18" i="29"/>
  <c r="R18" i="29" s="1"/>
  <c r="S18" i="29" s="1"/>
  <c r="T18" i="29" s="1"/>
  <c r="O15" i="29"/>
  <c r="R15" i="29" s="1"/>
  <c r="S15" i="29" s="1"/>
  <c r="T15" i="29" s="1"/>
  <c r="O14" i="29"/>
  <c r="R14" i="29" s="1"/>
  <c r="S14" i="29" s="1"/>
  <c r="T14" i="29" s="1"/>
  <c r="O13" i="29"/>
  <c r="P13" i="29" s="1"/>
  <c r="O7" i="29"/>
  <c r="R7" i="29" s="1"/>
  <c r="S7" i="29" s="1"/>
  <c r="T7" i="29" s="1"/>
  <c r="O6" i="29"/>
  <c r="P6" i="29" s="1"/>
  <c r="R61" i="28"/>
  <c r="S61" i="28" s="1"/>
  <c r="T61" i="28" s="1"/>
  <c r="P61" i="28"/>
  <c r="R60" i="28"/>
  <c r="S60" i="28" s="1"/>
  <c r="T60" i="28" s="1"/>
  <c r="P60" i="28"/>
  <c r="R59" i="28"/>
  <c r="S59" i="28" s="1"/>
  <c r="T59" i="28" s="1"/>
  <c r="P59" i="28"/>
  <c r="R58" i="28"/>
  <c r="S58" i="28" s="1"/>
  <c r="T58" i="28" s="1"/>
  <c r="P58" i="28"/>
  <c r="R57" i="28"/>
  <c r="S57" i="28" s="1"/>
  <c r="T57" i="28" s="1"/>
  <c r="P57" i="28"/>
  <c r="R56" i="28"/>
  <c r="S56" i="28" s="1"/>
  <c r="T56" i="28" s="1"/>
  <c r="P56" i="28"/>
  <c r="R55" i="28"/>
  <c r="S55" i="28" s="1"/>
  <c r="T55" i="28" s="1"/>
  <c r="P55" i="28"/>
  <c r="R54" i="28"/>
  <c r="S54" i="28" s="1"/>
  <c r="T54" i="28" s="1"/>
  <c r="P54" i="28"/>
  <c r="R53" i="28"/>
  <c r="S53" i="28" s="1"/>
  <c r="T53" i="28" s="1"/>
  <c r="P53" i="28"/>
  <c r="R52" i="28"/>
  <c r="S52" i="28" s="1"/>
  <c r="T52" i="28" s="1"/>
  <c r="P52" i="28"/>
  <c r="R50" i="28"/>
  <c r="S50" i="28" s="1"/>
  <c r="T50" i="28" s="1"/>
  <c r="P50" i="28"/>
  <c r="R48" i="28"/>
  <c r="S48" i="28" s="1"/>
  <c r="T48" i="28" s="1"/>
  <c r="P48" i="28"/>
  <c r="R47" i="28"/>
  <c r="S47" i="28" s="1"/>
  <c r="T47" i="28" s="1"/>
  <c r="P47" i="28"/>
  <c r="R40" i="28"/>
  <c r="S40" i="28" s="1"/>
  <c r="T40" i="28" s="1"/>
  <c r="P40" i="28"/>
  <c r="R46" i="28"/>
  <c r="S46" i="28" s="1"/>
  <c r="T46" i="28" s="1"/>
  <c r="P46" i="28"/>
  <c r="R45" i="28"/>
  <c r="S45" i="28" s="1"/>
  <c r="T45" i="28" s="1"/>
  <c r="P45" i="28"/>
  <c r="O44" i="28"/>
  <c r="R44" i="28" s="1"/>
  <c r="S44" i="28" s="1"/>
  <c r="T44" i="28" s="1"/>
  <c r="O32" i="28"/>
  <c r="R32" i="28" s="1"/>
  <c r="S32" i="28" s="1"/>
  <c r="T32" i="28" s="1"/>
  <c r="O20" i="28"/>
  <c r="R20" i="28" s="1"/>
  <c r="S20" i="28" s="1"/>
  <c r="T20" i="28" s="1"/>
  <c r="O43" i="28"/>
  <c r="P43" i="28" s="1"/>
  <c r="O42" i="28"/>
  <c r="R42" i="28" s="1"/>
  <c r="S42" i="28" s="1"/>
  <c r="T42" i="28" s="1"/>
  <c r="O41" i="28"/>
  <c r="P41" i="28" s="1"/>
  <c r="O39" i="28"/>
  <c r="R39" i="28" s="1"/>
  <c r="S39" i="28" s="1"/>
  <c r="T39" i="28" s="1"/>
  <c r="O38" i="28"/>
  <c r="O37" i="28"/>
  <c r="R37" i="28" s="1"/>
  <c r="S37" i="28" s="1"/>
  <c r="T37" i="28" s="1"/>
  <c r="O36" i="28"/>
  <c r="P36" i="28" s="1"/>
  <c r="O35" i="28"/>
  <c r="R35" i="28" s="1"/>
  <c r="S35" i="28" s="1"/>
  <c r="T35" i="28" s="1"/>
  <c r="O34" i="28"/>
  <c r="R34" i="28" s="1"/>
  <c r="S34" i="28" s="1"/>
  <c r="T34" i="28" s="1"/>
  <c r="O33" i="28"/>
  <c r="R33" i="28" s="1"/>
  <c r="S33" i="28" s="1"/>
  <c r="T33" i="28" s="1"/>
  <c r="O24" i="28"/>
  <c r="R24" i="28" s="1"/>
  <c r="S24" i="28" s="1"/>
  <c r="T24" i="28" s="1"/>
  <c r="O31" i="28"/>
  <c r="R31" i="28" s="1"/>
  <c r="S31" i="28" s="1"/>
  <c r="T31" i="28" s="1"/>
  <c r="O19" i="28"/>
  <c r="R19" i="28" s="1"/>
  <c r="S19" i="28" s="1"/>
  <c r="T19" i="28" s="1"/>
  <c r="O30" i="28"/>
  <c r="R30" i="28" s="1"/>
  <c r="S30" i="28" s="1"/>
  <c r="T30" i="28" s="1"/>
  <c r="O29" i="28"/>
  <c r="P29" i="28" s="1"/>
  <c r="O28" i="28"/>
  <c r="O27" i="28"/>
  <c r="P27" i="28" s="1"/>
  <c r="O26" i="28"/>
  <c r="R26" i="28" s="1"/>
  <c r="S26" i="28" s="1"/>
  <c r="T26" i="28" s="1"/>
  <c r="O25" i="28"/>
  <c r="P25" i="28" s="1"/>
  <c r="O23" i="28"/>
  <c r="P23" i="28" s="1"/>
  <c r="O22" i="28"/>
  <c r="R22" i="28" s="1"/>
  <c r="S22" i="28" s="1"/>
  <c r="T22" i="28" s="1"/>
  <c r="O21" i="28"/>
  <c r="P21" i="28" s="1"/>
  <c r="O18" i="28"/>
  <c r="P18" i="28" s="1"/>
  <c r="O17" i="28"/>
  <c r="R17" i="28" s="1"/>
  <c r="S17" i="28" s="1"/>
  <c r="T17" i="28" s="1"/>
  <c r="O16" i="28"/>
  <c r="R16" i="28" s="1"/>
  <c r="S16" i="28" s="1"/>
  <c r="T16" i="28" s="1"/>
  <c r="O15" i="28"/>
  <c r="R15" i="28" s="1"/>
  <c r="S15" i="28" s="1"/>
  <c r="T15" i="28" s="1"/>
  <c r="O14" i="28"/>
  <c r="P14" i="28" s="1"/>
  <c r="O8" i="28"/>
  <c r="P8" i="28" s="1"/>
  <c r="O12" i="28"/>
  <c r="P12" i="28" s="1"/>
  <c r="O11" i="28"/>
  <c r="R11" i="28" s="1"/>
  <c r="S11" i="28" s="1"/>
  <c r="T11" i="28" s="1"/>
  <c r="O10" i="28"/>
  <c r="R10" i="28" s="1"/>
  <c r="S10" i="28" s="1"/>
  <c r="T10" i="28" s="1"/>
  <c r="O13" i="28"/>
  <c r="R13" i="28" s="1"/>
  <c r="S13" i="28" s="1"/>
  <c r="T13" i="28" s="1"/>
  <c r="O9" i="28"/>
  <c r="R9" i="28" s="1"/>
  <c r="S9" i="28" s="1"/>
  <c r="T9" i="28" s="1"/>
  <c r="O7" i="28"/>
  <c r="R7" i="28" s="1"/>
  <c r="S7" i="28" s="1"/>
  <c r="T7" i="28" s="1"/>
  <c r="O6" i="28"/>
  <c r="P6" i="28" s="1"/>
  <c r="R62" i="27"/>
  <c r="S62" i="27" s="1"/>
  <c r="T62" i="27" s="1"/>
  <c r="P62" i="27"/>
  <c r="R61" i="27"/>
  <c r="S61" i="27" s="1"/>
  <c r="T61" i="27" s="1"/>
  <c r="R60" i="27"/>
  <c r="S60" i="27" s="1"/>
  <c r="T60" i="27" s="1"/>
  <c r="R59" i="27"/>
  <c r="S59" i="27" s="1"/>
  <c r="T59" i="27" s="1"/>
  <c r="P61" i="27"/>
  <c r="P60" i="27"/>
  <c r="P59" i="27"/>
  <c r="R58" i="27"/>
  <c r="S58" i="27" s="1"/>
  <c r="T58" i="27" s="1"/>
  <c r="P58" i="27"/>
  <c r="R57" i="27"/>
  <c r="S57" i="27" s="1"/>
  <c r="T57" i="27" s="1"/>
  <c r="P57" i="27"/>
  <c r="R56" i="27"/>
  <c r="S56" i="27" s="1"/>
  <c r="T56" i="27" s="1"/>
  <c r="P56" i="27"/>
  <c r="R55" i="27"/>
  <c r="S55" i="27" s="1"/>
  <c r="T55" i="27" s="1"/>
  <c r="P55" i="27"/>
  <c r="R54" i="27"/>
  <c r="S54" i="27" s="1"/>
  <c r="T54" i="27" s="1"/>
  <c r="P54" i="27"/>
  <c r="R53" i="27"/>
  <c r="S53" i="27" s="1"/>
  <c r="T53" i="27" s="1"/>
  <c r="P53" i="27"/>
  <c r="R52" i="27"/>
  <c r="S52" i="27" s="1"/>
  <c r="T52" i="27" s="1"/>
  <c r="P52" i="27"/>
  <c r="R51" i="27"/>
  <c r="S51" i="27" s="1"/>
  <c r="T51" i="27" s="1"/>
  <c r="P51" i="27"/>
  <c r="R50" i="27"/>
  <c r="S50" i="27" s="1"/>
  <c r="T50" i="27" s="1"/>
  <c r="P50" i="27"/>
  <c r="R49" i="27"/>
  <c r="S49" i="27" s="1"/>
  <c r="T49" i="27" s="1"/>
  <c r="P49" i="27"/>
  <c r="R48" i="27"/>
  <c r="S48" i="27" s="1"/>
  <c r="T48" i="27" s="1"/>
  <c r="P48" i="27"/>
  <c r="R45" i="27"/>
  <c r="S45" i="27" s="1"/>
  <c r="T45" i="27" s="1"/>
  <c r="P45" i="27"/>
  <c r="R44" i="27"/>
  <c r="S44" i="27" s="1"/>
  <c r="T44" i="27" s="1"/>
  <c r="P44" i="27"/>
  <c r="O43" i="27"/>
  <c r="P43" i="27" s="1"/>
  <c r="O29" i="27"/>
  <c r="P29" i="27" s="1"/>
  <c r="O41" i="27"/>
  <c r="R41" i="27" s="1"/>
  <c r="S41" i="27" s="1"/>
  <c r="T41" i="27" s="1"/>
  <c r="O40" i="27"/>
  <c r="R40" i="27" s="1"/>
  <c r="S40" i="27" s="1"/>
  <c r="T40" i="27" s="1"/>
  <c r="O39" i="27"/>
  <c r="R39" i="27" s="1"/>
  <c r="S39" i="27" s="1"/>
  <c r="T39" i="27" s="1"/>
  <c r="O38" i="27"/>
  <c r="R38" i="27" s="1"/>
  <c r="S38" i="27" s="1"/>
  <c r="T38" i="27" s="1"/>
  <c r="O37" i="27"/>
  <c r="P37" i="27" s="1"/>
  <c r="O42" i="27"/>
  <c r="R42" i="27" s="1"/>
  <c r="S42" i="27" s="1"/>
  <c r="T42" i="27" s="1"/>
  <c r="O36" i="27"/>
  <c r="P36" i="27" s="1"/>
  <c r="O35" i="27"/>
  <c r="R35" i="27" s="1"/>
  <c r="S35" i="27" s="1"/>
  <c r="T35" i="27" s="1"/>
  <c r="O34" i="27"/>
  <c r="R34" i="27" s="1"/>
  <c r="S34" i="27" s="1"/>
  <c r="T34" i="27" s="1"/>
  <c r="O33" i="27"/>
  <c r="R33" i="27" s="1"/>
  <c r="S33" i="27" s="1"/>
  <c r="T33" i="27" s="1"/>
  <c r="O32" i="27"/>
  <c r="R32" i="27" s="1"/>
  <c r="S32" i="27" s="1"/>
  <c r="T32" i="27" s="1"/>
  <c r="O31" i="27"/>
  <c r="R31" i="27" s="1"/>
  <c r="S31" i="27" s="1"/>
  <c r="T31" i="27" s="1"/>
  <c r="O30" i="27"/>
  <c r="R30" i="27" s="1"/>
  <c r="S30" i="27" s="1"/>
  <c r="T30" i="27" s="1"/>
  <c r="O22" i="27"/>
  <c r="R22" i="27" s="1"/>
  <c r="S22" i="27" s="1"/>
  <c r="T22" i="27" s="1"/>
  <c r="O28" i="27"/>
  <c r="R28" i="27" s="1"/>
  <c r="S28" i="27" s="1"/>
  <c r="T28" i="27" s="1"/>
  <c r="O19" i="27"/>
  <c r="P19" i="27" s="1"/>
  <c r="O27" i="27"/>
  <c r="R27" i="27" s="1"/>
  <c r="S27" i="27" s="1"/>
  <c r="T27" i="27" s="1"/>
  <c r="O26" i="27"/>
  <c r="P26" i="27" s="1"/>
  <c r="O25" i="27"/>
  <c r="P25" i="27" s="1"/>
  <c r="O24" i="27"/>
  <c r="R24" i="27" s="1"/>
  <c r="S24" i="27" s="1"/>
  <c r="T24" i="27" s="1"/>
  <c r="O23" i="27"/>
  <c r="R23" i="27" s="1"/>
  <c r="S23" i="27" s="1"/>
  <c r="T23" i="27" s="1"/>
  <c r="O21" i="27"/>
  <c r="R21" i="27" s="1"/>
  <c r="S21" i="27" s="1"/>
  <c r="T21" i="27" s="1"/>
  <c r="O20" i="27"/>
  <c r="R20" i="27" s="1"/>
  <c r="S20" i="27" s="1"/>
  <c r="T20" i="27" s="1"/>
  <c r="O18" i="27"/>
  <c r="R18" i="27" s="1"/>
  <c r="S18" i="27" s="1"/>
  <c r="T18" i="27" s="1"/>
  <c r="O17" i="27"/>
  <c r="R17" i="27" s="1"/>
  <c r="S17" i="27" s="1"/>
  <c r="T17" i="27" s="1"/>
  <c r="O16" i="27"/>
  <c r="P16" i="27" s="1"/>
  <c r="O15" i="27"/>
  <c r="R15" i="27" s="1"/>
  <c r="S15" i="27" s="1"/>
  <c r="T15" i="27" s="1"/>
  <c r="O14" i="27"/>
  <c r="R14" i="27" s="1"/>
  <c r="S14" i="27" s="1"/>
  <c r="T14" i="27" s="1"/>
  <c r="O13" i="27"/>
  <c r="R13" i="27" s="1"/>
  <c r="S13" i="27" s="1"/>
  <c r="T13" i="27" s="1"/>
  <c r="O12" i="27"/>
  <c r="R12" i="27" s="1"/>
  <c r="S12" i="27" s="1"/>
  <c r="T12" i="27" s="1"/>
  <c r="O11" i="27"/>
  <c r="R11" i="27" s="1"/>
  <c r="S11" i="27" s="1"/>
  <c r="T11" i="27" s="1"/>
  <c r="O8" i="27"/>
  <c r="R8" i="27" s="1"/>
  <c r="S8" i="27" s="1"/>
  <c r="T8" i="27" s="1"/>
  <c r="O9" i="27"/>
  <c r="R9" i="27" s="1"/>
  <c r="S9" i="27" s="1"/>
  <c r="T9" i="27" s="1"/>
  <c r="O7" i="27"/>
  <c r="R7" i="27" s="1"/>
  <c r="S7" i="27" s="1"/>
  <c r="T7" i="27" s="1"/>
  <c r="O10" i="27"/>
  <c r="P10" i="27" s="1"/>
  <c r="O6" i="27"/>
  <c r="R6" i="27" s="1"/>
  <c r="S6" i="27" s="1"/>
  <c r="T6" i="27" s="1"/>
  <c r="R47" i="26"/>
  <c r="S47" i="26" s="1"/>
  <c r="T47" i="26" s="1"/>
  <c r="R48" i="26"/>
  <c r="S48" i="26" s="1"/>
  <c r="T48" i="26" s="1"/>
  <c r="R49" i="26"/>
  <c r="S49" i="26" s="1"/>
  <c r="T49" i="26" s="1"/>
  <c r="R50" i="26"/>
  <c r="S50" i="26" s="1"/>
  <c r="T50" i="26" s="1"/>
  <c r="R51" i="26"/>
  <c r="S51" i="26" s="1"/>
  <c r="T51" i="26" s="1"/>
  <c r="R52" i="26"/>
  <c r="S52" i="26" s="1"/>
  <c r="T52" i="26" s="1"/>
  <c r="R53" i="26"/>
  <c r="S53" i="26" s="1"/>
  <c r="T53" i="26" s="1"/>
  <c r="P53" i="26"/>
  <c r="P52" i="26"/>
  <c r="P51" i="26"/>
  <c r="P50" i="26"/>
  <c r="P49" i="26"/>
  <c r="P48" i="26"/>
  <c r="P47" i="26"/>
  <c r="P45" i="26"/>
  <c r="P42" i="26"/>
  <c r="O39" i="26"/>
  <c r="O38" i="26"/>
  <c r="P38" i="26" s="1"/>
  <c r="O37" i="26"/>
  <c r="O22" i="26"/>
  <c r="R22" i="26" s="1"/>
  <c r="O33" i="26"/>
  <c r="P33" i="26" s="1"/>
  <c r="O36" i="26"/>
  <c r="R36" i="26" s="1"/>
  <c r="O35" i="26"/>
  <c r="R35" i="26" s="1"/>
  <c r="O34" i="26"/>
  <c r="R34" i="26" s="1"/>
  <c r="O18" i="26"/>
  <c r="R18" i="26" s="1"/>
  <c r="O32" i="26"/>
  <c r="R32" i="26" s="1"/>
  <c r="O31" i="26"/>
  <c r="R31" i="26" s="1"/>
  <c r="O30" i="26"/>
  <c r="R30" i="26" s="1"/>
  <c r="O29" i="26"/>
  <c r="P29" i="26" s="1"/>
  <c r="O28" i="26"/>
  <c r="R28" i="26" s="1"/>
  <c r="O27" i="26"/>
  <c r="R27" i="26" s="1"/>
  <c r="O26" i="26"/>
  <c r="R26" i="26" s="1"/>
  <c r="O25" i="26"/>
  <c r="P25" i="26" s="1"/>
  <c r="O24" i="26"/>
  <c r="R24" i="26" s="1"/>
  <c r="O23" i="26"/>
  <c r="R23" i="26" s="1"/>
  <c r="O19" i="26"/>
  <c r="P19" i="26" s="1"/>
  <c r="O21" i="26"/>
  <c r="R21" i="26" s="1"/>
  <c r="O15" i="26"/>
  <c r="R15" i="26" s="1"/>
  <c r="O20" i="26"/>
  <c r="P20" i="26" s="1"/>
  <c r="O17" i="26"/>
  <c r="O16" i="26"/>
  <c r="P16" i="26" s="1"/>
  <c r="O14" i="26"/>
  <c r="O13" i="26"/>
  <c r="O12" i="26"/>
  <c r="O11" i="26"/>
  <c r="O9" i="26"/>
  <c r="O10" i="26"/>
  <c r="O8" i="26"/>
  <c r="R8" i="26" s="1"/>
  <c r="O7" i="26"/>
  <c r="R7" i="26" s="1"/>
  <c r="O6" i="26"/>
  <c r="P6" i="26" s="1"/>
  <c r="P45" i="29" l="1"/>
  <c r="R6" i="29"/>
  <c r="S6" i="29" s="1"/>
  <c r="T6" i="29" s="1"/>
  <c r="R34" i="29"/>
  <c r="S34" i="29" s="1"/>
  <c r="T34" i="29" s="1"/>
  <c r="P8" i="29"/>
  <c r="P29" i="29"/>
  <c r="P11" i="29"/>
  <c r="R44" i="29"/>
  <c r="S44" i="29" s="1"/>
  <c r="T44" i="29" s="1"/>
  <c r="P9" i="29"/>
  <c r="R12" i="29"/>
  <c r="S12" i="29" s="1"/>
  <c r="T12" i="29" s="1"/>
  <c r="R13" i="29"/>
  <c r="S13" i="29" s="1"/>
  <c r="T13" i="29" s="1"/>
  <c r="P25" i="29"/>
  <c r="P77" i="29"/>
  <c r="R16" i="29"/>
  <c r="S16" i="29" s="1"/>
  <c r="T16" i="29" s="1"/>
  <c r="P31" i="29"/>
  <c r="P20" i="29"/>
  <c r="P14" i="29"/>
  <c r="R46" i="29"/>
  <c r="S46" i="29" s="1"/>
  <c r="T46" i="29" s="1"/>
  <c r="P15" i="29"/>
  <c r="P73" i="29"/>
  <c r="P22" i="29"/>
  <c r="R33" i="29"/>
  <c r="S33" i="29" s="1"/>
  <c r="T33" i="29" s="1"/>
  <c r="P18" i="29"/>
  <c r="P74" i="29"/>
  <c r="P28" i="29"/>
  <c r="P70" i="29"/>
  <c r="P30" i="29"/>
  <c r="P19" i="29"/>
  <c r="R26" i="29"/>
  <c r="S26" i="29" s="1"/>
  <c r="T26" i="29" s="1"/>
  <c r="R64" i="29"/>
  <c r="S64" i="29" s="1"/>
  <c r="T64" i="29" s="1"/>
  <c r="P32" i="29"/>
  <c r="P21" i="29"/>
  <c r="R27" i="29"/>
  <c r="S27" i="29" s="1"/>
  <c r="T27" i="29" s="1"/>
  <c r="R10" i="29"/>
  <c r="S10" i="29" s="1"/>
  <c r="T10" i="29" s="1"/>
  <c r="P17" i="29"/>
  <c r="P7" i="29"/>
  <c r="P24" i="29"/>
  <c r="P65" i="29"/>
  <c r="P37" i="28"/>
  <c r="P7" i="28"/>
  <c r="R18" i="28"/>
  <c r="S18" i="28" s="1"/>
  <c r="T18" i="28" s="1"/>
  <c r="P38" i="28"/>
  <c r="R38" i="28"/>
  <c r="S38" i="28" s="1"/>
  <c r="T38" i="28" s="1"/>
  <c r="R8" i="28"/>
  <c r="S8" i="28" s="1"/>
  <c r="T8" i="28" s="1"/>
  <c r="R21" i="28"/>
  <c r="S21" i="28" s="1"/>
  <c r="T21" i="28" s="1"/>
  <c r="P9" i="28"/>
  <c r="R27" i="28"/>
  <c r="S27" i="28" s="1"/>
  <c r="T27" i="28" s="1"/>
  <c r="P20" i="28"/>
  <c r="R28" i="28"/>
  <c r="S28" i="28" s="1"/>
  <c r="T28" i="28" s="1"/>
  <c r="P28" i="28"/>
  <c r="P24" i="28"/>
  <c r="P34" i="28"/>
  <c r="R14" i="28"/>
  <c r="S14" i="28" s="1"/>
  <c r="T14" i="28" s="1"/>
  <c r="P13" i="28"/>
  <c r="P15" i="28"/>
  <c r="R29" i="28"/>
  <c r="S29" i="28" s="1"/>
  <c r="T29" i="28" s="1"/>
  <c r="P10" i="28"/>
  <c r="R23" i="28"/>
  <c r="S23" i="28" s="1"/>
  <c r="T23" i="28" s="1"/>
  <c r="P30" i="28"/>
  <c r="R41" i="28"/>
  <c r="S41" i="28" s="1"/>
  <c r="T41" i="28" s="1"/>
  <c r="P16" i="28"/>
  <c r="P35" i="28"/>
  <c r="P11" i="28"/>
  <c r="R25" i="28"/>
  <c r="S25" i="28" s="1"/>
  <c r="T25" i="28" s="1"/>
  <c r="P42" i="28"/>
  <c r="P17" i="28"/>
  <c r="R6" i="28"/>
  <c r="S6" i="28" s="1"/>
  <c r="T6" i="28" s="1"/>
  <c r="P26" i="28"/>
  <c r="R36" i="28"/>
  <c r="S36" i="28" s="1"/>
  <c r="T36" i="28" s="1"/>
  <c r="R12" i="28"/>
  <c r="S12" i="28" s="1"/>
  <c r="T12" i="28" s="1"/>
  <c r="P31" i="28"/>
  <c r="R43" i="28"/>
  <c r="S43" i="28" s="1"/>
  <c r="T43" i="28" s="1"/>
  <c r="P32" i="28"/>
  <c r="P33" i="28"/>
  <c r="P22" i="28"/>
  <c r="P39" i="28"/>
  <c r="P44" i="28"/>
  <c r="P19" i="28"/>
  <c r="P22" i="27"/>
  <c r="P39" i="27"/>
  <c r="P11" i="27"/>
  <c r="P17" i="27"/>
  <c r="R36" i="27"/>
  <c r="S36" i="27" s="1"/>
  <c r="T36" i="27" s="1"/>
  <c r="P6" i="27"/>
  <c r="P35" i="27"/>
  <c r="P12" i="27"/>
  <c r="R25" i="27"/>
  <c r="S25" i="27" s="1"/>
  <c r="T25" i="27" s="1"/>
  <c r="P40" i="27"/>
  <c r="P18" i="27"/>
  <c r="R10" i="27"/>
  <c r="S10" i="27" s="1"/>
  <c r="T10" i="27" s="1"/>
  <c r="P13" i="27"/>
  <c r="R26" i="27"/>
  <c r="S26" i="27" s="1"/>
  <c r="T26" i="27" s="1"/>
  <c r="P41" i="27"/>
  <c r="P31" i="27"/>
  <c r="P20" i="27"/>
  <c r="P7" i="27"/>
  <c r="R37" i="27"/>
  <c r="S37" i="27" s="1"/>
  <c r="T37" i="27" s="1"/>
  <c r="P15" i="27"/>
  <c r="R19" i="27"/>
  <c r="S19" i="27" s="1"/>
  <c r="T19" i="27" s="1"/>
  <c r="P33" i="27"/>
  <c r="R29" i="27"/>
  <c r="S29" i="27" s="1"/>
  <c r="T29" i="27" s="1"/>
  <c r="P23" i="27"/>
  <c r="P8" i="27"/>
  <c r="P38" i="27"/>
  <c r="R16" i="27"/>
  <c r="S16" i="27" s="1"/>
  <c r="T16" i="27" s="1"/>
  <c r="P34" i="27"/>
  <c r="R43" i="27"/>
  <c r="S43" i="27" s="1"/>
  <c r="T43" i="27" s="1"/>
  <c r="P24" i="27"/>
  <c r="P30" i="27"/>
  <c r="P42" i="27"/>
  <c r="P27" i="27"/>
  <c r="P14" i="27"/>
  <c r="P32" i="27"/>
  <c r="P21" i="27"/>
  <c r="P9" i="27"/>
  <c r="P28" i="27"/>
  <c r="P34" i="26"/>
  <c r="R33" i="26"/>
  <c r="R25" i="26"/>
  <c r="R19" i="26"/>
  <c r="R20" i="26"/>
  <c r="R29" i="26"/>
  <c r="S29" i="26" s="1"/>
  <c r="T29" i="26" s="1"/>
  <c r="S36" i="26"/>
  <c r="T36" i="26" s="1"/>
  <c r="S22" i="26"/>
  <c r="T22" i="26" s="1"/>
  <c r="R46" i="26"/>
  <c r="S46" i="26" s="1"/>
  <c r="T46" i="26" s="1"/>
  <c r="R17" i="26"/>
  <c r="S17" i="26" s="1"/>
  <c r="T17" i="26" s="1"/>
  <c r="S15" i="26"/>
  <c r="T15" i="26" s="1"/>
  <c r="R45" i="26"/>
  <c r="R16" i="26"/>
  <c r="S16" i="26" s="1"/>
  <c r="T16" i="26" s="1"/>
  <c r="R43" i="26"/>
  <c r="S43" i="26" s="1"/>
  <c r="T43" i="26" s="1"/>
  <c r="R14" i="26"/>
  <c r="S14" i="26" s="1"/>
  <c r="T14" i="26" s="1"/>
  <c r="R42" i="26"/>
  <c r="S42" i="26" s="1"/>
  <c r="T42" i="26" s="1"/>
  <c r="R13" i="26"/>
  <c r="S13" i="26" s="1"/>
  <c r="T13" i="26" s="1"/>
  <c r="R40" i="26"/>
  <c r="S40" i="26" s="1"/>
  <c r="T40" i="26" s="1"/>
  <c r="R12" i="26"/>
  <c r="S12" i="26" s="1"/>
  <c r="T12" i="26" s="1"/>
  <c r="R39" i="26"/>
  <c r="S39" i="26" s="1"/>
  <c r="T39" i="26" s="1"/>
  <c r="R11" i="26"/>
  <c r="S11" i="26" s="1"/>
  <c r="T11" i="26" s="1"/>
  <c r="R38" i="26"/>
  <c r="S38" i="26" s="1"/>
  <c r="T38" i="26" s="1"/>
  <c r="R37" i="26"/>
  <c r="S37" i="26" s="1"/>
  <c r="T37" i="26" s="1"/>
  <c r="R6" i="26"/>
  <c r="S6" i="26" s="1"/>
  <c r="T6" i="26" s="1"/>
  <c r="S7" i="26"/>
  <c r="T7" i="26" s="1"/>
  <c r="R9" i="26"/>
  <c r="S9" i="26" s="1"/>
  <c r="T9" i="26" s="1"/>
  <c r="R10" i="26"/>
  <c r="S10" i="26" s="1"/>
  <c r="T10" i="26" s="1"/>
  <c r="S21" i="26"/>
  <c r="T21" i="26" s="1"/>
  <c r="S23" i="26"/>
  <c r="T23" i="26" s="1"/>
  <c r="S24" i="26"/>
  <c r="T24" i="26" s="1"/>
  <c r="S26" i="26"/>
  <c r="T26" i="26" s="1"/>
  <c r="S27" i="26"/>
  <c r="T27" i="26" s="1"/>
  <c r="S28" i="26"/>
  <c r="T28" i="26" s="1"/>
  <c r="S30" i="26"/>
  <c r="T30" i="26" s="1"/>
  <c r="S31" i="26"/>
  <c r="T31" i="26" s="1"/>
  <c r="S32" i="26"/>
  <c r="T32" i="26" s="1"/>
  <c r="S18" i="26"/>
  <c r="T18" i="26" s="1"/>
  <c r="S34" i="26"/>
  <c r="T34" i="26" s="1"/>
  <c r="S35" i="26"/>
  <c r="T35" i="26" s="1"/>
  <c r="S8" i="26"/>
  <c r="T8" i="26" s="1"/>
  <c r="S45" i="26"/>
  <c r="T45" i="26" s="1"/>
  <c r="P9" i="26"/>
  <c r="P24" i="26"/>
  <c r="S20" i="26"/>
  <c r="T20" i="26" s="1"/>
  <c r="P36" i="26"/>
  <c r="P12" i="26"/>
  <c r="S25" i="26"/>
  <c r="T25" i="26" s="1"/>
  <c r="P40" i="26"/>
  <c r="P31" i="26"/>
  <c r="P15" i="26"/>
  <c r="P7" i="26"/>
  <c r="P26" i="26"/>
  <c r="S33" i="26"/>
  <c r="T33" i="26" s="1"/>
  <c r="P32" i="26"/>
  <c r="P21" i="26"/>
  <c r="P22" i="26"/>
  <c r="P17" i="26"/>
  <c r="P46" i="26"/>
  <c r="P35" i="26"/>
  <c r="P11" i="26"/>
  <c r="P39" i="26"/>
  <c r="P30" i="26"/>
  <c r="P13" i="26"/>
  <c r="P8" i="26"/>
  <c r="P10" i="26"/>
  <c r="S19" i="26"/>
  <c r="T19" i="26" s="1"/>
  <c r="P37" i="26"/>
  <c r="P28" i="26"/>
  <c r="P23" i="26"/>
  <c r="P27" i="26"/>
  <c r="P14" i="26"/>
  <c r="P43" i="26"/>
  <c r="P18" i="26"/>
  <c r="R58" i="25"/>
  <c r="S58" i="25" s="1"/>
  <c r="T58" i="25" s="1"/>
  <c r="R57" i="25"/>
  <c r="S57" i="25" s="1"/>
  <c r="T57" i="25" s="1"/>
  <c r="R56" i="25"/>
  <c r="S56" i="25" s="1"/>
  <c r="T56" i="25" s="1"/>
  <c r="R55" i="25"/>
  <c r="S55" i="25" s="1"/>
  <c r="T55" i="25" s="1"/>
  <c r="P58" i="25"/>
  <c r="P57" i="25"/>
  <c r="P56" i="25"/>
  <c r="P55" i="25"/>
  <c r="O46" i="25"/>
  <c r="P46" i="25" s="1"/>
  <c r="P47" i="25"/>
  <c r="R47" i="25"/>
  <c r="S47" i="25"/>
  <c r="P48" i="25"/>
  <c r="R48" i="25"/>
  <c r="S48" i="25"/>
  <c r="P49" i="25"/>
  <c r="R49" i="25"/>
  <c r="S49" i="25"/>
  <c r="P50" i="25"/>
  <c r="R50" i="25"/>
  <c r="S50" i="25"/>
  <c r="P51" i="25"/>
  <c r="R51" i="25"/>
  <c r="S51" i="25"/>
  <c r="P52" i="25"/>
  <c r="R52" i="25"/>
  <c r="S52" i="25"/>
  <c r="P53" i="25"/>
  <c r="R53" i="25"/>
  <c r="S53" i="25"/>
  <c r="P54" i="25"/>
  <c r="R54" i="25"/>
  <c r="S54" i="25"/>
  <c r="R46" i="25" l="1"/>
  <c r="S46" i="25" s="1"/>
  <c r="T54" i="25"/>
  <c r="T51" i="25"/>
  <c r="T50" i="25"/>
  <c r="T49" i="25"/>
  <c r="T48" i="25"/>
  <c r="T47" i="25"/>
  <c r="T46" i="25"/>
  <c r="O45" i="25"/>
  <c r="R45" i="25" s="1"/>
  <c r="S45" i="25" s="1"/>
  <c r="T45" i="25" s="1"/>
  <c r="O43" i="25"/>
  <c r="R43" i="25" s="1"/>
  <c r="S43" i="25" s="1"/>
  <c r="T43" i="25" s="1"/>
  <c r="O41" i="25"/>
  <c r="R41" i="25" s="1"/>
  <c r="S41" i="25" s="1"/>
  <c r="T41" i="25" s="1"/>
  <c r="O39" i="25"/>
  <c r="R39" i="25" s="1"/>
  <c r="S39" i="25" s="1"/>
  <c r="T39" i="25" s="1"/>
  <c r="O38" i="25"/>
  <c r="P38" i="25" s="1"/>
  <c r="O37" i="25"/>
  <c r="R37" i="25" s="1"/>
  <c r="S37" i="25" s="1"/>
  <c r="T37" i="25" s="1"/>
  <c r="O36" i="25"/>
  <c r="R36" i="25" s="1"/>
  <c r="S36" i="25" s="1"/>
  <c r="T36" i="25" s="1"/>
  <c r="O22" i="25"/>
  <c r="R22" i="25" s="1"/>
  <c r="S22" i="25" s="1"/>
  <c r="T22" i="25" s="1"/>
  <c r="O35" i="25"/>
  <c r="P35" i="25" s="1"/>
  <c r="O34" i="25"/>
  <c r="R34" i="25" s="1"/>
  <c r="S34" i="25" s="1"/>
  <c r="T34" i="25" s="1"/>
  <c r="O33" i="25"/>
  <c r="R33" i="25" s="1"/>
  <c r="S33" i="25" s="1"/>
  <c r="T33" i="25" s="1"/>
  <c r="O40" i="25"/>
  <c r="P40" i="25" s="1"/>
  <c r="O32" i="25"/>
  <c r="R32" i="25" s="1"/>
  <c r="S32" i="25" s="1"/>
  <c r="T32" i="25" s="1"/>
  <c r="O31" i="25"/>
  <c r="P31" i="25" s="1"/>
  <c r="O30" i="25"/>
  <c r="R30" i="25" s="1"/>
  <c r="S30" i="25" s="1"/>
  <c r="T30" i="25" s="1"/>
  <c r="O29" i="25"/>
  <c r="R29" i="25" s="1"/>
  <c r="S29" i="25" s="1"/>
  <c r="T29" i="25" s="1"/>
  <c r="O28" i="25"/>
  <c r="R28" i="25" s="1"/>
  <c r="S28" i="25" s="1"/>
  <c r="T28" i="25" s="1"/>
  <c r="O18" i="25"/>
  <c r="R18" i="25" s="1"/>
  <c r="S18" i="25" s="1"/>
  <c r="T18" i="25" s="1"/>
  <c r="O27" i="25"/>
  <c r="R27" i="25" s="1"/>
  <c r="S27" i="25" s="1"/>
  <c r="T27" i="25" s="1"/>
  <c r="O26" i="25"/>
  <c r="R26" i="25" s="1"/>
  <c r="S26" i="25" s="1"/>
  <c r="T26" i="25" s="1"/>
  <c r="O25" i="25"/>
  <c r="R25" i="25" s="1"/>
  <c r="S25" i="25" s="1"/>
  <c r="T25" i="25" s="1"/>
  <c r="O24" i="25"/>
  <c r="R24" i="25" s="1"/>
  <c r="S24" i="25" s="1"/>
  <c r="T24" i="25" s="1"/>
  <c r="O23" i="25"/>
  <c r="R23" i="25" s="1"/>
  <c r="S23" i="25" s="1"/>
  <c r="T23" i="25" s="1"/>
  <c r="O21" i="25"/>
  <c r="P21" i="25" s="1"/>
  <c r="O20" i="25"/>
  <c r="R20" i="25" s="1"/>
  <c r="S20" i="25" s="1"/>
  <c r="T20" i="25" s="1"/>
  <c r="O19" i="25"/>
  <c r="P19" i="25" s="1"/>
  <c r="O17" i="25"/>
  <c r="R17" i="25" s="1"/>
  <c r="S17" i="25" s="1"/>
  <c r="T17" i="25" s="1"/>
  <c r="O16" i="25"/>
  <c r="R16" i="25" s="1"/>
  <c r="S16" i="25" s="1"/>
  <c r="T16" i="25" s="1"/>
  <c r="O15" i="25"/>
  <c r="R15" i="25" s="1"/>
  <c r="S15" i="25" s="1"/>
  <c r="T15" i="25" s="1"/>
  <c r="O14" i="25"/>
  <c r="R14" i="25" s="1"/>
  <c r="S14" i="25" s="1"/>
  <c r="T14" i="25" s="1"/>
  <c r="O13" i="25"/>
  <c r="R13" i="25" s="1"/>
  <c r="S13" i="25" s="1"/>
  <c r="T13" i="25" s="1"/>
  <c r="O12" i="25"/>
  <c r="P12" i="25" s="1"/>
  <c r="O11" i="25"/>
  <c r="R11" i="25" s="1"/>
  <c r="S11" i="25" s="1"/>
  <c r="T11" i="25" s="1"/>
  <c r="O9" i="25"/>
  <c r="R9" i="25" s="1"/>
  <c r="S9" i="25" s="1"/>
  <c r="T9" i="25" s="1"/>
  <c r="O8" i="25"/>
  <c r="P8" i="25" s="1"/>
  <c r="O7" i="25"/>
  <c r="P7" i="25" s="1"/>
  <c r="O10" i="25"/>
  <c r="P10" i="25" s="1"/>
  <c r="O6" i="25"/>
  <c r="R6" i="25" s="1"/>
  <c r="S6" i="25" s="1"/>
  <c r="T6" i="25" s="1"/>
  <c r="R56" i="24"/>
  <c r="S56" i="24" s="1"/>
  <c r="T56" i="24" s="1"/>
  <c r="R55" i="24"/>
  <c r="S55" i="24" s="1"/>
  <c r="T55" i="24" s="1"/>
  <c r="R54" i="24"/>
  <c r="S54" i="24" s="1"/>
  <c r="T54" i="24" s="1"/>
  <c r="R53" i="24"/>
  <c r="S53" i="24" s="1"/>
  <c r="T53" i="24" s="1"/>
  <c r="R52" i="24"/>
  <c r="S52" i="24" s="1"/>
  <c r="T52" i="24" s="1"/>
  <c r="P51" i="24"/>
  <c r="R50" i="24"/>
  <c r="S50" i="24" s="1"/>
  <c r="T50" i="24" s="1"/>
  <c r="R49" i="24"/>
  <c r="S49" i="24" s="1"/>
  <c r="T49" i="24" s="1"/>
  <c r="R48" i="24"/>
  <c r="S48" i="24" s="1"/>
  <c r="T48" i="24" s="1"/>
  <c r="R47" i="24"/>
  <c r="S47" i="24" s="1"/>
  <c r="T47" i="24" s="1"/>
  <c r="R46" i="24"/>
  <c r="S46" i="24" s="1"/>
  <c r="T46" i="24" s="1"/>
  <c r="R45" i="24"/>
  <c r="S45" i="24" s="1"/>
  <c r="T45" i="24" s="1"/>
  <c r="R43" i="24"/>
  <c r="S43" i="24" s="1"/>
  <c r="T43" i="24" s="1"/>
  <c r="R41" i="24"/>
  <c r="S41" i="24" s="1"/>
  <c r="T41" i="24" s="1"/>
  <c r="R40" i="24"/>
  <c r="S40" i="24" s="1"/>
  <c r="T40" i="24" s="1"/>
  <c r="R16" i="24"/>
  <c r="S16" i="24" s="1"/>
  <c r="T16" i="24" s="1"/>
  <c r="R38" i="24"/>
  <c r="S38" i="24" s="1"/>
  <c r="T38" i="24" s="1"/>
  <c r="R37" i="24"/>
  <c r="S37" i="24" s="1"/>
  <c r="T37" i="24" s="1"/>
  <c r="R36" i="24"/>
  <c r="S36" i="24" s="1"/>
  <c r="T36" i="24" s="1"/>
  <c r="R39" i="24"/>
  <c r="S39" i="24" s="1"/>
  <c r="T39" i="24" s="1"/>
  <c r="R35" i="24"/>
  <c r="S35" i="24" s="1"/>
  <c r="T35" i="24" s="1"/>
  <c r="R34" i="24"/>
  <c r="S34" i="24" s="1"/>
  <c r="T34" i="24" s="1"/>
  <c r="P33" i="24"/>
  <c r="R32" i="24"/>
  <c r="S32" i="24" s="1"/>
  <c r="T32" i="24" s="1"/>
  <c r="P31" i="24"/>
  <c r="R30" i="24"/>
  <c r="S30" i="24" s="1"/>
  <c r="T30" i="24" s="1"/>
  <c r="P29" i="24"/>
  <c r="P28" i="24"/>
  <c r="R27" i="24"/>
  <c r="S27" i="24" s="1"/>
  <c r="T27" i="24" s="1"/>
  <c r="R26" i="24"/>
  <c r="S26" i="24" s="1"/>
  <c r="T26" i="24" s="1"/>
  <c r="R25" i="24"/>
  <c r="S25" i="24" s="1"/>
  <c r="T25" i="24" s="1"/>
  <c r="R24" i="24"/>
  <c r="S24" i="24" s="1"/>
  <c r="T24" i="24" s="1"/>
  <c r="R20" i="24"/>
  <c r="S20" i="24" s="1"/>
  <c r="T20" i="24" s="1"/>
  <c r="R23" i="24"/>
  <c r="S23" i="24" s="1"/>
  <c r="T23" i="24" s="1"/>
  <c r="P15" i="24"/>
  <c r="R22" i="24"/>
  <c r="S22" i="24" s="1"/>
  <c r="T22" i="24" s="1"/>
  <c r="R21" i="24"/>
  <c r="S21" i="24" s="1"/>
  <c r="T21" i="24" s="1"/>
  <c r="R19" i="24"/>
  <c r="S19" i="24" s="1"/>
  <c r="T19" i="24" s="1"/>
  <c r="R18" i="24"/>
  <c r="S18" i="24" s="1"/>
  <c r="T18" i="24" s="1"/>
  <c r="R17" i="24"/>
  <c r="S17" i="24" s="1"/>
  <c r="T17" i="24" s="1"/>
  <c r="R14" i="24"/>
  <c r="S14" i="24" s="1"/>
  <c r="T14" i="24" s="1"/>
  <c r="R13" i="24"/>
  <c r="S13" i="24" s="1"/>
  <c r="T13" i="24" s="1"/>
  <c r="R12" i="24"/>
  <c r="S12" i="24" s="1"/>
  <c r="T12" i="24" s="1"/>
  <c r="R11" i="24"/>
  <c r="S11" i="24" s="1"/>
  <c r="T11" i="24" s="1"/>
  <c r="R10" i="24"/>
  <c r="S10" i="24" s="1"/>
  <c r="T10" i="24" s="1"/>
  <c r="O9" i="24"/>
  <c r="P9" i="24" s="1"/>
  <c r="O8" i="24"/>
  <c r="P8" i="24" s="1"/>
  <c r="O7" i="24"/>
  <c r="R7" i="24" s="1"/>
  <c r="S7" i="24" s="1"/>
  <c r="T7" i="24" s="1"/>
  <c r="O6" i="24"/>
  <c r="R6" i="24" s="1"/>
  <c r="S6" i="24" s="1"/>
  <c r="T6" i="24" s="1"/>
  <c r="R53" i="23"/>
  <c r="S53" i="23" s="1"/>
  <c r="T53" i="23" s="1"/>
  <c r="R52" i="23"/>
  <c r="S52" i="23" s="1"/>
  <c r="T52" i="23" s="1"/>
  <c r="R51" i="23"/>
  <c r="S51" i="23" s="1"/>
  <c r="T51" i="23" s="1"/>
  <c r="R50" i="23"/>
  <c r="S50" i="23" s="1"/>
  <c r="T50" i="23" s="1"/>
  <c r="R49" i="23"/>
  <c r="S49" i="23" s="1"/>
  <c r="T49" i="23" s="1"/>
  <c r="R48" i="23"/>
  <c r="S48" i="23" s="1"/>
  <c r="T48" i="23" s="1"/>
  <c r="R47" i="23"/>
  <c r="S47" i="23" s="1"/>
  <c r="T47" i="23" s="1"/>
  <c r="R46" i="23"/>
  <c r="S46" i="23" s="1"/>
  <c r="T46" i="23" s="1"/>
  <c r="P45" i="23"/>
  <c r="P44" i="23"/>
  <c r="P43" i="23"/>
  <c r="R42" i="23"/>
  <c r="S42" i="23" s="1"/>
  <c r="T42" i="23" s="1"/>
  <c r="R41" i="23"/>
  <c r="S41" i="23" s="1"/>
  <c r="T41" i="23" s="1"/>
  <c r="R39" i="23"/>
  <c r="S39" i="23" s="1"/>
  <c r="T39" i="23" s="1"/>
  <c r="R37" i="23"/>
  <c r="S37" i="23" s="1"/>
  <c r="T37" i="23" s="1"/>
  <c r="R36" i="23"/>
  <c r="S36" i="23" s="1"/>
  <c r="T36" i="23" s="1"/>
  <c r="P35" i="23"/>
  <c r="R34" i="23"/>
  <c r="S34" i="23" s="1"/>
  <c r="T34" i="23" s="1"/>
  <c r="R33" i="23"/>
  <c r="S33" i="23" s="1"/>
  <c r="T33" i="23" s="1"/>
  <c r="R32" i="23"/>
  <c r="S32" i="23" s="1"/>
  <c r="T32" i="23" s="1"/>
  <c r="P31" i="23"/>
  <c r="R30" i="23"/>
  <c r="S30" i="23" s="1"/>
  <c r="T30" i="23" s="1"/>
  <c r="P29" i="23"/>
  <c r="R28" i="23"/>
  <c r="S28" i="23" s="1"/>
  <c r="T28" i="23" s="1"/>
  <c r="R27" i="23"/>
  <c r="S27" i="23" s="1"/>
  <c r="T27" i="23" s="1"/>
  <c r="R18" i="23"/>
  <c r="S18" i="23" s="1"/>
  <c r="T18" i="23" s="1"/>
  <c r="R26" i="23"/>
  <c r="S26" i="23" s="1"/>
  <c r="T26" i="23" s="1"/>
  <c r="R25" i="23"/>
  <c r="S25" i="23" s="1"/>
  <c r="T25" i="23" s="1"/>
  <c r="R24" i="23"/>
  <c r="S24" i="23" s="1"/>
  <c r="T24" i="23" s="1"/>
  <c r="R23" i="23"/>
  <c r="S23" i="23" s="1"/>
  <c r="T23" i="23" s="1"/>
  <c r="R22" i="23"/>
  <c r="S22" i="23" s="1"/>
  <c r="T22" i="23" s="1"/>
  <c r="R21" i="23"/>
  <c r="S21" i="23" s="1"/>
  <c r="T21" i="23" s="1"/>
  <c r="R20" i="23"/>
  <c r="S20" i="23" s="1"/>
  <c r="T20" i="23" s="1"/>
  <c r="R19" i="23"/>
  <c r="S19" i="23" s="1"/>
  <c r="T19" i="23" s="1"/>
  <c r="P17" i="23"/>
  <c r="P16" i="23"/>
  <c r="R15" i="23"/>
  <c r="S15" i="23" s="1"/>
  <c r="T15" i="23" s="1"/>
  <c r="R14" i="23"/>
  <c r="S14" i="23" s="1"/>
  <c r="T14" i="23" s="1"/>
  <c r="P13" i="23"/>
  <c r="R12" i="23"/>
  <c r="S12" i="23" s="1"/>
  <c r="T12" i="23" s="1"/>
  <c r="R11" i="23"/>
  <c r="S11" i="23" s="1"/>
  <c r="T11" i="23" s="1"/>
  <c r="R10" i="23"/>
  <c r="S10" i="23" s="1"/>
  <c r="T10" i="23" s="1"/>
  <c r="O9" i="23"/>
  <c r="R9" i="23" s="1"/>
  <c r="S9" i="23" s="1"/>
  <c r="T9" i="23" s="1"/>
  <c r="O8" i="23"/>
  <c r="R8" i="23" s="1"/>
  <c r="S8" i="23" s="1"/>
  <c r="T8" i="23" s="1"/>
  <c r="O7" i="23"/>
  <c r="R7" i="23" s="1"/>
  <c r="S7" i="23" s="1"/>
  <c r="T7" i="23" s="1"/>
  <c r="O6" i="23"/>
  <c r="R6" i="23" s="1"/>
  <c r="S6" i="23" s="1"/>
  <c r="T6" i="23" s="1"/>
  <c r="P66" i="22"/>
  <c r="R65" i="22"/>
  <c r="S65" i="22" s="1"/>
  <c r="T65" i="22" s="1"/>
  <c r="P64" i="22"/>
  <c r="R63" i="22"/>
  <c r="S63" i="22" s="1"/>
  <c r="T63" i="22" s="1"/>
  <c r="R62" i="22"/>
  <c r="S62" i="22" s="1"/>
  <c r="T62" i="22" s="1"/>
  <c r="R61" i="22"/>
  <c r="S61" i="22" s="1"/>
  <c r="T61" i="22" s="1"/>
  <c r="P60" i="22"/>
  <c r="R59" i="22"/>
  <c r="S59" i="22" s="1"/>
  <c r="T59" i="22" s="1"/>
  <c r="R58" i="22"/>
  <c r="S58" i="22" s="1"/>
  <c r="T58" i="22" s="1"/>
  <c r="P57" i="22"/>
  <c r="R56" i="22"/>
  <c r="S56" i="22" s="1"/>
  <c r="T56" i="22" s="1"/>
  <c r="R55" i="22"/>
  <c r="S55" i="22" s="1"/>
  <c r="T55" i="22" s="1"/>
  <c r="R54" i="22"/>
  <c r="S54" i="22" s="1"/>
  <c r="T54" i="22" s="1"/>
  <c r="R53" i="22"/>
  <c r="S53" i="22" s="1"/>
  <c r="T53" i="22" s="1"/>
  <c r="R52" i="22"/>
  <c r="S52" i="22" s="1"/>
  <c r="T52" i="22" s="1"/>
  <c r="P51" i="22"/>
  <c r="R49" i="22"/>
  <c r="S49" i="22" s="1"/>
  <c r="T49" i="22" s="1"/>
  <c r="R47" i="22"/>
  <c r="S47" i="22" s="1"/>
  <c r="T47" i="22" s="1"/>
  <c r="R46" i="22"/>
  <c r="S46" i="22" s="1"/>
  <c r="T46" i="22" s="1"/>
  <c r="O45" i="22"/>
  <c r="P45" i="22" s="1"/>
  <c r="O39" i="22"/>
  <c r="R39" i="22" s="1"/>
  <c r="S39" i="22" s="1"/>
  <c r="T39" i="22" s="1"/>
  <c r="O43" i="22"/>
  <c r="R43" i="22" s="1"/>
  <c r="S43" i="22" s="1"/>
  <c r="T43" i="22" s="1"/>
  <c r="O42" i="22"/>
  <c r="R42" i="22" s="1"/>
  <c r="S42" i="22" s="1"/>
  <c r="T42" i="22" s="1"/>
  <c r="O41" i="22"/>
  <c r="R41" i="22" s="1"/>
  <c r="S41" i="22" s="1"/>
  <c r="T41" i="22" s="1"/>
  <c r="O40" i="22"/>
  <c r="P40" i="22" s="1"/>
  <c r="O20" i="22"/>
  <c r="R20" i="22" s="1"/>
  <c r="S20" i="22" s="1"/>
  <c r="T20" i="22" s="1"/>
  <c r="O19" i="22"/>
  <c r="R19" i="22" s="1"/>
  <c r="S19" i="22" s="1"/>
  <c r="T19" i="22" s="1"/>
  <c r="O17" i="22"/>
  <c r="P17" i="22" s="1"/>
  <c r="O38" i="22"/>
  <c r="R38" i="22" s="1"/>
  <c r="S38" i="22" s="1"/>
  <c r="T38" i="22" s="1"/>
  <c r="O37" i="22"/>
  <c r="P37" i="22" s="1"/>
  <c r="O24" i="22"/>
  <c r="R24" i="22" s="1"/>
  <c r="S24" i="22" s="1"/>
  <c r="T24" i="22" s="1"/>
  <c r="O36" i="22"/>
  <c r="R36" i="22" s="1"/>
  <c r="S36" i="22" s="1"/>
  <c r="T36" i="22" s="1"/>
  <c r="O35" i="22"/>
  <c r="R35" i="22" s="1"/>
  <c r="S35" i="22" s="1"/>
  <c r="T35" i="22" s="1"/>
  <c r="O44" i="22"/>
  <c r="P44" i="22" s="1"/>
  <c r="O34" i="22"/>
  <c r="P34" i="22" s="1"/>
  <c r="O33" i="22"/>
  <c r="R33" i="22" s="1"/>
  <c r="S33" i="22" s="1"/>
  <c r="T33" i="22" s="1"/>
  <c r="O32" i="22"/>
  <c r="P32" i="22" s="1"/>
  <c r="O31" i="22"/>
  <c r="R31" i="22" s="1"/>
  <c r="S31" i="22" s="1"/>
  <c r="T31" i="22" s="1"/>
  <c r="O30" i="22"/>
  <c r="R30" i="22" s="1"/>
  <c r="S30" i="22" s="1"/>
  <c r="T30" i="22" s="1"/>
  <c r="O29" i="22"/>
  <c r="R29" i="22" s="1"/>
  <c r="S29" i="22" s="1"/>
  <c r="T29" i="22" s="1"/>
  <c r="O28" i="22"/>
  <c r="R28" i="22" s="1"/>
  <c r="S28" i="22" s="1"/>
  <c r="T28" i="22" s="1"/>
  <c r="O27" i="22"/>
  <c r="R27" i="22" s="1"/>
  <c r="S27" i="22" s="1"/>
  <c r="T27" i="22" s="1"/>
  <c r="O26" i="22"/>
  <c r="R26" i="22" s="1"/>
  <c r="S26" i="22" s="1"/>
  <c r="T26" i="22" s="1"/>
  <c r="O18" i="22"/>
  <c r="R18" i="22" s="1"/>
  <c r="S18" i="22" s="1"/>
  <c r="T18" i="22" s="1"/>
  <c r="O25" i="22"/>
  <c r="R25" i="22" s="1"/>
  <c r="S25" i="22" s="1"/>
  <c r="T25" i="22" s="1"/>
  <c r="O23" i="22"/>
  <c r="P23" i="22" s="1"/>
  <c r="O22" i="22"/>
  <c r="R22" i="22" s="1"/>
  <c r="S22" i="22" s="1"/>
  <c r="T22" i="22" s="1"/>
  <c r="O21" i="22"/>
  <c r="R21" i="22" s="1"/>
  <c r="S21" i="22" s="1"/>
  <c r="T21" i="22" s="1"/>
  <c r="O16" i="22"/>
  <c r="R16" i="22" s="1"/>
  <c r="S16" i="22" s="1"/>
  <c r="T16" i="22" s="1"/>
  <c r="O15" i="22"/>
  <c r="R15" i="22" s="1"/>
  <c r="S15" i="22" s="1"/>
  <c r="T15" i="22" s="1"/>
  <c r="O14" i="22"/>
  <c r="R14" i="22" s="1"/>
  <c r="S14" i="22" s="1"/>
  <c r="T14" i="22" s="1"/>
  <c r="O13" i="22"/>
  <c r="P13" i="22" s="1"/>
  <c r="O9" i="22"/>
  <c r="P9" i="22" s="1"/>
  <c r="O7" i="22"/>
  <c r="R7" i="22" s="1"/>
  <c r="S7" i="22" s="1"/>
  <c r="T7" i="22" s="1"/>
  <c r="O12" i="22"/>
  <c r="R12" i="22" s="1"/>
  <c r="S12" i="22" s="1"/>
  <c r="T12" i="22" s="1"/>
  <c r="O11" i="22"/>
  <c r="P11" i="22" s="1"/>
  <c r="O10" i="22"/>
  <c r="R10" i="22" s="1"/>
  <c r="S10" i="22" s="1"/>
  <c r="T10" i="22" s="1"/>
  <c r="O8" i="22"/>
  <c r="R8" i="22" s="1"/>
  <c r="S8" i="22" s="1"/>
  <c r="T8" i="22" s="1"/>
  <c r="O6" i="22"/>
  <c r="R6" i="22" s="1"/>
  <c r="S6" i="22" s="1"/>
  <c r="T6" i="22" s="1"/>
  <c r="O75" i="21"/>
  <c r="R75" i="21" s="1"/>
  <c r="S75" i="21" s="1"/>
  <c r="T75" i="21" s="1"/>
  <c r="O74" i="21"/>
  <c r="R74" i="21" s="1"/>
  <c r="S74" i="21" s="1"/>
  <c r="T74" i="21" s="1"/>
  <c r="O73" i="21"/>
  <c r="P73" i="21" s="1"/>
  <c r="O72" i="21"/>
  <c r="O71" i="21"/>
  <c r="R71" i="21" s="1"/>
  <c r="S71" i="21" s="1"/>
  <c r="T71" i="21" s="1"/>
  <c r="O70" i="21"/>
  <c r="R70" i="21" s="1"/>
  <c r="S70" i="21" s="1"/>
  <c r="T70" i="21" s="1"/>
  <c r="O69" i="21"/>
  <c r="P69" i="21" s="1"/>
  <c r="O68" i="21"/>
  <c r="P68" i="21" s="1"/>
  <c r="O67" i="21"/>
  <c r="R67" i="21" s="1"/>
  <c r="S67" i="21" s="1"/>
  <c r="T67" i="21" s="1"/>
  <c r="O66" i="21"/>
  <c r="R66" i="21" s="1"/>
  <c r="S66" i="21" s="1"/>
  <c r="T66" i="21" s="1"/>
  <c r="O65" i="21"/>
  <c r="R65" i="21" s="1"/>
  <c r="S65" i="21" s="1"/>
  <c r="T65" i="21" s="1"/>
  <c r="O64" i="21"/>
  <c r="P64" i="21" s="1"/>
  <c r="O63" i="21"/>
  <c r="P63" i="21" s="1"/>
  <c r="O62" i="21"/>
  <c r="R62" i="21" s="1"/>
  <c r="S62" i="21" s="1"/>
  <c r="T62" i="21" s="1"/>
  <c r="O61" i="21"/>
  <c r="R61" i="21" s="1"/>
  <c r="S61" i="21" s="1"/>
  <c r="T61" i="21" s="1"/>
  <c r="O59" i="21"/>
  <c r="R59" i="21" s="1"/>
  <c r="S59" i="21" s="1"/>
  <c r="T59" i="21" s="1"/>
  <c r="O58" i="21"/>
  <c r="R58" i="21" s="1"/>
  <c r="S58" i="21" s="1"/>
  <c r="T58" i="21" s="1"/>
  <c r="O60" i="21"/>
  <c r="R60" i="21" s="1"/>
  <c r="S60" i="21" s="1"/>
  <c r="T60" i="21" s="1"/>
  <c r="O57" i="21"/>
  <c r="R57" i="21" s="1"/>
  <c r="S57" i="21" s="1"/>
  <c r="T57" i="21" s="1"/>
  <c r="O55" i="21"/>
  <c r="R55" i="21" s="1"/>
  <c r="S55" i="21" s="1"/>
  <c r="T55" i="21" s="1"/>
  <c r="O54" i="21"/>
  <c r="R54" i="21" s="1"/>
  <c r="S54" i="21" s="1"/>
  <c r="T54" i="21" s="1"/>
  <c r="O52" i="21"/>
  <c r="R52" i="21" s="1"/>
  <c r="S52" i="21" s="1"/>
  <c r="T52" i="21" s="1"/>
  <c r="O51" i="21"/>
  <c r="P51" i="21" s="1"/>
  <c r="O50" i="21"/>
  <c r="R50" i="21" s="1"/>
  <c r="S50" i="21" s="1"/>
  <c r="T50" i="21" s="1"/>
  <c r="O40" i="21"/>
  <c r="R40" i="21" s="1"/>
  <c r="S40" i="21" s="1"/>
  <c r="T40" i="21" s="1"/>
  <c r="O49" i="21"/>
  <c r="R49" i="21" s="1"/>
  <c r="S49" i="21" s="1"/>
  <c r="T49" i="21" s="1"/>
  <c r="O48" i="21"/>
  <c r="R48" i="21" s="1"/>
  <c r="S48" i="21" s="1"/>
  <c r="T48" i="21" s="1"/>
  <c r="O47" i="21"/>
  <c r="R47" i="21" s="1"/>
  <c r="S47" i="21" s="1"/>
  <c r="T47" i="21" s="1"/>
  <c r="O46" i="21"/>
  <c r="R46" i="21" s="1"/>
  <c r="S46" i="21" s="1"/>
  <c r="T46" i="21" s="1"/>
  <c r="O45" i="21"/>
  <c r="O43" i="21"/>
  <c r="P43" i="21" s="1"/>
  <c r="O42" i="21"/>
  <c r="R42" i="21" s="1"/>
  <c r="S42" i="21" s="1"/>
  <c r="T42" i="21" s="1"/>
  <c r="O22" i="21"/>
  <c r="P22" i="21" s="1"/>
  <c r="O21" i="21"/>
  <c r="P21" i="21" s="1"/>
  <c r="O19" i="21"/>
  <c r="R19" i="21" s="1"/>
  <c r="S19" i="21" s="1"/>
  <c r="T19" i="21" s="1"/>
  <c r="O41" i="21"/>
  <c r="R41" i="21" s="1"/>
  <c r="S41" i="21" s="1"/>
  <c r="T41" i="21" s="1"/>
  <c r="O44" i="21"/>
  <c r="R44" i="21" s="1"/>
  <c r="S44" i="21" s="1"/>
  <c r="T44" i="21" s="1"/>
  <c r="O39" i="21"/>
  <c r="R39" i="21" s="1"/>
  <c r="S39" i="21" s="1"/>
  <c r="T39" i="21" s="1"/>
  <c r="O38" i="21"/>
  <c r="R38" i="21" s="1"/>
  <c r="S38" i="21" s="1"/>
  <c r="T38" i="21" s="1"/>
  <c r="O37" i="21"/>
  <c r="R37" i="21" s="1"/>
  <c r="S37" i="21" s="1"/>
  <c r="T37" i="21" s="1"/>
  <c r="O36" i="21"/>
  <c r="O35" i="21"/>
  <c r="P35" i="21" s="1"/>
  <c r="O20" i="21"/>
  <c r="R20" i="21" s="1"/>
  <c r="S20" i="21" s="1"/>
  <c r="T20" i="21" s="1"/>
  <c r="O34" i="21"/>
  <c r="R34" i="21" s="1"/>
  <c r="S34" i="21" s="1"/>
  <c r="T34" i="21" s="1"/>
  <c r="O33" i="21"/>
  <c r="R33" i="21" s="1"/>
  <c r="S33" i="21" s="1"/>
  <c r="T33" i="21" s="1"/>
  <c r="O26" i="21"/>
  <c r="R26" i="21" s="1"/>
  <c r="S26" i="21" s="1"/>
  <c r="T26" i="21" s="1"/>
  <c r="O32" i="21"/>
  <c r="R32" i="21" s="1"/>
  <c r="S32" i="21" s="1"/>
  <c r="T32" i="21" s="1"/>
  <c r="O31" i="21"/>
  <c r="R31" i="21" s="1"/>
  <c r="S31" i="21" s="1"/>
  <c r="T31" i="21" s="1"/>
  <c r="O30" i="21"/>
  <c r="P30" i="21" s="1"/>
  <c r="O29" i="21"/>
  <c r="R29" i="21" s="1"/>
  <c r="S29" i="21" s="1"/>
  <c r="T29" i="21" s="1"/>
  <c r="O28" i="21"/>
  <c r="R28" i="21" s="1"/>
  <c r="S28" i="21" s="1"/>
  <c r="T28" i="21" s="1"/>
  <c r="O27" i="21"/>
  <c r="R27" i="21" s="1"/>
  <c r="S27" i="21" s="1"/>
  <c r="T27" i="21" s="1"/>
  <c r="O25" i="21"/>
  <c r="P25" i="21" s="1"/>
  <c r="O24" i="21"/>
  <c r="R24" i="21" s="1"/>
  <c r="S24" i="21" s="1"/>
  <c r="T24" i="21" s="1"/>
  <c r="O23" i="21"/>
  <c r="R23" i="21" s="1"/>
  <c r="S23" i="21" s="1"/>
  <c r="T23" i="21" s="1"/>
  <c r="O18" i="21"/>
  <c r="P18" i="21" s="1"/>
  <c r="O17" i="21"/>
  <c r="R17" i="21" s="1"/>
  <c r="S17" i="21" s="1"/>
  <c r="T17" i="21" s="1"/>
  <c r="O16" i="21"/>
  <c r="R16" i="21" s="1"/>
  <c r="S16" i="21" s="1"/>
  <c r="T16" i="21" s="1"/>
  <c r="O15" i="21"/>
  <c r="P15" i="21" s="1"/>
  <c r="O14" i="21"/>
  <c r="R14" i="21" s="1"/>
  <c r="S14" i="21" s="1"/>
  <c r="T14" i="21" s="1"/>
  <c r="O8" i="21"/>
  <c r="R8" i="21" s="1"/>
  <c r="S8" i="21" s="1"/>
  <c r="T8" i="21" s="1"/>
  <c r="O12" i="21"/>
  <c r="P12" i="21" s="1"/>
  <c r="O7" i="21"/>
  <c r="R7" i="21" s="1"/>
  <c r="S7" i="21" s="1"/>
  <c r="T7" i="21" s="1"/>
  <c r="O9" i="21"/>
  <c r="P9" i="21" s="1"/>
  <c r="O11" i="21"/>
  <c r="R11" i="21" s="1"/>
  <c r="S11" i="21" s="1"/>
  <c r="T11" i="21" s="1"/>
  <c r="O10" i="21"/>
  <c r="P10" i="21" s="1"/>
  <c r="O13" i="21"/>
  <c r="R13" i="21" s="1"/>
  <c r="S13" i="21" s="1"/>
  <c r="T13" i="21" s="1"/>
  <c r="O6" i="21"/>
  <c r="R6" i="21" s="1"/>
  <c r="S6" i="21" s="1"/>
  <c r="T6" i="21" s="1"/>
  <c r="O68" i="20"/>
  <c r="P68" i="20" s="1"/>
  <c r="O67" i="20"/>
  <c r="R67" i="20" s="1"/>
  <c r="S67" i="20" s="1"/>
  <c r="T67" i="20" s="1"/>
  <c r="O66" i="20"/>
  <c r="P66" i="20" s="1"/>
  <c r="O65" i="20"/>
  <c r="O64" i="20"/>
  <c r="P64" i="20" s="1"/>
  <c r="O63" i="20"/>
  <c r="R63" i="20" s="1"/>
  <c r="S63" i="20" s="1"/>
  <c r="T63" i="20" s="1"/>
  <c r="O62" i="20"/>
  <c r="R62" i="20" s="1"/>
  <c r="S62" i="20" s="1"/>
  <c r="T62" i="20" s="1"/>
  <c r="O61" i="20"/>
  <c r="P61" i="20" s="1"/>
  <c r="O60" i="20"/>
  <c r="R60" i="20" s="1"/>
  <c r="S60" i="20" s="1"/>
  <c r="T60" i="20" s="1"/>
  <c r="O59" i="20"/>
  <c r="R59" i="20" s="1"/>
  <c r="S59" i="20" s="1"/>
  <c r="T59" i="20" s="1"/>
  <c r="O58" i="20"/>
  <c r="R58" i="20" s="1"/>
  <c r="S58" i="20" s="1"/>
  <c r="T58" i="20" s="1"/>
  <c r="O57" i="20"/>
  <c r="R57" i="20" s="1"/>
  <c r="S57" i="20" s="1"/>
  <c r="T57" i="20" s="1"/>
  <c r="O56" i="20"/>
  <c r="R56" i="20" s="1"/>
  <c r="S56" i="20" s="1"/>
  <c r="T56" i="20" s="1"/>
  <c r="O55" i="20"/>
  <c r="R55" i="20" s="1"/>
  <c r="S55" i="20" s="1"/>
  <c r="T55" i="20" s="1"/>
  <c r="O54" i="20"/>
  <c r="O53" i="20"/>
  <c r="R53" i="20" s="1"/>
  <c r="S53" i="20" s="1"/>
  <c r="T53" i="20" s="1"/>
  <c r="O51" i="20"/>
  <c r="R51" i="20" s="1"/>
  <c r="S51" i="20" s="1"/>
  <c r="T51" i="20" s="1"/>
  <c r="O50" i="20"/>
  <c r="R50" i="20" s="1"/>
  <c r="S50" i="20" s="1"/>
  <c r="T50" i="20" s="1"/>
  <c r="O48" i="20"/>
  <c r="R48" i="20" s="1"/>
  <c r="S48" i="20" s="1"/>
  <c r="T48" i="20" s="1"/>
  <c r="O47" i="20"/>
  <c r="R47" i="20" s="1"/>
  <c r="S47" i="20" s="1"/>
  <c r="T47" i="20" s="1"/>
  <c r="O46" i="20"/>
  <c r="R46" i="20" s="1"/>
  <c r="S46" i="20" s="1"/>
  <c r="T46" i="20" s="1"/>
  <c r="O42" i="20"/>
  <c r="P42" i="20" s="1"/>
  <c r="O45" i="20"/>
  <c r="R45" i="20" s="1"/>
  <c r="S45" i="20" s="1"/>
  <c r="T45" i="20" s="1"/>
  <c r="O19" i="20"/>
  <c r="R19" i="20" s="1"/>
  <c r="S19" i="20" s="1"/>
  <c r="T19" i="20" s="1"/>
  <c r="O38" i="20"/>
  <c r="R38" i="20" s="1"/>
  <c r="S38" i="20" s="1"/>
  <c r="T38" i="20" s="1"/>
  <c r="O43" i="20"/>
  <c r="R43" i="20" s="1"/>
  <c r="S43" i="20" s="1"/>
  <c r="T43" i="20" s="1"/>
  <c r="O41" i="20"/>
  <c r="P41" i="20" s="1"/>
  <c r="O40" i="20"/>
  <c r="R40" i="20" s="1"/>
  <c r="S40" i="20" s="1"/>
  <c r="T40" i="20" s="1"/>
  <c r="O39" i="20"/>
  <c r="R39" i="20" s="1"/>
  <c r="S39" i="20" s="1"/>
  <c r="T39" i="20" s="1"/>
  <c r="O22" i="20"/>
  <c r="P22" i="20" s="1"/>
  <c r="O21" i="20"/>
  <c r="O20" i="20"/>
  <c r="P20" i="20" s="1"/>
  <c r="O37" i="20"/>
  <c r="R37" i="20" s="1"/>
  <c r="S37" i="20" s="1"/>
  <c r="T37" i="20" s="1"/>
  <c r="O36" i="20"/>
  <c r="R36" i="20" s="1"/>
  <c r="S36" i="20" s="1"/>
  <c r="T36" i="20" s="1"/>
  <c r="O26" i="20"/>
  <c r="R26" i="20" s="1"/>
  <c r="S26" i="20" s="1"/>
  <c r="T26" i="20" s="1"/>
  <c r="O35" i="20"/>
  <c r="P35" i="20" s="1"/>
  <c r="O34" i="20"/>
  <c r="R34" i="20" s="1"/>
  <c r="S34" i="20" s="1"/>
  <c r="T34" i="20" s="1"/>
  <c r="O44" i="20"/>
  <c r="R44" i="20" s="1"/>
  <c r="S44" i="20" s="1"/>
  <c r="T44" i="20" s="1"/>
  <c r="O33" i="20"/>
  <c r="P33" i="20" s="1"/>
  <c r="O32" i="20"/>
  <c r="P32" i="20" s="1"/>
  <c r="O31" i="20"/>
  <c r="R31" i="20" s="1"/>
  <c r="S31" i="20" s="1"/>
  <c r="T31" i="20" s="1"/>
  <c r="O30" i="20"/>
  <c r="O29" i="20"/>
  <c r="R29" i="20" s="1"/>
  <c r="S29" i="20" s="1"/>
  <c r="T29" i="20" s="1"/>
  <c r="O28" i="20"/>
  <c r="R28" i="20" s="1"/>
  <c r="S28" i="20" s="1"/>
  <c r="T28" i="20" s="1"/>
  <c r="O27" i="20"/>
  <c r="R27" i="20" s="1"/>
  <c r="S27" i="20" s="1"/>
  <c r="T27" i="20" s="1"/>
  <c r="O25" i="20"/>
  <c r="R25" i="20" s="1"/>
  <c r="S25" i="20" s="1"/>
  <c r="T25" i="20" s="1"/>
  <c r="O24" i="20"/>
  <c r="P24" i="20" s="1"/>
  <c r="O23" i="20"/>
  <c r="R23" i="20" s="1"/>
  <c r="S23" i="20" s="1"/>
  <c r="T23" i="20" s="1"/>
  <c r="O18" i="20"/>
  <c r="R18" i="20" s="1"/>
  <c r="S18" i="20" s="1"/>
  <c r="T18" i="20" s="1"/>
  <c r="O17" i="20"/>
  <c r="R17" i="20" s="1"/>
  <c r="S17" i="20" s="1"/>
  <c r="T17" i="20" s="1"/>
  <c r="O16" i="20"/>
  <c r="R16" i="20" s="1"/>
  <c r="S16" i="20" s="1"/>
  <c r="T16" i="20" s="1"/>
  <c r="O15" i="20"/>
  <c r="P15" i="20" s="1"/>
  <c r="O14" i="20"/>
  <c r="R14" i="20" s="1"/>
  <c r="S14" i="20" s="1"/>
  <c r="T14" i="20" s="1"/>
  <c r="O9" i="20"/>
  <c r="R9" i="20" s="1"/>
  <c r="S9" i="20" s="1"/>
  <c r="T9" i="20" s="1"/>
  <c r="O12" i="20"/>
  <c r="P12" i="20" s="1"/>
  <c r="O8" i="20"/>
  <c r="R8" i="20" s="1"/>
  <c r="S8" i="20" s="1"/>
  <c r="T8" i="20" s="1"/>
  <c r="O11" i="20"/>
  <c r="R11" i="20" s="1"/>
  <c r="S11" i="20" s="1"/>
  <c r="T11" i="20" s="1"/>
  <c r="O10" i="20"/>
  <c r="P10" i="20" s="1"/>
  <c r="O13" i="20"/>
  <c r="R13" i="20" s="1"/>
  <c r="S13" i="20" s="1"/>
  <c r="T13" i="20" s="1"/>
  <c r="O7" i="20"/>
  <c r="R7" i="20" s="1"/>
  <c r="S7" i="20" s="1"/>
  <c r="T7" i="20" s="1"/>
  <c r="O76" i="19"/>
  <c r="R76" i="19" s="1"/>
  <c r="S76" i="19" s="1"/>
  <c r="T76" i="19" s="1"/>
  <c r="O75" i="19"/>
  <c r="R75" i="19" s="1"/>
  <c r="S75" i="19" s="1"/>
  <c r="T75" i="19" s="1"/>
  <c r="O74" i="19"/>
  <c r="R74" i="19" s="1"/>
  <c r="S74" i="19" s="1"/>
  <c r="T74" i="19" s="1"/>
  <c r="O73" i="19"/>
  <c r="R73" i="19" s="1"/>
  <c r="S73" i="19" s="1"/>
  <c r="T73" i="19" s="1"/>
  <c r="O72" i="19"/>
  <c r="R72" i="19" s="1"/>
  <c r="S72" i="19" s="1"/>
  <c r="T72" i="19" s="1"/>
  <c r="O71" i="19"/>
  <c r="P71" i="19" s="1"/>
  <c r="O70" i="19"/>
  <c r="O69" i="19"/>
  <c r="P69" i="19" s="1"/>
  <c r="O68" i="19"/>
  <c r="P68" i="19" s="1"/>
  <c r="O67" i="19"/>
  <c r="P67" i="19" s="1"/>
  <c r="O66" i="19"/>
  <c r="P66" i="19" s="1"/>
  <c r="O65" i="19"/>
  <c r="P65" i="19" s="1"/>
  <c r="O64" i="19"/>
  <c r="P64" i="19" s="1"/>
  <c r="O63" i="19"/>
  <c r="P63" i="19" s="1"/>
  <c r="O61" i="19"/>
  <c r="R61" i="19" s="1"/>
  <c r="S61" i="19" s="1"/>
  <c r="T61" i="19" s="1"/>
  <c r="O60" i="19"/>
  <c r="R60" i="19" s="1"/>
  <c r="S60" i="19" s="1"/>
  <c r="T60" i="19" s="1"/>
  <c r="O62" i="19"/>
  <c r="R62" i="19" s="1"/>
  <c r="S62" i="19" s="1"/>
  <c r="T62" i="19" s="1"/>
  <c r="O59" i="19"/>
  <c r="R59" i="19" s="1"/>
  <c r="S59" i="19" s="1"/>
  <c r="T59" i="19" s="1"/>
  <c r="O58" i="19"/>
  <c r="R58" i="19" s="1"/>
  <c r="S58" i="19" s="1"/>
  <c r="T58" i="19" s="1"/>
  <c r="O55" i="19"/>
  <c r="R55" i="19" s="1"/>
  <c r="S55" i="19" s="1"/>
  <c r="T55" i="19" s="1"/>
  <c r="O54" i="19"/>
  <c r="R54" i="19" s="1"/>
  <c r="S54" i="19" s="1"/>
  <c r="T54" i="19" s="1"/>
  <c r="O53" i="19"/>
  <c r="R53" i="19" s="1"/>
  <c r="S53" i="19" s="1"/>
  <c r="T53" i="19" s="1"/>
  <c r="O52" i="19"/>
  <c r="R52" i="19" s="1"/>
  <c r="S52" i="19" s="1"/>
  <c r="T52" i="19" s="1"/>
  <c r="O51" i="19"/>
  <c r="R51" i="19" s="1"/>
  <c r="S51" i="19" s="1"/>
  <c r="T51" i="19" s="1"/>
  <c r="O47" i="19"/>
  <c r="R47" i="19" s="1"/>
  <c r="S47" i="19" s="1"/>
  <c r="T47" i="19" s="1"/>
  <c r="O45" i="19"/>
  <c r="O50" i="19"/>
  <c r="R50" i="19" s="1"/>
  <c r="S50" i="19" s="1"/>
  <c r="T50" i="19" s="1"/>
  <c r="O49" i="19"/>
  <c r="R49" i="19" s="1"/>
  <c r="S49" i="19" s="1"/>
  <c r="T49" i="19" s="1"/>
  <c r="O44" i="19"/>
  <c r="R44" i="19" s="1"/>
  <c r="S44" i="19" s="1"/>
  <c r="T44" i="19" s="1"/>
  <c r="O43" i="19"/>
  <c r="R43" i="19" s="1"/>
  <c r="S43" i="19" s="1"/>
  <c r="T43" i="19" s="1"/>
  <c r="O26" i="19"/>
  <c r="R26" i="19" s="1"/>
  <c r="S26" i="19" s="1"/>
  <c r="T26" i="19" s="1"/>
  <c r="O25" i="19"/>
  <c r="R25" i="19" s="1"/>
  <c r="S25" i="19" s="1"/>
  <c r="T25" i="19" s="1"/>
  <c r="O46" i="19"/>
  <c r="O42" i="19"/>
  <c r="P42" i="19" s="1"/>
  <c r="O48" i="19"/>
  <c r="P48" i="19" s="1"/>
  <c r="O41" i="19"/>
  <c r="R41" i="19" s="1"/>
  <c r="S41" i="19" s="1"/>
  <c r="T41" i="19" s="1"/>
  <c r="O40" i="19"/>
  <c r="R40" i="19" s="1"/>
  <c r="S40" i="19" s="1"/>
  <c r="T40" i="19" s="1"/>
  <c r="O39" i="19"/>
  <c r="P39" i="19" s="1"/>
  <c r="O38" i="19"/>
  <c r="P38" i="19" s="1"/>
  <c r="O37" i="19"/>
  <c r="P37" i="19" s="1"/>
  <c r="O36" i="19"/>
  <c r="R36" i="19" s="1"/>
  <c r="S36" i="19" s="1"/>
  <c r="T36" i="19" s="1"/>
  <c r="O35" i="19"/>
  <c r="R35" i="19" s="1"/>
  <c r="S35" i="19" s="1"/>
  <c r="T35" i="19" s="1"/>
  <c r="O34" i="19"/>
  <c r="P34" i="19" s="1"/>
  <c r="O33" i="19"/>
  <c r="R33" i="19" s="1"/>
  <c r="S33" i="19" s="1"/>
  <c r="T33" i="19" s="1"/>
  <c r="O32" i="19"/>
  <c r="R32" i="19" s="1"/>
  <c r="S32" i="19" s="1"/>
  <c r="T32" i="19" s="1"/>
  <c r="O27" i="19"/>
  <c r="R27" i="19" s="1"/>
  <c r="S27" i="19" s="1"/>
  <c r="T27" i="19" s="1"/>
  <c r="O31" i="19"/>
  <c r="R31" i="19" s="1"/>
  <c r="S31" i="19" s="1"/>
  <c r="T31" i="19" s="1"/>
  <c r="O21" i="19"/>
  <c r="R21" i="19" s="1"/>
  <c r="S21" i="19" s="1"/>
  <c r="T21" i="19" s="1"/>
  <c r="O30" i="19"/>
  <c r="R30" i="19" s="1"/>
  <c r="S30" i="19" s="1"/>
  <c r="T30" i="19" s="1"/>
  <c r="O29" i="19"/>
  <c r="R29" i="19" s="1"/>
  <c r="S29" i="19" s="1"/>
  <c r="T29" i="19" s="1"/>
  <c r="O28" i="19"/>
  <c r="R28" i="19" s="1"/>
  <c r="S28" i="19" s="1"/>
  <c r="T28" i="19" s="1"/>
  <c r="O24" i="19"/>
  <c r="R24" i="19" s="1"/>
  <c r="S24" i="19" s="1"/>
  <c r="T24" i="19" s="1"/>
  <c r="O23" i="19"/>
  <c r="O22" i="19"/>
  <c r="R22" i="19" s="1"/>
  <c r="S22" i="19" s="1"/>
  <c r="T22" i="19" s="1"/>
  <c r="O20" i="19"/>
  <c r="R20" i="19" s="1"/>
  <c r="S20" i="19" s="1"/>
  <c r="T20" i="19" s="1"/>
  <c r="O19" i="19"/>
  <c r="R19" i="19" s="1"/>
  <c r="S19" i="19" s="1"/>
  <c r="T19" i="19" s="1"/>
  <c r="O18" i="19"/>
  <c r="R18" i="19" s="1"/>
  <c r="S18" i="19" s="1"/>
  <c r="T18" i="19" s="1"/>
  <c r="O17" i="19"/>
  <c r="R17" i="19" s="1"/>
  <c r="S17" i="19" s="1"/>
  <c r="T17" i="19" s="1"/>
  <c r="O13" i="19"/>
  <c r="R13" i="19" s="1"/>
  <c r="S13" i="19" s="1"/>
  <c r="T13" i="19" s="1"/>
  <c r="O10" i="19"/>
  <c r="R10" i="19" s="1"/>
  <c r="S10" i="19" s="1"/>
  <c r="T10" i="19" s="1"/>
  <c r="O12" i="19"/>
  <c r="O9" i="19"/>
  <c r="P9" i="19" s="1"/>
  <c r="O15" i="19"/>
  <c r="R15" i="19" s="1"/>
  <c r="S15" i="19" s="1"/>
  <c r="T15" i="19" s="1"/>
  <c r="O14" i="19"/>
  <c r="O8" i="19"/>
  <c r="R8" i="19" s="1"/>
  <c r="S8" i="19" s="1"/>
  <c r="T8" i="19" s="1"/>
  <c r="O16" i="19"/>
  <c r="P16" i="19" s="1"/>
  <c r="O11" i="19"/>
  <c r="P11" i="19" s="1"/>
  <c r="O7" i="19"/>
  <c r="R7" i="19" s="1"/>
  <c r="S7" i="19" s="1"/>
  <c r="T7" i="19" s="1"/>
  <c r="O75" i="18"/>
  <c r="R75" i="18" s="1"/>
  <c r="S75" i="18" s="1"/>
  <c r="T75" i="18" s="1"/>
  <c r="O74" i="18"/>
  <c r="R74" i="18" s="1"/>
  <c r="S74" i="18" s="1"/>
  <c r="T74" i="18" s="1"/>
  <c r="O73" i="18"/>
  <c r="R73" i="18" s="1"/>
  <c r="S73" i="18" s="1"/>
  <c r="T73" i="18" s="1"/>
  <c r="O72" i="18"/>
  <c r="R72" i="18" s="1"/>
  <c r="S72" i="18" s="1"/>
  <c r="T72" i="18" s="1"/>
  <c r="O71" i="18"/>
  <c r="R71" i="18" s="1"/>
  <c r="S71" i="18" s="1"/>
  <c r="T71" i="18" s="1"/>
  <c r="O70" i="18"/>
  <c r="P70" i="18" s="1"/>
  <c r="O69" i="18"/>
  <c r="R69" i="18" s="1"/>
  <c r="S69" i="18" s="1"/>
  <c r="T69" i="18" s="1"/>
  <c r="O68" i="18"/>
  <c r="R68" i="18" s="1"/>
  <c r="S68" i="18" s="1"/>
  <c r="T68" i="18" s="1"/>
  <c r="O67" i="18"/>
  <c r="P67" i="18" s="1"/>
  <c r="O66" i="18"/>
  <c r="R66" i="18" s="1"/>
  <c r="S66" i="18" s="1"/>
  <c r="T66" i="18" s="1"/>
  <c r="O65" i="18"/>
  <c r="R65" i="18" s="1"/>
  <c r="S65" i="18" s="1"/>
  <c r="T65" i="18" s="1"/>
  <c r="O64" i="18"/>
  <c r="R64" i="18" s="1"/>
  <c r="S64" i="18" s="1"/>
  <c r="T64" i="18" s="1"/>
  <c r="O63" i="18"/>
  <c r="R63" i="18" s="1"/>
  <c r="S63" i="18" s="1"/>
  <c r="T63" i="18" s="1"/>
  <c r="O62" i="18"/>
  <c r="R62" i="18" s="1"/>
  <c r="S62" i="18" s="1"/>
  <c r="T62" i="18" s="1"/>
  <c r="O61" i="18"/>
  <c r="R61" i="18" s="1"/>
  <c r="S61" i="18" s="1"/>
  <c r="T61" i="18" s="1"/>
  <c r="O60" i="18"/>
  <c r="R60" i="18" s="1"/>
  <c r="S60" i="18" s="1"/>
  <c r="T60" i="18" s="1"/>
  <c r="O58" i="18"/>
  <c r="R58" i="18" s="1"/>
  <c r="S58" i="18" s="1"/>
  <c r="T58" i="18" s="1"/>
  <c r="O59" i="18"/>
  <c r="R59" i="18" s="1"/>
  <c r="S59" i="18" s="1"/>
  <c r="T59" i="18" s="1"/>
  <c r="O57" i="18"/>
  <c r="R57" i="18" s="1"/>
  <c r="S57" i="18" s="1"/>
  <c r="T57" i="18" s="1"/>
  <c r="O55" i="18"/>
  <c r="R55" i="18" s="1"/>
  <c r="S55" i="18" s="1"/>
  <c r="T55" i="18" s="1"/>
  <c r="O53" i="18"/>
  <c r="R53" i="18" s="1"/>
  <c r="S53" i="18" s="1"/>
  <c r="T53" i="18" s="1"/>
  <c r="O52" i="18"/>
  <c r="R52" i="18" s="1"/>
  <c r="S52" i="18" s="1"/>
  <c r="T52" i="18" s="1"/>
  <c r="O49" i="18"/>
  <c r="R49" i="18" s="1"/>
  <c r="S49" i="18" s="1"/>
  <c r="T49" i="18" s="1"/>
  <c r="O48" i="18"/>
  <c r="R48" i="18" s="1"/>
  <c r="S48" i="18" s="1"/>
  <c r="T48" i="18" s="1"/>
  <c r="O47" i="18"/>
  <c r="R47" i="18" s="1"/>
  <c r="S47" i="18" s="1"/>
  <c r="T47" i="18" s="1"/>
  <c r="O50" i="18"/>
  <c r="R50" i="18" s="1"/>
  <c r="S50" i="18" s="1"/>
  <c r="T50" i="18" s="1"/>
  <c r="O42" i="18"/>
  <c r="R42" i="18" s="1"/>
  <c r="S42" i="18" s="1"/>
  <c r="T42" i="18" s="1"/>
  <c r="O46" i="18"/>
  <c r="R46" i="18" s="1"/>
  <c r="S46" i="18" s="1"/>
  <c r="T46" i="18" s="1"/>
  <c r="O44" i="18"/>
  <c r="P44" i="18" s="1"/>
  <c r="O41" i="18"/>
  <c r="R41" i="18" s="1"/>
  <c r="S41" i="18" s="1"/>
  <c r="T41" i="18" s="1"/>
  <c r="O40" i="18"/>
  <c r="R40" i="18" s="1"/>
  <c r="S40" i="18" s="1"/>
  <c r="T40" i="18" s="1"/>
  <c r="O24" i="18"/>
  <c r="P24" i="18" s="1"/>
  <c r="O23" i="18"/>
  <c r="P23" i="18" s="1"/>
  <c r="O51" i="18"/>
  <c r="R51" i="18" s="1"/>
  <c r="S51" i="18" s="1"/>
  <c r="T51" i="18" s="1"/>
  <c r="O39" i="18"/>
  <c r="P39" i="18" s="1"/>
  <c r="O45" i="18"/>
  <c r="R45" i="18" s="1"/>
  <c r="S45" i="18" s="1"/>
  <c r="T45" i="18" s="1"/>
  <c r="O38" i="18"/>
  <c r="R38" i="18" s="1"/>
  <c r="S38" i="18" s="1"/>
  <c r="T38" i="18" s="1"/>
  <c r="O37" i="18"/>
  <c r="R37" i="18" s="1"/>
  <c r="S37" i="18" s="1"/>
  <c r="T37" i="18" s="1"/>
  <c r="O36" i="18"/>
  <c r="R36" i="18" s="1"/>
  <c r="S36" i="18" s="1"/>
  <c r="T36" i="18" s="1"/>
  <c r="O35" i="18"/>
  <c r="R35" i="18" s="1"/>
  <c r="S35" i="18" s="1"/>
  <c r="T35" i="18" s="1"/>
  <c r="O34" i="18"/>
  <c r="R34" i="18" s="1"/>
  <c r="S34" i="18" s="1"/>
  <c r="T34" i="18" s="1"/>
  <c r="O33" i="18"/>
  <c r="R33" i="18" s="1"/>
  <c r="S33" i="18" s="1"/>
  <c r="T33" i="18" s="1"/>
  <c r="O32" i="18"/>
  <c r="R32" i="18" s="1"/>
  <c r="S32" i="18" s="1"/>
  <c r="T32" i="18" s="1"/>
  <c r="O31" i="18"/>
  <c r="R31" i="18" s="1"/>
  <c r="S31" i="18" s="1"/>
  <c r="T31" i="18" s="1"/>
  <c r="O30" i="18"/>
  <c r="R30" i="18" s="1"/>
  <c r="S30" i="18" s="1"/>
  <c r="T30" i="18" s="1"/>
  <c r="O29" i="18"/>
  <c r="R29" i="18" s="1"/>
  <c r="S29" i="18" s="1"/>
  <c r="T29" i="18" s="1"/>
  <c r="O28" i="18"/>
  <c r="P28" i="18" s="1"/>
  <c r="O43" i="18"/>
  <c r="R43" i="18" s="1"/>
  <c r="S43" i="18" s="1"/>
  <c r="T43" i="18" s="1"/>
  <c r="O27" i="18"/>
  <c r="R27" i="18" s="1"/>
  <c r="S27" i="18" s="1"/>
  <c r="T27" i="18" s="1"/>
  <c r="O19" i="18"/>
  <c r="R19" i="18" s="1"/>
  <c r="S19" i="18" s="1"/>
  <c r="T19" i="18" s="1"/>
  <c r="O26" i="18"/>
  <c r="P26" i="18" s="1"/>
  <c r="O25" i="18"/>
  <c r="P25" i="18" s="1"/>
  <c r="O22" i="18"/>
  <c r="R22" i="18" s="1"/>
  <c r="S22" i="18" s="1"/>
  <c r="T22" i="18" s="1"/>
  <c r="O21" i="18"/>
  <c r="R21" i="18" s="1"/>
  <c r="S21" i="18" s="1"/>
  <c r="T21" i="18" s="1"/>
  <c r="O20" i="18"/>
  <c r="R20" i="18" s="1"/>
  <c r="S20" i="18" s="1"/>
  <c r="T20" i="18" s="1"/>
  <c r="O18" i="18"/>
  <c r="R18" i="18" s="1"/>
  <c r="S18" i="18" s="1"/>
  <c r="T18" i="18" s="1"/>
  <c r="O17" i="18"/>
  <c r="R17" i="18" s="1"/>
  <c r="S17" i="18" s="1"/>
  <c r="T17" i="18" s="1"/>
  <c r="O16" i="18"/>
  <c r="R16" i="18" s="1"/>
  <c r="S16" i="18" s="1"/>
  <c r="T16" i="18" s="1"/>
  <c r="O15" i="18"/>
  <c r="R15" i="18" s="1"/>
  <c r="S15" i="18" s="1"/>
  <c r="T15" i="18" s="1"/>
  <c r="O14" i="18"/>
  <c r="R14" i="18" s="1"/>
  <c r="S14" i="18" s="1"/>
  <c r="T14" i="18" s="1"/>
  <c r="O8" i="18"/>
  <c r="O12" i="18"/>
  <c r="P12" i="18" s="1"/>
  <c r="O7" i="18"/>
  <c r="R7" i="18" s="1"/>
  <c r="S7" i="18" s="1"/>
  <c r="T7" i="18" s="1"/>
  <c r="O11" i="18"/>
  <c r="R11" i="18" s="1"/>
  <c r="S11" i="18" s="1"/>
  <c r="T11" i="18" s="1"/>
  <c r="O10" i="18"/>
  <c r="R10" i="18" s="1"/>
  <c r="S10" i="18" s="1"/>
  <c r="T10" i="18" s="1"/>
  <c r="O9" i="18"/>
  <c r="R9" i="18" s="1"/>
  <c r="S9" i="18" s="1"/>
  <c r="T9" i="18" s="1"/>
  <c r="O13" i="18"/>
  <c r="R13" i="18" s="1"/>
  <c r="S13" i="18" s="1"/>
  <c r="T13" i="18" s="1"/>
  <c r="O6" i="18"/>
  <c r="R6" i="18" s="1"/>
  <c r="S6" i="18" s="1"/>
  <c r="T6" i="18" s="1"/>
  <c r="O82" i="17"/>
  <c r="R82" i="17" s="1"/>
  <c r="S82" i="17" s="1"/>
  <c r="T82" i="17" s="1"/>
  <c r="O81" i="17"/>
  <c r="R81" i="17" s="1"/>
  <c r="S81" i="17" s="1"/>
  <c r="T81" i="17" s="1"/>
  <c r="O80" i="17"/>
  <c r="R80" i="17" s="1"/>
  <c r="S80" i="17" s="1"/>
  <c r="T80" i="17" s="1"/>
  <c r="O79" i="17"/>
  <c r="P79" i="17" s="1"/>
  <c r="O78" i="17"/>
  <c r="R78" i="17" s="1"/>
  <c r="S78" i="17" s="1"/>
  <c r="T78" i="17" s="1"/>
  <c r="O77" i="17"/>
  <c r="R77" i="17" s="1"/>
  <c r="S77" i="17" s="1"/>
  <c r="T77" i="17" s="1"/>
  <c r="O76" i="17"/>
  <c r="R76" i="17" s="1"/>
  <c r="S76" i="17" s="1"/>
  <c r="T76" i="17" s="1"/>
  <c r="O75" i="17"/>
  <c r="R75" i="17" s="1"/>
  <c r="S75" i="17" s="1"/>
  <c r="T75" i="17" s="1"/>
  <c r="O74" i="17"/>
  <c r="R74" i="17" s="1"/>
  <c r="S74" i="17" s="1"/>
  <c r="T74" i="17" s="1"/>
  <c r="O73" i="17"/>
  <c r="P73" i="17" s="1"/>
  <c r="O72" i="17"/>
  <c r="R72" i="17" s="1"/>
  <c r="S72" i="17" s="1"/>
  <c r="T72" i="17" s="1"/>
  <c r="O71" i="17"/>
  <c r="P71" i="17" s="1"/>
  <c r="O70" i="17"/>
  <c r="R70" i="17" s="1"/>
  <c r="S70" i="17" s="1"/>
  <c r="T70" i="17" s="1"/>
  <c r="O69" i="17"/>
  <c r="R69" i="17" s="1"/>
  <c r="S69" i="17" s="1"/>
  <c r="T69" i="17" s="1"/>
  <c r="O68" i="17"/>
  <c r="R68" i="17" s="1"/>
  <c r="S68" i="17" s="1"/>
  <c r="T68" i="17" s="1"/>
  <c r="O67" i="17"/>
  <c r="R67" i="17" s="1"/>
  <c r="S67" i="17" s="1"/>
  <c r="T67" i="17" s="1"/>
  <c r="O66" i="17"/>
  <c r="R66" i="17" s="1"/>
  <c r="S66" i="17" s="1"/>
  <c r="T66" i="17" s="1"/>
  <c r="O62" i="17"/>
  <c r="R62" i="17" s="1"/>
  <c r="S62" i="17" s="1"/>
  <c r="T62" i="17" s="1"/>
  <c r="O58" i="17"/>
  <c r="R58" i="17" s="1"/>
  <c r="S58" i="17" s="1"/>
  <c r="T58" i="17" s="1"/>
  <c r="O64" i="17"/>
  <c r="R64" i="17" s="1"/>
  <c r="S64" i="17" s="1"/>
  <c r="T64" i="17" s="1"/>
  <c r="O63" i="17"/>
  <c r="R63" i="17" s="1"/>
  <c r="S63" i="17" s="1"/>
  <c r="T63" i="17" s="1"/>
  <c r="O65" i="17"/>
  <c r="R65" i="17" s="1"/>
  <c r="S65" i="17" s="1"/>
  <c r="T65" i="17" s="1"/>
  <c r="O60" i="17"/>
  <c r="P60" i="17" s="1"/>
  <c r="O59" i="17"/>
  <c r="R59" i="17" s="1"/>
  <c r="S59" i="17" s="1"/>
  <c r="T59" i="17" s="1"/>
  <c r="O56" i="17"/>
  <c r="R56" i="17" s="1"/>
  <c r="S56" i="17" s="1"/>
  <c r="T56" i="17" s="1"/>
  <c r="O55" i="17"/>
  <c r="R55" i="17" s="1"/>
  <c r="S55" i="17" s="1"/>
  <c r="T55" i="17" s="1"/>
  <c r="O54" i="17"/>
  <c r="R54" i="17" s="1"/>
  <c r="S54" i="17" s="1"/>
  <c r="T54" i="17" s="1"/>
  <c r="O45" i="17"/>
  <c r="P45" i="17" s="1"/>
  <c r="O50" i="17"/>
  <c r="R50" i="17" s="1"/>
  <c r="S50" i="17" s="1"/>
  <c r="T50" i="17" s="1"/>
  <c r="O52" i="17"/>
  <c r="R52" i="17" s="1"/>
  <c r="S52" i="17" s="1"/>
  <c r="T52" i="17" s="1"/>
  <c r="O51" i="17"/>
  <c r="R51" i="17" s="1"/>
  <c r="S51" i="17" s="1"/>
  <c r="T51" i="17" s="1"/>
  <c r="O53" i="17"/>
  <c r="R53" i="17" s="1"/>
  <c r="S53" i="17" s="1"/>
  <c r="T53" i="17" s="1"/>
  <c r="O49" i="17"/>
  <c r="P49" i="17" s="1"/>
  <c r="O32" i="17"/>
  <c r="R32" i="17" s="1"/>
  <c r="S32" i="17" s="1"/>
  <c r="T32" i="17" s="1"/>
  <c r="O44" i="17"/>
  <c r="P44" i="17" s="1"/>
  <c r="O28" i="17"/>
  <c r="P28" i="17" s="1"/>
  <c r="O27" i="17"/>
  <c r="R27" i="17" s="1"/>
  <c r="S27" i="17" s="1"/>
  <c r="T27" i="17" s="1"/>
  <c r="O47" i="17"/>
  <c r="R47" i="17" s="1"/>
  <c r="S47" i="17" s="1"/>
  <c r="T47" i="17" s="1"/>
  <c r="O43" i="17"/>
  <c r="R43" i="17" s="1"/>
  <c r="S43" i="17" s="1"/>
  <c r="T43" i="17" s="1"/>
  <c r="O42" i="17"/>
  <c r="R42" i="17" s="1"/>
  <c r="S42" i="17" s="1"/>
  <c r="T42" i="17" s="1"/>
  <c r="O48" i="17"/>
  <c r="R48" i="17" s="1"/>
  <c r="S48" i="17" s="1"/>
  <c r="T48" i="17" s="1"/>
  <c r="O41" i="17"/>
  <c r="P41" i="17" s="1"/>
  <c r="O40" i="17"/>
  <c r="R40" i="17" s="1"/>
  <c r="S40" i="17" s="1"/>
  <c r="T40" i="17" s="1"/>
  <c r="O39" i="17"/>
  <c r="R39" i="17" s="1"/>
  <c r="S39" i="17" s="1"/>
  <c r="T39" i="17" s="1"/>
  <c r="O38" i="17"/>
  <c r="R38" i="17" s="1"/>
  <c r="S38" i="17" s="1"/>
  <c r="T38" i="17" s="1"/>
  <c r="O37" i="17"/>
  <c r="R37" i="17" s="1"/>
  <c r="S37" i="17" s="1"/>
  <c r="T37" i="17" s="1"/>
  <c r="O36" i="17"/>
  <c r="R36" i="17" s="1"/>
  <c r="S36" i="17" s="1"/>
  <c r="T36" i="17" s="1"/>
  <c r="O35" i="17"/>
  <c r="P35" i="17" s="1"/>
  <c r="O34" i="17"/>
  <c r="R34" i="17" s="1"/>
  <c r="S34" i="17" s="1"/>
  <c r="T34" i="17" s="1"/>
  <c r="O46" i="17"/>
  <c r="P46" i="17" s="1"/>
  <c r="O33" i="17"/>
  <c r="P33" i="17" s="1"/>
  <c r="O23" i="17"/>
  <c r="R23" i="17" s="1"/>
  <c r="S23" i="17" s="1"/>
  <c r="T23" i="17" s="1"/>
  <c r="O31" i="17"/>
  <c r="R31" i="17" s="1"/>
  <c r="S31" i="17" s="1"/>
  <c r="T31" i="17" s="1"/>
  <c r="O30" i="17"/>
  <c r="R30" i="17" s="1"/>
  <c r="S30" i="17" s="1"/>
  <c r="T30" i="17" s="1"/>
  <c r="O29" i="17"/>
  <c r="P29" i="17" s="1"/>
  <c r="O26" i="17"/>
  <c r="R26" i="17" s="1"/>
  <c r="S26" i="17" s="1"/>
  <c r="T26" i="17" s="1"/>
  <c r="O25" i="17"/>
  <c r="R25" i="17" s="1"/>
  <c r="S25" i="17" s="1"/>
  <c r="T25" i="17" s="1"/>
  <c r="O24" i="17"/>
  <c r="R24" i="17" s="1"/>
  <c r="S24" i="17" s="1"/>
  <c r="T24" i="17" s="1"/>
  <c r="O22" i="17"/>
  <c r="R22" i="17" s="1"/>
  <c r="S22" i="17" s="1"/>
  <c r="T22" i="17" s="1"/>
  <c r="O21" i="17"/>
  <c r="P21" i="17" s="1"/>
  <c r="O20" i="17"/>
  <c r="R20" i="17" s="1"/>
  <c r="S20" i="17" s="1"/>
  <c r="T20" i="17" s="1"/>
  <c r="O19" i="17"/>
  <c r="R19" i="17" s="1"/>
  <c r="S19" i="17" s="1"/>
  <c r="T19" i="17" s="1"/>
  <c r="O18" i="17"/>
  <c r="P18" i="17" s="1"/>
  <c r="O17" i="17"/>
  <c r="P17" i="17" s="1"/>
  <c r="O16" i="17"/>
  <c r="R16" i="17" s="1"/>
  <c r="S16" i="17" s="1"/>
  <c r="T16" i="17" s="1"/>
  <c r="O15" i="17"/>
  <c r="R15" i="17" s="1"/>
  <c r="S15" i="17" s="1"/>
  <c r="T15" i="17" s="1"/>
  <c r="O9" i="17"/>
  <c r="R9" i="17" s="1"/>
  <c r="S9" i="17" s="1"/>
  <c r="T9" i="17" s="1"/>
  <c r="O14" i="17"/>
  <c r="R14" i="17" s="1"/>
  <c r="S14" i="17" s="1"/>
  <c r="T14" i="17" s="1"/>
  <c r="O8" i="17"/>
  <c r="R8" i="17" s="1"/>
  <c r="S8" i="17" s="1"/>
  <c r="T8" i="17" s="1"/>
  <c r="O10" i="17"/>
  <c r="P10" i="17" s="1"/>
  <c r="O12" i="17"/>
  <c r="R12" i="17" s="1"/>
  <c r="S12" i="17" s="1"/>
  <c r="T12" i="17" s="1"/>
  <c r="O11" i="17"/>
  <c r="R11" i="17" s="1"/>
  <c r="S11" i="17" s="1"/>
  <c r="T11" i="17" s="1"/>
  <c r="O13" i="17"/>
  <c r="R13" i="17" s="1"/>
  <c r="S13" i="17" s="1"/>
  <c r="T13" i="17" s="1"/>
  <c r="O7" i="17"/>
  <c r="R7" i="17" s="1"/>
  <c r="S7" i="17" s="1"/>
  <c r="T7" i="17" s="1"/>
  <c r="O61" i="16"/>
  <c r="R61" i="16" s="1"/>
  <c r="S61" i="16" s="1"/>
  <c r="T61" i="16" s="1"/>
  <c r="O60" i="16"/>
  <c r="R60" i="16" s="1"/>
  <c r="S60" i="16" s="1"/>
  <c r="T60" i="16" s="1"/>
  <c r="O59" i="16"/>
  <c r="R59" i="16" s="1"/>
  <c r="S59" i="16" s="1"/>
  <c r="T59" i="16" s="1"/>
  <c r="O58" i="16"/>
  <c r="R58" i="16" s="1"/>
  <c r="S58" i="16" s="1"/>
  <c r="T58" i="16" s="1"/>
  <c r="O57" i="16"/>
  <c r="R57" i="16" s="1"/>
  <c r="S57" i="16" s="1"/>
  <c r="T57" i="16" s="1"/>
  <c r="O56" i="16"/>
  <c r="P56" i="16" s="1"/>
  <c r="O55" i="16"/>
  <c r="P55" i="16" s="1"/>
  <c r="O54" i="16"/>
  <c r="R54" i="16" s="1"/>
  <c r="S54" i="16" s="1"/>
  <c r="T54" i="16" s="1"/>
  <c r="O53" i="16"/>
  <c r="R53" i="16" s="1"/>
  <c r="S53" i="16" s="1"/>
  <c r="T53" i="16" s="1"/>
  <c r="O52" i="16"/>
  <c r="R52" i="16" s="1"/>
  <c r="S52" i="16" s="1"/>
  <c r="T52" i="16" s="1"/>
  <c r="T32" i="15"/>
  <c r="T31" i="15"/>
  <c r="T29" i="15"/>
  <c r="T28" i="15"/>
  <c r="T27" i="15"/>
  <c r="T26" i="15"/>
  <c r="T24" i="15"/>
  <c r="T23" i="15"/>
  <c r="O51" i="16"/>
  <c r="R51" i="16" s="1"/>
  <c r="S51" i="16" s="1"/>
  <c r="T51" i="16" s="1"/>
  <c r="O50" i="16"/>
  <c r="R50" i="16" s="1"/>
  <c r="S50" i="16" s="1"/>
  <c r="T50" i="16" s="1"/>
  <c r="O48" i="16"/>
  <c r="R48" i="16" s="1"/>
  <c r="S48" i="16" s="1"/>
  <c r="T48" i="16" s="1"/>
  <c r="O47" i="16"/>
  <c r="R47" i="16" s="1"/>
  <c r="S47" i="16" s="1"/>
  <c r="T47" i="16" s="1"/>
  <c r="O45" i="16"/>
  <c r="P45" i="16" s="1"/>
  <c r="O44" i="16"/>
  <c r="P44" i="16" s="1"/>
  <c r="O43" i="16"/>
  <c r="P43" i="16" s="1"/>
  <c r="O27" i="16"/>
  <c r="R27" i="16" s="1"/>
  <c r="S27" i="16" s="1"/>
  <c r="T27" i="16" s="1"/>
  <c r="O42" i="16"/>
  <c r="R42" i="16" s="1"/>
  <c r="S42" i="16" s="1"/>
  <c r="T42" i="16" s="1"/>
  <c r="O41" i="16"/>
  <c r="R41" i="16" s="1"/>
  <c r="S41" i="16" s="1"/>
  <c r="T41" i="16" s="1"/>
  <c r="O40" i="16"/>
  <c r="R40" i="16" s="1"/>
  <c r="S40" i="16" s="1"/>
  <c r="T40" i="16" s="1"/>
  <c r="O39" i="16"/>
  <c r="R39" i="16" s="1"/>
  <c r="S39" i="16" s="1"/>
  <c r="T39" i="16" s="1"/>
  <c r="O38" i="16"/>
  <c r="R38" i="16" s="1"/>
  <c r="S38" i="16" s="1"/>
  <c r="T38" i="16" s="1"/>
  <c r="O37" i="16"/>
  <c r="R37" i="16" s="1"/>
  <c r="S37" i="16" s="1"/>
  <c r="T37" i="16" s="1"/>
  <c r="O36" i="16"/>
  <c r="R36" i="16" s="1"/>
  <c r="S36" i="16" s="1"/>
  <c r="T36" i="16" s="1"/>
  <c r="O35" i="16"/>
  <c r="R35" i="16" s="1"/>
  <c r="S35" i="16" s="1"/>
  <c r="T35" i="16" s="1"/>
  <c r="O34" i="16"/>
  <c r="R34" i="16" s="1"/>
  <c r="S34" i="16" s="1"/>
  <c r="T34" i="16" s="1"/>
  <c r="O33" i="16"/>
  <c r="R33" i="16" s="1"/>
  <c r="S33" i="16" s="1"/>
  <c r="T33" i="16" s="1"/>
  <c r="O32" i="16"/>
  <c r="R32" i="16" s="1"/>
  <c r="S32" i="16" s="1"/>
  <c r="T32" i="16" s="1"/>
  <c r="O31" i="16"/>
  <c r="R31" i="16" s="1"/>
  <c r="S31" i="16" s="1"/>
  <c r="T31" i="16" s="1"/>
  <c r="O30" i="16"/>
  <c r="R30" i="16" s="1"/>
  <c r="S30" i="16" s="1"/>
  <c r="T30" i="16" s="1"/>
  <c r="O29" i="16"/>
  <c r="R29" i="16" s="1"/>
  <c r="S29" i="16" s="1"/>
  <c r="T29" i="16" s="1"/>
  <c r="O28" i="16"/>
  <c r="R28" i="16" s="1"/>
  <c r="S28" i="16" s="1"/>
  <c r="T28" i="16" s="1"/>
  <c r="O17" i="16"/>
  <c r="R17" i="16" s="1"/>
  <c r="S17" i="16" s="1"/>
  <c r="T17" i="16" s="1"/>
  <c r="O26" i="16"/>
  <c r="R26" i="16" s="1"/>
  <c r="S26" i="16" s="1"/>
  <c r="T26" i="16" s="1"/>
  <c r="O25" i="16"/>
  <c r="P25" i="16" s="1"/>
  <c r="O24" i="16"/>
  <c r="R24" i="16" s="1"/>
  <c r="S24" i="16" s="1"/>
  <c r="T24" i="16" s="1"/>
  <c r="O23" i="16"/>
  <c r="R23" i="16" s="1"/>
  <c r="S23" i="16" s="1"/>
  <c r="T23" i="16" s="1"/>
  <c r="O22" i="16"/>
  <c r="R22" i="16" s="1"/>
  <c r="S22" i="16" s="1"/>
  <c r="T22" i="16" s="1"/>
  <c r="O21" i="16"/>
  <c r="R21" i="16" s="1"/>
  <c r="S21" i="16" s="1"/>
  <c r="T21" i="16" s="1"/>
  <c r="O20" i="16"/>
  <c r="R20" i="16" s="1"/>
  <c r="S20" i="16" s="1"/>
  <c r="T20" i="16" s="1"/>
  <c r="O19" i="16"/>
  <c r="R19" i="16" s="1"/>
  <c r="S19" i="16" s="1"/>
  <c r="T19" i="16" s="1"/>
  <c r="O18" i="16"/>
  <c r="R18" i="16" s="1"/>
  <c r="S18" i="16" s="1"/>
  <c r="T18" i="16" s="1"/>
  <c r="O16" i="16"/>
  <c r="R16" i="16" s="1"/>
  <c r="S16" i="16" s="1"/>
  <c r="T16" i="16" s="1"/>
  <c r="O15" i="16"/>
  <c r="R15" i="16" s="1"/>
  <c r="S15" i="16" s="1"/>
  <c r="T15" i="16" s="1"/>
  <c r="O14" i="16"/>
  <c r="R14" i="16" s="1"/>
  <c r="S14" i="16" s="1"/>
  <c r="T14" i="16" s="1"/>
  <c r="O13" i="16"/>
  <c r="R13" i="16" s="1"/>
  <c r="S13" i="16" s="1"/>
  <c r="T13" i="16" s="1"/>
  <c r="O9" i="16"/>
  <c r="R9" i="16" s="1"/>
  <c r="S9" i="16" s="1"/>
  <c r="T9" i="16" s="1"/>
  <c r="O10" i="16"/>
  <c r="R10" i="16" s="1"/>
  <c r="S10" i="16" s="1"/>
  <c r="T10" i="16" s="1"/>
  <c r="O12" i="16"/>
  <c r="R12" i="16" s="1"/>
  <c r="S12" i="16" s="1"/>
  <c r="T12" i="16" s="1"/>
  <c r="O11" i="16"/>
  <c r="R11" i="16" s="1"/>
  <c r="S11" i="16" s="1"/>
  <c r="T11" i="16" s="1"/>
  <c r="O8" i="16"/>
  <c r="R8" i="16" s="1"/>
  <c r="S8" i="16" s="1"/>
  <c r="T8" i="16" s="1"/>
  <c r="O7" i="16"/>
  <c r="R7" i="16" s="1"/>
  <c r="S7" i="16" s="1"/>
  <c r="T7" i="16" s="1"/>
  <c r="O51" i="15"/>
  <c r="O50" i="15"/>
  <c r="R50" i="15" s="1"/>
  <c r="S50" i="15" s="1"/>
  <c r="T50" i="15" s="1"/>
  <c r="O49" i="15"/>
  <c r="R49" i="15" s="1"/>
  <c r="S49" i="15" s="1"/>
  <c r="T49" i="15" s="1"/>
  <c r="O48" i="15"/>
  <c r="R48" i="15" s="1"/>
  <c r="S48" i="15" s="1"/>
  <c r="T48" i="15" s="1"/>
  <c r="O47" i="15"/>
  <c r="P47" i="15" s="1"/>
  <c r="O46" i="15"/>
  <c r="R46" i="15" s="1"/>
  <c r="S46" i="15" s="1"/>
  <c r="T46" i="15" s="1"/>
  <c r="O45" i="15"/>
  <c r="R45" i="15" s="1"/>
  <c r="S45" i="15" s="1"/>
  <c r="T45" i="15" s="1"/>
  <c r="O44" i="15"/>
  <c r="P44" i="15" s="1"/>
  <c r="O43" i="15"/>
  <c r="R43" i="15" s="1"/>
  <c r="S43" i="15" s="1"/>
  <c r="T43" i="15" s="1"/>
  <c r="O42" i="15"/>
  <c r="R42" i="15" s="1"/>
  <c r="S42" i="15" s="1"/>
  <c r="T42" i="15" s="1"/>
  <c r="O41" i="15"/>
  <c r="R41" i="15" s="1"/>
  <c r="S41" i="15" s="1"/>
  <c r="T41" i="15" s="1"/>
  <c r="O38" i="15"/>
  <c r="O37" i="15"/>
  <c r="R37" i="15" s="1"/>
  <c r="S37" i="15" s="1"/>
  <c r="T37" i="15" s="1"/>
  <c r="O36" i="15"/>
  <c r="R36" i="15" s="1"/>
  <c r="S36" i="15" s="1"/>
  <c r="T36" i="15" s="1"/>
  <c r="O35" i="15"/>
  <c r="R35" i="15" s="1"/>
  <c r="S35" i="15" s="1"/>
  <c r="T35" i="15" s="1"/>
  <c r="O34" i="15"/>
  <c r="R34" i="15" s="1"/>
  <c r="S34" i="15" s="1"/>
  <c r="T34" i="15" s="1"/>
  <c r="O33" i="15"/>
  <c r="R33" i="15" s="1"/>
  <c r="S33" i="15" s="1"/>
  <c r="T33" i="15" s="1"/>
  <c r="O32" i="15"/>
  <c r="R32" i="15" s="1"/>
  <c r="S32" i="15" s="1"/>
  <c r="O31" i="15"/>
  <c r="R31" i="15" s="1"/>
  <c r="S31" i="15" s="1"/>
  <c r="O30" i="15"/>
  <c r="O29" i="15"/>
  <c r="R29" i="15" s="1"/>
  <c r="S29" i="15" s="1"/>
  <c r="O28" i="15"/>
  <c r="R28" i="15" s="1"/>
  <c r="S28" i="15" s="1"/>
  <c r="O27" i="15"/>
  <c r="R27" i="15" s="1"/>
  <c r="S27" i="15" s="1"/>
  <c r="O26" i="15"/>
  <c r="R26" i="15" s="1"/>
  <c r="S26" i="15" s="1"/>
  <c r="O25" i="15"/>
  <c r="P25" i="15" s="1"/>
  <c r="O24" i="15"/>
  <c r="R24" i="15" s="1"/>
  <c r="S24" i="15" s="1"/>
  <c r="O23" i="15"/>
  <c r="R23" i="15" s="1"/>
  <c r="S23" i="15" s="1"/>
  <c r="O22" i="15"/>
  <c r="R22" i="15" s="1"/>
  <c r="S22" i="15" s="1"/>
  <c r="T22" i="15" s="1"/>
  <c r="O21" i="15"/>
  <c r="R21" i="15" s="1"/>
  <c r="S21" i="15" s="1"/>
  <c r="T21" i="15" s="1"/>
  <c r="O20" i="15"/>
  <c r="R20" i="15" s="1"/>
  <c r="S20" i="15" s="1"/>
  <c r="T20" i="15" s="1"/>
  <c r="O19" i="15"/>
  <c r="R19" i="15" s="1"/>
  <c r="S19" i="15" s="1"/>
  <c r="T19" i="15" s="1"/>
  <c r="O18" i="15"/>
  <c r="P18" i="15" s="1"/>
  <c r="O17" i="15"/>
  <c r="R17" i="15" s="1"/>
  <c r="S17" i="15" s="1"/>
  <c r="T17" i="15" s="1"/>
  <c r="O16" i="15"/>
  <c r="R16" i="15" s="1"/>
  <c r="S16" i="15" s="1"/>
  <c r="T16" i="15" s="1"/>
  <c r="O15" i="15"/>
  <c r="P15" i="15" s="1"/>
  <c r="O14" i="15"/>
  <c r="R14" i="15" s="1"/>
  <c r="S14" i="15" s="1"/>
  <c r="T14" i="15" s="1"/>
  <c r="O13" i="15"/>
  <c r="R13" i="15" s="1"/>
  <c r="S13" i="15" s="1"/>
  <c r="T13" i="15" s="1"/>
  <c r="O12" i="15"/>
  <c r="R12" i="15" s="1"/>
  <c r="S12" i="15" s="1"/>
  <c r="T12" i="15" s="1"/>
  <c r="O11" i="15"/>
  <c r="O10" i="15"/>
  <c r="R10" i="15" s="1"/>
  <c r="S10" i="15" s="1"/>
  <c r="T10" i="15" s="1"/>
  <c r="O9" i="15"/>
  <c r="R9" i="15" s="1"/>
  <c r="S9" i="15" s="1"/>
  <c r="T9" i="15" s="1"/>
  <c r="O8" i="15"/>
  <c r="R8" i="15" s="1"/>
  <c r="S8" i="15" s="1"/>
  <c r="T8" i="15" s="1"/>
  <c r="O7" i="15"/>
  <c r="R7" i="15" s="1"/>
  <c r="S7" i="15" s="1"/>
  <c r="T7" i="15" s="1"/>
  <c r="O6" i="15"/>
  <c r="R6" i="15" s="1"/>
  <c r="S6" i="15" s="1"/>
  <c r="T6" i="15" s="1"/>
  <c r="O79" i="14"/>
  <c r="R79" i="14" s="1"/>
  <c r="S79" i="14" s="1"/>
  <c r="T79" i="14" s="1"/>
  <c r="O78" i="14"/>
  <c r="P78" i="14" s="1"/>
  <c r="O77" i="14"/>
  <c r="P77" i="14" s="1"/>
  <c r="O76" i="14"/>
  <c r="P76" i="14" s="1"/>
  <c r="O75" i="14"/>
  <c r="P75" i="14" s="1"/>
  <c r="O74" i="14"/>
  <c r="P74" i="14" s="1"/>
  <c r="O73" i="14"/>
  <c r="P73" i="14" s="1"/>
  <c r="T49" i="13"/>
  <c r="T25" i="13"/>
  <c r="T22" i="13"/>
  <c r="T21" i="13"/>
  <c r="T16" i="13"/>
  <c r="T15" i="13"/>
  <c r="T11" i="13"/>
  <c r="O72" i="14"/>
  <c r="R72" i="14" s="1"/>
  <c r="S72" i="14" s="1"/>
  <c r="T72" i="14" s="1"/>
  <c r="O71" i="14"/>
  <c r="R71" i="14" s="1"/>
  <c r="S71" i="14" s="1"/>
  <c r="T71" i="14" s="1"/>
  <c r="O70" i="14"/>
  <c r="R70" i="14" s="1"/>
  <c r="S70" i="14" s="1"/>
  <c r="T70" i="14" s="1"/>
  <c r="O69" i="14"/>
  <c r="R69" i="14" s="1"/>
  <c r="S69" i="14" s="1"/>
  <c r="T69" i="14" s="1"/>
  <c r="O68" i="14"/>
  <c r="R68" i="14" s="1"/>
  <c r="S68" i="14" s="1"/>
  <c r="T68" i="14" s="1"/>
  <c r="O67" i="14"/>
  <c r="R67" i="14" s="1"/>
  <c r="S67" i="14" s="1"/>
  <c r="T67" i="14" s="1"/>
  <c r="O66" i="14"/>
  <c r="O65" i="14"/>
  <c r="R65" i="14" s="1"/>
  <c r="S65" i="14" s="1"/>
  <c r="T65" i="14" s="1"/>
  <c r="O64" i="14"/>
  <c r="P64" i="14" s="1"/>
  <c r="O63" i="14"/>
  <c r="P63" i="14" s="1"/>
  <c r="O55" i="14"/>
  <c r="P55" i="14" s="1"/>
  <c r="O61" i="14"/>
  <c r="R61" i="14" s="1"/>
  <c r="S61" i="14" s="1"/>
  <c r="T61" i="14" s="1"/>
  <c r="O60" i="14"/>
  <c r="R60" i="14" s="1"/>
  <c r="S60" i="14" s="1"/>
  <c r="T60" i="14" s="1"/>
  <c r="O62" i="14"/>
  <c r="O59" i="14"/>
  <c r="R59" i="14" s="1"/>
  <c r="S59" i="14" s="1"/>
  <c r="T59" i="14" s="1"/>
  <c r="O57" i="14"/>
  <c r="R57" i="14" s="1"/>
  <c r="S57" i="14" s="1"/>
  <c r="T57" i="14" s="1"/>
  <c r="O54" i="14"/>
  <c r="R54" i="14" s="1"/>
  <c r="S54" i="14" s="1"/>
  <c r="T54" i="14" s="1"/>
  <c r="O53" i="14"/>
  <c r="R53" i="14" s="1"/>
  <c r="S53" i="14" s="1"/>
  <c r="T53" i="14" s="1"/>
  <c r="O52" i="14"/>
  <c r="R52" i="14" s="1"/>
  <c r="S52" i="14" s="1"/>
  <c r="T52" i="14" s="1"/>
  <c r="O51" i="14"/>
  <c r="R51" i="14" s="1"/>
  <c r="S51" i="14" s="1"/>
  <c r="T51" i="14" s="1"/>
  <c r="O50" i="14"/>
  <c r="O49" i="14"/>
  <c r="R49" i="14" s="1"/>
  <c r="S49" i="14" s="1"/>
  <c r="T49" i="14" s="1"/>
  <c r="O48" i="14"/>
  <c r="R48" i="14" s="1"/>
  <c r="S48" i="14" s="1"/>
  <c r="T48" i="14" s="1"/>
  <c r="O47" i="14"/>
  <c r="R47" i="14" s="1"/>
  <c r="S47" i="14" s="1"/>
  <c r="T47" i="14" s="1"/>
  <c r="O46" i="14"/>
  <c r="R46" i="14" s="1"/>
  <c r="S46" i="14" s="1"/>
  <c r="T46" i="14" s="1"/>
  <c r="O45" i="14"/>
  <c r="R45" i="14" s="1"/>
  <c r="S45" i="14" s="1"/>
  <c r="T45" i="14" s="1"/>
  <c r="O44" i="14"/>
  <c r="R44" i="14" s="1"/>
  <c r="S44" i="14" s="1"/>
  <c r="T44" i="14" s="1"/>
  <c r="O43" i="14"/>
  <c r="O42" i="14"/>
  <c r="R42" i="14" s="1"/>
  <c r="S42" i="14" s="1"/>
  <c r="T42" i="14" s="1"/>
  <c r="O41" i="14"/>
  <c r="R41" i="14" s="1"/>
  <c r="S41" i="14" s="1"/>
  <c r="T41" i="14" s="1"/>
  <c r="O40" i="14"/>
  <c r="P40" i="14" s="1"/>
  <c r="O39" i="14"/>
  <c r="P39" i="14" s="1"/>
  <c r="O38" i="14"/>
  <c r="R38" i="14" s="1"/>
  <c r="S38" i="14" s="1"/>
  <c r="T38" i="14" s="1"/>
  <c r="O37" i="14"/>
  <c r="R37" i="14" s="1"/>
  <c r="S37" i="14" s="1"/>
  <c r="T37" i="14" s="1"/>
  <c r="O36" i="14"/>
  <c r="R36" i="14" s="1"/>
  <c r="S36" i="14" s="1"/>
  <c r="T36" i="14" s="1"/>
  <c r="O35" i="14"/>
  <c r="R35" i="14" s="1"/>
  <c r="S35" i="14" s="1"/>
  <c r="T35" i="14" s="1"/>
  <c r="O34" i="14"/>
  <c r="R34" i="14" s="1"/>
  <c r="S34" i="14" s="1"/>
  <c r="T34" i="14" s="1"/>
  <c r="O33" i="14"/>
  <c r="R33" i="14" s="1"/>
  <c r="S33" i="14" s="1"/>
  <c r="T33" i="14" s="1"/>
  <c r="O32" i="14"/>
  <c r="R32" i="14" s="1"/>
  <c r="S32" i="14" s="1"/>
  <c r="T32" i="14" s="1"/>
  <c r="O31" i="14"/>
  <c r="R31" i="14" s="1"/>
  <c r="S31" i="14" s="1"/>
  <c r="T31" i="14" s="1"/>
  <c r="O30" i="14"/>
  <c r="O29" i="14"/>
  <c r="R29" i="14" s="1"/>
  <c r="S29" i="14" s="1"/>
  <c r="T29" i="14" s="1"/>
  <c r="O28" i="14"/>
  <c r="R28" i="14" s="1"/>
  <c r="S28" i="14" s="1"/>
  <c r="T28" i="14" s="1"/>
  <c r="O27" i="14"/>
  <c r="R27" i="14" s="1"/>
  <c r="S27" i="14" s="1"/>
  <c r="T27" i="14" s="1"/>
  <c r="O26" i="14"/>
  <c r="P26" i="14" s="1"/>
  <c r="O25" i="14"/>
  <c r="P25" i="14" s="1"/>
  <c r="O24" i="14"/>
  <c r="R24" i="14" s="1"/>
  <c r="S24" i="14" s="1"/>
  <c r="T24" i="14" s="1"/>
  <c r="O23" i="14"/>
  <c r="R23" i="14" s="1"/>
  <c r="S23" i="14" s="1"/>
  <c r="T23" i="14" s="1"/>
  <c r="O22" i="14"/>
  <c r="R22" i="14" s="1"/>
  <c r="S22" i="14" s="1"/>
  <c r="T22" i="14" s="1"/>
  <c r="O21" i="14"/>
  <c r="R21" i="14" s="1"/>
  <c r="S21" i="14" s="1"/>
  <c r="T21" i="14" s="1"/>
  <c r="O20" i="14"/>
  <c r="R20" i="14" s="1"/>
  <c r="S20" i="14" s="1"/>
  <c r="T20" i="14" s="1"/>
  <c r="O19" i="14"/>
  <c r="P19" i="14" s="1"/>
  <c r="O18" i="14"/>
  <c r="R18" i="14" s="1"/>
  <c r="S18" i="14" s="1"/>
  <c r="T18" i="14" s="1"/>
  <c r="O17" i="14"/>
  <c r="R17" i="14" s="1"/>
  <c r="S17" i="14" s="1"/>
  <c r="T17" i="14" s="1"/>
  <c r="O14" i="14"/>
  <c r="R14" i="14" s="1"/>
  <c r="S14" i="14" s="1"/>
  <c r="T14" i="14" s="1"/>
  <c r="O13" i="14"/>
  <c r="P13" i="14" s="1"/>
  <c r="O12" i="14"/>
  <c r="R12" i="14" s="1"/>
  <c r="S12" i="14" s="1"/>
  <c r="T12" i="14" s="1"/>
  <c r="O8" i="14"/>
  <c r="R8" i="14" s="1"/>
  <c r="S8" i="14" s="1"/>
  <c r="T8" i="14" s="1"/>
  <c r="O16" i="14"/>
  <c r="R16" i="14" s="1"/>
  <c r="S16" i="14" s="1"/>
  <c r="T16" i="14" s="1"/>
  <c r="O7" i="14"/>
  <c r="R7" i="14" s="1"/>
  <c r="S7" i="14" s="1"/>
  <c r="T7" i="14" s="1"/>
  <c r="O10" i="14"/>
  <c r="R10" i="14" s="1"/>
  <c r="S10" i="14" s="1"/>
  <c r="T10" i="14" s="1"/>
  <c r="O9" i="14"/>
  <c r="R9" i="14" s="1"/>
  <c r="S9" i="14" s="1"/>
  <c r="T9" i="14" s="1"/>
  <c r="O11" i="14"/>
  <c r="R11" i="14" s="1"/>
  <c r="S11" i="14" s="1"/>
  <c r="T11" i="14" s="1"/>
  <c r="O15" i="14"/>
  <c r="R15" i="14" s="1"/>
  <c r="S15" i="14" s="1"/>
  <c r="T15" i="14" s="1"/>
  <c r="O6" i="14"/>
  <c r="R6" i="14" s="1"/>
  <c r="S6" i="14" s="1"/>
  <c r="T6" i="14" s="1"/>
  <c r="O75" i="13"/>
  <c r="R75" i="13" s="1"/>
  <c r="S75" i="13" s="1"/>
  <c r="T75" i="13" s="1"/>
  <c r="O74" i="13"/>
  <c r="R74" i="13" s="1"/>
  <c r="S74" i="13" s="1"/>
  <c r="T74" i="13" s="1"/>
  <c r="O73" i="13"/>
  <c r="P73" i="13" s="1"/>
  <c r="O72" i="13"/>
  <c r="R72" i="13" s="1"/>
  <c r="S72" i="13" s="1"/>
  <c r="T72" i="13" s="1"/>
  <c r="O71" i="13"/>
  <c r="R71" i="13" s="1"/>
  <c r="S71" i="13" s="1"/>
  <c r="T71" i="13" s="1"/>
  <c r="O70" i="13"/>
  <c r="R70" i="13" s="1"/>
  <c r="S70" i="13" s="1"/>
  <c r="T70" i="13" s="1"/>
  <c r="O69" i="13"/>
  <c r="R69" i="13" s="1"/>
  <c r="S69" i="13" s="1"/>
  <c r="T69" i="13" s="1"/>
  <c r="O68" i="13"/>
  <c r="R68" i="13" s="1"/>
  <c r="S68" i="13" s="1"/>
  <c r="T68" i="13" s="1"/>
  <c r="O67" i="13"/>
  <c r="R67" i="13" s="1"/>
  <c r="S67" i="13" s="1"/>
  <c r="T67" i="13" s="1"/>
  <c r="O66" i="13"/>
  <c r="R66" i="13" s="1"/>
  <c r="S66" i="13" s="1"/>
  <c r="T66" i="13" s="1"/>
  <c r="O65" i="13"/>
  <c r="R65" i="13" s="1"/>
  <c r="S65" i="13" s="1"/>
  <c r="T65" i="13" s="1"/>
  <c r="O64" i="13"/>
  <c r="R64" i="13" s="1"/>
  <c r="S64" i="13" s="1"/>
  <c r="T64" i="13" s="1"/>
  <c r="O63" i="13"/>
  <c r="R63" i="13" s="1"/>
  <c r="S63" i="13" s="1"/>
  <c r="T63" i="13" s="1"/>
  <c r="O62" i="13"/>
  <c r="R62" i="13" s="1"/>
  <c r="S62" i="13" s="1"/>
  <c r="T62" i="13" s="1"/>
  <c r="O61" i="13"/>
  <c r="R61" i="13" s="1"/>
  <c r="S61" i="13" s="1"/>
  <c r="T61" i="13" s="1"/>
  <c r="O60" i="13"/>
  <c r="P60" i="13"/>
  <c r="R60" i="13"/>
  <c r="S60" i="13"/>
  <c r="T60" i="13" s="1"/>
  <c r="O53" i="13"/>
  <c r="P53" i="13" s="1"/>
  <c r="O55" i="13"/>
  <c r="P55" i="13"/>
  <c r="R55" i="13"/>
  <c r="S55" i="13" s="1"/>
  <c r="T55" i="13" s="1"/>
  <c r="O57" i="13"/>
  <c r="P57" i="13"/>
  <c r="R57" i="13"/>
  <c r="S57" i="13"/>
  <c r="T57" i="13" s="1"/>
  <c r="O58" i="13"/>
  <c r="P58" i="13" s="1"/>
  <c r="O59" i="13"/>
  <c r="R59" i="13" s="1"/>
  <c r="S59" i="13" s="1"/>
  <c r="T59" i="13" s="1"/>
  <c r="P59" i="13"/>
  <c r="O52" i="13"/>
  <c r="R52" i="13" s="1"/>
  <c r="S52" i="13" s="1"/>
  <c r="T52" i="13" s="1"/>
  <c r="O51" i="13"/>
  <c r="P51" i="13" s="1"/>
  <c r="O50" i="13"/>
  <c r="R50" i="13" s="1"/>
  <c r="S50" i="13" s="1"/>
  <c r="T50" i="13" s="1"/>
  <c r="O49" i="13"/>
  <c r="R49" i="13" s="1"/>
  <c r="S49" i="13" s="1"/>
  <c r="O48" i="13"/>
  <c r="R48" i="13" s="1"/>
  <c r="S48" i="13" s="1"/>
  <c r="T48" i="13" s="1"/>
  <c r="O47" i="13"/>
  <c r="R47" i="13" s="1"/>
  <c r="S47" i="13" s="1"/>
  <c r="T47" i="13" s="1"/>
  <c r="O46" i="13"/>
  <c r="R46" i="13" s="1"/>
  <c r="S46" i="13" s="1"/>
  <c r="T46" i="13" s="1"/>
  <c r="O45" i="13"/>
  <c r="O44" i="13"/>
  <c r="R44" i="13" s="1"/>
  <c r="S44" i="13" s="1"/>
  <c r="T44" i="13" s="1"/>
  <c r="O43" i="13"/>
  <c r="R43" i="13" s="1"/>
  <c r="S43" i="13" s="1"/>
  <c r="T43" i="13" s="1"/>
  <c r="O42" i="13"/>
  <c r="R42" i="13" s="1"/>
  <c r="S42" i="13" s="1"/>
  <c r="T42" i="13" s="1"/>
  <c r="O41" i="13"/>
  <c r="R41" i="13" s="1"/>
  <c r="S41" i="13" s="1"/>
  <c r="T41" i="13" s="1"/>
  <c r="O40" i="13"/>
  <c r="R40" i="13" s="1"/>
  <c r="S40" i="13" s="1"/>
  <c r="T40" i="13" s="1"/>
  <c r="O39" i="13"/>
  <c r="R39" i="13" s="1"/>
  <c r="S39" i="13" s="1"/>
  <c r="T39" i="13" s="1"/>
  <c r="O38" i="13"/>
  <c r="R38" i="13" s="1"/>
  <c r="S38" i="13" s="1"/>
  <c r="T38" i="13" s="1"/>
  <c r="O37" i="13"/>
  <c r="R37" i="13" s="1"/>
  <c r="S37" i="13" s="1"/>
  <c r="T37" i="13" s="1"/>
  <c r="O36" i="13"/>
  <c r="R36" i="13" s="1"/>
  <c r="S36" i="13" s="1"/>
  <c r="T36" i="13" s="1"/>
  <c r="O35" i="13"/>
  <c r="P35" i="13" s="1"/>
  <c r="O34" i="13"/>
  <c r="P34" i="13" s="1"/>
  <c r="O33" i="13"/>
  <c r="R33" i="13" s="1"/>
  <c r="S33" i="13" s="1"/>
  <c r="T33" i="13" s="1"/>
  <c r="O32" i="13"/>
  <c r="R32" i="13" s="1"/>
  <c r="S32" i="13" s="1"/>
  <c r="T32" i="13" s="1"/>
  <c r="O31" i="13"/>
  <c r="P31" i="13" s="1"/>
  <c r="O30" i="13"/>
  <c r="R30" i="13" s="1"/>
  <c r="S30" i="13" s="1"/>
  <c r="T30" i="13" s="1"/>
  <c r="O29" i="13"/>
  <c r="R29" i="13" s="1"/>
  <c r="S29" i="13" s="1"/>
  <c r="T29" i="13" s="1"/>
  <c r="O28" i="13"/>
  <c r="R28" i="13" s="1"/>
  <c r="S28" i="13" s="1"/>
  <c r="T28" i="13" s="1"/>
  <c r="O27" i="13"/>
  <c r="R27" i="13" s="1"/>
  <c r="S27" i="13" s="1"/>
  <c r="T27" i="13" s="1"/>
  <c r="O26" i="13"/>
  <c r="P26" i="13" s="1"/>
  <c r="O25" i="13"/>
  <c r="R25" i="13" s="1"/>
  <c r="S25" i="13" s="1"/>
  <c r="O24" i="13"/>
  <c r="P24" i="13" s="1"/>
  <c r="O23" i="13"/>
  <c r="P23" i="13" s="1"/>
  <c r="O22" i="13"/>
  <c r="R22" i="13" s="1"/>
  <c r="S22" i="13" s="1"/>
  <c r="O21" i="13"/>
  <c r="R21" i="13" s="1"/>
  <c r="S21" i="13" s="1"/>
  <c r="O20" i="13"/>
  <c r="P20" i="13" s="1"/>
  <c r="O19" i="13"/>
  <c r="R19" i="13" s="1"/>
  <c r="S19" i="13" s="1"/>
  <c r="T19" i="13" s="1"/>
  <c r="O18" i="13"/>
  <c r="R18" i="13" s="1"/>
  <c r="S18" i="13" s="1"/>
  <c r="T18" i="13" s="1"/>
  <c r="O17" i="13"/>
  <c r="O16" i="13"/>
  <c r="R16" i="13" s="1"/>
  <c r="S16" i="13" s="1"/>
  <c r="O15" i="13"/>
  <c r="R15" i="13" s="1"/>
  <c r="S15" i="13" s="1"/>
  <c r="O11" i="13"/>
  <c r="R11" i="13" s="1"/>
  <c r="S11" i="13" s="1"/>
  <c r="O7" i="13"/>
  <c r="R7" i="13" s="1"/>
  <c r="S7" i="13" s="1"/>
  <c r="T7" i="13" s="1"/>
  <c r="O10" i="13"/>
  <c r="P10" i="13" s="1"/>
  <c r="O8" i="13"/>
  <c r="P8" i="13" s="1"/>
  <c r="O14" i="13"/>
  <c r="R14" i="13" s="1"/>
  <c r="S14" i="13" s="1"/>
  <c r="T14" i="13" s="1"/>
  <c r="O13" i="13"/>
  <c r="R13" i="13" s="1"/>
  <c r="S13" i="13" s="1"/>
  <c r="T13" i="13" s="1"/>
  <c r="O12" i="13"/>
  <c r="R12" i="13" s="1"/>
  <c r="S12" i="13" s="1"/>
  <c r="T12" i="13" s="1"/>
  <c r="O9" i="13"/>
  <c r="R9" i="13" s="1"/>
  <c r="S9" i="13" s="1"/>
  <c r="T9" i="13" s="1"/>
  <c r="O6" i="13"/>
  <c r="R6" i="13" s="1"/>
  <c r="S6" i="13" s="1"/>
  <c r="T6" i="13" s="1"/>
  <c r="O16" i="12"/>
  <c r="P16" i="12" s="1"/>
  <c r="O15" i="12"/>
  <c r="P15" i="12" s="1"/>
  <c r="O14" i="12"/>
  <c r="P14" i="12" s="1"/>
  <c r="O13" i="12"/>
  <c r="P13" i="12" s="1"/>
  <c r="O61" i="12"/>
  <c r="R61" i="12" s="1"/>
  <c r="S61" i="12" s="1"/>
  <c r="T61" i="12" s="1"/>
  <c r="O60" i="12"/>
  <c r="R60" i="12" s="1"/>
  <c r="S60" i="12" s="1"/>
  <c r="T60" i="12" s="1"/>
  <c r="O59" i="12"/>
  <c r="P59" i="12" s="1"/>
  <c r="O58" i="12"/>
  <c r="R58" i="12" s="1"/>
  <c r="S58" i="12" s="1"/>
  <c r="T58" i="12" s="1"/>
  <c r="O57" i="12"/>
  <c r="O56" i="12"/>
  <c r="P56" i="12" s="1"/>
  <c r="O55" i="12"/>
  <c r="R55" i="12" s="1"/>
  <c r="S55" i="12" s="1"/>
  <c r="T55" i="12" s="1"/>
  <c r="O54" i="12"/>
  <c r="P54" i="12" s="1"/>
  <c r="O53" i="12"/>
  <c r="R53" i="12" s="1"/>
  <c r="S53" i="12" s="1"/>
  <c r="T53" i="12" s="1"/>
  <c r="O52" i="12"/>
  <c r="R52" i="12" s="1"/>
  <c r="S52" i="12" s="1"/>
  <c r="T52" i="12" s="1"/>
  <c r="O51" i="12"/>
  <c r="R51" i="12" s="1"/>
  <c r="S51" i="12" s="1"/>
  <c r="T51" i="12" s="1"/>
  <c r="O50" i="12"/>
  <c r="P50" i="12" s="1"/>
  <c r="O49" i="12"/>
  <c r="P49" i="12" s="1"/>
  <c r="O47" i="12"/>
  <c r="R47" i="12" s="1"/>
  <c r="S47" i="12" s="1"/>
  <c r="T47" i="12" s="1"/>
  <c r="O45" i="12"/>
  <c r="P45" i="12" s="1"/>
  <c r="O44" i="12"/>
  <c r="R44" i="12" s="1"/>
  <c r="S44" i="12" s="1"/>
  <c r="T44" i="12" s="1"/>
  <c r="O43" i="12"/>
  <c r="R43" i="12" s="1"/>
  <c r="S43" i="12" s="1"/>
  <c r="T43" i="12" s="1"/>
  <c r="O42" i="12"/>
  <c r="R42" i="12" s="1"/>
  <c r="S42" i="12" s="1"/>
  <c r="T42" i="12" s="1"/>
  <c r="O41" i="12"/>
  <c r="P41" i="12" s="1"/>
  <c r="O40" i="12"/>
  <c r="R40" i="12" s="1"/>
  <c r="S40" i="12" s="1"/>
  <c r="T40" i="12" s="1"/>
  <c r="O39" i="12"/>
  <c r="R39" i="12" s="1"/>
  <c r="S39" i="12" s="1"/>
  <c r="T39" i="12" s="1"/>
  <c r="O38" i="12"/>
  <c r="R38" i="12" s="1"/>
  <c r="S38" i="12" s="1"/>
  <c r="T38" i="12" s="1"/>
  <c r="O37" i="12"/>
  <c r="R37" i="12" s="1"/>
  <c r="S37" i="12" s="1"/>
  <c r="T37" i="12" s="1"/>
  <c r="O36" i="12"/>
  <c r="P36" i="12" s="1"/>
  <c r="O35" i="12"/>
  <c r="R35" i="12" s="1"/>
  <c r="S35" i="12" s="1"/>
  <c r="T35" i="12" s="1"/>
  <c r="O34" i="12"/>
  <c r="P34" i="12" s="1"/>
  <c r="O33" i="12"/>
  <c r="P33" i="12" s="1"/>
  <c r="O32" i="12"/>
  <c r="R32" i="12" s="1"/>
  <c r="S32" i="12" s="1"/>
  <c r="T32" i="12" s="1"/>
  <c r="O31" i="12"/>
  <c r="R31" i="12" s="1"/>
  <c r="S31" i="12" s="1"/>
  <c r="T31" i="12" s="1"/>
  <c r="O30" i="12"/>
  <c r="R30" i="12" s="1"/>
  <c r="S30" i="12" s="1"/>
  <c r="T30" i="12" s="1"/>
  <c r="O29" i="12"/>
  <c r="P29" i="12" s="1"/>
  <c r="O28" i="12"/>
  <c r="R28" i="12" s="1"/>
  <c r="S28" i="12" s="1"/>
  <c r="T28" i="12" s="1"/>
  <c r="O27" i="12"/>
  <c r="O26" i="12"/>
  <c r="P26" i="12" s="1"/>
  <c r="O25" i="12"/>
  <c r="R25" i="12" s="1"/>
  <c r="S25" i="12" s="1"/>
  <c r="T25" i="12" s="1"/>
  <c r="O24" i="12"/>
  <c r="P24" i="12" s="1"/>
  <c r="O23" i="12"/>
  <c r="R23" i="12" s="1"/>
  <c r="S23" i="12" s="1"/>
  <c r="T23" i="12" s="1"/>
  <c r="O22" i="12"/>
  <c r="R22" i="12" s="1"/>
  <c r="S22" i="12" s="1"/>
  <c r="T22" i="12" s="1"/>
  <c r="O21" i="12"/>
  <c r="R21" i="12" s="1"/>
  <c r="S21" i="12" s="1"/>
  <c r="T21" i="12" s="1"/>
  <c r="O20" i="12"/>
  <c r="R20" i="12" s="1"/>
  <c r="S20" i="12" s="1"/>
  <c r="T20" i="12" s="1"/>
  <c r="O19" i="12"/>
  <c r="R19" i="12" s="1"/>
  <c r="S19" i="12" s="1"/>
  <c r="T19" i="12" s="1"/>
  <c r="O18" i="12"/>
  <c r="P18" i="12" s="1"/>
  <c r="O17" i="12"/>
  <c r="R17" i="12" s="1"/>
  <c r="S17" i="12" s="1"/>
  <c r="T17" i="12" s="1"/>
  <c r="O9" i="12"/>
  <c r="R9" i="12" s="1"/>
  <c r="S9" i="12" s="1"/>
  <c r="T9" i="12" s="1"/>
  <c r="O7" i="12"/>
  <c r="R7" i="12" s="1"/>
  <c r="S7" i="12" s="1"/>
  <c r="T7" i="12" s="1"/>
  <c r="O10" i="12"/>
  <c r="R10" i="12" s="1"/>
  <c r="S10" i="12" s="1"/>
  <c r="T10" i="12" s="1"/>
  <c r="O12" i="12"/>
  <c r="P12" i="12" s="1"/>
  <c r="O11" i="12"/>
  <c r="R11" i="12" s="1"/>
  <c r="S11" i="12" s="1"/>
  <c r="T11" i="12" s="1"/>
  <c r="O8" i="12"/>
  <c r="P8" i="12" s="1"/>
  <c r="O6" i="12"/>
  <c r="R6" i="12" s="1"/>
  <c r="S6" i="12" s="1"/>
  <c r="T6" i="12" s="1"/>
  <c r="R79" i="17" l="1"/>
  <c r="S79" i="17" s="1"/>
  <c r="T79" i="17" s="1"/>
  <c r="P61" i="16"/>
  <c r="R55" i="16"/>
  <c r="S55" i="16" s="1"/>
  <c r="T55" i="16" s="1"/>
  <c r="R73" i="14"/>
  <c r="S73" i="14" s="1"/>
  <c r="T73" i="14" s="1"/>
  <c r="R74" i="14"/>
  <c r="S74" i="14" s="1"/>
  <c r="T74" i="14" s="1"/>
  <c r="R75" i="14"/>
  <c r="S75" i="14" s="1"/>
  <c r="T75" i="14" s="1"/>
  <c r="R77" i="14"/>
  <c r="S77" i="14" s="1"/>
  <c r="T77" i="14" s="1"/>
  <c r="R76" i="14"/>
  <c r="S76" i="14" s="1"/>
  <c r="T76" i="14" s="1"/>
  <c r="P79" i="14"/>
  <c r="R78" i="14"/>
  <c r="S78" i="14" s="1"/>
  <c r="T78" i="14" s="1"/>
  <c r="P64" i="13"/>
  <c r="P75" i="13"/>
  <c r="P65" i="13"/>
  <c r="P66" i="13"/>
  <c r="P67" i="13"/>
  <c r="P74" i="13"/>
  <c r="R73" i="13"/>
  <c r="S73" i="13" s="1"/>
  <c r="T73" i="13" s="1"/>
  <c r="P68" i="13"/>
  <c r="P72" i="13"/>
  <c r="P63" i="13"/>
  <c r="P30" i="25"/>
  <c r="P36" i="25"/>
  <c r="P23" i="25"/>
  <c r="P9" i="25"/>
  <c r="R12" i="25"/>
  <c r="S12" i="25" s="1"/>
  <c r="T12" i="25" s="1"/>
  <c r="R38" i="25"/>
  <c r="S38" i="25" s="1"/>
  <c r="T38" i="25" s="1"/>
  <c r="R40" i="25"/>
  <c r="S40" i="25" s="1"/>
  <c r="T40" i="25" s="1"/>
  <c r="P28" i="25"/>
  <c r="P16" i="25"/>
  <c r="P43" i="25"/>
  <c r="P33" i="25"/>
  <c r="P24" i="25"/>
  <c r="P11" i="25"/>
  <c r="P37" i="25"/>
  <c r="P29" i="25"/>
  <c r="P17" i="25"/>
  <c r="P45" i="25"/>
  <c r="P6" i="25"/>
  <c r="P25" i="25"/>
  <c r="R19" i="25"/>
  <c r="S19" i="25" s="1"/>
  <c r="T19" i="25" s="1"/>
  <c r="R10" i="25"/>
  <c r="S10" i="25" s="1"/>
  <c r="T10" i="25" s="1"/>
  <c r="P26" i="25"/>
  <c r="P13" i="25"/>
  <c r="P39" i="25"/>
  <c r="T52" i="25"/>
  <c r="P20" i="25"/>
  <c r="R31" i="25"/>
  <c r="S31" i="25" s="1"/>
  <c r="T31" i="25" s="1"/>
  <c r="R7" i="25"/>
  <c r="S7" i="25" s="1"/>
  <c r="T7" i="25" s="1"/>
  <c r="P27" i="25"/>
  <c r="R35" i="25"/>
  <c r="S35" i="25" s="1"/>
  <c r="T35" i="25" s="1"/>
  <c r="P14" i="25"/>
  <c r="T53" i="25"/>
  <c r="P32" i="25"/>
  <c r="R21" i="25"/>
  <c r="S21" i="25" s="1"/>
  <c r="T21" i="25" s="1"/>
  <c r="R8" i="25"/>
  <c r="S8" i="25" s="1"/>
  <c r="T8" i="25" s="1"/>
  <c r="P18" i="25"/>
  <c r="P15" i="25"/>
  <c r="P41" i="25"/>
  <c r="P34" i="25"/>
  <c r="P22" i="25"/>
  <c r="P54" i="24"/>
  <c r="P55" i="24"/>
  <c r="P56" i="24"/>
  <c r="P48" i="24"/>
  <c r="P39" i="24"/>
  <c r="P26" i="24"/>
  <c r="P35" i="24"/>
  <c r="P21" i="24"/>
  <c r="P6" i="24"/>
  <c r="P7" i="24"/>
  <c r="P41" i="24"/>
  <c r="R8" i="24"/>
  <c r="S8" i="24" s="1"/>
  <c r="T8" i="24" s="1"/>
  <c r="P32" i="24"/>
  <c r="P27" i="24"/>
  <c r="R51" i="24"/>
  <c r="S51" i="24" s="1"/>
  <c r="T51" i="24" s="1"/>
  <c r="P46" i="24"/>
  <c r="P20" i="24"/>
  <c r="P52" i="24"/>
  <c r="P19" i="24"/>
  <c r="R29" i="24"/>
  <c r="S29" i="24" s="1"/>
  <c r="T29" i="24" s="1"/>
  <c r="P47" i="24"/>
  <c r="P25" i="24"/>
  <c r="P13" i="24"/>
  <c r="P22" i="24"/>
  <c r="P43" i="24"/>
  <c r="P50" i="24"/>
  <c r="R9" i="24"/>
  <c r="S9" i="24" s="1"/>
  <c r="T9" i="24" s="1"/>
  <c r="P45" i="24"/>
  <c r="P10" i="24"/>
  <c r="P38" i="24"/>
  <c r="P34" i="24"/>
  <c r="R31" i="24"/>
  <c r="S31" i="24" s="1"/>
  <c r="T31" i="24" s="1"/>
  <c r="P36" i="24"/>
  <c r="P14" i="24"/>
  <c r="R15" i="24"/>
  <c r="S15" i="24" s="1"/>
  <c r="T15" i="24" s="1"/>
  <c r="P17" i="24"/>
  <c r="R33" i="24"/>
  <c r="S33" i="24" s="1"/>
  <c r="T33" i="24" s="1"/>
  <c r="P18" i="24"/>
  <c r="R28" i="24"/>
  <c r="S28" i="24" s="1"/>
  <c r="T28" i="24" s="1"/>
  <c r="P11" i="24"/>
  <c r="P24" i="24"/>
  <c r="P53" i="24"/>
  <c r="P12" i="24"/>
  <c r="P40" i="24"/>
  <c r="P30" i="24"/>
  <c r="P49" i="24"/>
  <c r="P37" i="24"/>
  <c r="P23" i="24"/>
  <c r="P16" i="24"/>
  <c r="P48" i="23"/>
  <c r="P49" i="23"/>
  <c r="P39" i="23"/>
  <c r="R45" i="23"/>
  <c r="S45" i="23" s="1"/>
  <c r="T45" i="23" s="1"/>
  <c r="P7" i="23"/>
  <c r="P34" i="23"/>
  <c r="P33" i="23"/>
  <c r="P22" i="23"/>
  <c r="P21" i="23"/>
  <c r="P12" i="23"/>
  <c r="P6" i="23"/>
  <c r="R16" i="23"/>
  <c r="S16" i="23" s="1"/>
  <c r="T16" i="23" s="1"/>
  <c r="R17" i="23"/>
  <c r="S17" i="23" s="1"/>
  <c r="T17" i="23" s="1"/>
  <c r="R44" i="23"/>
  <c r="S44" i="23" s="1"/>
  <c r="T44" i="23" s="1"/>
  <c r="R31" i="23"/>
  <c r="S31" i="23" s="1"/>
  <c r="T31" i="23" s="1"/>
  <c r="P18" i="23"/>
  <c r="P15" i="23"/>
  <c r="P32" i="23"/>
  <c r="R43" i="23"/>
  <c r="S43" i="23" s="1"/>
  <c r="T43" i="23" s="1"/>
  <c r="R35" i="23"/>
  <c r="S35" i="23" s="1"/>
  <c r="T35" i="23" s="1"/>
  <c r="P9" i="23"/>
  <c r="P10" i="23"/>
  <c r="P36" i="23"/>
  <c r="P27" i="23"/>
  <c r="P23" i="23"/>
  <c r="P50" i="23"/>
  <c r="P11" i="23"/>
  <c r="P37" i="23"/>
  <c r="P28" i="23"/>
  <c r="P24" i="23"/>
  <c r="P51" i="23"/>
  <c r="P19" i="23"/>
  <c r="R29" i="23"/>
  <c r="S29" i="23" s="1"/>
  <c r="T29" i="23" s="1"/>
  <c r="P46" i="23"/>
  <c r="P25" i="23"/>
  <c r="P52" i="23"/>
  <c r="R13" i="23"/>
  <c r="S13" i="23" s="1"/>
  <c r="T13" i="23" s="1"/>
  <c r="P41" i="23"/>
  <c r="P30" i="23"/>
  <c r="P20" i="23"/>
  <c r="P47" i="23"/>
  <c r="P8" i="23"/>
  <c r="P26" i="23"/>
  <c r="P53" i="23"/>
  <c r="P14" i="23"/>
  <c r="P42" i="23"/>
  <c r="P58" i="22"/>
  <c r="P63" i="22"/>
  <c r="P55" i="22"/>
  <c r="P61" i="22"/>
  <c r="P47" i="22"/>
  <c r="P30" i="22"/>
  <c r="P24" i="22"/>
  <c r="P33" i="22"/>
  <c r="P25" i="22"/>
  <c r="R9" i="22"/>
  <c r="S9" i="22" s="1"/>
  <c r="T9" i="22" s="1"/>
  <c r="P6" i="22"/>
  <c r="R17" i="22"/>
  <c r="S17" i="22" s="1"/>
  <c r="T17" i="22" s="1"/>
  <c r="R60" i="22"/>
  <c r="S60" i="22" s="1"/>
  <c r="T60" i="22" s="1"/>
  <c r="R40" i="22"/>
  <c r="S40" i="22" s="1"/>
  <c r="T40" i="22" s="1"/>
  <c r="R66" i="22"/>
  <c r="S66" i="22" s="1"/>
  <c r="T66" i="22" s="1"/>
  <c r="R44" i="22"/>
  <c r="S44" i="22" s="1"/>
  <c r="T44" i="22" s="1"/>
  <c r="R11" i="22"/>
  <c r="S11" i="22" s="1"/>
  <c r="T11" i="22" s="1"/>
  <c r="P8" i="22"/>
  <c r="R37" i="22"/>
  <c r="S37" i="22" s="1"/>
  <c r="T37" i="22" s="1"/>
  <c r="P53" i="22"/>
  <c r="R64" i="22"/>
  <c r="S64" i="22" s="1"/>
  <c r="T64" i="22" s="1"/>
  <c r="P41" i="22"/>
  <c r="R13" i="22"/>
  <c r="S13" i="22" s="1"/>
  <c r="T13" i="22" s="1"/>
  <c r="R34" i="22"/>
  <c r="S34" i="22" s="1"/>
  <c r="T34" i="22" s="1"/>
  <c r="P46" i="22"/>
  <c r="P10" i="22"/>
  <c r="R23" i="22"/>
  <c r="S23" i="22" s="1"/>
  <c r="T23" i="22" s="1"/>
  <c r="P38" i="22"/>
  <c r="P65" i="22"/>
  <c r="P29" i="22"/>
  <c r="P54" i="22"/>
  <c r="P14" i="22"/>
  <c r="P42" i="22"/>
  <c r="P22" i="22"/>
  <c r="R45" i="22"/>
  <c r="S45" i="22" s="1"/>
  <c r="T45" i="22" s="1"/>
  <c r="P28" i="22"/>
  <c r="P59" i="22"/>
  <c r="P15" i="22"/>
  <c r="P43" i="22"/>
  <c r="P35" i="22"/>
  <c r="P18" i="22"/>
  <c r="P49" i="22"/>
  <c r="P12" i="22"/>
  <c r="P56" i="22"/>
  <c r="P39" i="22"/>
  <c r="P21" i="22"/>
  <c r="R32" i="22"/>
  <c r="S32" i="22" s="1"/>
  <c r="T32" i="22" s="1"/>
  <c r="R57" i="22"/>
  <c r="S57" i="22" s="1"/>
  <c r="T57" i="22" s="1"/>
  <c r="R51" i="22"/>
  <c r="S51" i="22" s="1"/>
  <c r="T51" i="22" s="1"/>
  <c r="P19" i="22"/>
  <c r="P31" i="22"/>
  <c r="P16" i="22"/>
  <c r="P36" i="22"/>
  <c r="P62" i="22"/>
  <c r="P26" i="22"/>
  <c r="P7" i="22"/>
  <c r="P20" i="22"/>
  <c r="P27" i="22"/>
  <c r="P52" i="22"/>
  <c r="R73" i="21"/>
  <c r="S73" i="21" s="1"/>
  <c r="T73" i="21" s="1"/>
  <c r="P74" i="21"/>
  <c r="P75" i="21"/>
  <c r="P65" i="21"/>
  <c r="P58" i="21"/>
  <c r="P60" i="21"/>
  <c r="P38" i="21"/>
  <c r="P33" i="21"/>
  <c r="P20" i="21"/>
  <c r="P41" i="21"/>
  <c r="P24" i="21"/>
  <c r="P16" i="21"/>
  <c r="P13" i="21"/>
  <c r="P8" i="21"/>
  <c r="R12" i="21"/>
  <c r="S12" i="21" s="1"/>
  <c r="T12" i="21" s="1"/>
  <c r="R21" i="21"/>
  <c r="S21" i="21" s="1"/>
  <c r="T21" i="21" s="1"/>
  <c r="R68" i="21"/>
  <c r="S68" i="21" s="1"/>
  <c r="T68" i="21" s="1"/>
  <c r="P14" i="21"/>
  <c r="R43" i="21"/>
  <c r="S43" i="21" s="1"/>
  <c r="T43" i="21" s="1"/>
  <c r="P66" i="21"/>
  <c r="R51" i="21"/>
  <c r="S51" i="21" s="1"/>
  <c r="T51" i="21" s="1"/>
  <c r="R45" i="21"/>
  <c r="S45" i="21" s="1"/>
  <c r="T45" i="21" s="1"/>
  <c r="P45" i="21"/>
  <c r="P47" i="21"/>
  <c r="P52" i="21"/>
  <c r="P11" i="21"/>
  <c r="P29" i="21"/>
  <c r="R25" i="21"/>
  <c r="S25" i="21" s="1"/>
  <c r="T25" i="21" s="1"/>
  <c r="R10" i="21"/>
  <c r="S10" i="21" s="1"/>
  <c r="T10" i="21" s="1"/>
  <c r="P34" i="21"/>
  <c r="P44" i="21"/>
  <c r="R15" i="21"/>
  <c r="S15" i="21" s="1"/>
  <c r="T15" i="21" s="1"/>
  <c r="R69" i="21"/>
  <c r="S69" i="21" s="1"/>
  <c r="T69" i="21" s="1"/>
  <c r="P54" i="21"/>
  <c r="R30" i="21"/>
  <c r="S30" i="21" s="1"/>
  <c r="T30" i="21" s="1"/>
  <c r="P70" i="21"/>
  <c r="R22" i="21"/>
  <c r="S22" i="21" s="1"/>
  <c r="T22" i="21" s="1"/>
  <c r="P71" i="21"/>
  <c r="R64" i="21"/>
  <c r="S64" i="21" s="1"/>
  <c r="T64" i="21" s="1"/>
  <c r="P39" i="21"/>
  <c r="P59" i="21"/>
  <c r="P48" i="21"/>
  <c r="R18" i="21"/>
  <c r="S18" i="21" s="1"/>
  <c r="T18" i="21" s="1"/>
  <c r="R9" i="21"/>
  <c r="S9" i="21" s="1"/>
  <c r="T9" i="21" s="1"/>
  <c r="R35" i="21"/>
  <c r="S35" i="21" s="1"/>
  <c r="T35" i="21" s="1"/>
  <c r="R63" i="21"/>
  <c r="S63" i="21" s="1"/>
  <c r="T63" i="21" s="1"/>
  <c r="P23" i="21"/>
  <c r="P49" i="21"/>
  <c r="P31" i="21"/>
  <c r="R36" i="21"/>
  <c r="S36" i="21" s="1"/>
  <c r="T36" i="21" s="1"/>
  <c r="P36" i="21"/>
  <c r="P32" i="21"/>
  <c r="P42" i="21"/>
  <c r="R72" i="21"/>
  <c r="S72" i="21" s="1"/>
  <c r="T72" i="21" s="1"/>
  <c r="P72" i="21"/>
  <c r="P55" i="21"/>
  <c r="P61" i="21"/>
  <c r="P27" i="21"/>
  <c r="P40" i="21"/>
  <c r="P7" i="21"/>
  <c r="P19" i="21"/>
  <c r="P67" i="21"/>
  <c r="P26" i="21"/>
  <c r="P57" i="21"/>
  <c r="P17" i="21"/>
  <c r="P46" i="21"/>
  <c r="P6" i="21"/>
  <c r="P37" i="21"/>
  <c r="P62" i="21"/>
  <c r="P28" i="21"/>
  <c r="P50" i="21"/>
  <c r="P58" i="20"/>
  <c r="P59" i="20"/>
  <c r="P44" i="20"/>
  <c r="P34" i="20"/>
  <c r="P43" i="20"/>
  <c r="P9" i="20"/>
  <c r="R12" i="20"/>
  <c r="S12" i="20" s="1"/>
  <c r="T12" i="20" s="1"/>
  <c r="R41" i="20"/>
  <c r="S41" i="20" s="1"/>
  <c r="T41" i="20" s="1"/>
  <c r="P23" i="20"/>
  <c r="P46" i="20"/>
  <c r="R21" i="20"/>
  <c r="S21" i="20" s="1"/>
  <c r="T21" i="20" s="1"/>
  <c r="P21" i="20"/>
  <c r="R30" i="20"/>
  <c r="S30" i="20" s="1"/>
  <c r="T30" i="20" s="1"/>
  <c r="P30" i="20"/>
  <c r="R54" i="20"/>
  <c r="S54" i="20" s="1"/>
  <c r="T54" i="20" s="1"/>
  <c r="P54" i="20"/>
  <c r="R65" i="20"/>
  <c r="S65" i="20" s="1"/>
  <c r="T65" i="20" s="1"/>
  <c r="P65" i="20"/>
  <c r="P13" i="20"/>
  <c r="P55" i="20"/>
  <c r="P14" i="20"/>
  <c r="P60" i="20"/>
  <c r="P47" i="20"/>
  <c r="R24" i="20"/>
  <c r="S24" i="20" s="1"/>
  <c r="T24" i="20" s="1"/>
  <c r="R10" i="20"/>
  <c r="S10" i="20" s="1"/>
  <c r="T10" i="20" s="1"/>
  <c r="P31" i="20"/>
  <c r="R61" i="20"/>
  <c r="S61" i="20" s="1"/>
  <c r="T61" i="20" s="1"/>
  <c r="P11" i="20"/>
  <c r="P39" i="20"/>
  <c r="P56" i="20"/>
  <c r="P16" i="20"/>
  <c r="P19" i="20"/>
  <c r="P62" i="20"/>
  <c r="P50" i="20"/>
  <c r="P8" i="20"/>
  <c r="P40" i="20"/>
  <c r="P57" i="20"/>
  <c r="R68" i="20"/>
  <c r="S68" i="20" s="1"/>
  <c r="T68" i="20" s="1"/>
  <c r="P17" i="20"/>
  <c r="R33" i="20"/>
  <c r="S33" i="20" s="1"/>
  <c r="T33" i="20" s="1"/>
  <c r="P45" i="20"/>
  <c r="P37" i="20"/>
  <c r="P63" i="20"/>
  <c r="P28" i="20"/>
  <c r="P51" i="20"/>
  <c r="R35" i="20"/>
  <c r="S35" i="20" s="1"/>
  <c r="T35" i="20" s="1"/>
  <c r="R22" i="20"/>
  <c r="S22" i="20" s="1"/>
  <c r="T22" i="20" s="1"/>
  <c r="R66" i="20"/>
  <c r="S66" i="20" s="1"/>
  <c r="T66" i="20" s="1"/>
  <c r="P38" i="20"/>
  <c r="R15" i="20"/>
  <c r="S15" i="20" s="1"/>
  <c r="T15" i="20" s="1"/>
  <c r="P26" i="20"/>
  <c r="P25" i="20"/>
  <c r="P67" i="20"/>
  <c r="R32" i="20"/>
  <c r="S32" i="20" s="1"/>
  <c r="T32" i="20" s="1"/>
  <c r="P36" i="20"/>
  <c r="P27" i="20"/>
  <c r="P18" i="20"/>
  <c r="P7" i="20"/>
  <c r="R42" i="20"/>
  <c r="S42" i="20" s="1"/>
  <c r="T42" i="20" s="1"/>
  <c r="P29" i="20"/>
  <c r="R20" i="20"/>
  <c r="S20" i="20" s="1"/>
  <c r="T20" i="20" s="1"/>
  <c r="P53" i="20"/>
  <c r="R64" i="20"/>
  <c r="S64" i="20" s="1"/>
  <c r="T64" i="20" s="1"/>
  <c r="P48" i="20"/>
  <c r="P74" i="19"/>
  <c r="P75" i="19"/>
  <c r="P76" i="19"/>
  <c r="P72" i="19"/>
  <c r="P59" i="19"/>
  <c r="P53" i="19"/>
  <c r="P32" i="19"/>
  <c r="P30" i="19"/>
  <c r="P25" i="19"/>
  <c r="P22" i="19"/>
  <c r="R34" i="19"/>
  <c r="S34" i="19" s="1"/>
  <c r="T34" i="19" s="1"/>
  <c r="P13" i="19"/>
  <c r="R39" i="19"/>
  <c r="S39" i="19" s="1"/>
  <c r="T39" i="19" s="1"/>
  <c r="R42" i="19"/>
  <c r="S42" i="19" s="1"/>
  <c r="T42" i="19" s="1"/>
  <c r="R16" i="19"/>
  <c r="S16" i="19" s="1"/>
  <c r="T16" i="19" s="1"/>
  <c r="R64" i="19"/>
  <c r="S64" i="19" s="1"/>
  <c r="T64" i="19" s="1"/>
  <c r="R65" i="19"/>
  <c r="S65" i="19" s="1"/>
  <c r="T65" i="19" s="1"/>
  <c r="R69" i="19"/>
  <c r="S69" i="19" s="1"/>
  <c r="T69" i="19" s="1"/>
  <c r="R9" i="19"/>
  <c r="S9" i="19" s="1"/>
  <c r="T9" i="19" s="1"/>
  <c r="R66" i="19"/>
  <c r="S66" i="19" s="1"/>
  <c r="T66" i="19" s="1"/>
  <c r="R38" i="19"/>
  <c r="S38" i="19" s="1"/>
  <c r="T38" i="19" s="1"/>
  <c r="P49" i="19"/>
  <c r="P54" i="19"/>
  <c r="P29" i="19"/>
  <c r="P21" i="19"/>
  <c r="R11" i="19"/>
  <c r="S11" i="19" s="1"/>
  <c r="T11" i="19" s="1"/>
  <c r="P60" i="19"/>
  <c r="R45" i="19"/>
  <c r="S45" i="19" s="1"/>
  <c r="T45" i="19" s="1"/>
  <c r="P45" i="19"/>
  <c r="P8" i="19"/>
  <c r="P61" i="19"/>
  <c r="P35" i="19"/>
  <c r="R12" i="19"/>
  <c r="S12" i="19" s="1"/>
  <c r="T12" i="19" s="1"/>
  <c r="P12" i="19"/>
  <c r="P26" i="19"/>
  <c r="P40" i="19"/>
  <c r="P19" i="19"/>
  <c r="R70" i="19"/>
  <c r="S70" i="19" s="1"/>
  <c r="T70" i="19" s="1"/>
  <c r="P70" i="19"/>
  <c r="R71" i="19"/>
  <c r="S71" i="19" s="1"/>
  <c r="T71" i="19" s="1"/>
  <c r="R46" i="19"/>
  <c r="S46" i="19" s="1"/>
  <c r="T46" i="19" s="1"/>
  <c r="P46" i="19"/>
  <c r="R14" i="19"/>
  <c r="S14" i="19" s="1"/>
  <c r="T14" i="19" s="1"/>
  <c r="P14" i="19"/>
  <c r="P52" i="19"/>
  <c r="P10" i="19"/>
  <c r="R23" i="19"/>
  <c r="S23" i="19" s="1"/>
  <c r="T23" i="19" s="1"/>
  <c r="P23" i="19"/>
  <c r="P33" i="19"/>
  <c r="P62" i="19"/>
  <c r="P20" i="19"/>
  <c r="P50" i="19"/>
  <c r="R48" i="19"/>
  <c r="S48" i="19" s="1"/>
  <c r="T48" i="19" s="1"/>
  <c r="P58" i="19"/>
  <c r="R68" i="19"/>
  <c r="S68" i="19" s="1"/>
  <c r="T68" i="19" s="1"/>
  <c r="P41" i="19"/>
  <c r="R67" i="19"/>
  <c r="S67" i="19" s="1"/>
  <c r="T67" i="19" s="1"/>
  <c r="P73" i="19"/>
  <c r="R37" i="19"/>
  <c r="S37" i="19" s="1"/>
  <c r="T37" i="19" s="1"/>
  <c r="P51" i="19"/>
  <c r="R63" i="19"/>
  <c r="S63" i="19" s="1"/>
  <c r="T63" i="19" s="1"/>
  <c r="P31" i="19"/>
  <c r="P55" i="19"/>
  <c r="P17" i="19"/>
  <c r="P43" i="19"/>
  <c r="P36" i="19"/>
  <c r="P24" i="19"/>
  <c r="P47" i="19"/>
  <c r="P15" i="19"/>
  <c r="P27" i="19"/>
  <c r="P18" i="19"/>
  <c r="P44" i="19"/>
  <c r="P7" i="19"/>
  <c r="P28" i="19"/>
  <c r="R67" i="18"/>
  <c r="S67" i="18" s="1"/>
  <c r="T67" i="18" s="1"/>
  <c r="P73" i="18"/>
  <c r="P68" i="18"/>
  <c r="P74" i="18"/>
  <c r="P75" i="18"/>
  <c r="R70" i="18"/>
  <c r="S70" i="18" s="1"/>
  <c r="T70" i="18" s="1"/>
  <c r="P71" i="18"/>
  <c r="P72" i="18"/>
  <c r="P69" i="18"/>
  <c r="P66" i="18"/>
  <c r="P61" i="18"/>
  <c r="P62" i="18"/>
  <c r="P63" i="18"/>
  <c r="P64" i="18"/>
  <c r="P65" i="18"/>
  <c r="P53" i="18"/>
  <c r="P55" i="18"/>
  <c r="P57" i="18"/>
  <c r="P59" i="18"/>
  <c r="P58" i="18"/>
  <c r="P60" i="18"/>
  <c r="P52" i="18"/>
  <c r="P49" i="18"/>
  <c r="P47" i="18"/>
  <c r="P48" i="18"/>
  <c r="P30" i="18"/>
  <c r="P41" i="18"/>
  <c r="P34" i="18"/>
  <c r="P16" i="18"/>
  <c r="P18" i="18"/>
  <c r="R28" i="18"/>
  <c r="S28" i="18" s="1"/>
  <c r="T28" i="18" s="1"/>
  <c r="R39" i="18"/>
  <c r="S39" i="18" s="1"/>
  <c r="T39" i="18" s="1"/>
  <c r="R24" i="18"/>
  <c r="S24" i="18" s="1"/>
  <c r="T24" i="18" s="1"/>
  <c r="P51" i="18"/>
  <c r="P7" i="18"/>
  <c r="R8" i="18"/>
  <c r="S8" i="18" s="1"/>
  <c r="T8" i="18" s="1"/>
  <c r="P8" i="18"/>
  <c r="P19" i="18"/>
  <c r="R44" i="18"/>
  <c r="S44" i="18" s="1"/>
  <c r="T44" i="18" s="1"/>
  <c r="P36" i="18"/>
  <c r="P6" i="18"/>
  <c r="P17" i="18"/>
  <c r="P46" i="18"/>
  <c r="R25" i="18"/>
  <c r="S25" i="18" s="1"/>
  <c r="T25" i="18" s="1"/>
  <c r="R12" i="18"/>
  <c r="S12" i="18" s="1"/>
  <c r="T12" i="18" s="1"/>
  <c r="R26" i="18"/>
  <c r="S26" i="18" s="1"/>
  <c r="T26" i="18" s="1"/>
  <c r="P35" i="18"/>
  <c r="P29" i="18"/>
  <c r="P13" i="18"/>
  <c r="P9" i="18"/>
  <c r="P37" i="18"/>
  <c r="P31" i="18"/>
  <c r="R23" i="18"/>
  <c r="S23" i="18" s="1"/>
  <c r="T23" i="18" s="1"/>
  <c r="P20" i="18"/>
  <c r="P27" i="18"/>
  <c r="P14" i="18"/>
  <c r="P32" i="18"/>
  <c r="P21" i="18"/>
  <c r="P42" i="18"/>
  <c r="P10" i="18"/>
  <c r="P38" i="18"/>
  <c r="P43" i="18"/>
  <c r="P15" i="18"/>
  <c r="P40" i="18"/>
  <c r="P33" i="18"/>
  <c r="P22" i="18"/>
  <c r="P50" i="18"/>
  <c r="P11" i="18"/>
  <c r="P45" i="18"/>
  <c r="P80" i="17"/>
  <c r="P81" i="17"/>
  <c r="P82" i="17"/>
  <c r="R73" i="17"/>
  <c r="S73" i="17" s="1"/>
  <c r="T73" i="17" s="1"/>
  <c r="P74" i="17"/>
  <c r="P75" i="17"/>
  <c r="P68" i="17"/>
  <c r="P69" i="17"/>
  <c r="P70" i="17"/>
  <c r="R71" i="17"/>
  <c r="S71" i="17" s="1"/>
  <c r="T71" i="17" s="1"/>
  <c r="P66" i="17"/>
  <c r="P76" i="17"/>
  <c r="P77" i="17"/>
  <c r="P72" i="17"/>
  <c r="P78" i="17"/>
  <c r="P67" i="17"/>
  <c r="P63" i="17"/>
  <c r="P64" i="17"/>
  <c r="P62" i="17"/>
  <c r="P65" i="17"/>
  <c r="P58" i="17"/>
  <c r="P43" i="17"/>
  <c r="P25" i="17"/>
  <c r="P52" i="17"/>
  <c r="P32" i="17"/>
  <c r="P20" i="17"/>
  <c r="P15" i="17"/>
  <c r="R29" i="17"/>
  <c r="S29" i="17" s="1"/>
  <c r="T29" i="17" s="1"/>
  <c r="R46" i="17"/>
  <c r="S46" i="17" s="1"/>
  <c r="T46" i="17" s="1"/>
  <c r="R45" i="17"/>
  <c r="S45" i="17" s="1"/>
  <c r="T45" i="17" s="1"/>
  <c r="R60" i="17"/>
  <c r="S60" i="17" s="1"/>
  <c r="T60" i="17" s="1"/>
  <c r="P40" i="17"/>
  <c r="P30" i="17"/>
  <c r="R35" i="17"/>
  <c r="S35" i="17" s="1"/>
  <c r="T35" i="17" s="1"/>
  <c r="R41" i="17"/>
  <c r="S41" i="17" s="1"/>
  <c r="T41" i="17" s="1"/>
  <c r="P7" i="17"/>
  <c r="R18" i="17"/>
  <c r="S18" i="17" s="1"/>
  <c r="T18" i="17" s="1"/>
  <c r="P37" i="17"/>
  <c r="R28" i="17"/>
  <c r="S28" i="17" s="1"/>
  <c r="T28" i="17" s="1"/>
  <c r="P34" i="17"/>
  <c r="P12" i="17"/>
  <c r="R49" i="17"/>
  <c r="S49" i="17" s="1"/>
  <c r="T49" i="17" s="1"/>
  <c r="P47" i="17"/>
  <c r="P53" i="17"/>
  <c r="R10" i="17"/>
  <c r="S10" i="17" s="1"/>
  <c r="T10" i="17" s="1"/>
  <c r="P27" i="17"/>
  <c r="P8" i="17"/>
  <c r="P23" i="17"/>
  <c r="P19" i="17"/>
  <c r="R33" i="17"/>
  <c r="S33" i="17" s="1"/>
  <c r="T33" i="17" s="1"/>
  <c r="P13" i="17"/>
  <c r="P38" i="17"/>
  <c r="R44" i="17"/>
  <c r="S44" i="17" s="1"/>
  <c r="T44" i="17" s="1"/>
  <c r="P26" i="17"/>
  <c r="P50" i="17"/>
  <c r="P9" i="17"/>
  <c r="R21" i="17"/>
  <c r="S21" i="17" s="1"/>
  <c r="T21" i="17" s="1"/>
  <c r="P54" i="17"/>
  <c r="P22" i="17"/>
  <c r="P31" i="17"/>
  <c r="R17" i="17"/>
  <c r="S17" i="17" s="1"/>
  <c r="T17" i="17" s="1"/>
  <c r="P36" i="17"/>
  <c r="P24" i="17"/>
  <c r="P51" i="17"/>
  <c r="P48" i="17"/>
  <c r="P56" i="17"/>
  <c r="P42" i="17"/>
  <c r="P59" i="17"/>
  <c r="P11" i="17"/>
  <c r="P39" i="17"/>
  <c r="P16" i="17"/>
  <c r="P55" i="17"/>
  <c r="P14" i="17"/>
  <c r="R56" i="16"/>
  <c r="S56" i="16" s="1"/>
  <c r="T56" i="16" s="1"/>
  <c r="P57" i="16"/>
  <c r="P52" i="16"/>
  <c r="P58" i="16"/>
  <c r="P53" i="16"/>
  <c r="P59" i="16"/>
  <c r="P54" i="16"/>
  <c r="P60" i="16"/>
  <c r="P48" i="16"/>
  <c r="P21" i="16"/>
  <c r="P28" i="16"/>
  <c r="P33" i="16"/>
  <c r="P35" i="16"/>
  <c r="P42" i="16"/>
  <c r="P13" i="16"/>
  <c r="P37" i="16"/>
  <c r="P31" i="16"/>
  <c r="P15" i="16"/>
  <c r="P23" i="16"/>
  <c r="P51" i="16"/>
  <c r="P11" i="16"/>
  <c r="P24" i="16"/>
  <c r="P38" i="16"/>
  <c r="R43" i="16"/>
  <c r="S43" i="16" s="1"/>
  <c r="T43" i="16" s="1"/>
  <c r="P12" i="16"/>
  <c r="P18" i="16"/>
  <c r="P32" i="16"/>
  <c r="P39" i="16"/>
  <c r="R25" i="16"/>
  <c r="S25" i="16" s="1"/>
  <c r="T25" i="16" s="1"/>
  <c r="R44" i="16"/>
  <c r="S44" i="16" s="1"/>
  <c r="T44" i="16" s="1"/>
  <c r="P10" i="16"/>
  <c r="P19" i="16"/>
  <c r="P26" i="16"/>
  <c r="P40" i="16"/>
  <c r="R45" i="16"/>
  <c r="S45" i="16" s="1"/>
  <c r="T45" i="16" s="1"/>
  <c r="P9" i="16"/>
  <c r="P20" i="16"/>
  <c r="P17" i="16"/>
  <c r="P34" i="16"/>
  <c r="P41" i="16"/>
  <c r="P47" i="16"/>
  <c r="P8" i="16"/>
  <c r="P30" i="16"/>
  <c r="P27" i="16"/>
  <c r="P16" i="16"/>
  <c r="P7" i="16"/>
  <c r="P14" i="16"/>
  <c r="P22" i="16"/>
  <c r="P29" i="16"/>
  <c r="P36" i="16"/>
  <c r="P50" i="16"/>
  <c r="P45" i="15"/>
  <c r="P43" i="15"/>
  <c r="P34" i="15"/>
  <c r="P31" i="15"/>
  <c r="P16" i="15"/>
  <c r="P14" i="15"/>
  <c r="P7" i="15"/>
  <c r="R44" i="15"/>
  <c r="S44" i="15" s="1"/>
  <c r="T44" i="15" s="1"/>
  <c r="R25" i="15"/>
  <c r="S25" i="15" s="1"/>
  <c r="T25" i="15" s="1"/>
  <c r="R47" i="15"/>
  <c r="S47" i="15" s="1"/>
  <c r="T47" i="15" s="1"/>
  <c r="R18" i="15"/>
  <c r="S18" i="15" s="1"/>
  <c r="T18" i="15" s="1"/>
  <c r="R15" i="15"/>
  <c r="S15" i="15" s="1"/>
  <c r="T15" i="15" s="1"/>
  <c r="P30" i="15"/>
  <c r="R30" i="15"/>
  <c r="S30" i="15" s="1"/>
  <c r="T30" i="15" s="1"/>
  <c r="P32" i="15"/>
  <c r="R51" i="15"/>
  <c r="S51" i="15" s="1"/>
  <c r="T51" i="15" s="1"/>
  <c r="P51" i="15"/>
  <c r="P22" i="15"/>
  <c r="R38" i="15"/>
  <c r="S38" i="15" s="1"/>
  <c r="T38" i="15" s="1"/>
  <c r="P38" i="15"/>
  <c r="R11" i="15"/>
  <c r="S11" i="15" s="1"/>
  <c r="T11" i="15" s="1"/>
  <c r="P11" i="15"/>
  <c r="P27" i="15"/>
  <c r="P17" i="15"/>
  <c r="P46" i="15"/>
  <c r="P6" i="15"/>
  <c r="P33" i="15"/>
  <c r="P23" i="15"/>
  <c r="P12" i="15"/>
  <c r="P41" i="15"/>
  <c r="P28" i="15"/>
  <c r="P24" i="15"/>
  <c r="P13" i="15"/>
  <c r="P42" i="15"/>
  <c r="P29" i="15"/>
  <c r="P19" i="15"/>
  <c r="P48" i="15"/>
  <c r="P8" i="15"/>
  <c r="P35" i="15"/>
  <c r="P20" i="15"/>
  <c r="P49" i="15"/>
  <c r="P9" i="15"/>
  <c r="P36" i="15"/>
  <c r="P26" i="15"/>
  <c r="P21" i="15"/>
  <c r="P50" i="15"/>
  <c r="P10" i="15"/>
  <c r="P37" i="15"/>
  <c r="P7" i="14"/>
  <c r="P37" i="14"/>
  <c r="P30" i="14"/>
  <c r="R30" i="14"/>
  <c r="S30" i="14" s="1"/>
  <c r="T30" i="14" s="1"/>
  <c r="R62" i="14"/>
  <c r="S62" i="14" s="1"/>
  <c r="T62" i="14" s="1"/>
  <c r="P62" i="14"/>
  <c r="R66" i="14"/>
  <c r="S66" i="14" s="1"/>
  <c r="T66" i="14" s="1"/>
  <c r="P66" i="14"/>
  <c r="P43" i="14"/>
  <c r="R43" i="14"/>
  <c r="S43" i="14" s="1"/>
  <c r="T43" i="14" s="1"/>
  <c r="P23" i="14"/>
  <c r="R50" i="14"/>
  <c r="S50" i="14" s="1"/>
  <c r="T50" i="14" s="1"/>
  <c r="P50" i="14"/>
  <c r="P16" i="14"/>
  <c r="P31" i="14"/>
  <c r="P44" i="14"/>
  <c r="P60" i="14"/>
  <c r="P6" i="14"/>
  <c r="P18" i="14"/>
  <c r="P32" i="14"/>
  <c r="P45" i="14"/>
  <c r="P68" i="14"/>
  <c r="P12" i="14"/>
  <c r="P33" i="14"/>
  <c r="P46" i="14"/>
  <c r="P69" i="14"/>
  <c r="R19" i="14"/>
  <c r="S19" i="14" s="1"/>
  <c r="T19" i="14" s="1"/>
  <c r="R26" i="14"/>
  <c r="S26" i="14" s="1"/>
  <c r="T26" i="14" s="1"/>
  <c r="R39" i="14"/>
  <c r="S39" i="14" s="1"/>
  <c r="T39" i="14" s="1"/>
  <c r="R55" i="14"/>
  <c r="S55" i="14" s="1"/>
  <c r="T55" i="14" s="1"/>
  <c r="P20" i="14"/>
  <c r="P34" i="14"/>
  <c r="P47" i="14"/>
  <c r="P70" i="14"/>
  <c r="R13" i="14"/>
  <c r="S13" i="14" s="1"/>
  <c r="T13" i="14" s="1"/>
  <c r="R40" i="14"/>
  <c r="S40" i="14" s="1"/>
  <c r="T40" i="14" s="1"/>
  <c r="R63" i="14"/>
  <c r="S63" i="14" s="1"/>
  <c r="T63" i="14" s="1"/>
  <c r="P9" i="14"/>
  <c r="P14" i="14"/>
  <c r="P28" i="14"/>
  <c r="P35" i="14"/>
  <c r="P41" i="14"/>
  <c r="P48" i="14"/>
  <c r="P71" i="14"/>
  <c r="R64" i="14"/>
  <c r="S64" i="14" s="1"/>
  <c r="T64" i="14" s="1"/>
  <c r="P10" i="14"/>
  <c r="P22" i="14"/>
  <c r="P29" i="14"/>
  <c r="P36" i="14"/>
  <c r="P42" i="14"/>
  <c r="P49" i="14"/>
  <c r="P59" i="14"/>
  <c r="P65" i="14"/>
  <c r="P72" i="14"/>
  <c r="P17" i="14"/>
  <c r="P67" i="14"/>
  <c r="P8" i="14"/>
  <c r="P38" i="14"/>
  <c r="P61" i="14"/>
  <c r="R25" i="14"/>
  <c r="S25" i="14" s="1"/>
  <c r="T25" i="14" s="1"/>
  <c r="P15" i="14"/>
  <c r="P11" i="14"/>
  <c r="P27" i="14"/>
  <c r="P21" i="14"/>
  <c r="P24" i="14"/>
  <c r="P51" i="14"/>
  <c r="P52" i="14"/>
  <c r="P53" i="14"/>
  <c r="P54" i="14"/>
  <c r="P57" i="14"/>
  <c r="P69" i="13"/>
  <c r="P70" i="13"/>
  <c r="P71" i="13"/>
  <c r="P61" i="13"/>
  <c r="P62" i="13"/>
  <c r="R53" i="13"/>
  <c r="S53" i="13" s="1"/>
  <c r="T53" i="13" s="1"/>
  <c r="R58" i="13"/>
  <c r="S58" i="13" s="1"/>
  <c r="T58" i="13" s="1"/>
  <c r="P43" i="13"/>
  <c r="P15" i="13"/>
  <c r="R8" i="13"/>
  <c r="S8" i="13" s="1"/>
  <c r="T8" i="13" s="1"/>
  <c r="R26" i="13"/>
  <c r="S26" i="13" s="1"/>
  <c r="T26" i="13" s="1"/>
  <c r="P38" i="13"/>
  <c r="P39" i="13"/>
  <c r="R17" i="13"/>
  <c r="S17" i="13" s="1"/>
  <c r="T17" i="13" s="1"/>
  <c r="P17" i="13"/>
  <c r="P49" i="13"/>
  <c r="P27" i="13"/>
  <c r="P50" i="13"/>
  <c r="P16" i="13"/>
  <c r="P28" i="13"/>
  <c r="P32" i="13"/>
  <c r="P21" i="13"/>
  <c r="P14" i="13"/>
  <c r="P44" i="13"/>
  <c r="P33" i="13"/>
  <c r="P22" i="13"/>
  <c r="R45" i="13"/>
  <c r="S45" i="13" s="1"/>
  <c r="T45" i="13" s="1"/>
  <c r="P45" i="13"/>
  <c r="P6" i="13"/>
  <c r="R34" i="13"/>
  <c r="S34" i="13" s="1"/>
  <c r="T34" i="13" s="1"/>
  <c r="R23" i="13"/>
  <c r="S23" i="13" s="1"/>
  <c r="T23" i="13" s="1"/>
  <c r="P40" i="13"/>
  <c r="R51" i="13"/>
  <c r="S51" i="13" s="1"/>
  <c r="T51" i="13" s="1"/>
  <c r="R10" i="13"/>
  <c r="S10" i="13" s="1"/>
  <c r="T10" i="13" s="1"/>
  <c r="P29" i="13"/>
  <c r="P18" i="13"/>
  <c r="P46" i="13"/>
  <c r="P9" i="13"/>
  <c r="R35" i="13"/>
  <c r="S35" i="13" s="1"/>
  <c r="T35" i="13" s="1"/>
  <c r="P52" i="13"/>
  <c r="P7" i="13"/>
  <c r="R24" i="13"/>
  <c r="S24" i="13" s="1"/>
  <c r="T24" i="13" s="1"/>
  <c r="P19" i="13"/>
  <c r="P47" i="13"/>
  <c r="P12" i="13"/>
  <c r="P25" i="13"/>
  <c r="P42" i="13"/>
  <c r="R31" i="13"/>
  <c r="S31" i="13" s="1"/>
  <c r="T31" i="13" s="1"/>
  <c r="P48" i="13"/>
  <c r="P13" i="13"/>
  <c r="R20" i="13"/>
  <c r="S20" i="13" s="1"/>
  <c r="T20" i="13" s="1"/>
  <c r="P37" i="13"/>
  <c r="P41" i="13"/>
  <c r="P30" i="13"/>
  <c r="P36" i="13"/>
  <c r="P11" i="13"/>
  <c r="P43" i="12"/>
  <c r="P21" i="12"/>
  <c r="P32" i="12"/>
  <c r="R13" i="12"/>
  <c r="S13" i="12" s="1"/>
  <c r="T13" i="12" s="1"/>
  <c r="R14" i="12"/>
  <c r="S14" i="12" s="1"/>
  <c r="T14" i="12" s="1"/>
  <c r="R15" i="12"/>
  <c r="S15" i="12" s="1"/>
  <c r="T15" i="12" s="1"/>
  <c r="R16" i="12"/>
  <c r="S16" i="12" s="1"/>
  <c r="T16" i="12" s="1"/>
  <c r="R56" i="12"/>
  <c r="S56" i="12" s="1"/>
  <c r="T56" i="12" s="1"/>
  <c r="P9" i="12"/>
  <c r="R26" i="12"/>
  <c r="S26" i="12" s="1"/>
  <c r="T26" i="12" s="1"/>
  <c r="R8" i="12"/>
  <c r="S8" i="12" s="1"/>
  <c r="T8" i="12" s="1"/>
  <c r="P57" i="12"/>
  <c r="R57" i="12"/>
  <c r="S57" i="12" s="1"/>
  <c r="T57" i="12" s="1"/>
  <c r="P51" i="12"/>
  <c r="P27" i="12"/>
  <c r="R27" i="12"/>
  <c r="S27" i="12" s="1"/>
  <c r="T27" i="12" s="1"/>
  <c r="P38" i="12"/>
  <c r="P22" i="12"/>
  <c r="P11" i="12"/>
  <c r="P39" i="12"/>
  <c r="R45" i="12"/>
  <c r="S45" i="12" s="1"/>
  <c r="T45" i="12" s="1"/>
  <c r="R34" i="12"/>
  <c r="S34" i="12" s="1"/>
  <c r="T34" i="12" s="1"/>
  <c r="P53" i="12"/>
  <c r="P40" i="12"/>
  <c r="R29" i="12"/>
  <c r="S29" i="12" s="1"/>
  <c r="T29" i="12" s="1"/>
  <c r="P47" i="12"/>
  <c r="R59" i="12"/>
  <c r="S59" i="12" s="1"/>
  <c r="T59" i="12" s="1"/>
  <c r="R18" i="12"/>
  <c r="S18" i="12" s="1"/>
  <c r="T18" i="12" s="1"/>
  <c r="P10" i="12"/>
  <c r="R24" i="12"/>
  <c r="S24" i="12" s="1"/>
  <c r="T24" i="12" s="1"/>
  <c r="R54" i="12"/>
  <c r="S54" i="12" s="1"/>
  <c r="T54" i="12" s="1"/>
  <c r="R33" i="12"/>
  <c r="S33" i="12" s="1"/>
  <c r="T33" i="12" s="1"/>
  <c r="P28" i="12"/>
  <c r="P58" i="12"/>
  <c r="P17" i="12"/>
  <c r="R12" i="12"/>
  <c r="S12" i="12" s="1"/>
  <c r="T12" i="12" s="1"/>
  <c r="P30" i="12"/>
  <c r="R41" i="12"/>
  <c r="S41" i="12" s="1"/>
  <c r="T41" i="12" s="1"/>
  <c r="P19" i="12"/>
  <c r="R49" i="12"/>
  <c r="S49" i="12" s="1"/>
  <c r="T49" i="12" s="1"/>
  <c r="R36" i="12"/>
  <c r="S36" i="12" s="1"/>
  <c r="T36" i="12" s="1"/>
  <c r="P55" i="12"/>
  <c r="P42" i="12"/>
  <c r="P31" i="12"/>
  <c r="P20" i="12"/>
  <c r="P6" i="12"/>
  <c r="P37" i="12"/>
  <c r="R50" i="12"/>
  <c r="S50" i="12" s="1"/>
  <c r="T50" i="12" s="1"/>
  <c r="P52" i="12"/>
  <c r="P23" i="12"/>
  <c r="P35" i="12"/>
  <c r="P60" i="12"/>
  <c r="P25" i="12"/>
  <c r="P7" i="12"/>
  <c r="P61" i="12"/>
  <c r="P44" i="12"/>
  <c r="O74" i="11"/>
  <c r="R74" i="11" s="1"/>
  <c r="S74" i="11" s="1"/>
  <c r="T74" i="11" s="1"/>
  <c r="O73" i="11"/>
  <c r="R73" i="11" s="1"/>
  <c r="S73" i="11" s="1"/>
  <c r="T73" i="11" s="1"/>
  <c r="O72" i="11"/>
  <c r="R72" i="11" s="1"/>
  <c r="S72" i="11" s="1"/>
  <c r="T72" i="11" s="1"/>
  <c r="O71" i="11"/>
  <c r="R71" i="11" s="1"/>
  <c r="S71" i="11" s="1"/>
  <c r="T71" i="11" s="1"/>
  <c r="O70" i="11"/>
  <c r="P70" i="11" s="1"/>
  <c r="O69" i="11"/>
  <c r="R69" i="11" s="1"/>
  <c r="S69" i="11" s="1"/>
  <c r="T69" i="11" s="1"/>
  <c r="O68" i="11"/>
  <c r="P68" i="11" s="1"/>
  <c r="O67" i="11"/>
  <c r="R67" i="11" s="1"/>
  <c r="S67" i="11" s="1"/>
  <c r="T67" i="11" s="1"/>
  <c r="O66" i="11"/>
  <c r="R66" i="11" s="1"/>
  <c r="S66" i="11" s="1"/>
  <c r="T66" i="11" s="1"/>
  <c r="O65" i="11"/>
  <c r="R65" i="11" s="1"/>
  <c r="S65" i="11" s="1"/>
  <c r="T65" i="11" s="1"/>
  <c r="O64" i="11"/>
  <c r="P64" i="11" s="1"/>
  <c r="O63" i="11"/>
  <c r="R63" i="11" s="1"/>
  <c r="S63" i="11" s="1"/>
  <c r="T63" i="11" s="1"/>
  <c r="O62" i="11"/>
  <c r="R62" i="11" s="1"/>
  <c r="S62" i="11" s="1"/>
  <c r="T62" i="11" s="1"/>
  <c r="O61" i="11"/>
  <c r="P61" i="11" s="1"/>
  <c r="O60" i="11"/>
  <c r="R60" i="11" s="1"/>
  <c r="S60" i="11" s="1"/>
  <c r="T60" i="11" s="1"/>
  <c r="O58" i="11"/>
  <c r="R58" i="11" s="1"/>
  <c r="S58" i="11" s="1"/>
  <c r="T58" i="11" s="1"/>
  <c r="O57" i="11"/>
  <c r="R57" i="11" s="1"/>
  <c r="S57" i="11" s="1"/>
  <c r="T57" i="11" s="1"/>
  <c r="O56" i="11"/>
  <c r="P56" i="11" s="1"/>
  <c r="O55" i="11"/>
  <c r="P55" i="11" s="1"/>
  <c r="O53" i="11"/>
  <c r="R53" i="11" s="1"/>
  <c r="S53" i="11" s="1"/>
  <c r="T53" i="11" s="1"/>
  <c r="O52" i="11"/>
  <c r="P52" i="11" s="1"/>
  <c r="O51" i="11"/>
  <c r="R51" i="11" s="1"/>
  <c r="S51" i="11" s="1"/>
  <c r="T51" i="11" s="1"/>
  <c r="O50" i="11"/>
  <c r="R50" i="11" s="1"/>
  <c r="S50" i="11" s="1"/>
  <c r="T50" i="11" s="1"/>
  <c r="O49" i="11"/>
  <c r="R49" i="11" s="1"/>
  <c r="S49" i="11" s="1"/>
  <c r="T49" i="11" s="1"/>
  <c r="O48" i="11"/>
  <c r="R48" i="11" s="1"/>
  <c r="S48" i="11" s="1"/>
  <c r="T48" i="11" s="1"/>
  <c r="O47" i="11"/>
  <c r="R47" i="11" s="1"/>
  <c r="S47" i="11" s="1"/>
  <c r="T47" i="11" s="1"/>
  <c r="O46" i="11"/>
  <c r="P46" i="11" s="1"/>
  <c r="O45" i="11"/>
  <c r="R45" i="11" s="1"/>
  <c r="S45" i="11" s="1"/>
  <c r="T45" i="11" s="1"/>
  <c r="O44" i="11"/>
  <c r="R44" i="11" s="1"/>
  <c r="S44" i="11" s="1"/>
  <c r="T44" i="11" s="1"/>
  <c r="O43" i="11"/>
  <c r="R43" i="11" s="1"/>
  <c r="S43" i="11" s="1"/>
  <c r="T43" i="11" s="1"/>
  <c r="O42" i="11"/>
  <c r="R42" i="11" s="1"/>
  <c r="S42" i="11" s="1"/>
  <c r="T42" i="11" s="1"/>
  <c r="O41" i="11"/>
  <c r="R41" i="11" s="1"/>
  <c r="S41" i="11" s="1"/>
  <c r="T41" i="11" s="1"/>
  <c r="O40" i="11"/>
  <c r="R40" i="11" s="1"/>
  <c r="S40" i="11" s="1"/>
  <c r="T40" i="11" s="1"/>
  <c r="O39" i="11"/>
  <c r="R39" i="11" s="1"/>
  <c r="S39" i="11" s="1"/>
  <c r="T39" i="11" s="1"/>
  <c r="O38" i="11"/>
  <c r="R38" i="11" s="1"/>
  <c r="S38" i="11" s="1"/>
  <c r="T38" i="11" s="1"/>
  <c r="O37" i="11"/>
  <c r="R37" i="11" s="1"/>
  <c r="S37" i="11" s="1"/>
  <c r="T37" i="11" s="1"/>
  <c r="O36" i="11"/>
  <c r="R36" i="11" s="1"/>
  <c r="S36" i="11" s="1"/>
  <c r="T36" i="11" s="1"/>
  <c r="O35" i="11"/>
  <c r="R35" i="11" s="1"/>
  <c r="S35" i="11" s="1"/>
  <c r="T35" i="11" s="1"/>
  <c r="O34" i="11"/>
  <c r="R34" i="11" s="1"/>
  <c r="S34" i="11" s="1"/>
  <c r="T34" i="11" s="1"/>
  <c r="O33" i="11"/>
  <c r="R33" i="11" s="1"/>
  <c r="S33" i="11" s="1"/>
  <c r="T33" i="11" s="1"/>
  <c r="O32" i="11"/>
  <c r="R32" i="11" s="1"/>
  <c r="S32" i="11" s="1"/>
  <c r="T32" i="11" s="1"/>
  <c r="O31" i="11"/>
  <c r="R31" i="11" s="1"/>
  <c r="S31" i="11" s="1"/>
  <c r="T31" i="11" s="1"/>
  <c r="O30" i="11"/>
  <c r="R30" i="11" s="1"/>
  <c r="S30" i="11" s="1"/>
  <c r="T30" i="11" s="1"/>
  <c r="O29" i="11"/>
  <c r="R29" i="11" s="1"/>
  <c r="S29" i="11" s="1"/>
  <c r="T29" i="11" s="1"/>
  <c r="O28" i="11"/>
  <c r="O27" i="11"/>
  <c r="R27" i="11" s="1"/>
  <c r="S27" i="11" s="1"/>
  <c r="T27" i="11" s="1"/>
  <c r="O26" i="11"/>
  <c r="R26" i="11" s="1"/>
  <c r="S26" i="11" s="1"/>
  <c r="T26" i="11" s="1"/>
  <c r="O25" i="11"/>
  <c r="R25" i="11" s="1"/>
  <c r="S25" i="11" s="1"/>
  <c r="T25" i="11" s="1"/>
  <c r="O24" i="11"/>
  <c r="R24" i="11" s="1"/>
  <c r="S24" i="11" s="1"/>
  <c r="T24" i="11" s="1"/>
  <c r="O23" i="11"/>
  <c r="R23" i="11" s="1"/>
  <c r="S23" i="11" s="1"/>
  <c r="T23" i="11" s="1"/>
  <c r="O22" i="11"/>
  <c r="R22" i="11" s="1"/>
  <c r="S22" i="11" s="1"/>
  <c r="T22" i="11" s="1"/>
  <c r="O21" i="11"/>
  <c r="R21" i="11" s="1"/>
  <c r="S21" i="11" s="1"/>
  <c r="T21" i="11" s="1"/>
  <c r="O20" i="11"/>
  <c r="R20" i="11" s="1"/>
  <c r="S20" i="11" s="1"/>
  <c r="T20" i="11" s="1"/>
  <c r="O19" i="11"/>
  <c r="P19" i="11" s="1"/>
  <c r="O18" i="11"/>
  <c r="R18" i="11" s="1"/>
  <c r="S18" i="11" s="1"/>
  <c r="T18" i="11" s="1"/>
  <c r="O17" i="11"/>
  <c r="R17" i="11" s="1"/>
  <c r="S17" i="11" s="1"/>
  <c r="T17" i="11" s="1"/>
  <c r="O16" i="11"/>
  <c r="R16" i="11" s="1"/>
  <c r="S16" i="11" s="1"/>
  <c r="T16" i="11" s="1"/>
  <c r="O15" i="11"/>
  <c r="R15" i="11" s="1"/>
  <c r="S15" i="11" s="1"/>
  <c r="T15" i="11" s="1"/>
  <c r="O14" i="11"/>
  <c r="R14" i="11" s="1"/>
  <c r="S14" i="11" s="1"/>
  <c r="T14" i="11" s="1"/>
  <c r="O9" i="11"/>
  <c r="R9" i="11" s="1"/>
  <c r="S9" i="11" s="1"/>
  <c r="T9" i="11" s="1"/>
  <c r="O12" i="11"/>
  <c r="R12" i="11" s="1"/>
  <c r="S12" i="11" s="1"/>
  <c r="T12" i="11" s="1"/>
  <c r="O10" i="11"/>
  <c r="R10" i="11" s="1"/>
  <c r="S10" i="11" s="1"/>
  <c r="T10" i="11" s="1"/>
  <c r="O7" i="11"/>
  <c r="R7" i="11" s="1"/>
  <c r="S7" i="11" s="1"/>
  <c r="T7" i="11" s="1"/>
  <c r="O8" i="11"/>
  <c r="R8" i="11" s="1"/>
  <c r="S8" i="11" s="1"/>
  <c r="T8" i="11" s="1"/>
  <c r="O6" i="11"/>
  <c r="R6" i="11" s="1"/>
  <c r="S6" i="11" s="1"/>
  <c r="T6" i="11" s="1"/>
  <c r="O13" i="11"/>
  <c r="R13" i="11" s="1"/>
  <c r="S13" i="11" s="1"/>
  <c r="T13" i="11" s="1"/>
  <c r="O11" i="11"/>
  <c r="R11" i="11" s="1"/>
  <c r="S11" i="11" s="1"/>
  <c r="T11" i="11" s="1"/>
  <c r="O33" i="10"/>
  <c r="P33" i="10" s="1"/>
  <c r="O11" i="10"/>
  <c r="P11" i="10" s="1"/>
  <c r="O53" i="10"/>
  <c r="R53" i="10" s="1"/>
  <c r="S53" i="10" s="1"/>
  <c r="T53" i="10" s="1"/>
  <c r="O52" i="10"/>
  <c r="R52" i="10" s="1"/>
  <c r="S52" i="10" s="1"/>
  <c r="T52" i="10" s="1"/>
  <c r="O51" i="10"/>
  <c r="R51" i="10" s="1"/>
  <c r="S51" i="10" s="1"/>
  <c r="T51" i="10" s="1"/>
  <c r="O50" i="10"/>
  <c r="R50" i="10" s="1"/>
  <c r="S50" i="10" s="1"/>
  <c r="T50" i="10" s="1"/>
  <c r="O49" i="10"/>
  <c r="P49" i="10" s="1"/>
  <c r="O48" i="10"/>
  <c r="P48" i="10" s="1"/>
  <c r="O47" i="10"/>
  <c r="R47" i="10" s="1"/>
  <c r="S47" i="10" s="1"/>
  <c r="T47" i="10" s="1"/>
  <c r="O46" i="10"/>
  <c r="R46" i="10" s="1"/>
  <c r="S46" i="10" s="1"/>
  <c r="T46" i="10" s="1"/>
  <c r="O45" i="10"/>
  <c r="R45" i="10" s="1"/>
  <c r="S45" i="10" s="1"/>
  <c r="T45" i="10" s="1"/>
  <c r="O44" i="10"/>
  <c r="R44" i="10" s="1"/>
  <c r="S44" i="10" s="1"/>
  <c r="T44" i="10" s="1"/>
  <c r="O41" i="10"/>
  <c r="R41" i="10" s="1"/>
  <c r="S41" i="10" s="1"/>
  <c r="T41" i="10" s="1"/>
  <c r="O40" i="10"/>
  <c r="P40" i="10" s="1"/>
  <c r="O39" i="10"/>
  <c r="R39" i="10" s="1"/>
  <c r="S39" i="10" s="1"/>
  <c r="T39" i="10" s="1"/>
  <c r="O38" i="10"/>
  <c r="R38" i="10" s="1"/>
  <c r="S38" i="10" s="1"/>
  <c r="T38" i="10" s="1"/>
  <c r="O37" i="10"/>
  <c r="O36" i="10"/>
  <c r="P36" i="10" s="1"/>
  <c r="O35" i="10"/>
  <c r="R35" i="10" s="1"/>
  <c r="S35" i="10" s="1"/>
  <c r="T35" i="10" s="1"/>
  <c r="O34" i="10"/>
  <c r="R34" i="10" s="1"/>
  <c r="S34" i="10" s="1"/>
  <c r="T34" i="10" s="1"/>
  <c r="O32" i="10"/>
  <c r="R32" i="10" s="1"/>
  <c r="S32" i="10" s="1"/>
  <c r="T32" i="10" s="1"/>
  <c r="O31" i="10"/>
  <c r="R31" i="10" s="1"/>
  <c r="S31" i="10" s="1"/>
  <c r="T31" i="10" s="1"/>
  <c r="O30" i="10"/>
  <c r="R30" i="10" s="1"/>
  <c r="S30" i="10" s="1"/>
  <c r="T30" i="10" s="1"/>
  <c r="O29" i="10"/>
  <c r="P29" i="10" s="1"/>
  <c r="O28" i="10"/>
  <c r="R28" i="10" s="1"/>
  <c r="S28" i="10" s="1"/>
  <c r="T28" i="10" s="1"/>
  <c r="O27" i="10"/>
  <c r="R27" i="10" s="1"/>
  <c r="S27" i="10" s="1"/>
  <c r="T27" i="10" s="1"/>
  <c r="O26" i="10"/>
  <c r="P26" i="10" s="1"/>
  <c r="O25" i="10"/>
  <c r="R25" i="10" s="1"/>
  <c r="S25" i="10" s="1"/>
  <c r="T25" i="10" s="1"/>
  <c r="O24" i="10"/>
  <c r="P24" i="10" s="1"/>
  <c r="O23" i="10"/>
  <c r="R23" i="10" s="1"/>
  <c r="S23" i="10" s="1"/>
  <c r="T23" i="10" s="1"/>
  <c r="O22" i="10"/>
  <c r="R22" i="10" s="1"/>
  <c r="S22" i="10" s="1"/>
  <c r="T22" i="10" s="1"/>
  <c r="O21" i="10"/>
  <c r="R21" i="10" s="1"/>
  <c r="S21" i="10" s="1"/>
  <c r="T21" i="10" s="1"/>
  <c r="O20" i="10"/>
  <c r="P20" i="10" s="1"/>
  <c r="O19" i="10"/>
  <c r="P19" i="10" s="1"/>
  <c r="O18" i="10"/>
  <c r="R18" i="10" s="1"/>
  <c r="S18" i="10" s="1"/>
  <c r="T18" i="10" s="1"/>
  <c r="O17" i="10"/>
  <c r="R17" i="10" s="1"/>
  <c r="S17" i="10" s="1"/>
  <c r="T17" i="10" s="1"/>
  <c r="O16" i="10"/>
  <c r="R16" i="10" s="1"/>
  <c r="S16" i="10" s="1"/>
  <c r="T16" i="10" s="1"/>
  <c r="O15" i="10"/>
  <c r="R15" i="10" s="1"/>
  <c r="S15" i="10" s="1"/>
  <c r="T15" i="10" s="1"/>
  <c r="O14" i="10"/>
  <c r="R14" i="10" s="1"/>
  <c r="S14" i="10" s="1"/>
  <c r="T14" i="10" s="1"/>
  <c r="O13" i="10"/>
  <c r="R13" i="10" s="1"/>
  <c r="S13" i="10" s="1"/>
  <c r="T13" i="10" s="1"/>
  <c r="O12" i="10"/>
  <c r="R12" i="10" s="1"/>
  <c r="S12" i="10" s="1"/>
  <c r="T12" i="10" s="1"/>
  <c r="O8" i="10"/>
  <c r="R8" i="10" s="1"/>
  <c r="S8" i="10" s="1"/>
  <c r="T8" i="10" s="1"/>
  <c r="O10" i="10"/>
  <c r="R10" i="10" s="1"/>
  <c r="S10" i="10" s="1"/>
  <c r="T10" i="10" s="1"/>
  <c r="O9" i="10"/>
  <c r="R9" i="10" s="1"/>
  <c r="S9" i="10" s="1"/>
  <c r="T9" i="10" s="1"/>
  <c r="O7" i="10"/>
  <c r="R7" i="10" s="1"/>
  <c r="S7" i="10" s="1"/>
  <c r="T7" i="10" s="1"/>
  <c r="O6" i="10"/>
  <c r="P6" i="10" s="1"/>
  <c r="O50" i="9"/>
  <c r="P50" i="9" s="1"/>
  <c r="P69" i="11" l="1"/>
  <c r="P26" i="11"/>
  <c r="R55" i="11"/>
  <c r="S55" i="11" s="1"/>
  <c r="T55" i="11" s="1"/>
  <c r="R52" i="11"/>
  <c r="S52" i="11" s="1"/>
  <c r="T52" i="11" s="1"/>
  <c r="P71" i="11"/>
  <c r="P72" i="11"/>
  <c r="P73" i="11"/>
  <c r="P74" i="11"/>
  <c r="R64" i="11"/>
  <c r="S64" i="11" s="1"/>
  <c r="T64" i="11" s="1"/>
  <c r="R70" i="11"/>
  <c r="S70" i="11" s="1"/>
  <c r="T70" i="11" s="1"/>
  <c r="R61" i="11"/>
  <c r="S61" i="11" s="1"/>
  <c r="T61" i="11" s="1"/>
  <c r="P67" i="11"/>
  <c r="R68" i="11"/>
  <c r="S68" i="11" s="1"/>
  <c r="T68" i="11" s="1"/>
  <c r="P65" i="11"/>
  <c r="P60" i="11"/>
  <c r="P66" i="11"/>
  <c r="P62" i="11"/>
  <c r="P63" i="11"/>
  <c r="R56" i="11"/>
  <c r="S56" i="11" s="1"/>
  <c r="T56" i="11" s="1"/>
  <c r="P53" i="11"/>
  <c r="P57" i="11"/>
  <c r="P58" i="11"/>
  <c r="P42" i="11"/>
  <c r="P36" i="11"/>
  <c r="P6" i="11"/>
  <c r="P8" i="11"/>
  <c r="R19" i="11"/>
  <c r="S19" i="11" s="1"/>
  <c r="T19" i="11" s="1"/>
  <c r="R46" i="11"/>
  <c r="S46" i="11" s="1"/>
  <c r="T46" i="11" s="1"/>
  <c r="P7" i="11"/>
  <c r="P27" i="11"/>
  <c r="P43" i="11"/>
  <c r="P20" i="11"/>
  <c r="P37" i="11"/>
  <c r="R28" i="11"/>
  <c r="S28" i="11" s="1"/>
  <c r="T28" i="11" s="1"/>
  <c r="P28" i="11"/>
  <c r="P10" i="11"/>
  <c r="P21" i="11"/>
  <c r="P14" i="11"/>
  <c r="P31" i="11"/>
  <c r="P47" i="11"/>
  <c r="P22" i="11"/>
  <c r="P38" i="11"/>
  <c r="P15" i="11"/>
  <c r="P32" i="11"/>
  <c r="P48" i="11"/>
  <c r="P25" i="11"/>
  <c r="P41" i="11"/>
  <c r="P16" i="11"/>
  <c r="P33" i="11"/>
  <c r="P49" i="11"/>
  <c r="P17" i="11"/>
  <c r="P44" i="11"/>
  <c r="P11" i="11"/>
  <c r="P34" i="11"/>
  <c r="P23" i="11"/>
  <c r="P50" i="11"/>
  <c r="P12" i="11"/>
  <c r="P39" i="11"/>
  <c r="P29" i="11"/>
  <c r="P18" i="11"/>
  <c r="P45" i="11"/>
  <c r="P13" i="11"/>
  <c r="P35" i="11"/>
  <c r="P24" i="11"/>
  <c r="P51" i="11"/>
  <c r="P9" i="11"/>
  <c r="P40" i="11"/>
  <c r="P30" i="11"/>
  <c r="R11" i="10"/>
  <c r="S11" i="10" s="1"/>
  <c r="T11" i="10" s="1"/>
  <c r="R33" i="10"/>
  <c r="S33" i="10" s="1"/>
  <c r="T33" i="10" s="1"/>
  <c r="P52" i="10"/>
  <c r="P34" i="10"/>
  <c r="P23" i="10"/>
  <c r="P13" i="10"/>
  <c r="R19" i="10"/>
  <c r="S19" i="10" s="1"/>
  <c r="T19" i="10" s="1"/>
  <c r="R26" i="10"/>
  <c r="S26" i="10" s="1"/>
  <c r="T26" i="10" s="1"/>
  <c r="P44" i="10"/>
  <c r="P35" i="10"/>
  <c r="R29" i="10"/>
  <c r="S29" i="10" s="1"/>
  <c r="T29" i="10" s="1"/>
  <c r="P53" i="10"/>
  <c r="R20" i="10"/>
  <c r="S20" i="10" s="1"/>
  <c r="T20" i="10" s="1"/>
  <c r="P14" i="10"/>
  <c r="P30" i="10"/>
  <c r="P15" i="10"/>
  <c r="R37" i="10"/>
  <c r="S37" i="10" s="1"/>
  <c r="T37" i="10" s="1"/>
  <c r="P37" i="10"/>
  <c r="P31" i="10"/>
  <c r="P9" i="10"/>
  <c r="P39" i="10"/>
  <c r="P18" i="10"/>
  <c r="R40" i="10"/>
  <c r="S40" i="10" s="1"/>
  <c r="T40" i="10" s="1"/>
  <c r="R49" i="10"/>
  <c r="S49" i="10" s="1"/>
  <c r="T49" i="10" s="1"/>
  <c r="R6" i="10"/>
  <c r="S6" i="10" s="1"/>
  <c r="T6" i="10" s="1"/>
  <c r="P21" i="10"/>
  <c r="P7" i="10"/>
  <c r="R36" i="10"/>
  <c r="S36" i="10" s="1"/>
  <c r="T36" i="10" s="1"/>
  <c r="R24" i="10"/>
  <c r="S24" i="10" s="1"/>
  <c r="T24" i="10" s="1"/>
  <c r="R48" i="10"/>
  <c r="S48" i="10" s="1"/>
  <c r="T48" i="10" s="1"/>
  <c r="P12" i="10"/>
  <c r="P25" i="10"/>
  <c r="P41" i="10"/>
  <c r="P50" i="10"/>
  <c r="P47" i="10"/>
  <c r="P32" i="10"/>
  <c r="P10" i="10"/>
  <c r="P27" i="10"/>
  <c r="P16" i="10"/>
  <c r="P45" i="10"/>
  <c r="P22" i="10"/>
  <c r="P51" i="10"/>
  <c r="P8" i="10"/>
  <c r="P38" i="10"/>
  <c r="P28" i="10"/>
  <c r="P17" i="10"/>
  <c r="P46" i="10"/>
  <c r="R50" i="9"/>
  <c r="S50" i="9" s="1"/>
  <c r="T50" i="9" s="1"/>
  <c r="O73" i="9" l="1"/>
  <c r="P73" i="9" s="1"/>
  <c r="O72" i="9"/>
  <c r="R72" i="9" s="1"/>
  <c r="S72" i="9" s="1"/>
  <c r="T72" i="9" s="1"/>
  <c r="O71" i="9"/>
  <c r="R71" i="9" s="1"/>
  <c r="S71" i="9" s="1"/>
  <c r="T71" i="9" s="1"/>
  <c r="O70" i="9"/>
  <c r="P70" i="9" s="1"/>
  <c r="O69" i="9"/>
  <c r="R69" i="9" s="1"/>
  <c r="S69" i="9" s="1"/>
  <c r="T69" i="9" s="1"/>
  <c r="O68" i="9"/>
  <c r="R68" i="9" s="1"/>
  <c r="S68" i="9" s="1"/>
  <c r="T68" i="9" s="1"/>
  <c r="O67" i="9"/>
  <c r="R67" i="9" s="1"/>
  <c r="S67" i="9" s="1"/>
  <c r="T67" i="9" s="1"/>
  <c r="O66" i="9"/>
  <c r="R66" i="9" s="1"/>
  <c r="S66" i="9" s="1"/>
  <c r="T66" i="9" s="1"/>
  <c r="O65" i="9"/>
  <c r="R65" i="9" s="1"/>
  <c r="S65" i="9" s="1"/>
  <c r="T65" i="9" s="1"/>
  <c r="O64" i="9"/>
  <c r="R64" i="9" s="1"/>
  <c r="S64" i="9" s="1"/>
  <c r="T64" i="9" s="1"/>
  <c r="O63" i="9"/>
  <c r="R63" i="9" s="1"/>
  <c r="S63" i="9" s="1"/>
  <c r="T63" i="9" s="1"/>
  <c r="O62" i="9"/>
  <c r="R62" i="9" s="1"/>
  <c r="S62" i="9" s="1"/>
  <c r="T62" i="9" s="1"/>
  <c r="O61" i="9"/>
  <c r="R61" i="9" s="1"/>
  <c r="S61" i="9" s="1"/>
  <c r="T61" i="9" s="1"/>
  <c r="O60" i="9"/>
  <c r="R60" i="9" s="1"/>
  <c r="S60" i="9" s="1"/>
  <c r="T60" i="9" s="1"/>
  <c r="O59" i="9"/>
  <c r="R59" i="9" s="1"/>
  <c r="S59" i="9" s="1"/>
  <c r="T59" i="9" s="1"/>
  <c r="O58" i="9"/>
  <c r="R58" i="9" s="1"/>
  <c r="S58" i="9" s="1"/>
  <c r="T58" i="9" s="1"/>
  <c r="O57" i="9"/>
  <c r="R57" i="9" s="1"/>
  <c r="S57" i="9" s="1"/>
  <c r="T57" i="9" s="1"/>
  <c r="O55" i="9"/>
  <c r="P55" i="9" s="1"/>
  <c r="O54" i="9"/>
  <c r="P54" i="9" s="1"/>
  <c r="O53" i="9"/>
  <c r="R53" i="9" s="1"/>
  <c r="S53" i="9" s="1"/>
  <c r="T53" i="9" s="1"/>
  <c r="O52" i="9"/>
  <c r="R52" i="9" s="1"/>
  <c r="S52" i="9" s="1"/>
  <c r="T52" i="9" s="1"/>
  <c r="O51" i="9"/>
  <c r="P51" i="9" s="1"/>
  <c r="O49" i="9"/>
  <c r="P49" i="9" s="1"/>
  <c r="O48" i="9"/>
  <c r="P48" i="9" s="1"/>
  <c r="O47" i="9"/>
  <c r="R47" i="9" s="1"/>
  <c r="S47" i="9" s="1"/>
  <c r="T47" i="9" s="1"/>
  <c r="O46" i="9"/>
  <c r="P46" i="9" s="1"/>
  <c r="O45" i="9"/>
  <c r="R45" i="9" s="1"/>
  <c r="S45" i="9" s="1"/>
  <c r="T45" i="9" s="1"/>
  <c r="O44" i="9"/>
  <c r="P44" i="9" s="1"/>
  <c r="O43" i="9"/>
  <c r="R43" i="9" s="1"/>
  <c r="S43" i="9" s="1"/>
  <c r="T43" i="9" s="1"/>
  <c r="O42" i="9"/>
  <c r="P42" i="9" s="1"/>
  <c r="O41" i="9"/>
  <c r="R41" i="9" s="1"/>
  <c r="S41" i="9" s="1"/>
  <c r="T41" i="9" s="1"/>
  <c r="O40" i="9"/>
  <c r="R40" i="9" s="1"/>
  <c r="S40" i="9" s="1"/>
  <c r="T40" i="9" s="1"/>
  <c r="O39" i="9"/>
  <c r="R39" i="9" s="1"/>
  <c r="S39" i="9" s="1"/>
  <c r="T39" i="9" s="1"/>
  <c r="O38" i="9"/>
  <c r="R38" i="9" s="1"/>
  <c r="S38" i="9" s="1"/>
  <c r="T38" i="9" s="1"/>
  <c r="O37" i="9"/>
  <c r="R37" i="9" s="1"/>
  <c r="S37" i="9" s="1"/>
  <c r="T37" i="9" s="1"/>
  <c r="O36" i="9"/>
  <c r="R36" i="9" s="1"/>
  <c r="S36" i="9" s="1"/>
  <c r="T36" i="9" s="1"/>
  <c r="O35" i="9"/>
  <c r="R35" i="9" s="1"/>
  <c r="S35" i="9" s="1"/>
  <c r="T35" i="9" s="1"/>
  <c r="O34" i="9"/>
  <c r="R34" i="9" s="1"/>
  <c r="S34" i="9" s="1"/>
  <c r="T34" i="9" s="1"/>
  <c r="O33" i="9"/>
  <c r="R33" i="9" s="1"/>
  <c r="S33" i="9" s="1"/>
  <c r="T33" i="9" s="1"/>
  <c r="O32" i="9"/>
  <c r="R32" i="9" s="1"/>
  <c r="S32" i="9" s="1"/>
  <c r="T32" i="9" s="1"/>
  <c r="O31" i="9"/>
  <c r="R31" i="9" s="1"/>
  <c r="S31" i="9" s="1"/>
  <c r="T31" i="9" s="1"/>
  <c r="O30" i="9"/>
  <c r="R30" i="9" s="1"/>
  <c r="S30" i="9" s="1"/>
  <c r="T30" i="9" s="1"/>
  <c r="O29" i="9"/>
  <c r="R29" i="9" s="1"/>
  <c r="S29" i="9" s="1"/>
  <c r="T29" i="9" s="1"/>
  <c r="O28" i="9"/>
  <c r="R28" i="9" s="1"/>
  <c r="S28" i="9" s="1"/>
  <c r="T28" i="9" s="1"/>
  <c r="O27" i="9"/>
  <c r="R27" i="9" s="1"/>
  <c r="S27" i="9" s="1"/>
  <c r="T27" i="9" s="1"/>
  <c r="O26" i="9"/>
  <c r="R26" i="9" s="1"/>
  <c r="S26" i="9" s="1"/>
  <c r="T26" i="9" s="1"/>
  <c r="O25" i="9"/>
  <c r="R25" i="9" s="1"/>
  <c r="S25" i="9" s="1"/>
  <c r="T25" i="9" s="1"/>
  <c r="O24" i="9"/>
  <c r="R24" i="9" s="1"/>
  <c r="S24" i="9" s="1"/>
  <c r="T24" i="9" s="1"/>
  <c r="O23" i="9"/>
  <c r="P23" i="9" s="1"/>
  <c r="O22" i="9"/>
  <c r="R22" i="9" s="1"/>
  <c r="S22" i="9" s="1"/>
  <c r="T22" i="9" s="1"/>
  <c r="O21" i="9"/>
  <c r="R21" i="9" s="1"/>
  <c r="S21" i="9" s="1"/>
  <c r="T21" i="9" s="1"/>
  <c r="O20" i="9"/>
  <c r="P20" i="9" s="1"/>
  <c r="O19" i="9"/>
  <c r="R19" i="9" s="1"/>
  <c r="S19" i="9" s="1"/>
  <c r="T19" i="9" s="1"/>
  <c r="O18" i="9"/>
  <c r="R18" i="9" s="1"/>
  <c r="S18" i="9" s="1"/>
  <c r="T18" i="9" s="1"/>
  <c r="O17" i="9"/>
  <c r="P17" i="9" s="1"/>
  <c r="O16" i="9"/>
  <c r="R16" i="9" s="1"/>
  <c r="S16" i="9" s="1"/>
  <c r="T16" i="9" s="1"/>
  <c r="O15" i="9"/>
  <c r="P15" i="9" s="1"/>
  <c r="O14" i="9"/>
  <c r="R14" i="9" s="1"/>
  <c r="S14" i="9" s="1"/>
  <c r="T14" i="9" s="1"/>
  <c r="O13" i="9"/>
  <c r="R13" i="9" s="1"/>
  <c r="S13" i="9" s="1"/>
  <c r="T13" i="9" s="1"/>
  <c r="O12" i="9"/>
  <c r="R12" i="9" s="1"/>
  <c r="S12" i="9" s="1"/>
  <c r="T12" i="9" s="1"/>
  <c r="O7" i="9"/>
  <c r="P7" i="9" s="1"/>
  <c r="O9" i="9"/>
  <c r="R9" i="9" s="1"/>
  <c r="S9" i="9" s="1"/>
  <c r="T9" i="9" s="1"/>
  <c r="O11" i="9"/>
  <c r="R11" i="9" s="1"/>
  <c r="S11" i="9" s="1"/>
  <c r="T11" i="9" s="1"/>
  <c r="O10" i="9"/>
  <c r="R10" i="9" s="1"/>
  <c r="S10" i="9" s="1"/>
  <c r="T10" i="9" s="1"/>
  <c r="O8" i="9"/>
  <c r="R8" i="9" s="1"/>
  <c r="S8" i="9" s="1"/>
  <c r="T8" i="9" s="1"/>
  <c r="O6" i="9"/>
  <c r="R6" i="9" s="1"/>
  <c r="S6" i="9" s="1"/>
  <c r="T6" i="9" s="1"/>
  <c r="O81" i="8"/>
  <c r="P81" i="8" s="1"/>
  <c r="O80" i="8"/>
  <c r="P80" i="8" s="1"/>
  <c r="O79" i="8"/>
  <c r="R79" i="8" s="1"/>
  <c r="S79" i="8" s="1"/>
  <c r="T79" i="8" s="1"/>
  <c r="O78" i="8"/>
  <c r="R78" i="8" s="1"/>
  <c r="S78" i="8" s="1"/>
  <c r="T78" i="8" s="1"/>
  <c r="O77" i="8"/>
  <c r="R77" i="8" s="1"/>
  <c r="S77" i="8" s="1"/>
  <c r="T77" i="8" s="1"/>
  <c r="O76" i="8"/>
  <c r="R76" i="8" s="1"/>
  <c r="S76" i="8" s="1"/>
  <c r="T76" i="8" s="1"/>
  <c r="O75" i="8"/>
  <c r="R75" i="8" s="1"/>
  <c r="S75" i="8" s="1"/>
  <c r="T75" i="8" s="1"/>
  <c r="O74" i="8"/>
  <c r="R74" i="8" s="1"/>
  <c r="S74" i="8" s="1"/>
  <c r="T74" i="8" s="1"/>
  <c r="O73" i="8"/>
  <c r="P73" i="8" s="1"/>
  <c r="O72" i="8"/>
  <c r="R72" i="8" s="1"/>
  <c r="S72" i="8" s="1"/>
  <c r="T72" i="8" s="1"/>
  <c r="O71" i="8"/>
  <c r="R71" i="8" s="1"/>
  <c r="S71" i="8" s="1"/>
  <c r="T71" i="8" s="1"/>
  <c r="O70" i="8"/>
  <c r="R70" i="8" s="1"/>
  <c r="S70" i="8" s="1"/>
  <c r="T70" i="8" s="1"/>
  <c r="O69" i="8"/>
  <c r="R69" i="8" s="1"/>
  <c r="S69" i="8" s="1"/>
  <c r="T69" i="8" s="1"/>
  <c r="O68" i="8"/>
  <c r="R68" i="8" s="1"/>
  <c r="S68" i="8" s="1"/>
  <c r="T68" i="8" s="1"/>
  <c r="O67" i="8"/>
  <c r="R67" i="8" s="1"/>
  <c r="S67" i="8" s="1"/>
  <c r="T67" i="8" s="1"/>
  <c r="O66" i="8"/>
  <c r="R66" i="8" s="1"/>
  <c r="S66" i="8" s="1"/>
  <c r="T66" i="8" s="1"/>
  <c r="O63" i="8"/>
  <c r="R63" i="8" s="1"/>
  <c r="S63" i="8" s="1"/>
  <c r="T63" i="8" s="1"/>
  <c r="O65" i="8"/>
  <c r="R65" i="8" s="1"/>
  <c r="S65" i="8" s="1"/>
  <c r="T65" i="8" s="1"/>
  <c r="O57" i="8"/>
  <c r="R57" i="8" s="1"/>
  <c r="S57" i="8" s="1"/>
  <c r="T57" i="8" s="1"/>
  <c r="O64" i="8"/>
  <c r="R64" i="8" s="1"/>
  <c r="S64" i="8" s="1"/>
  <c r="T64" i="8" s="1"/>
  <c r="O62" i="8"/>
  <c r="R62" i="8" s="1"/>
  <c r="S62" i="8" s="1"/>
  <c r="T62" i="8" s="1"/>
  <c r="O60" i="8"/>
  <c r="R60" i="8" s="1"/>
  <c r="S60" i="8" s="1"/>
  <c r="T60" i="8" s="1"/>
  <c r="O59" i="8"/>
  <c r="R59" i="8" s="1"/>
  <c r="S59" i="8" s="1"/>
  <c r="T59" i="8" s="1"/>
  <c r="O56" i="8"/>
  <c r="R56" i="8" s="1"/>
  <c r="S56" i="8" s="1"/>
  <c r="T56" i="8" s="1"/>
  <c r="O55" i="8"/>
  <c r="R55" i="8" s="1"/>
  <c r="S55" i="8" s="1"/>
  <c r="T55" i="8" s="1"/>
  <c r="O54" i="8"/>
  <c r="R54" i="8" s="1"/>
  <c r="S54" i="8" s="1"/>
  <c r="T54" i="8" s="1"/>
  <c r="O53" i="8"/>
  <c r="R53" i="8" s="1"/>
  <c r="S53" i="8" s="1"/>
  <c r="T53" i="8" s="1"/>
  <c r="O52" i="8"/>
  <c r="R52" i="8" s="1"/>
  <c r="S52" i="8" s="1"/>
  <c r="T52" i="8" s="1"/>
  <c r="O51" i="8"/>
  <c r="R51" i="8" s="1"/>
  <c r="S51" i="8" s="1"/>
  <c r="T51" i="8" s="1"/>
  <c r="O50" i="8"/>
  <c r="P50" i="8" s="1"/>
  <c r="O49" i="8"/>
  <c r="R49" i="8" s="1"/>
  <c r="S49" i="8" s="1"/>
  <c r="T49" i="8" s="1"/>
  <c r="O48" i="8"/>
  <c r="R48" i="8" s="1"/>
  <c r="S48" i="8" s="1"/>
  <c r="T48" i="8" s="1"/>
  <c r="O47" i="8"/>
  <c r="R47" i="8" s="1"/>
  <c r="S47" i="8" s="1"/>
  <c r="T47" i="8" s="1"/>
  <c r="O46" i="8"/>
  <c r="P46" i="8" s="1"/>
  <c r="O45" i="8"/>
  <c r="P45" i="8" s="1"/>
  <c r="O44" i="8"/>
  <c r="R44" i="8" s="1"/>
  <c r="S44" i="8" s="1"/>
  <c r="T44" i="8" s="1"/>
  <c r="O43" i="8"/>
  <c r="R43" i="8" s="1"/>
  <c r="S43" i="8" s="1"/>
  <c r="T43" i="8" s="1"/>
  <c r="O42" i="8"/>
  <c r="R42" i="8" s="1"/>
  <c r="S42" i="8" s="1"/>
  <c r="T42" i="8" s="1"/>
  <c r="O41" i="8"/>
  <c r="R41" i="8" s="1"/>
  <c r="S41" i="8" s="1"/>
  <c r="T41" i="8" s="1"/>
  <c r="O40" i="8"/>
  <c r="P40" i="8" s="1"/>
  <c r="O39" i="8"/>
  <c r="R39" i="8" s="1"/>
  <c r="S39" i="8" s="1"/>
  <c r="T39" i="8" s="1"/>
  <c r="O38" i="8"/>
  <c r="R38" i="8" s="1"/>
  <c r="S38" i="8" s="1"/>
  <c r="T38" i="8" s="1"/>
  <c r="O37" i="8"/>
  <c r="R37" i="8" s="1"/>
  <c r="S37" i="8" s="1"/>
  <c r="T37" i="8" s="1"/>
  <c r="O36" i="8"/>
  <c r="P36" i="8" s="1"/>
  <c r="O35" i="8"/>
  <c r="R35" i="8" s="1"/>
  <c r="S35" i="8" s="1"/>
  <c r="T35" i="8" s="1"/>
  <c r="O34" i="8"/>
  <c r="R34" i="8" s="1"/>
  <c r="S34" i="8" s="1"/>
  <c r="T34" i="8" s="1"/>
  <c r="O33" i="8"/>
  <c r="R33" i="8" s="1"/>
  <c r="S33" i="8" s="1"/>
  <c r="T33" i="8" s="1"/>
  <c r="O32" i="8"/>
  <c r="R32" i="8" s="1"/>
  <c r="S32" i="8" s="1"/>
  <c r="T32" i="8" s="1"/>
  <c r="O31" i="8"/>
  <c r="R31" i="8" s="1"/>
  <c r="S31" i="8" s="1"/>
  <c r="T31" i="8" s="1"/>
  <c r="O30" i="8"/>
  <c r="P30" i="8" s="1"/>
  <c r="O29" i="8"/>
  <c r="P29" i="8" s="1"/>
  <c r="O28" i="8"/>
  <c r="R28" i="8" s="1"/>
  <c r="S28" i="8" s="1"/>
  <c r="T28" i="8" s="1"/>
  <c r="O27" i="8"/>
  <c r="R27" i="8" s="1"/>
  <c r="S27" i="8" s="1"/>
  <c r="T27" i="8" s="1"/>
  <c r="O26" i="8"/>
  <c r="R26" i="8" s="1"/>
  <c r="S26" i="8" s="1"/>
  <c r="T26" i="8" s="1"/>
  <c r="O25" i="8"/>
  <c r="R25" i="8" s="1"/>
  <c r="S25" i="8" s="1"/>
  <c r="T25" i="8" s="1"/>
  <c r="O24" i="8"/>
  <c r="R24" i="8" s="1"/>
  <c r="S24" i="8" s="1"/>
  <c r="T24" i="8" s="1"/>
  <c r="O23" i="8"/>
  <c r="P23" i="8" s="1"/>
  <c r="O22" i="8"/>
  <c r="R22" i="8" s="1"/>
  <c r="S22" i="8" s="1"/>
  <c r="T22" i="8" s="1"/>
  <c r="O21" i="8"/>
  <c r="R21" i="8" s="1"/>
  <c r="S21" i="8" s="1"/>
  <c r="T21" i="8" s="1"/>
  <c r="O20" i="8"/>
  <c r="R20" i="8" s="1"/>
  <c r="S20" i="8" s="1"/>
  <c r="T20" i="8" s="1"/>
  <c r="O19" i="8"/>
  <c r="R19" i="8" s="1"/>
  <c r="S19" i="8" s="1"/>
  <c r="T19" i="8" s="1"/>
  <c r="O18" i="8"/>
  <c r="R18" i="8" s="1"/>
  <c r="S18" i="8" s="1"/>
  <c r="T18" i="8" s="1"/>
  <c r="O17" i="8"/>
  <c r="R17" i="8" s="1"/>
  <c r="S17" i="8" s="1"/>
  <c r="T17" i="8" s="1"/>
  <c r="O16" i="8"/>
  <c r="R16" i="8" s="1"/>
  <c r="S16" i="8" s="1"/>
  <c r="T16" i="8" s="1"/>
  <c r="O15" i="8"/>
  <c r="R15" i="8" s="1"/>
  <c r="S15" i="8" s="1"/>
  <c r="T15" i="8" s="1"/>
  <c r="O14" i="8"/>
  <c r="R14" i="8" s="1"/>
  <c r="S14" i="8" s="1"/>
  <c r="T14" i="8" s="1"/>
  <c r="O13" i="8"/>
  <c r="R13" i="8" s="1"/>
  <c r="S13" i="8" s="1"/>
  <c r="T13" i="8" s="1"/>
  <c r="O12" i="8"/>
  <c r="R12" i="8" s="1"/>
  <c r="S12" i="8" s="1"/>
  <c r="T12" i="8" s="1"/>
  <c r="O11" i="8"/>
  <c r="R11" i="8" s="1"/>
  <c r="S11" i="8" s="1"/>
  <c r="T11" i="8" s="1"/>
  <c r="O10" i="8"/>
  <c r="R10" i="8" s="1"/>
  <c r="S10" i="8" s="1"/>
  <c r="T10" i="8" s="1"/>
  <c r="O9" i="8"/>
  <c r="P9" i="8" s="1"/>
  <c r="O8" i="8"/>
  <c r="R8" i="8" s="1"/>
  <c r="S8" i="8" s="1"/>
  <c r="T8" i="8" s="1"/>
  <c r="O7" i="8"/>
  <c r="R7" i="8" s="1"/>
  <c r="S7" i="8" s="1"/>
  <c r="T7" i="8" s="1"/>
  <c r="O6" i="8"/>
  <c r="R6" i="8" s="1"/>
  <c r="S6" i="8" s="1"/>
  <c r="T6" i="8" s="1"/>
  <c r="O53" i="1"/>
  <c r="R53" i="1" s="1"/>
  <c r="S53" i="1" s="1"/>
  <c r="T53" i="1" s="1"/>
  <c r="O52" i="1"/>
  <c r="R52" i="1" s="1"/>
  <c r="S52" i="1" s="1"/>
  <c r="T52" i="1" s="1"/>
  <c r="O11" i="1"/>
  <c r="R11" i="1" s="1"/>
  <c r="S11" i="1" s="1"/>
  <c r="T11" i="1" s="1"/>
  <c r="O34" i="7"/>
  <c r="P34" i="7" s="1"/>
  <c r="O35" i="7"/>
  <c r="P35" i="7" s="1"/>
  <c r="O36" i="7"/>
  <c r="P36" i="7" s="1"/>
  <c r="R36" i="7"/>
  <c r="S36" i="7" s="1"/>
  <c r="O6" i="7"/>
  <c r="P6" i="7" s="1"/>
  <c r="O7" i="7"/>
  <c r="P7" i="7" s="1"/>
  <c r="O8" i="7"/>
  <c r="R8" i="7" s="1"/>
  <c r="S8" i="7" s="1"/>
  <c r="T8" i="7" s="1"/>
  <c r="P8" i="7"/>
  <c r="O9" i="7"/>
  <c r="P9" i="7" s="1"/>
  <c r="O10" i="7"/>
  <c r="R10" i="7" s="1"/>
  <c r="S10" i="7" s="1"/>
  <c r="T10" i="7" s="1"/>
  <c r="P10" i="7"/>
  <c r="O11" i="7"/>
  <c r="R11" i="7" s="1"/>
  <c r="S11" i="7" s="1"/>
  <c r="T11" i="7" s="1"/>
  <c r="O12" i="7"/>
  <c r="R12" i="7" s="1"/>
  <c r="S12" i="7" s="1"/>
  <c r="T12" i="7" s="1"/>
  <c r="O13" i="7"/>
  <c r="R13" i="7" s="1"/>
  <c r="S13" i="7" s="1"/>
  <c r="T13" i="7" s="1"/>
  <c r="O14" i="7"/>
  <c r="P14" i="7" s="1"/>
  <c r="R14" i="7"/>
  <c r="S14" i="7" s="1"/>
  <c r="T14" i="7" s="1"/>
  <c r="O15" i="7"/>
  <c r="R15" i="7" s="1"/>
  <c r="S15" i="7" s="1"/>
  <c r="T15" i="7" s="1"/>
  <c r="O16" i="7"/>
  <c r="P16" i="7" s="1"/>
  <c r="O17" i="7"/>
  <c r="P17" i="7" s="1"/>
  <c r="O18" i="7"/>
  <c r="P18" i="7" s="1"/>
  <c r="O19" i="7"/>
  <c r="P19" i="7" s="1"/>
  <c r="O20" i="7"/>
  <c r="R20" i="7" s="1"/>
  <c r="S20" i="7" s="1"/>
  <c r="T20" i="7" s="1"/>
  <c r="O21" i="7"/>
  <c r="R21" i="7" s="1"/>
  <c r="S21" i="7" s="1"/>
  <c r="T21" i="7" s="1"/>
  <c r="O22" i="7"/>
  <c r="P22" i="7" s="1"/>
  <c r="O23" i="7"/>
  <c r="P23" i="7" s="1"/>
  <c r="O24" i="7"/>
  <c r="P24" i="7" s="1"/>
  <c r="O25" i="7"/>
  <c r="P25" i="7" s="1"/>
  <c r="O26" i="7"/>
  <c r="P26" i="7" s="1"/>
  <c r="O27" i="7"/>
  <c r="R27" i="7" s="1"/>
  <c r="S27" i="7" s="1"/>
  <c r="T27" i="7" s="1"/>
  <c r="O28" i="7"/>
  <c r="R28" i="7" s="1"/>
  <c r="S28" i="7" s="1"/>
  <c r="T28" i="7" s="1"/>
  <c r="O29" i="7"/>
  <c r="P29" i="7" s="1"/>
  <c r="O30" i="7"/>
  <c r="P30" i="7" s="1"/>
  <c r="O31" i="7"/>
  <c r="R31" i="7" s="1"/>
  <c r="S31" i="7" s="1"/>
  <c r="T31" i="7" s="1"/>
  <c r="O32" i="7"/>
  <c r="P32" i="7" s="1"/>
  <c r="O33" i="7"/>
  <c r="P33" i="7" s="1"/>
  <c r="O37" i="7"/>
  <c r="P37" i="7" s="1"/>
  <c r="O38" i="7"/>
  <c r="R38" i="7" s="1"/>
  <c r="S38" i="7" s="1"/>
  <c r="T38" i="7" s="1"/>
  <c r="O39" i="7"/>
  <c r="R39" i="7" s="1"/>
  <c r="S39" i="7" s="1"/>
  <c r="T39" i="7" s="1"/>
  <c r="O40" i="7"/>
  <c r="R40" i="7" s="1"/>
  <c r="S40" i="7" s="1"/>
  <c r="T40" i="7" s="1"/>
  <c r="O41" i="7"/>
  <c r="P41" i="7" s="1"/>
  <c r="O42" i="7"/>
  <c r="R42" i="7" s="1"/>
  <c r="S42" i="7" s="1"/>
  <c r="T42" i="7" s="1"/>
  <c r="O43" i="7"/>
  <c r="P43" i="7"/>
  <c r="R43" i="7"/>
  <c r="S43" i="7" s="1"/>
  <c r="T43" i="7" s="1"/>
  <c r="O44" i="7"/>
  <c r="P44" i="7" s="1"/>
  <c r="O46" i="7"/>
  <c r="P46" i="7" s="1"/>
  <c r="O48" i="7"/>
  <c r="R48" i="7" s="1"/>
  <c r="S48" i="7" s="1"/>
  <c r="T48" i="7" s="1"/>
  <c r="P48" i="7"/>
  <c r="O49" i="7"/>
  <c r="R49" i="7" s="1"/>
  <c r="S49" i="7" s="1"/>
  <c r="T49" i="7" s="1"/>
  <c r="O50" i="7"/>
  <c r="R50" i="7" s="1"/>
  <c r="S50" i="7" s="1"/>
  <c r="T50" i="7" s="1"/>
  <c r="O51" i="7"/>
  <c r="P51" i="7" s="1"/>
  <c r="O52" i="7"/>
  <c r="P52" i="7" s="1"/>
  <c r="O53" i="7"/>
  <c r="P53" i="7" s="1"/>
  <c r="O54" i="7"/>
  <c r="P54" i="7" s="1"/>
  <c r="O55" i="7"/>
  <c r="P55" i="7" s="1"/>
  <c r="O56" i="7"/>
  <c r="P56" i="7" s="1"/>
  <c r="R56" i="7"/>
  <c r="S56" i="7" s="1"/>
  <c r="T56" i="7" s="1"/>
  <c r="O57" i="7"/>
  <c r="R57" i="7" s="1"/>
  <c r="S57" i="7" s="1"/>
  <c r="T57" i="7" s="1"/>
  <c r="O58" i="7"/>
  <c r="P58" i="7" s="1"/>
  <c r="O59" i="7"/>
  <c r="P59" i="7" s="1"/>
  <c r="O60" i="7"/>
  <c r="P60" i="7" s="1"/>
  <c r="O40" i="1"/>
  <c r="P40" i="1" s="1"/>
  <c r="O41" i="1"/>
  <c r="P41" i="1" s="1"/>
  <c r="O42" i="1"/>
  <c r="R42" i="1" s="1"/>
  <c r="S42" i="1" s="1"/>
  <c r="T42" i="1" s="1"/>
  <c r="O43" i="1"/>
  <c r="P43" i="1" s="1"/>
  <c r="O44" i="1"/>
  <c r="R44" i="1" s="1"/>
  <c r="S44" i="1" s="1"/>
  <c r="T44" i="1" s="1"/>
  <c r="O45" i="1"/>
  <c r="R45" i="1" s="1"/>
  <c r="S45" i="1" s="1"/>
  <c r="T45" i="1" s="1"/>
  <c r="O46" i="1"/>
  <c r="R46" i="1" s="1"/>
  <c r="S46" i="1" s="1"/>
  <c r="T46" i="1" s="1"/>
  <c r="O48" i="1"/>
  <c r="P48" i="1" s="1"/>
  <c r="O49" i="1"/>
  <c r="R49" i="1" s="1"/>
  <c r="S49" i="1" s="1"/>
  <c r="T49" i="1" s="1"/>
  <c r="O50" i="1"/>
  <c r="P50" i="1" s="1"/>
  <c r="O54" i="1"/>
  <c r="R54" i="1" s="1"/>
  <c r="S54" i="1" s="1"/>
  <c r="T54" i="1" s="1"/>
  <c r="O55" i="1"/>
  <c r="R55" i="1" s="1"/>
  <c r="S55" i="1" s="1"/>
  <c r="T55" i="1" s="1"/>
  <c r="O56" i="1"/>
  <c r="P56" i="1" s="1"/>
  <c r="R56" i="1"/>
  <c r="S56" i="1" s="1"/>
  <c r="T56" i="1" s="1"/>
  <c r="O57" i="1"/>
  <c r="R57" i="1" s="1"/>
  <c r="S57" i="1" s="1"/>
  <c r="T57" i="1" s="1"/>
  <c r="O58" i="1"/>
  <c r="P58" i="1" s="1"/>
  <c r="O59" i="1"/>
  <c r="R59" i="1" s="1"/>
  <c r="S59" i="1" s="1"/>
  <c r="T59" i="1" s="1"/>
  <c r="O60" i="1"/>
  <c r="R60" i="1" s="1"/>
  <c r="S60" i="1" s="1"/>
  <c r="T60" i="1" s="1"/>
  <c r="O61" i="1"/>
  <c r="R61" i="1" s="1"/>
  <c r="S61" i="1" s="1"/>
  <c r="T61" i="1" s="1"/>
  <c r="O62" i="1"/>
  <c r="R62" i="1" s="1"/>
  <c r="S62" i="1" s="1"/>
  <c r="T62" i="1" s="1"/>
  <c r="O63" i="1"/>
  <c r="P63" i="1" s="1"/>
  <c r="O39" i="1"/>
  <c r="R39" i="1" s="1"/>
  <c r="S39" i="1" s="1"/>
  <c r="T39" i="1" s="1"/>
  <c r="O38" i="1"/>
  <c r="R38" i="1" s="1"/>
  <c r="S38" i="1" s="1"/>
  <c r="T38" i="1" s="1"/>
  <c r="P69" i="8" l="1"/>
  <c r="R81" i="8"/>
  <c r="S81" i="8" s="1"/>
  <c r="T81" i="8" s="1"/>
  <c r="R80" i="8"/>
  <c r="S80" i="8" s="1"/>
  <c r="T80" i="8" s="1"/>
  <c r="R41" i="1"/>
  <c r="S41" i="1" s="1"/>
  <c r="T41" i="1" s="1"/>
  <c r="R63" i="1"/>
  <c r="S63" i="1" s="1"/>
  <c r="T63" i="1" s="1"/>
  <c r="P74" i="8"/>
  <c r="P79" i="8"/>
  <c r="P66" i="9"/>
  <c r="P69" i="9"/>
  <c r="P64" i="9"/>
  <c r="P22" i="9"/>
  <c r="P35" i="9"/>
  <c r="P37" i="9"/>
  <c r="P40" i="9"/>
  <c r="P13" i="9"/>
  <c r="P9" i="9"/>
  <c r="P10" i="9"/>
  <c r="R23" i="9"/>
  <c r="S23" i="9" s="1"/>
  <c r="T23" i="9" s="1"/>
  <c r="R46" i="9"/>
  <c r="S46" i="9" s="1"/>
  <c r="T46" i="9" s="1"/>
  <c r="R48" i="9"/>
  <c r="S48" i="9" s="1"/>
  <c r="T48" i="9" s="1"/>
  <c r="R51" i="9"/>
  <c r="S51" i="9" s="1"/>
  <c r="T51" i="9" s="1"/>
  <c r="R20" i="9"/>
  <c r="S20" i="9" s="1"/>
  <c r="T20" i="9" s="1"/>
  <c r="P24" i="9"/>
  <c r="P52" i="9"/>
  <c r="P14" i="9"/>
  <c r="P41" i="9"/>
  <c r="P30" i="9"/>
  <c r="P59" i="9"/>
  <c r="R70" i="9"/>
  <c r="S70" i="9" s="1"/>
  <c r="T70" i="9" s="1"/>
  <c r="P19" i="9"/>
  <c r="P11" i="9"/>
  <c r="P53" i="9"/>
  <c r="P71" i="9"/>
  <c r="R15" i="9"/>
  <c r="S15" i="9" s="1"/>
  <c r="T15" i="9" s="1"/>
  <c r="P31" i="9"/>
  <c r="R42" i="9"/>
  <c r="S42" i="9" s="1"/>
  <c r="T42" i="9" s="1"/>
  <c r="P60" i="9"/>
  <c r="P47" i="9"/>
  <c r="P36" i="9"/>
  <c r="P65" i="9"/>
  <c r="P25" i="9"/>
  <c r="P67" i="9"/>
  <c r="P6" i="9"/>
  <c r="R17" i="9"/>
  <c r="S17" i="9" s="1"/>
  <c r="T17" i="9" s="1"/>
  <c r="P33" i="9"/>
  <c r="R44" i="9"/>
  <c r="S44" i="9" s="1"/>
  <c r="T44" i="9" s="1"/>
  <c r="P62" i="9"/>
  <c r="R73" i="9"/>
  <c r="S73" i="9" s="1"/>
  <c r="T73" i="9" s="1"/>
  <c r="P26" i="9"/>
  <c r="P43" i="9"/>
  <c r="R54" i="9"/>
  <c r="S54" i="9" s="1"/>
  <c r="T54" i="9" s="1"/>
  <c r="P72" i="9"/>
  <c r="P32" i="9"/>
  <c r="P38" i="9"/>
  <c r="R49" i="9"/>
  <c r="S49" i="9" s="1"/>
  <c r="T49" i="9" s="1"/>
  <c r="R7" i="9"/>
  <c r="S7" i="9" s="1"/>
  <c r="T7" i="9" s="1"/>
  <c r="P27" i="9"/>
  <c r="R55" i="9"/>
  <c r="S55" i="9" s="1"/>
  <c r="T55" i="9" s="1"/>
  <c r="P12" i="9"/>
  <c r="P39" i="9"/>
  <c r="P68" i="9"/>
  <c r="P28" i="9"/>
  <c r="P57" i="9"/>
  <c r="P18" i="9"/>
  <c r="P45" i="9"/>
  <c r="P8" i="9"/>
  <c r="P34" i="9"/>
  <c r="P63" i="9"/>
  <c r="P16" i="9"/>
  <c r="P61" i="9"/>
  <c r="P21" i="9"/>
  <c r="P29" i="9"/>
  <c r="P58" i="9"/>
  <c r="P71" i="8"/>
  <c r="P66" i="8"/>
  <c r="R73" i="8"/>
  <c r="S73" i="8" s="1"/>
  <c r="T73" i="8" s="1"/>
  <c r="P70" i="8"/>
  <c r="P67" i="8"/>
  <c r="P75" i="8"/>
  <c r="P76" i="8"/>
  <c r="P77" i="8"/>
  <c r="P72" i="8"/>
  <c r="P78" i="8"/>
  <c r="P68" i="8"/>
  <c r="P60" i="8"/>
  <c r="P65" i="8"/>
  <c r="P63" i="8"/>
  <c r="P62" i="8"/>
  <c r="P64" i="8"/>
  <c r="P57" i="8"/>
  <c r="P53" i="8"/>
  <c r="P48" i="8"/>
  <c r="P39" i="8"/>
  <c r="P26" i="8"/>
  <c r="P32" i="8"/>
  <c r="P21" i="8"/>
  <c r="P12" i="8"/>
  <c r="P42" i="7"/>
  <c r="P13" i="7"/>
  <c r="R9" i="8"/>
  <c r="S9" i="8" s="1"/>
  <c r="T9" i="8" s="1"/>
  <c r="R36" i="8"/>
  <c r="S36" i="8" s="1"/>
  <c r="T36" i="8" s="1"/>
  <c r="R50" i="8"/>
  <c r="S50" i="8" s="1"/>
  <c r="T50" i="8" s="1"/>
  <c r="R23" i="8"/>
  <c r="S23" i="8" s="1"/>
  <c r="T23" i="8" s="1"/>
  <c r="P10" i="8"/>
  <c r="P37" i="8"/>
  <c r="P27" i="8"/>
  <c r="P54" i="8"/>
  <c r="P16" i="8"/>
  <c r="P43" i="8"/>
  <c r="P22" i="8"/>
  <c r="P49" i="8"/>
  <c r="P11" i="8"/>
  <c r="P38" i="8"/>
  <c r="P28" i="8"/>
  <c r="P55" i="8"/>
  <c r="P17" i="8"/>
  <c r="P44" i="8"/>
  <c r="P6" i="8"/>
  <c r="P33" i="8"/>
  <c r="P18" i="8"/>
  <c r="R29" i="8"/>
  <c r="S29" i="8" s="1"/>
  <c r="T29" i="8" s="1"/>
  <c r="P34" i="8"/>
  <c r="R45" i="8"/>
  <c r="S45" i="8" s="1"/>
  <c r="T45" i="8" s="1"/>
  <c r="P24" i="8"/>
  <c r="P51" i="8"/>
  <c r="P13" i="8"/>
  <c r="R40" i="8"/>
  <c r="S40" i="8" s="1"/>
  <c r="T40" i="8" s="1"/>
  <c r="P59" i="8"/>
  <c r="P19" i="8"/>
  <c r="P8" i="8"/>
  <c r="P25" i="8"/>
  <c r="P14" i="8"/>
  <c r="P41" i="8"/>
  <c r="P31" i="8"/>
  <c r="P20" i="8"/>
  <c r="P47" i="8"/>
  <c r="R30" i="8"/>
  <c r="S30" i="8" s="1"/>
  <c r="T30" i="8" s="1"/>
  <c r="R46" i="8"/>
  <c r="S46" i="8" s="1"/>
  <c r="T46" i="8" s="1"/>
  <c r="P56" i="8"/>
  <c r="P7" i="8"/>
  <c r="P35" i="8"/>
  <c r="P52" i="8"/>
  <c r="P15" i="8"/>
  <c r="P42" i="8"/>
  <c r="P60" i="1"/>
  <c r="R43" i="1"/>
  <c r="S43" i="1" s="1"/>
  <c r="T43" i="1" s="1"/>
  <c r="P53" i="1"/>
  <c r="P12" i="7"/>
  <c r="P50" i="7"/>
  <c r="P49" i="7"/>
  <c r="P52" i="1"/>
  <c r="P46" i="1"/>
  <c r="P11" i="1"/>
  <c r="P54" i="1"/>
  <c r="P44" i="1"/>
  <c r="P27" i="7"/>
  <c r="P21" i="7"/>
  <c r="P38" i="7"/>
  <c r="P39" i="7"/>
  <c r="R9" i="7"/>
  <c r="S9" i="7" s="1"/>
  <c r="T9" i="7" s="1"/>
  <c r="P20" i="7"/>
  <c r="R24" i="7"/>
  <c r="S24" i="7" s="1"/>
  <c r="T24" i="7" s="1"/>
  <c r="R23" i="7"/>
  <c r="S23" i="7" s="1"/>
  <c r="T23" i="7" s="1"/>
  <c r="R55" i="7"/>
  <c r="S55" i="7" s="1"/>
  <c r="T55" i="7" s="1"/>
  <c r="R53" i="7"/>
  <c r="S53" i="7" s="1"/>
  <c r="T53" i="7" s="1"/>
  <c r="R16" i="7"/>
  <c r="S16" i="7" s="1"/>
  <c r="T16" i="7" s="1"/>
  <c r="R52" i="7"/>
  <c r="S52" i="7" s="1"/>
  <c r="T52" i="7" s="1"/>
  <c r="R33" i="7"/>
  <c r="S33" i="7" s="1"/>
  <c r="T33" i="7" s="1"/>
  <c r="P15" i="7"/>
  <c r="R34" i="7"/>
  <c r="S34" i="7" s="1"/>
  <c r="T34" i="7" s="1"/>
  <c r="R48" i="1"/>
  <c r="S48" i="1" s="1"/>
  <c r="T48" i="1" s="1"/>
  <c r="R40" i="1"/>
  <c r="S40" i="1" s="1"/>
  <c r="T40" i="1" s="1"/>
  <c r="P45" i="1"/>
  <c r="P62" i="1"/>
  <c r="R58" i="1"/>
  <c r="S58" i="1" s="1"/>
  <c r="T58" i="1" s="1"/>
  <c r="P59" i="1"/>
  <c r="P57" i="1"/>
  <c r="P55" i="1"/>
  <c r="R60" i="7"/>
  <c r="S60" i="7" s="1"/>
  <c r="T60" i="7" s="1"/>
  <c r="P40" i="7"/>
  <c r="R35" i="7"/>
  <c r="S35" i="7" s="1"/>
  <c r="T35" i="7" s="1"/>
  <c r="T36" i="7"/>
  <c r="P11" i="7"/>
  <c r="P31" i="7"/>
  <c r="R26" i="7"/>
  <c r="S26" i="7" s="1"/>
  <c r="T26" i="7" s="1"/>
  <c r="R37" i="7"/>
  <c r="S37" i="7" s="1"/>
  <c r="T37" i="7" s="1"/>
  <c r="R41" i="7"/>
  <c r="S41" i="7" s="1"/>
  <c r="T41" i="7" s="1"/>
  <c r="R19" i="7"/>
  <c r="S19" i="7" s="1"/>
  <c r="T19" i="7" s="1"/>
  <c r="R7" i="7"/>
  <c r="S7" i="7" s="1"/>
  <c r="T7" i="7" s="1"/>
  <c r="R6" i="7"/>
  <c r="S6" i="7" s="1"/>
  <c r="T6" i="7" s="1"/>
  <c r="P42" i="1"/>
  <c r="R50" i="1"/>
  <c r="S50" i="1" s="1"/>
  <c r="T50" i="1" s="1"/>
  <c r="P57" i="7"/>
  <c r="P28" i="7"/>
  <c r="R51" i="7"/>
  <c r="S51" i="7" s="1"/>
  <c r="T51" i="7" s="1"/>
  <c r="R22" i="7"/>
  <c r="S22" i="7" s="1"/>
  <c r="T22" i="7" s="1"/>
  <c r="R32" i="7"/>
  <c r="S32" i="7" s="1"/>
  <c r="T32" i="7" s="1"/>
  <c r="R54" i="7"/>
  <c r="S54" i="7" s="1"/>
  <c r="T54" i="7" s="1"/>
  <c r="R25" i="7"/>
  <c r="S25" i="7" s="1"/>
  <c r="T25" i="7" s="1"/>
  <c r="R30" i="7"/>
  <c r="S30" i="7" s="1"/>
  <c r="T30" i="7" s="1"/>
  <c r="R59" i="7"/>
  <c r="S59" i="7" s="1"/>
  <c r="T59" i="7" s="1"/>
  <c r="R46" i="7"/>
  <c r="S46" i="7" s="1"/>
  <c r="T46" i="7" s="1"/>
  <c r="R18" i="7"/>
  <c r="S18" i="7" s="1"/>
  <c r="T18" i="7" s="1"/>
  <c r="R58" i="7"/>
  <c r="S58" i="7" s="1"/>
  <c r="T58" i="7" s="1"/>
  <c r="R29" i="7"/>
  <c r="S29" i="7" s="1"/>
  <c r="T29" i="7" s="1"/>
  <c r="R44" i="7"/>
  <c r="S44" i="7" s="1"/>
  <c r="T44" i="7" s="1"/>
  <c r="R17" i="7"/>
  <c r="S17" i="7" s="1"/>
  <c r="T17" i="7" s="1"/>
  <c r="P61" i="1"/>
  <c r="P49" i="1"/>
  <c r="P39" i="1"/>
  <c r="P38" i="1"/>
  <c r="O35" i="1"/>
  <c r="R35" i="1" s="1"/>
  <c r="S35" i="1" s="1"/>
  <c r="T35" i="1" s="1"/>
  <c r="O37" i="1"/>
  <c r="R37" i="1" s="1"/>
  <c r="S37" i="1" s="1"/>
  <c r="T37" i="1" s="1"/>
  <c r="O36" i="1"/>
  <c r="P36" i="1" s="1"/>
  <c r="O34" i="1"/>
  <c r="R34" i="1" s="1"/>
  <c r="S34" i="1" s="1"/>
  <c r="T34" i="1" s="1"/>
  <c r="O33" i="1"/>
  <c r="R33" i="1" s="1"/>
  <c r="S33" i="1" s="1"/>
  <c r="T33" i="1" s="1"/>
  <c r="O32" i="1"/>
  <c r="R32" i="1" s="1"/>
  <c r="S32" i="1" s="1"/>
  <c r="T32" i="1" s="1"/>
  <c r="O31" i="1"/>
  <c r="R31" i="1" s="1"/>
  <c r="S31" i="1" s="1"/>
  <c r="T31" i="1" s="1"/>
  <c r="O30" i="1"/>
  <c r="R30" i="1" s="1"/>
  <c r="S30" i="1" s="1"/>
  <c r="T30" i="1" s="1"/>
  <c r="O29" i="1"/>
  <c r="P29" i="1" s="1"/>
  <c r="O28" i="1"/>
  <c r="R28" i="1" s="1"/>
  <c r="S28" i="1" s="1"/>
  <c r="T28" i="1" s="1"/>
  <c r="O27" i="1"/>
  <c r="R27" i="1" s="1"/>
  <c r="S27" i="1" s="1"/>
  <c r="T27" i="1" s="1"/>
  <c r="O26" i="1"/>
  <c r="R26" i="1" s="1"/>
  <c r="S26" i="1" s="1"/>
  <c r="T26" i="1" s="1"/>
  <c r="O25" i="1"/>
  <c r="R25" i="1" s="1"/>
  <c r="S25" i="1" s="1"/>
  <c r="T25" i="1" s="1"/>
  <c r="O24" i="1"/>
  <c r="R24" i="1" s="1"/>
  <c r="S24" i="1" s="1"/>
  <c r="T24" i="1" s="1"/>
  <c r="O23" i="1"/>
  <c r="R23" i="1" s="1"/>
  <c r="S23" i="1" s="1"/>
  <c r="T23" i="1" s="1"/>
  <c r="O22" i="1"/>
  <c r="P22" i="1" s="1"/>
  <c r="O21" i="1"/>
  <c r="P21" i="1" s="1"/>
  <c r="O20" i="1"/>
  <c r="R20" i="1" s="1"/>
  <c r="S20" i="1" s="1"/>
  <c r="T20" i="1" s="1"/>
  <c r="O19" i="1"/>
  <c r="P19" i="1" s="1"/>
  <c r="O18" i="1"/>
  <c r="R18" i="1" s="1"/>
  <c r="S18" i="1" s="1"/>
  <c r="T18" i="1" s="1"/>
  <c r="O17" i="1"/>
  <c r="R17" i="1" s="1"/>
  <c r="S17" i="1" s="1"/>
  <c r="T17" i="1" s="1"/>
  <c r="O16" i="1"/>
  <c r="R16" i="1" s="1"/>
  <c r="S16" i="1" s="1"/>
  <c r="T16" i="1" s="1"/>
  <c r="O15" i="1"/>
  <c r="R15" i="1" s="1"/>
  <c r="S15" i="1" s="1"/>
  <c r="T15" i="1" s="1"/>
  <c r="O14" i="1"/>
  <c r="P14" i="1" s="1"/>
  <c r="O13" i="1"/>
  <c r="P13" i="1" s="1"/>
  <c r="O12" i="1"/>
  <c r="R12" i="1" s="1"/>
  <c r="S12" i="1" s="1"/>
  <c r="T12" i="1" s="1"/>
  <c r="O10" i="1"/>
  <c r="R10" i="1" s="1"/>
  <c r="S10" i="1" s="1"/>
  <c r="T10" i="1" s="1"/>
  <c r="O9" i="1"/>
  <c r="R9" i="1" s="1"/>
  <c r="S9" i="1" s="1"/>
  <c r="T9" i="1" s="1"/>
  <c r="O8" i="1"/>
  <c r="R8" i="1" s="1"/>
  <c r="S8" i="1" s="1"/>
  <c r="T8" i="1" s="1"/>
  <c r="O7" i="1"/>
  <c r="R7" i="1" s="1"/>
  <c r="S7" i="1" s="1"/>
  <c r="T7" i="1" s="1"/>
  <c r="O6" i="1"/>
  <c r="P37" i="1" l="1"/>
  <c r="P26" i="1"/>
  <c r="P27" i="1"/>
  <c r="P28" i="1"/>
  <c r="P34" i="1"/>
  <c r="P18" i="1"/>
  <c r="P10" i="1"/>
  <c r="P9" i="1"/>
  <c r="P12" i="1"/>
  <c r="R13" i="1"/>
  <c r="S13" i="1" s="1"/>
  <c r="T13" i="1" s="1"/>
  <c r="R36" i="1"/>
  <c r="S36" i="1" s="1"/>
  <c r="T36" i="1" s="1"/>
  <c r="R21" i="1"/>
  <c r="S21" i="1" s="1"/>
  <c r="T21" i="1" s="1"/>
  <c r="R29" i="1"/>
  <c r="S29" i="1" s="1"/>
  <c r="T29" i="1" s="1"/>
  <c r="R14" i="1"/>
  <c r="S14" i="1" s="1"/>
  <c r="T14" i="1" s="1"/>
  <c r="P23" i="1"/>
  <c r="P33" i="1"/>
  <c r="P20" i="1"/>
  <c r="P35" i="1"/>
  <c r="P17" i="1"/>
  <c r="P30" i="1"/>
  <c r="P7" i="1"/>
  <c r="P24" i="1"/>
  <c r="P15" i="1"/>
  <c r="P31" i="1"/>
  <c r="R22" i="1"/>
  <c r="S22" i="1" s="1"/>
  <c r="T22" i="1" s="1"/>
  <c r="P25" i="1"/>
  <c r="P16" i="1"/>
  <c r="R19" i="1"/>
  <c r="S19" i="1" s="1"/>
  <c r="T19" i="1" s="1"/>
  <c r="P32" i="1"/>
  <c r="P8" i="1"/>
  <c r="R6" i="1"/>
  <c r="S6" i="1" s="1"/>
  <c r="T6" i="1" s="1"/>
  <c r="P6" i="1"/>
</calcChain>
</file>

<file path=xl/sharedStrings.xml><?xml version="1.0" encoding="utf-8"?>
<sst xmlns="http://schemas.openxmlformats.org/spreadsheetml/2006/main" count="39921" uniqueCount="1544">
  <si>
    <t>GES</t>
  </si>
  <si>
    <t>ACTIVIDADES</t>
  </si>
  <si>
    <t>TAREAS</t>
  </si>
  <si>
    <t>IDENTIFICACIÓN DEL PELIGRO</t>
  </si>
  <si>
    <t>CONTROLES EXISTENTES</t>
  </si>
  <si>
    <t>EVALUACIÓN DEL RIESGO</t>
  </si>
  <si>
    <t>VALORACIÓN DEL RIESGO</t>
  </si>
  <si>
    <t>CRITERIOS PARA CONTROLES</t>
  </si>
  <si>
    <t>MEDIDAS DE INTERVENCIÓN</t>
  </si>
  <si>
    <t xml:space="preserve">
LUGAR DE TRABAJO</t>
  </si>
  <si>
    <t>TIPO ACTIVIDAD
(Rutinaria /
No Rutinaria)</t>
  </si>
  <si>
    <t>DESCRIPCIÓN DEL (LOS)  PELIGRO (S)</t>
  </si>
  <si>
    <t>FUENTE GENERADORA</t>
  </si>
  <si>
    <t>Fuente</t>
  </si>
  <si>
    <t>Medio</t>
  </si>
  <si>
    <t xml:space="preserve">Persona </t>
  </si>
  <si>
    <t>Nivel de Deficiencia (ND)</t>
  </si>
  <si>
    <t>Nivel de Exposición (NE)</t>
  </si>
  <si>
    <t>Nivel de  Probabilidad NP (ND * NE)</t>
  </si>
  <si>
    <t>Interpretación del Nivel de Probabilidad</t>
  </si>
  <si>
    <t>Nivel de Consecuencia</t>
  </si>
  <si>
    <t>Nivel de Riesgo (NR) e Intervención</t>
  </si>
  <si>
    <t>Interpretación del NR</t>
  </si>
  <si>
    <t>Aceptabilidad del Riesgo</t>
  </si>
  <si>
    <t>Nº de Expuestos</t>
  </si>
  <si>
    <t>Peor Consecuencia</t>
  </si>
  <si>
    <t>Eliminación</t>
  </si>
  <si>
    <t>Sustitución</t>
  </si>
  <si>
    <t>Controles de Ingeniería</t>
  </si>
  <si>
    <t>Controles Administrativos / señalización</t>
  </si>
  <si>
    <t>Elemento / Equipo de protección personal</t>
  </si>
  <si>
    <t>CLASIFICACIÓN 
(Agente del Riesgo)</t>
  </si>
  <si>
    <t xml:space="preserve">EFECTOS POSIBLES  / CONSECUENCIA </t>
  </si>
  <si>
    <t>Rutinaria</t>
  </si>
  <si>
    <t>No rutinaria</t>
  </si>
  <si>
    <t>CONDICIONES_DE_SEGURIDAD</t>
  </si>
  <si>
    <t>FISICO</t>
  </si>
  <si>
    <t>QUIMICO</t>
  </si>
  <si>
    <t>PSICOSOCIAL</t>
  </si>
  <si>
    <t>BIOMECANICO</t>
  </si>
  <si>
    <t>FENOMENOS_NATURALES</t>
  </si>
  <si>
    <t>VIRUS</t>
  </si>
  <si>
    <t>RUIDO</t>
  </si>
  <si>
    <t>POLVOS_ORGANICOS</t>
  </si>
  <si>
    <t>G._ORGANIZACIONAL</t>
  </si>
  <si>
    <t>POSTURA</t>
  </si>
  <si>
    <t>SISMO</t>
  </si>
  <si>
    <t>BACTERIAS</t>
  </si>
  <si>
    <t>POLVOS_INOGANICOS</t>
  </si>
  <si>
    <t>CARACT._DE_LA_ORGANIZACION</t>
  </si>
  <si>
    <t>ESFUERZO</t>
  </si>
  <si>
    <t>TERREMOTO</t>
  </si>
  <si>
    <t>HONGOS</t>
  </si>
  <si>
    <t>FIBRAS</t>
  </si>
  <si>
    <t xml:space="preserve">CARACT._DEL_GRUPO_SOCIAL </t>
  </si>
  <si>
    <t>MOV._REPETITIVO</t>
  </si>
  <si>
    <t>LOCATIVO</t>
  </si>
  <si>
    <t>VENDAVAL</t>
  </si>
  <si>
    <t>RICKETSIAS</t>
  </si>
  <si>
    <t>TEMPERATURAS_EXTREMAS</t>
  </si>
  <si>
    <t>LIQUIDOS</t>
  </si>
  <si>
    <t>CONDICIONES_DE_LA_TAREA</t>
  </si>
  <si>
    <t>MANIPULACION_DE_CARGAS</t>
  </si>
  <si>
    <t>RADIACIONES_NO_IONIZANTES</t>
  </si>
  <si>
    <t>GASES_Y_VAPORES</t>
  </si>
  <si>
    <t>INTERFASE_PERSONA_TAREA</t>
  </si>
  <si>
    <t>DERRUMBE</t>
  </si>
  <si>
    <t>PICADURAS</t>
  </si>
  <si>
    <t>HUMOS_METALICOS</t>
  </si>
  <si>
    <t>JORNADA_DE_TRABAJO</t>
  </si>
  <si>
    <t>PRECIPITACIONES</t>
  </si>
  <si>
    <t>MORDEDURAS</t>
  </si>
  <si>
    <t>HUMOS_NO_METALICOS</t>
  </si>
  <si>
    <t>TRAB._ALTURAS</t>
  </si>
  <si>
    <t>FLUIDOS_O_EXCREMENTOS</t>
  </si>
  <si>
    <t>MATERIAL_PARTICULADO</t>
  </si>
  <si>
    <t>ESP._CONFINADO</t>
  </si>
  <si>
    <t>BIOLÓGICO</t>
  </si>
  <si>
    <t>ACEPTABILIDAD DEL RIESGO</t>
  </si>
  <si>
    <t>DETERMINACIÓN DEL NIVEL DE DEFICIENCIA</t>
  </si>
  <si>
    <t>DETERMINACIÓN DEL NIVEL DE PROBABILIDAD</t>
  </si>
  <si>
    <t>NIVEL DE RIESGO</t>
  </si>
  <si>
    <t>SIGNIFICADO</t>
  </si>
  <si>
    <t>NIVEL DE DEFICIENCIA</t>
  </si>
  <si>
    <t>VALOR DE ND</t>
  </si>
  <si>
    <t>NIVELES DE PROBABILIDAD</t>
  </si>
  <si>
    <t>NIVEL DE EXPOSICIÓN</t>
  </si>
  <si>
    <t>I</t>
  </si>
  <si>
    <t>NO ACEPTABLE</t>
  </si>
  <si>
    <t>MUY ALTO (MA)</t>
  </si>
  <si>
    <t>Se ha(n) detectado peligro(s) que determina(n) como posible la generación de incidentes,  o  la eficacia del conjunto de medidas preventivas existentes respecto al riesgo es nula o no existe, o ambos</t>
  </si>
  <si>
    <t>II</t>
  </si>
  <si>
    <t>NO ACEPTABLE O ACEPTABLE CON CONTROL ESPECÍFICO</t>
  </si>
  <si>
    <t>ALTO (A)</t>
  </si>
  <si>
    <t>Se ha(n) detectado alguno(s) peligro(s) que pueden dar lugar a incidentes, o la eficacia del conjunto de medidas preventivas existentes es baja, o ambos.</t>
  </si>
  <si>
    <t>NIVEL DE DEFICIENCIA (ND)</t>
  </si>
  <si>
    <t>MA - 40</t>
  </si>
  <si>
    <t>MA - 30</t>
  </si>
  <si>
    <t>A - 20</t>
  </si>
  <si>
    <t>A - 10</t>
  </si>
  <si>
    <t>III</t>
  </si>
  <si>
    <t>ACEPTABLE</t>
  </si>
  <si>
    <t>MEDIO (M)</t>
  </si>
  <si>
    <t>Se han detectado peligros que pueden dar lugar a incidentes poco significativos o de menor importancia, o la eficacia del conjunto de medidas preventivas existentes es moderada, o ambos.</t>
  </si>
  <si>
    <t>MA - 24</t>
  </si>
  <si>
    <t>A - 18</t>
  </si>
  <si>
    <t>A - 12</t>
  </si>
  <si>
    <t>M - 6</t>
  </si>
  <si>
    <t>IV</t>
  </si>
  <si>
    <t>BAJO (B)</t>
  </si>
  <si>
    <t>No se ha detectado consecuencia alguna, o la eficacia del conjunto de medidas preventivas existentes es alta, o ambos. El riesgo está controlado.
Estos peligros se clasifican directamente en el nivel de riesgo y de intervención IV.</t>
  </si>
  <si>
    <t>M - 8</t>
  </si>
  <si>
    <t>B - 4</t>
  </si>
  <si>
    <t>B - 2</t>
  </si>
  <si>
    <t>INTERPRETACIÓN DEL NIVEL DE PROBABILIDAD</t>
  </si>
  <si>
    <t>BAJO</t>
  </si>
  <si>
    <t>DETERMINACION DEL NIVEL DE EXPOSICION</t>
  </si>
  <si>
    <t>DETERMINACION DEL NIVEL DE RIESGO</t>
  </si>
  <si>
    <t>NIVEL DE EXPOSICION</t>
  </si>
  <si>
    <t>VALOR   DE NE</t>
  </si>
  <si>
    <t>NIVEL DE PROBABILIDAD</t>
  </si>
  <si>
    <t>Continua (EC)</t>
  </si>
  <si>
    <t>La situacion de exposicion se presenta sin interrupcion o varias veces con tiempo prolongado durante la jornada laboral</t>
  </si>
  <si>
    <t>NR = NP x NC</t>
  </si>
  <si>
    <t xml:space="preserve"> 40 - 24</t>
  </si>
  <si>
    <t xml:space="preserve"> 20- 10</t>
  </si>
  <si>
    <t xml:space="preserve"> 8 -  6</t>
  </si>
  <si>
    <t xml:space="preserve"> 4 - 2</t>
  </si>
  <si>
    <t>ERROR</t>
  </si>
  <si>
    <t>Frecuente (EF)</t>
  </si>
  <si>
    <t>La situacion de exposicion se presenta varias veces durante la jornada laboral  por tiempos cortos</t>
  </si>
  <si>
    <t>NIVEL DE CONSECUENCIAS</t>
  </si>
  <si>
    <t>I
4000  - 2400</t>
  </si>
  <si>
    <t>I
2000 - 1000</t>
  </si>
  <si>
    <t>I
800 - 600</t>
  </si>
  <si>
    <t>II
400 - 200</t>
  </si>
  <si>
    <t>MEDIO</t>
  </si>
  <si>
    <t>Ocasional (EO)</t>
  </si>
  <si>
    <t>La situacion de exposicion se presenta alguna vez durante la jornada laboral y por un periodo de tiempo corto</t>
  </si>
  <si>
    <t>I
2400  - 1440</t>
  </si>
  <si>
    <t>I
1200 - 600</t>
  </si>
  <si>
    <t>II
480 - 360</t>
  </si>
  <si>
    <t>II 240
                         III 120</t>
  </si>
  <si>
    <t>Esporadica (EE)</t>
  </si>
  <si>
    <t xml:space="preserve"> La situacion de exposicion se presenta de manera eventual</t>
  </si>
  <si>
    <t>I
1000  - 600</t>
  </si>
  <si>
    <t>II
500 - 250</t>
  </si>
  <si>
    <t>II
200 - 150</t>
  </si>
  <si>
    <t>III
100 - 50</t>
  </si>
  <si>
    <t>II
400 - 240</t>
  </si>
  <si>
    <t>II 200
                         III 100</t>
  </si>
  <si>
    <t>III
80 - 60</t>
  </si>
  <si>
    <t>III 40
                           IV 20</t>
  </si>
  <si>
    <t>ALTO</t>
  </si>
  <si>
    <t xml:space="preserve">    NIVELES DE PROBABILIDAD</t>
  </si>
  <si>
    <t>VALOR</t>
  </si>
  <si>
    <t>SIGNIFICADO DE NP</t>
  </si>
  <si>
    <t>Nivel de riesgo</t>
  </si>
  <si>
    <t>Valor de Nr</t>
  </si>
  <si>
    <t>Significado del nivel del riesgo</t>
  </si>
  <si>
    <t xml:space="preserve">Muy Alto (MA)  </t>
  </si>
  <si>
    <t>Entre 40 y 24</t>
  </si>
  <si>
    <t>Situación deficiente con exposición continua, o muy deficiente con exposición frecuente. Normalmente la materialización del riesgo ocurre con frecuencia</t>
  </si>
  <si>
    <t>4000 - 600</t>
  </si>
  <si>
    <t>Situación critica, suspender actividades hasta que el riesgo este bajo control. Intervención urgente.</t>
  </si>
  <si>
    <t>Alto (A)</t>
  </si>
  <si>
    <t>Entre 20 y 10</t>
  </si>
  <si>
    <t>Situación deficiente con exposición frecuente u ocasional, o bien situación muy deficiente con exposición ocasional o esporádica. La materialización del riesgo es posible que suceda varias veces en la vida laboral</t>
  </si>
  <si>
    <t xml:space="preserve">II </t>
  </si>
  <si>
    <t>500 - 150</t>
  </si>
  <si>
    <t>Corregir o adoptar medidas de control de inmediato.</t>
  </si>
  <si>
    <t xml:space="preserve">Medio (M) </t>
  </si>
  <si>
    <t xml:space="preserve"> Entre 8 y 6</t>
  </si>
  <si>
    <t>Situación deficiente con exposición esporádica, o bien situación mejorable con exposición continuada o frecuente. Es posible que suceda el daño alguna vez</t>
  </si>
  <si>
    <t>120 - 40</t>
  </si>
  <si>
    <t>Mejorar si es posible. Seria conveniente justificar la intervención y su rentabilidad.</t>
  </si>
  <si>
    <t xml:space="preserve">Bajo (B)   </t>
  </si>
  <si>
    <t>Entre 4 y 2</t>
  </si>
  <si>
    <t>Situación mejorable con exposición ocasional o esporádica, o situación sin anomalía destacable con cualquier nivel de exposición.  No es esperable que se materialice el riesgo, aunque puede ser concebible.</t>
  </si>
  <si>
    <t>Mantener las medidas de control existentes, pero se debería considerar soluciones o mejoras y se debe hacer comprobaciones periódicas para asegurar que el riesgo aun es aceptable.</t>
  </si>
  <si>
    <t>DETERMINACION DEL NIVEL DE CONSECUENCIA</t>
  </si>
  <si>
    <t>NC</t>
  </si>
  <si>
    <t>Significado Explicación</t>
  </si>
  <si>
    <t>Daños Personales</t>
  </si>
  <si>
    <t>No Aceptable</t>
  </si>
  <si>
    <t>Situación critica, corrección urgente.</t>
  </si>
  <si>
    <t>Mortal o catastrófico (M)</t>
  </si>
  <si>
    <t>Muerte(s)</t>
  </si>
  <si>
    <t>No aceptable o aceptable con control especifico</t>
  </si>
  <si>
    <t>Corregir o adoptar medidas de control.</t>
  </si>
  <si>
    <t>Muy Grave (MG)</t>
  </si>
  <si>
    <t>Lesiones o enfermedades graves e irreparables (incapacidad permanente parcial o invalidez)</t>
  </si>
  <si>
    <t>Mejorable</t>
  </si>
  <si>
    <t>Mejorar el control existente.</t>
  </si>
  <si>
    <t>Grave (G)</t>
  </si>
  <si>
    <t>Lesiones o enfermedades con incapacidad laboral temporal (ILT)</t>
  </si>
  <si>
    <t>Aceptable</t>
  </si>
  <si>
    <t>No intervenir, salvo que un análisis mas preciso lo justifique</t>
  </si>
  <si>
    <t>Leve  (L)</t>
  </si>
  <si>
    <t>Lesiones o enfermedades que no requieren incapacidad</t>
  </si>
  <si>
    <t>MUY ALTO</t>
  </si>
  <si>
    <t>FACTOR DE PONDERACIÓN</t>
  </si>
  <si>
    <t>CONTROL</t>
  </si>
  <si>
    <t>PARA RIESGOS HIGIENICOS</t>
  </si>
  <si>
    <r>
      <t>Eliminación:</t>
    </r>
    <r>
      <rPr>
        <sz val="11"/>
        <color indexed="8"/>
        <rFont val="Century Gothic"/>
        <family val="2"/>
      </rPr>
      <t xml:space="preserve"> control enfocado a la eliminación total del riesgo, es enfocado a la fuente.</t>
    </r>
  </si>
  <si>
    <t>ILUMINACION, RUIDO, RADIACIONES IONIZANTES, RADIACIONES NO IONIZANTES, TEMPERATURAS EXTREMAS, VIBRACIONES, BIOLOGICOS, POSTURA, MOVIMIENTOS REPETITIVOS, ESFUERZO, MANIPULACION DE CARGAS, SICOSOCIALES, QUIMICOS</t>
  </si>
  <si>
    <t>0.3</t>
  </si>
  <si>
    <r>
      <t>Sustitución:</t>
    </r>
    <r>
      <rPr>
        <sz val="11"/>
        <color indexed="8"/>
        <rFont val="Century Gothic"/>
        <family val="2"/>
      </rPr>
      <t xml:space="preserve"> control enfocado a la reducción del riesgo a través de la sustitución de la fuente y/o controles en el medio</t>
    </r>
  </si>
  <si>
    <t>0.5</t>
  </si>
  <si>
    <r>
      <t>Controles De Ingeniería:</t>
    </r>
    <r>
      <rPr>
        <sz val="11"/>
        <color indexed="8"/>
        <rFont val="Century Gothic"/>
        <family val="2"/>
      </rPr>
      <t xml:space="preserve"> controles enfocados a modificaciones en procesos, procedimientos, maquinaria, equipos, diseño y otros.</t>
    </r>
  </si>
  <si>
    <t>Químico</t>
  </si>
  <si>
    <t>Muy Alta: Si los niveles de Riesgo Relativo (RR) es mayor a 1 (Superior al 100% del TLV)
Alta: Si Riesgo Relativo (RR) entre 0.5 y 0.99 (entre el 50% y el 99% del TLV)
Media: Si Riesgo Relativo (RR) menor de 0.5 (Menor al 50% y mayor al 10% del TLV)
Baja : Si Riesgo Relativo (RR) menor de 0.1 (Menor al 10% del TLV)</t>
  </si>
  <si>
    <t>0.8</t>
  </si>
  <si>
    <r>
      <t>Señalización Y Advertencia:</t>
    </r>
    <r>
      <rPr>
        <sz val="11"/>
        <color indexed="8"/>
        <rFont val="Century Gothic"/>
        <family val="2"/>
      </rPr>
      <t xml:space="preserve"> controles de señalización, capacitación o advertencia enfocadas al control del medio.</t>
    </r>
  </si>
  <si>
    <t>0.9</t>
  </si>
  <si>
    <r>
      <t>Controles Enfocados Al Individuo</t>
    </r>
    <r>
      <rPr>
        <sz val="11"/>
        <color indexed="8"/>
        <rFont val="Century Gothic"/>
        <family val="2"/>
      </rPr>
      <t>: equipo de protección personal.</t>
    </r>
  </si>
  <si>
    <t>NOTA</t>
  </si>
  <si>
    <t>Si existe combinación de controles el factor de ponderación será el de menor valor.</t>
  </si>
  <si>
    <t>Ruido</t>
  </si>
  <si>
    <t>Muy Alta: Si los niveles de ruido o la dosis es superior a 95 dB(A)
Alta: Si los niveles de ruido o la dosis se encuentran entre 85 y 95 dB(A)
Media: Si los niveles de ruido o la dosis se encuentra entre 80 y 84.9 dB(A)
Baja: Si los niveles de ruido o la dosis son inferiores a 80 dB(A)</t>
  </si>
  <si>
    <t>Temperaturas Extremas</t>
  </si>
  <si>
    <t>Muy Alta: Si el WBGT encontrado es superior el establecido por la ACGIH (TLV)
Alta: Si el WBGT encontrado es inferior hasta en dos grados Celsius al establecido por la ACGIH (TLV)
Media: Si el WBGT encontrado es inferior en más de dos grados Celsius al establecido por la ACGIH, pero el ambiente no es confortable según los valores de temperatura LEST.
Baja : Si el ambiente es confortable según los valores de temperatura LEST</t>
  </si>
  <si>
    <t>SIGNIFICADO DEL NIVEL DEL RIESGO</t>
  </si>
  <si>
    <t>NR</t>
  </si>
  <si>
    <t>VALOR NIVEL RIESGO</t>
  </si>
  <si>
    <t>Iluminación</t>
  </si>
  <si>
    <t>Muy Alta: Los niveles se encuentran por debajo en más de un 50% con respecto a los recomendados por el RETILAP.
Alta: Si los niveles se encuentran por debajo entre un 49% - 20% con respecto a los recomendados por el RETILAP.
Media: Si los niveles se encuentran por debajo en menos de un 20% con respecto a los recomendados por el RETILAP
Baja : Si los niveles se encuentran dentro del rango recomendado por el RETILAP</t>
  </si>
  <si>
    <t xml:space="preserve">                                                                  </t>
  </si>
  <si>
    <t>RADIACIONES_IONIZANTES</t>
  </si>
  <si>
    <t>PRESIÓN_ATMOSFÉRICA</t>
  </si>
  <si>
    <t>MECÁNICO</t>
  </si>
  <si>
    <t>ELÉCTRICO</t>
  </si>
  <si>
    <t>TECNOLÓGICO</t>
  </si>
  <si>
    <t>ACC._TRÁNSITO</t>
  </si>
  <si>
    <t>PÚBLICO</t>
  </si>
  <si>
    <t xml:space="preserve">INUNDACIÓN </t>
  </si>
  <si>
    <t>PARÁCITOS</t>
  </si>
  <si>
    <t>ILUMINACIÓN</t>
  </si>
  <si>
    <t>VIBRACIÓN</t>
  </si>
  <si>
    <t>PROCESO</t>
  </si>
  <si>
    <t>Prácticas Integrales de Gestión</t>
  </si>
  <si>
    <t>CONTROL DE ACTUALIZACIONES</t>
  </si>
  <si>
    <t xml:space="preserve">No. </t>
  </si>
  <si>
    <t xml:space="preserve">DESCRIPCIÓN DE LA ACTUALIZACIÓN  </t>
  </si>
  <si>
    <t xml:space="preserve">FECHA DE LA ACTUALIZACIÓN  </t>
  </si>
  <si>
    <t xml:space="preserve">RESPONSABLE DE LA ACTUALIZACIÓN </t>
  </si>
  <si>
    <t>PROCESOS</t>
  </si>
  <si>
    <t>DEPENDENCIA</t>
  </si>
  <si>
    <t>ESTRATÉGICOS</t>
  </si>
  <si>
    <t>PLANEACIÓN ESTRATÉGICA</t>
  </si>
  <si>
    <t>OAP ,SGGC</t>
  </si>
  <si>
    <t>X</t>
  </si>
  <si>
    <t>INNOVACIÓN Y GESTIÓN DEL CONOCIMIENTO</t>
  </si>
  <si>
    <t>SGDU, DTINI</t>
  </si>
  <si>
    <t>ORSC</t>
  </si>
  <si>
    <t>GESTIÓN INTERINSTITUCIONAL</t>
  </si>
  <si>
    <t>SGDU,SGI , OCIT</t>
  </si>
  <si>
    <t>COMUNICACIONES</t>
  </si>
  <si>
    <t>OAC</t>
  </si>
  <si>
    <t>GESTIÓN INTEGRAL DE PROYECTOS</t>
  </si>
  <si>
    <t>OAP, SGDU, ORSC, OGA, OCIT</t>
  </si>
  <si>
    <t>MISIONALES</t>
  </si>
  <si>
    <t>PREINVERSIÓN DE PROYECTOS</t>
  </si>
  <si>
    <t>SGDU ,DTP, STEP,STED</t>
  </si>
  <si>
    <t>GESTIÓN PREDIAL</t>
  </si>
  <si>
    <t>DISEÑO DE PROYECTOS</t>
  </si>
  <si>
    <t>CONSTRUCCIÓN DE PROYECTOS</t>
  </si>
  <si>
    <t>SGI, DTC</t>
  </si>
  <si>
    <t>CONSERVACIÓN DE INFRAESTRUCTURA</t>
  </si>
  <si>
    <t>SGI, DTCI, DTAI, OGA</t>
  </si>
  <si>
    <t>GESTIÓN DE LA VALORIZACIÓN Y FINANCIACIÓN</t>
  </si>
  <si>
    <t>SGGC, DTAV, STOP, STJEF</t>
  </si>
  <si>
    <t>APOYO</t>
  </si>
  <si>
    <t>GESTIÓN LEGAL</t>
  </si>
  <si>
    <t>SGJ, DTGJ</t>
  </si>
  <si>
    <t>PRÁCTICAS INTEGRALES DE GESTIÓN</t>
  </si>
  <si>
    <t>OAP, SGGC, STRH, STRF</t>
  </si>
  <si>
    <t>GESTIÓN RECURSOS FÍSICOS</t>
  </si>
  <si>
    <t>SGGC, DTAF, STRF</t>
  </si>
  <si>
    <t>GESTIÓN FINANCIERA</t>
  </si>
  <si>
    <t>SGGC, DTAF, STTR, STPC</t>
  </si>
  <si>
    <t>GESTIÓN DEL TALENTO HUMANO</t>
  </si>
  <si>
    <t>SGGC, DTAF, STRH</t>
  </si>
  <si>
    <t>GESTIÓN DOCUMENTAL</t>
  </si>
  <si>
    <t>TECNOLOGÍAS DE INFORMACIÓN Y COMUNICACIÓN</t>
  </si>
  <si>
    <t>SGGC, DTAF, STRT</t>
  </si>
  <si>
    <t>GESTIÓN CONTRACTUAL</t>
  </si>
  <si>
    <t>SGJ, DG, DTGC, DTPS, OAP</t>
  </si>
  <si>
    <t>EVALUACIÓN</t>
  </si>
  <si>
    <t>EVALUACIÓN Y CONTROL</t>
  </si>
  <si>
    <t>OCI, OCDI, SGJ, DG, DTAF, STRH</t>
  </si>
  <si>
    <t>MEJORAMIENTO CONTINUO</t>
  </si>
  <si>
    <t>OAP, OCI, OCDI</t>
  </si>
  <si>
    <t>RELACIÓN DE PROCESOS Y GRUPOS DE EXPOSICIÓN SIMILAR</t>
  </si>
  <si>
    <t>Nº GES</t>
  </si>
  <si>
    <t>DESCRIPCIÓN</t>
  </si>
  <si>
    <t>TIPO DE VINCULACIÓN</t>
  </si>
  <si>
    <t>OBSERVACIONES</t>
  </si>
  <si>
    <t>GES Nº 1</t>
  </si>
  <si>
    <t>PERSONAL QUE REALIZA LABORES ADMINISTRATIVAS</t>
  </si>
  <si>
    <t>PLANTA - CPS - TERCERIZADOS</t>
  </si>
  <si>
    <t>Incluye personal de la Contraloría de Bogotá, Personal de la firma corredor de seguros, Fosol, estudiantes en práctica y cualquier otra persona natural o jurídica que desarrolle labores administrativas en la Entidad.
Incluye servidores públicos y contratistas de prestación de servicios que realizan actividades bajo la modalidad de Modalidades de trabajo no presencial.</t>
  </si>
  <si>
    <t>GES Nº 2</t>
  </si>
  <si>
    <t>PERSONAL QUE REALIZA ATENCIÓN EN SALUD</t>
  </si>
  <si>
    <t>PLANTA - CPS</t>
  </si>
  <si>
    <t>Incluye al personal de enfermería, personal de brigada de emergencias que atiende primeros auxilios y personal de salud de EPS y ARL.</t>
  </si>
  <si>
    <t>GES Nº 3</t>
  </si>
  <si>
    <t>GESTIÓN DOCUMENTAL
GESTIÓN RECURSOS FÍSICOS
GESTIÓN DEL TALENTO HUMANO</t>
  </si>
  <si>
    <t>PERSONAL QUE REALIZA ACTIVIDADES MASIVAS DE ARCHIVO Y CORRESPONDENCIA</t>
  </si>
  <si>
    <t>Incluye mensajeros motorizados de empresa tercerizada</t>
  </si>
  <si>
    <t>GES Nº 4</t>
  </si>
  <si>
    <t>PERSONAL QUE REALIZA ACTIVIDADES DE ALMACENAMIENTO Y BODEGAJE</t>
  </si>
  <si>
    <t>PLANTA Y CPS</t>
  </si>
  <si>
    <t>Incluye personal de planta y contratista que realiza actividades de control de inventario, entrega de insumos y materiales.</t>
  </si>
  <si>
    <t>GES Nº 5</t>
  </si>
  <si>
    <t>CONSTRUCCIÓN DE PROYECTOS 
CONSERVACIÓN DE INFRAESTRUCTURA
PRACTICAS INTEGRALES DE GESTIÓN
GESTIÓN PREDIAL
EVALUACIÓN Y CONTROL
COMUNICACIONES</t>
  </si>
  <si>
    <t>PERSONAL QUE REALIZA INGRESO A OBRAS CIVILES</t>
  </si>
  <si>
    <t>Incluye interventores, supervisores y cualquier otra persona natural o jurídica que desarrolle labores en obras civiles.
Se contemplan actividades de construcción y demolición.</t>
  </si>
  <si>
    <t>GES Nº 6</t>
  </si>
  <si>
    <t>PERSONAL QUE DESARROLLA ACTIVIDADES FUERA DE LAS INSTALACIONES DEL IDU</t>
  </si>
  <si>
    <t>Incluye actividades de monitoreo de puentes, de vías y zonas peatonales, también actividades con la comunidad, seguimiento periodístico a los proyectos de la Entidad en video y fotografía, inspecciones de teletrabajo, realización y acompañamiento a auditorías, reuniones interinstitucionales, diligencias judiciales, entre otras.</t>
  </si>
  <si>
    <t>GES Nº 7</t>
  </si>
  <si>
    <t>PERSONAL DE MANTENIMIENTO LOCATIVO Y TECNOLÓGICO</t>
  </si>
  <si>
    <t>Incluye mantenimiento locativo, eléctrico, infraestructura tecnológica, personal que presta soporte tecnológico (Mesa de ayuda) . Incluye el personal que realiza actividades no rutinarias de limpieza de fachadas, cubiertas y tanques de agua.</t>
  </si>
  <si>
    <t>GES Nº 8</t>
  </si>
  <si>
    <t>PERSONAL DE ASEO Y CAFETERÍA</t>
  </si>
  <si>
    <t>TERCERIZADOS</t>
  </si>
  <si>
    <t>Incluye el personal que realiza actividades rutinarias de limpieza y desinfección.</t>
  </si>
  <si>
    <t>GES Nº 9</t>
  </si>
  <si>
    <t>CONDUCTORES</t>
  </si>
  <si>
    <t>PLANTA - CPS - TERCERIZADO</t>
  </si>
  <si>
    <t>Incluye personal que realiza actividad de diagnóstico primario para la reparación de vehículos, mensajeros motorizados de empresa tercerizada y conductores de vehículos para transporte de personal empresa tercerizada.</t>
  </si>
  <si>
    <t>GES Nº 10</t>
  </si>
  <si>
    <t>PERSONAL DE VIGILANCIA</t>
  </si>
  <si>
    <t>Incluye todos los turnos de trabajo 24 horas y los caninos que prestan los servicios de vigilancia.</t>
  </si>
  <si>
    <t>GES Nº 11</t>
  </si>
  <si>
    <t>PERSONAL QUE PRESTA ATENCIÓN AL CONTRIBUYENTE, LA COMUNIDAD Y AL CIUDADANO EN GENERAL</t>
  </si>
  <si>
    <t>Incluye personal que realiza actividades en CADES, SUPERCADES y diferentes puntos de atención internos y externos de la entidad. También se incluyen las actividades de recaudo.</t>
  </si>
  <si>
    <t>GES Nº 12</t>
  </si>
  <si>
    <t>TODOS LOS PROCESOS</t>
  </si>
  <si>
    <t>VISITANTES: PERSONAS AJENAS A LA ENTIDAD QUE REALIZAN CUALQUIER ACTIVIDAD DENTRO DE LAS SEDES
CAFETERÍA COMPENSAR</t>
  </si>
  <si>
    <t>N.A.</t>
  </si>
  <si>
    <t>Personas que asisten a mesas de trabajo, actividades específicas de promoción, capacitaciones, entrega de domicilios, ventas.</t>
  </si>
  <si>
    <t>GES Nº 13</t>
  </si>
  <si>
    <t>GESTORES DE MOVILIDAD</t>
  </si>
  <si>
    <t>CPS</t>
  </si>
  <si>
    <t>Actividades de apoyo en la orientación, información y comunicación a la ciudadanía sobre las condiciones de movilidad y/o tráfico en las zonas de influencia de los proyectos de infraestructura ejecutados por en IDU, en el marco de los Planes de Manejo de Tránsito – PMT</t>
  </si>
  <si>
    <t>SGDU, DTDP</t>
  </si>
  <si>
    <t>Nota 1: Para cada GES se registran los peligros inherentes a las actividades y tareas desarrolladas y a las condiciones inseguras o subestándar específicas de cada uno de los lugares de trabajo en los cuales se desarrollan dichas actividades.</t>
  </si>
  <si>
    <t>Nota 2: Actualmente el Instituto de Desarrollo Urbano trabaja bajo las modalidades flexibles de trabajo, por lo tanto en estos casos para la MIPEVR se determina que las "Modalidades de trabajo no presencial", hacen referencia al teletrabajo, Modalidades de trabajo no presencial y trabajo remoto, para lo cual no es posible determinar los peligros específicos frente a las condiciones locativas (casa), por lo tanto solo se analizan los peligros biomecánicos y psicosociales de forma general.</t>
  </si>
  <si>
    <t>Proveer al IDU de una estructura de gestión estratégica, táctica y operativa, capaz de aportar a la entidad un enfoque sistémico e integral, proyectado en el tiempo y en el territorio de conformidad con los estatutos institucionales y el Plan Distrital de Desarrollo, para garantizar la sostenibilidad y reconocimiento institucional de la Entidad por la generación de valores públicos.
Link: http://mv01sv01/manualProcesos/Planeacion_Estretegica/01_Caracterizaciones/CPPE01_CARACTERIZACION%20PLANEACION%20ESTRATEGICA_V7.pdf</t>
  </si>
  <si>
    <t>Realizar la planeación, gestión, revisión, disposición y seguimiento de la información Geográfica, Precios de referencia, Directorio de Proveedores, Especificaciones Técnicas y Documentos Técnicos de la infraestructura vial y espacio público para brindar información eficiente y efectiva a los procesos misionales del instituto y a la ciudadanía en general.
link: http://mv01sv01/manualProcesos/Innovacion_y_Gestion_Conocimiento/01_Caracterizaciones/CPIC01_CARACTERIZACION_PROCESOS_INNOVACION_Y_GESTION_DEL_CONOCIMIENTO_V_3.0.pdf</t>
  </si>
  <si>
    <t>Liderar, orientar y realizar gestiones de coordinación interinstitucional con las Entidades del Orden Internacional, Nacional, Regional y Distrital, Empresas de Servicios Públicos, Sector Privado y/o Terceros para adelantar la planeación, ejecución, seguimiento y control de los proyectos de infraestructura vial, transporte y espacio público, a cargo de la Entidad y/o Terceros, así como el análisis, planeación, evaluación y viabilización de los proyectos bajo el esquema de Asociación Público Privadas.
Link: http://mv01sv01/manualProcesos/Gestion_Interinstitucional/01_Caracterizaciones/CPIN01_CARACTERIZACION_GESTION_INTERINSTITUCIONAL_V6.pdf</t>
  </si>
  <si>
    <t>Implementar buenas prácticas de gestión de proyectos basadas en lineamientos de estándares nacionales e internacionales que contribuyan al cumplimiento de los objetivos institucionales, al mejoramiento integral de la organización y al mejoramiento del desempeño de los proyectos y/o etapas del ciclo de vida de los proyectos misionales que desarrolla la entidad..
link: http://mv01sv01/manualProcesos/Seguimiento_a_Proyectos/01_Caracterizaciones/CPGI01_CARACTERIZACI%C3%93N_DE_PROCESOS%20GESTI%C3%93N%20INTEGRAL%20DE%20PROYECTOS%20V3.0.pdf</t>
  </si>
  <si>
    <t>Elaborar la identificación predial en la etapa de prefactibilidad; acompañar o desarrollar la etapa de factibilidad en su componente predial y ejecutar la adquisición predial para el desarrollo de la infraestructura vial y espacio público para la movilidad adelantada por el IDU, en el marco del Plan de Ordenamiento Territorial, el Plan Maestro de Movilidad, el Plan de Desarrollo Distrital y el Plan de Obras del IDU, priorizados en el Plan Operativo Anual de Inversión “P.O.A.I”. 
link: http://mv01sv01/manualProcesos/Gestion_Predial/01_Caracterizaciones/CPGP01_CARACTERIZACI%C3%93N_DE_PROCESOS%20GESTI%C3%93N%20PREDIAL%20V_4.0.pdf</t>
  </si>
  <si>
    <t xml:space="preserve">Realizar seguimiento a los proyectos de infraestructura vial y espacio público con su correspondiente interventoría cuando aplique, verificando que incluyan los componentes técnicos, arquitectónicos, urbanísticos, paisajísticos, prediales, de tráfico, ambiental y social, SST, de ingeniería urbana y de detalle, dando cumplimiento a las normas técnicas urbanísticas vigentes.
link: http://mv01sv01/manualProcesos/Diseno_de_Proyectos/01_Caracterizaciones/CPDP01_CARACTERIZACION_PROCESOS_DISENO_DE_PROYECTOS_V5.pdf
</t>
  </si>
  <si>
    <t>Garantizar la debida ejecución de los proyectos integrales de construcción del Subsistema de Transporte, Vial, Vial Peatonal, Sistema de Espacio Público realizando la supervisión, seguimiento y control al alcance, cronograma, presupuesto, recursos, calidad y riesgos; generando de esta manera bienestar en los habitantes de la ciudad contribuyendo al mejoramiento de su calidad de vida.
link: http://mv01sv01/manualProcesos/Ejecucion_de_Obras/01_Caracterizaciones/CPEO01_CARACTERIZACI%C3%93N_DE_PROCESOS%20CONSTRUCCI%C3%93N%20DE%20PROYECTOS%20V_5.0.pdf</t>
  </si>
  <si>
    <t>Planear los programas y ejecutar los proyectos para la conservación de la malla vial y el espacio público construidos a cargo de la entidad a través de la supervisión, coordinación y seguimiento de contratos y convenios, así como administrar la infraestructura vial y el espacio público mediante el seguimiento a las intervenciones ejecutadas por terceros, para mejorar la movilidad y seguridad vial en la ciudad.
link: http://mv01sv01/manualProcesos/Conservacion_de_Infraestructura/01_Caracterizaciones/CPCI01_CARACTERIZACION_%20DE%20PROCESOS%20V_6.pdf</t>
  </si>
  <si>
    <t>Estructurar estrategias, planes y programas para el fortalecimiento de la gestión jurídica, a través de líneas de acción como la unificación de
lineamientos jurídicos, atención oportuna a órganos de control, regulación actualizada y compilación normativa, prevención del daño antijurídico y
atención de procesos judiciales, todo orientado a salvaguardar los intereses de la Entidad, de acuerdo con los principios de la Gerencia Jurídica
Pública y la normatividad legal vigente.
link: http://mv01sv01/manualProcesos/Gestion_Legal/01_Caracterizaciones/CPGL01_CARACTERIZACI%C3%93N_DE_PROCESOS%20GESTI%C3%93N%20LEGAL_V2.pdf</t>
  </si>
  <si>
    <t>Definir e Implementar buenas prácticas en Calidad, Gestión Ambiental, Seguridad y Salud en el trabajo, Gestión de Conocimiento y en general del Sistema Integrado, así como el componente de Arqueología y Patrimonio según las necesidades organizacionales, requisitos legales y técnicos con el fin de mejorar el desempeño de la Entidad.
link: http://mv01sv01/manualProcesos/Gestion_Ambiental_Calidad_Syso/01_Caracterizaciones/CPAC01_CARACTERIZACI%C3%93N_DE_PROCESOS_PR%C3%81CTICAS_INTEGRALES_%20V7.pdf</t>
  </si>
  <si>
    <t>Prestar servicios de logística y apoyo a la gestión de los procesos del IDU, mediante la eficiente administración de recursos físicos, bajo estándares de calidad, oportunidad y efectividad, para asegurar el normal funcionamiento de los procesos y la satisfacción de las necesidades internas.
link: http://mv01sv01/manualProcesos/Gestion_de_Recursos_Fisicos/01_Caracterizaciones/CPRF01_CARACTERIZACI%C3%93N_DE_PROCESOS%20GESTI%C3%93N%20DE%20RECURSOS%20F%C3%8DSICOS_V5.pdf</t>
  </si>
  <si>
    <t>Administrar y disponer oportunamente los recursos financieros para la ejecución de los planes, programas y proyectos.
link: http://mv01sv01/manualProcesos/Gestion_Financiera/01_Caracterizaciones/CPGF01_CARACTERIZACION_DE_%20PROCESOS_%20GESTION_FINANCIERA_V_5.pdf</t>
  </si>
  <si>
    <t>Gestionar lo relacionado con la administración y el desarrollo del talento humano del Instituto, teniendo en cuenta los requerimientos institucionales en la materia, la normatividad vigente, en alineación con la misión, la visión y los objetivos estratégicos del IDU, formulando y ejecutando para ello acciones orientadas al mejoramiento de la calidad de vida de los servidores, la apropiación de los valores de integridad y la generación de valor. 
link: http://mv01sv01/manualProcesos/Gestion_del_Talento_Humano/01_Caracterizaciones/CPTH01_CARACTERIZACION_PROCESOS_GESTION_TALENTO_HUMANO_V_3.0.pdf</t>
  </si>
  <si>
    <t>Estructurar, adelantar, orientar y acompañar la gestión precontractual y contractual, de conformidad con las disposiciones legales vigentes, para el logro de la contratación oportuna de los procesos institucionales.
link: http://mv01sv01/manualProcesos/Gestion_Contractual/01_Caracterizaciones/CPGC01_CARACTERIZACION_PROCESOS_GESTION_CONTRACTUAL_V_3.0.pdf</t>
  </si>
  <si>
    <t>Evaluar el desempeño de los procesos de la Entidad en relación con metas, planes, cumplimiento normativo y controles, así como las actuaciones de los servidores públicos, para asegurar el cumplimiento de los fines institucionales a través de la aplicación de los instrumentos pertinentes
link: http://mv01sv01/manualProcesos/Evaluacion_y_Control/01_Caracterizaciones/CPEC01_CARACTERIZACI%C3%93N_DE_PROCESOS%20EVALUACI%C3%93N%20Y%20CONTROL_V7.pdf</t>
  </si>
  <si>
    <t>Identificar e implementar acciones de mejora, a través de la aplicación de metodologías de mejoramiento continuo y acciones de prevención en materia disciplinaria, con el propósito de mejorar el desempeño de los procesos y fortalecer el Sistema de Gestión MIPG – SIG. 
link: http://mv01sv01/manualProcesos/Mejoramiento_Continuo/01_Caracterizaciones/CPMC01_CARACTERIZACI%C3%93N_DE_PROCESOS%20MEJORAMIENTO%20CONTINUO_V%203.pdf</t>
  </si>
  <si>
    <t>OBJETIVOS</t>
  </si>
  <si>
    <t>Implementar y mantener los componentes de tecnologías de la información de acuerdo con las necesidades de la entidad, para asegurar la confidencialidad, integridad y disponibilidad de la información requerida en el logro de los objetivos institucionales.
link: http://mv01sv01/manualProcesos/Gestion_TIC/01_Caracterizaciones/CPTI01_CARACTERIZACI%C3%93N%20DE%20PROCESOS_V7.pdf</t>
  </si>
  <si>
    <t xml:space="preserve">Implementar las directrices y políticas diseñadas para la planeación, producción, gestión y trámite, organización, transferencia, consulta disposición, conservación, preservación y valoración, de los documentos de archivo que conforman la memoria documental institucional.
link: http://mv01sv01/manualProcesos/Gestion_Documental/01_Caracterizaciones/CPDO01CARACTERIZACION_%20DE%20PROCESOS%20GESTI%C3%93N%20DOCUMENTAL%20V_4.pdf
</t>
  </si>
  <si>
    <t>Adelantar y elaborar en la Entidad los estudios en etapa de Preinversión para los proyectos integrales de infraestructura vial, transporte y movilidad multimodal, cuyo propósito sea dar paso a la fase de diseño y construcción de nueva infraestructura, mediante mecanismos de evaluación objetiva e interdisciplinaria de componentes técnicos, sociales, prediales, ambientales y presupuestales que  permitan identificar los riesgos de las siguientes fases y tomar las decisiones de continuar o no con el ciclo de vida para las etapas de inversión. Así como también enlazar y coordinar la elaboración de los documentos técnicos de soporte con el fin de surtir el trámite de estructuración de los procesos de selección y contratación, de proyectos de Preinversión, diseños y construcción a partir de la información preliminar de un proyecto en estado de maduración y desde la necesidad llevarlo al siguiente nivel del ciclo de vida, cuando este requiera ser contratado teniendo en cuenta las necesidades y recursos disponibles en la Entidad.
link: http://mv01sv01/manualProcesos/Factibilidad_de_Proyectos/01_Caracterizaciones/CPFP01_CARACTERIZACION_DE_PROCESO_PREINVERSI%C3%93N_DE_PROYECT_V7.docx</t>
  </si>
  <si>
    <t>Estructurar e implementar los acuerdos de valorización conforme a la planeación y formulación de proyectos de infraestructura para la ciudad establecidos en el POT y PDD , de tal forma que se garantice su financiación y el recaudo efectivo de la contribución de valorización, Así mismo se incluyen los proyectos de iniciativa comunitaria bajo el esquema de valorización.
link: http://mv01sv01/manualProcesos/Gestion_de_Valorizacion/01_Caracterizaciones/CPVF01_CARACTERIZACI%C3%93N_DE_PROCESOS%20GESTI%C3%93N%20DE%20LA%20VALORIZACI%C3%93N%20Y%20FINANCIACI%C3%93N%20V%206.pdf</t>
  </si>
  <si>
    <t>Divulgar la gestión de la entidad de manera eficaz, eficiente y oportuna a nivel interno, externo y a la ciudadanía en general con el fin de garantizar el derecho a la información, dar a conocer la ejecución de los recursos públicos, lograr la identidad institucional y fortalecer la cultura ciudadana.
link: http://mv01sv01/manualProcesos/Comunicaciones/01_Caracterizaciones/CPCO01_CARACTERIZACI%C3%93N_PROCESO_DE_COMUNICACIONES_5.pdf</t>
  </si>
  <si>
    <t>RELACIONAMIENTO Y SERVICIO A LA CIUDADANÍA</t>
  </si>
  <si>
    <t>Orientar e implementar planes, programas, políticas y estrategias para el ejercicio del derecho a la participación y el servicio a la ciudadanía, promoviendo la transparencia, la rendición de cuentas, el acceso a bienes y servicios de la entidad y el control social de los proyectos IDU con el fin de aportar en la construcción de valor público para la ciudad.
Link: http://mv01sv01/manualProcesos/Gestion_Social_y_Participacion_Ciudadana/01_Caracterizaciones/CPSC01_CARACTERIZACI%C3%93N_PROCESO_DE_GESTI%C3%93N_SOCIAL_8.pdf</t>
  </si>
  <si>
    <t>PLANEACIÓN ESTRATÉGICA
INNOVACIÓN Y GESTIÓN DEL CONOCIMIENTO
RELACIONAMIENTO Y SERVICIO A LA CIUDADANÍA
GESTIÓN INTERINSTITUCIONAL
COMUNICACIONES
GESTIÓN INTEGRAL DE PROYECTOS
PREINVERSIÓN DE PROYECTOS
GESTIÓN PREDIAL
DISEÑO DE PROYECTOS
CONSTRUCCIÓN DE PROYECTOS 
CONSERVACIÓN DE INFRAESTRUCTURA
GESTIÓN DE LA VALORIZACIÓN Y FINANCIACIÓN
GESTIÓN LEGAL
PRÁCTICAS INTEGRALES DE GESTIÓN
GESTIÓN RECURSOS FÍSICOS
GESTIÓN FINANCIERA
GESTIÓN DEL TALENTO HUMANO
GESTIÓN DOCUMENTAL
TECNOLOGÍAS DE INFORMACIÓN Y COMUNICACIÓN
GESTIÓN CONTRACTUAL
EVALUACIÓN Y CONTROL
MEJORAMIENTO CONTINUO</t>
  </si>
  <si>
    <t>PLANEACIÓN ESTRATÉGICA
INNOVACIÓN Y GESTIÓN DEL CONOCIMIENTO
PREINVERSIÓN DE PROYECTOS
DISEÑO DE PROYECTOS
CONSERVACIÓN DE INFRAESTRUCTURA
EVALUACIÓN Y CONTROL
PRACTICAS INTEGRALES DE GESTIÓN
GESTIÓN DEL TALENTO HUMANO
RELACIONAMIENTO Y SERVICIO A LA CIUDADANÍA
COMUNICACIONES
GESTIÓN INTERINSTITUCIONAL
GESTIÓN PREDIAL
GESTIÓN INTEGRAL DE PROYECTOS</t>
  </si>
  <si>
    <t>RELACIONAMIENTO Y SERVICIO A LA CIUDADANÍA
GESTIÓN DOCUMENTAL
GESTIÓN DE LA VALORIZACIÓN Y FINANCIACIÓN
GESTIÓN PREDIAL
GESTIÓN FINANCIERA
GESTIÓN LEGAL</t>
  </si>
  <si>
    <t>SIGLA</t>
  </si>
  <si>
    <t>DG</t>
  </si>
  <si>
    <t>DIRECCIÓN GENERAL</t>
  </si>
  <si>
    <t>Gestión Contractual</t>
  </si>
  <si>
    <t>Evaluación y Control</t>
  </si>
  <si>
    <t>OAP</t>
  </si>
  <si>
    <t>OFICINA ASESORA DE PLANEACIÓN</t>
  </si>
  <si>
    <t>Planeación Estratégica</t>
  </si>
  <si>
    <t>Gestión Integral de Proyectos</t>
  </si>
  <si>
    <t>Mejoramiento Continuo</t>
  </si>
  <si>
    <t>OFICINA DE RELACIONAMIENTO Y SERVICIO A LA CIUDADANÍA</t>
  </si>
  <si>
    <t>Gestión Social y Servicio a la ciudadanía</t>
  </si>
  <si>
    <t>OCI</t>
  </si>
  <si>
    <t>OFICINA DE CONTROL INTERNO</t>
  </si>
  <si>
    <t>OCDI</t>
  </si>
  <si>
    <t>OFICINA DE CONTROL DISCIPLINARIO INTERNO</t>
  </si>
  <si>
    <t>OFICINA ASESORA DE COMUNICACIONES</t>
  </si>
  <si>
    <t>Comunicaciones</t>
  </si>
  <si>
    <t>OCIT</t>
  </si>
  <si>
    <t>OFICINA DE COORDINACIÓN INTERINSTITUCIONAL</t>
  </si>
  <si>
    <t>Gestión Interinstitucional</t>
  </si>
  <si>
    <t>OGA</t>
  </si>
  <si>
    <t>OFICINA DE GESTIÓN AMBIENTAL</t>
  </si>
  <si>
    <t>Conservación de la Infraestructura</t>
  </si>
  <si>
    <t>SGDU</t>
  </si>
  <si>
    <t>SUBDIRECCIÓN GENERAL DE DESARROLLO URBANO</t>
  </si>
  <si>
    <t>Innovación y Gestión de Conocimiento</t>
  </si>
  <si>
    <t>Preinversión de Proyectos</t>
  </si>
  <si>
    <t>Gestión Predial</t>
  </si>
  <si>
    <t>Diseño de Proyectos</t>
  </si>
  <si>
    <t>DTINI</t>
  </si>
  <si>
    <t>DIRECCIÓN TÉCNICA DE INTELIGENCIA DE NEGOCIO E INNOVACIÓN</t>
  </si>
  <si>
    <t>DTP</t>
  </si>
  <si>
    <t>DIRECCIÓN TÉCNICA DE PROYECTOS</t>
  </si>
  <si>
    <t>STEP</t>
  </si>
  <si>
    <t>SUBDIRECCIÓN TÉCNICA DE ESTRUCTURACIÓN DE PROYECTOS</t>
  </si>
  <si>
    <t>STED</t>
  </si>
  <si>
    <t>SUBDIRECCIÓN TÉCNICA DE SEGUIMIENTO A ESTUDIOS Y DISEÑOS</t>
  </si>
  <si>
    <t>DTDP</t>
  </si>
  <si>
    <t>DIRECCIÓN TÉCNICA DE PREDIOS</t>
  </si>
  <si>
    <t>SGI</t>
  </si>
  <si>
    <t>SUBDIRECCIÓN GENERAL DE INFRAESTRUCTURA</t>
  </si>
  <si>
    <t>Construcción de Proyectos</t>
  </si>
  <si>
    <t>DTC</t>
  </si>
  <si>
    <t>DIRECCIÓN TÉCNICA DE CONSTRUCCIONES</t>
  </si>
  <si>
    <t>STESV</t>
  </si>
  <si>
    <t>SUBDIRECCIÓN TÉCNICA DE EJECUCIÓN DEL SUBSISTEMA VIAL</t>
  </si>
  <si>
    <t>STEST</t>
  </si>
  <si>
    <t>SUBDIRECCIÓN TÉCNICA DE EJECUCIÓN DEL SUBSISTEMA DE TRANSPORTE</t>
  </si>
  <si>
    <t>DTCI</t>
  </si>
  <si>
    <t>DIRECCIÓN TÉCNICA DE CONSERVACIÓN DE LA INFRAESTRUCTURA</t>
  </si>
  <si>
    <t>STCST</t>
  </si>
  <si>
    <t>SUBDIRECCIÓN TÉCNICA DE CONSERVACIÓN DEL SUBSISTEMA DE TRANSPORTE</t>
  </si>
  <si>
    <t>STCSV</t>
  </si>
  <si>
    <t>SUBDIRECCIÓN TÉCNICA DE CONSERVACIÓN DEL SUBSISTEMA VIAL</t>
  </si>
  <si>
    <t>DTAI</t>
  </si>
  <si>
    <t>DIRECCIÓN TÉCNICA DE ADMINISTRACIÓN DE INFRAESTRUCTURA</t>
  </si>
  <si>
    <t>SGJ</t>
  </si>
  <si>
    <t>SUBDIRECCIÓN GENERAL JURÍDICA</t>
  </si>
  <si>
    <t>Gestión Legal</t>
  </si>
  <si>
    <t>Evaluación y control</t>
  </si>
  <si>
    <t>DTPS</t>
  </si>
  <si>
    <t>DIRECCIÓN TÉCNICA DE PROCESOS SELECTIVOS</t>
  </si>
  <si>
    <t>DTGC</t>
  </si>
  <si>
    <t>DIRECCIÓN TÉCNICA DE GESTIÓN CONTRACTUAL</t>
  </si>
  <si>
    <t>DTGJ</t>
  </si>
  <si>
    <t>DIRECCIÓN TÉCNICA DE GESTIÓN JUDICIAL</t>
  </si>
  <si>
    <t>SGGC</t>
  </si>
  <si>
    <t>SUBDIRECCIÓN GENERAL DE GESTIÓN CORPORATIVA</t>
  </si>
  <si>
    <t>Gestión de la valorización y financiación</t>
  </si>
  <si>
    <t>Gestión de Recursos Físicos</t>
  </si>
  <si>
    <t>Gestión Financiera</t>
  </si>
  <si>
    <t>Gestión del Talento Humano</t>
  </si>
  <si>
    <t>Gestión Documental</t>
  </si>
  <si>
    <t>Tecnologías de Información y Comunicación</t>
  </si>
  <si>
    <t>DTAF</t>
  </si>
  <si>
    <t>DIRECCIÓN TÉCNICA ADMINISTRATIVA Y FINANCIERA</t>
  </si>
  <si>
    <t>STRH</t>
  </si>
  <si>
    <t>SUBDIRECCIÓN TÉCNICA DE RECURSOS HUMANOS</t>
  </si>
  <si>
    <t>STRF</t>
  </si>
  <si>
    <t>SUBDIRECCIÓN TÉCNICA DE RECURSOS FÍSICOS</t>
  </si>
  <si>
    <t>STRT</t>
  </si>
  <si>
    <t>SUBDIRECCIÓN TÉCNICA DE RECURSOS TECNOLÓGICOS</t>
  </si>
  <si>
    <t>STTR</t>
  </si>
  <si>
    <t>SUBDIRECCIÓN TÉCNICA DE TESORERÍA Y RECAUDO</t>
  </si>
  <si>
    <t>STPC</t>
  </si>
  <si>
    <t>SUBDIRECCIÓN TÉCNICA DE PRESUPUESTO Y CONTABILIDAD</t>
  </si>
  <si>
    <t>DTAV</t>
  </si>
  <si>
    <t>DIRECCIÓN TÉCNICA DE APOYO A LA VALORIZACIÓN</t>
  </si>
  <si>
    <t>STOP</t>
  </si>
  <si>
    <t>SUBDIRECCIÓN TÉCNICA DE OPERACIONES</t>
  </si>
  <si>
    <t>STJEF</t>
  </si>
  <si>
    <t>SUBDIRECCIÓN TÉCNICA JURÍDICA Y DE EJECUCIONES FISCALES</t>
  </si>
  <si>
    <r>
      <t>DEPENDENCIA: _</t>
    </r>
    <r>
      <rPr>
        <b/>
        <u/>
        <sz val="12"/>
        <color theme="0"/>
        <rFont val="Arial"/>
        <family val="2"/>
      </rPr>
      <t>_DIRECCIÓN GENERAL_____________________</t>
    </r>
  </si>
  <si>
    <r>
      <t xml:space="preserve">PROCESO: </t>
    </r>
    <r>
      <rPr>
        <b/>
        <u/>
        <sz val="12"/>
        <color theme="0"/>
        <rFont val="Arial"/>
        <family val="2"/>
      </rPr>
      <t>_Gestión contractual, Evaluación y control_</t>
    </r>
    <r>
      <rPr>
        <b/>
        <sz val="12"/>
        <color theme="0"/>
        <rFont val="Arial"/>
        <family val="2"/>
      </rPr>
      <t>______</t>
    </r>
  </si>
  <si>
    <t>Vía pública</t>
  </si>
  <si>
    <t>GES 1</t>
  </si>
  <si>
    <t xml:space="preserve">Labores Administrativas </t>
  </si>
  <si>
    <t>Desplazamiento entre las sedes, obras, predios, reuniones, visitas, inspecciones, etc.</t>
  </si>
  <si>
    <t>Todas las sedes IDU
 Modalidades de trabajo no presencial</t>
  </si>
  <si>
    <t>Funciones y responsabilidades asignadas en los objetos contractuales y a cada cargo en el Manual Específico de Funciones y de Competencias laborales del IDU</t>
  </si>
  <si>
    <t>Todas las sedes IDU</t>
  </si>
  <si>
    <t>Uso de instalaciones sanitarias</t>
  </si>
  <si>
    <t xml:space="preserve">Todas las sedes IDU
Calle 22 cafetería Compensar
</t>
  </si>
  <si>
    <t xml:space="preserve">Ingesta de alimentos y bebidas suministradas por la entidad o comercializadas en la cafetería </t>
  </si>
  <si>
    <t>Calle 22</t>
  </si>
  <si>
    <t xml:space="preserve">Todos </t>
  </si>
  <si>
    <t>Desplazamientos al interior de las sedes</t>
  </si>
  <si>
    <t xml:space="preserve">
Vía pública, Entidades Distritales y Nacionales</t>
  </si>
  <si>
    <t>GES 6</t>
  </si>
  <si>
    <t>Actividades fuera de las instalaciones del IDU</t>
  </si>
  <si>
    <t xml:space="preserve">
Reuniones con autoridades y otras entidades Distritales y Nacionales 
</t>
  </si>
  <si>
    <t>Mordeduras de animales, transmisión de parásitos</t>
  </si>
  <si>
    <t>Virus</t>
  </si>
  <si>
    <t>Bacterias</t>
  </si>
  <si>
    <t>Exposición a microorganismos (moho, hongos)</t>
  </si>
  <si>
    <t>Presencia de caninos en el sector</t>
  </si>
  <si>
    <t>Contacto con personas contagiadas y superficies contaminadas</t>
  </si>
  <si>
    <t>Baja frecuencia o inadecuada limpieza de los baños</t>
  </si>
  <si>
    <t xml:space="preserve">Manipulación inadecuada de alimentos y de residuos en la cafetería, boquilla del filtro de agua con posibilidad de contaminación cruzada </t>
  </si>
  <si>
    <t>Presencia de humedad en techo y paredes por filtraciones de agua (posibles fugas en tuberías o deficiencia en la impermeabilización)</t>
  </si>
  <si>
    <t>Transmisión de rabia y otras zoonosis</t>
  </si>
  <si>
    <t>Enfermedades infectocontagiosas</t>
  </si>
  <si>
    <t>Intoxicación alimentaria</t>
  </si>
  <si>
    <t>Afecciones respiratorias (rinitis, asma, bronquitis), reacciones alérgicas cutáneas e irritación ocular</t>
  </si>
  <si>
    <t>Ninguno</t>
  </si>
  <si>
    <t>Cumplimiento de las medidas adoptadas por el Distrito y/o Gobierno Nacional frente a la postpandemia del coronavirus.
  Teletrabajo ordinario y trabajo remoto.
  Ventilación permanente en las áreas de trabajo.
  Programa de prevención ERA e IRA</t>
  </si>
  <si>
    <t>Cumplimiento de recomendaciones de bioseguridad y esquema de vacunación.</t>
  </si>
  <si>
    <t>Exigencia del curso de manipulación de alimentos al personal de cafetería</t>
  </si>
  <si>
    <t>La Subdirección Técnica de Recursos Físicos cuenta con un plan de mantenimiento.</t>
  </si>
  <si>
    <t>No aplica</t>
  </si>
  <si>
    <r>
      <rPr>
        <sz val="10"/>
        <color theme="1"/>
        <rFont val="Arial"/>
        <family val="2"/>
      </rPr>
      <t xml:space="preserve">Socialización en </t>
    </r>
    <r>
      <rPr>
        <sz val="10"/>
        <color theme="1"/>
        <rFont val="Arial"/>
        <family val="2"/>
      </rPr>
      <t>manejo de encuentros con animales (conducta canina), reporte ante autoridades sanitarias o ambientales del sector.</t>
    </r>
  </si>
  <si>
    <t>Enfermedades infecto contagiosas</t>
  </si>
  <si>
    <t>Continuar con el programa de estilos de vida saludable.
  Programa de prevención ERA e IRA</t>
  </si>
  <si>
    <t>Entrega de tapabocas a personal que lo requiera o solicite.</t>
  </si>
  <si>
    <t xml:space="preserve">Cumplimiento del cronograma y protocolos de limpieza requeridos para el lugar señalado </t>
  </si>
  <si>
    <t>Cumplimiento estricto de los protocolos de limpieza y desinfección a las superficies y elementos de cafetería y del programa de manejo de residuos</t>
  </si>
  <si>
    <t xml:space="preserve">Instalación de soporte para ubicar la manguera del filtro de agua y una protección para la boquilla. </t>
  </si>
  <si>
    <t xml:space="preserve">Supervisión a contratistas de acuerdo a la guía criterios en SST para la contratación de productos y servicios.
Cumplimiento del cronograma de inspecciones de seguridad
Exigencias de uso EPP (Cofia, tapabocas y guantes) al personal de cafetería </t>
  </si>
  <si>
    <t>Enfermedades respiratorias crónicas</t>
  </si>
  <si>
    <t>Reemplazo de las secciones de techo y paredes afectadas (placas de drywall o pañete) que presenten daño estructural o moho persistente.</t>
  </si>
  <si>
    <t xml:space="preserve">Programa de mantenimiento preventivo a instalaciones </t>
  </si>
  <si>
    <t>Muerte</t>
  </si>
  <si>
    <t>Funciones y responsabilidades asignadas en los objetos contractuales y a cada cargo en el Manual Específico de Funciones y de Competencias laborales del IDU.
  Trabajo en Oficina
  Proyección y revisión de documentos. Responder correspondencia electrónica.</t>
  </si>
  <si>
    <t>Digitación, proyección y revisión de documentos, responder correspondencia electrónica.</t>
  </si>
  <si>
    <t>Uso de monitores / pantallas de computador.</t>
  </si>
  <si>
    <t>Instalaciones externas a la entidad</t>
  </si>
  <si>
    <t>Participación en actividades deportivas y recreativas</t>
  </si>
  <si>
    <t>Posición sedente prolongada y/o inadecuadas</t>
  </si>
  <si>
    <t>Movimientos repetitivos.</t>
  </si>
  <si>
    <t>Esfuerzo visual.</t>
  </si>
  <si>
    <t>Hiperextensiones, sobreesfuerzos, movimientos inadecuados</t>
  </si>
  <si>
    <t>Movimientos repetitivos</t>
  </si>
  <si>
    <t>Esfuerzo visual</t>
  </si>
  <si>
    <t>Características de estación de trabajo, posturas inadecuadas , sillas, falta de algunos elementos ergonómicos (elevadores de pantalla, reposa pies, cojines lumbares)</t>
  </si>
  <si>
    <t>Desórdenes Músculo esqueléticos.</t>
  </si>
  <si>
    <t>Sillas y puestos ergonómicos que cuentan con recomendaciones ergonómicas
  Programa de Vigilancia Epidemiológica en Prevención de Desórdenes Músculo esqueléticos</t>
  </si>
  <si>
    <t>Pausas activas de forma autónoma</t>
  </si>
  <si>
    <t>Uso de teclado y ratón</t>
  </si>
  <si>
    <t>Síndromes de compresión nerviosa en miembros superiores.</t>
  </si>
  <si>
    <t>Programa de Vigilancia Epidemiológica en Prevención de Desórdenes Músculo esqueléticos</t>
  </si>
  <si>
    <t>Leer documentación en físico y en pantalla de computador.
  Iluminación deficiente en algunos puestos de trabajo</t>
  </si>
  <si>
    <t>Cefaleas, fatiga visual.</t>
  </si>
  <si>
    <t>Programa de Vigilancia Epidemiológica de Riesgo Visual.
  Medición de iluminación</t>
  </si>
  <si>
    <t>Exámenes periódicos de agudeza visual, visiometría y valoración de optometría.</t>
  </si>
  <si>
    <t>Actividades deportivas y recreativas.</t>
  </si>
  <si>
    <t>Lesiones osteomusculares, esguinces, torceduras, caídas</t>
  </si>
  <si>
    <t>Valoraciones médicas con médico deportólogo</t>
  </si>
  <si>
    <t>Congreso técnico Olimpiadas deportivas IDU - Integración y juego limpio
  Presentación prevención de accidentes deportivos y reporte de accidentes.</t>
  </si>
  <si>
    <t>Alteraciones músculo esqueléticas</t>
  </si>
  <si>
    <t>Continuar con Programa de Vigilancia Epidemiológica en Prevención de Desórdenes Músculo esqueléticos
  Continuar con las inspecciones periódicas.
  Continuar con el reporte de condiciones inseguras</t>
  </si>
  <si>
    <t>Continuar con Programa de Vigilancia Epidemiológica en Prevención de Desórdenes Músculo esqueléticos</t>
  </si>
  <si>
    <t>Cefaleas
  Trastornos oculares</t>
  </si>
  <si>
    <t>Continuar con Programa de Vigilancia Epidemiológica de Riesgo Visual.</t>
  </si>
  <si>
    <t>Fractura 
  Lesiones osteomusculares.</t>
  </si>
  <si>
    <t>Congresos deportivos
  Valoración médicas con el Deportólogo previas al evento
  Estiramientos antes y después de iniciar la actividad.</t>
  </si>
  <si>
    <t>Sugerir el uso de vendas fijas 
  (de acuerdo a la disciplina practicada)</t>
  </si>
  <si>
    <t>Calle 22 Entrada del edificio</t>
  </si>
  <si>
    <t>Ingreso al edificio</t>
  </si>
  <si>
    <t>Realización de labores de oficina: grapar y sacar grapas de los documentos (papel), perforar hojas de papel.</t>
  </si>
  <si>
    <t>Participación en actividades deportivas, recreativas y culturales</t>
  </si>
  <si>
    <t>Uso del ascensor</t>
  </si>
  <si>
    <t>Calle 22 - Piso 11</t>
  </si>
  <si>
    <t>Desplazamiento por escaleras</t>
  </si>
  <si>
    <t>Todas las sedes IDU y vía pública</t>
  </si>
  <si>
    <t>Labores Administrativas y fuera de la sede</t>
  </si>
  <si>
    <t>Desplazamientos al interior de las sedes y actividades fuera de las instalaciones del IDU</t>
  </si>
  <si>
    <t>Calle 22 
  Patio de fresado
  Tiribita</t>
  </si>
  <si>
    <t>Transporte - Tránsito de personal</t>
  </si>
  <si>
    <t>Calle 22
  Escalera que conduce a la oficina de Dir. Gral.</t>
  </si>
  <si>
    <t>Calle 22
Bodega calle 77</t>
  </si>
  <si>
    <t>Tránsito de personal</t>
  </si>
  <si>
    <t>Calle 22 - Sótano</t>
  </si>
  <si>
    <t>Uso de servicio de cafetería</t>
  </si>
  <si>
    <t>Calle 22 piso 11</t>
  </si>
  <si>
    <t xml:space="preserve">Desplazamiento hacia la cafetería </t>
  </si>
  <si>
    <t xml:space="preserve">Actividades fuera de las instalaciones del IDU </t>
  </si>
  <si>
    <t>Desplazamiento entre las sedes/ obras / predios, etc. y descenso del transporte suministrado por la entidad (ruta o en vehículos de la entidad)</t>
  </si>
  <si>
    <t>No Rutinaria</t>
  </si>
  <si>
    <t>Accidente de Tránsito</t>
  </si>
  <si>
    <t xml:space="preserve">Condiciones adversas de la vía (señalización deficiente, presencia de animales, comunidades, condiciones climáticas - lluvia, distracciones, etc.). </t>
  </si>
  <si>
    <t>Choque, lesiones, traumatismos, muerte</t>
  </si>
  <si>
    <t>Plan Estratégico de Seguridad Vial de la empresa tercerizada</t>
  </si>
  <si>
    <t>Cinturón de seguridad</t>
  </si>
  <si>
    <t>Supervisión a contratistas de acuerdo a lineamientos SST de la entidad (Armonización del SG-SST)</t>
  </si>
  <si>
    <t>Uso de cinturón de seguridad</t>
  </si>
  <si>
    <t>Atropellamiento, golpes, fracturas, aplastamiento y atrapamiento del pie por llanta de vehículo</t>
  </si>
  <si>
    <t>Plan Estratégico de Seguridad Vial (PESV)</t>
  </si>
  <si>
    <t>Interacción de peatones con distintos modos de transporte en vías públicas o privadas</t>
  </si>
  <si>
    <t>Parque automotor y de micromovilidad en circulación: vehículos pesados, vehículos ligeros, motocicletas, bicicletas, patinetas eléctricas/mecánicas, monopatines, etc. en vías internas/externas</t>
  </si>
  <si>
    <t>Traumatismos múltiples, fracturas, contusiones, aplastamiento o atrpamiento de extremidades y amputaciones</t>
  </si>
  <si>
    <t>Señalización de zonas peatonales y seguras dentro del parqueadero 
Sensibilizaciones, capacitaciones o talleres del Plan Estratégico de Seguridad Vial (PESV)</t>
  </si>
  <si>
    <t>Incendio</t>
  </si>
  <si>
    <t xml:space="preserve">Ausencia de extintor para incendios electroquímicos de baterías de litio (clase L) </t>
  </si>
  <si>
    <t>Quemaduras</t>
  </si>
  <si>
    <t>Adquisición de Extintores Clase L</t>
  </si>
  <si>
    <t>Socialización de recomendaciones de prohibición de cargar baterías sin supervisión o durante la noche en áreas no destinadas para ello</t>
  </si>
  <si>
    <t>Locativo</t>
  </si>
  <si>
    <t>Losas sueltas en la plazoleta de entrada el edificio</t>
  </si>
  <si>
    <t>Caídas, contusiones, fracturas, salpicadura con agua en epoca de lluvia</t>
  </si>
  <si>
    <t xml:space="preserve">La terraza a pesar de no tener libre acceso, no cuenta con barreras o señalización de paso restringido. La terraza carece completamente de barandas o cualquier otro tipo de protección perimetral que delimite el borde de la estructura, la caída libre está expuesta a lo largo de todo el perímetro de la terraza, representando un peligro inminente de caída para cualquier persona que se acerque al borde, ya sea para realizar tareas de mantenimiento, inspección, o simplemente transitar por el área. </t>
  </si>
  <si>
    <t>Caídas a nivel, traumas, heridas, fracturas, golpes</t>
  </si>
  <si>
    <t>Factores que hagan deslizante el piso o condiciones climáticas (lluvia). 
Tránsito o desplazamiento por áreas  peatonales con elementos que obstaculizan el paso, tropezones o distracciones.
Condiciones adversas de la vía (señalización deficiente, presencia de animales, comunidades, etc.)</t>
  </si>
  <si>
    <t>Se cuenta con avisos de piso húmedo</t>
  </si>
  <si>
    <t>Actos inseguros (chateo de celular en las escaleras, pasillos, cargue de cajas y archivos por las escaleras, etc.).</t>
  </si>
  <si>
    <t>Caídas a un mismo nivel y a diferente nivel, politraumatismos, muerte.</t>
  </si>
  <si>
    <t>Pieza de comunicación</t>
  </si>
  <si>
    <t>Proyección de partículas o cuerpo extraño en el ojo por caída de solidos o líquidos en ojos, durante el tránsito o desplazamiento</t>
  </si>
  <si>
    <t>Lesiones, heridas, contusiones</t>
  </si>
  <si>
    <t xml:space="preserve">Trayecto o desplazamiento por la sede novedades con puertas, objetos, escritorios, torniquetes, divisiones, etc. </t>
  </si>
  <si>
    <t>Lesiones, heridas, contusiones, fracturas, golpeado por o contra</t>
  </si>
  <si>
    <t>Los pasamanos no cuentan prolongación de acuerdo con el requerimiento establecido en la NTC 4201:2013</t>
  </si>
  <si>
    <t>Caídas, contusiones, fracturas</t>
  </si>
  <si>
    <t>Estanterías / archivadores / locker no se encuentran anclados a pared o techo, así mismo, se evidencia almacenamiento de materiales sobre los mismos</t>
  </si>
  <si>
    <t>Aplastamiento, atrapamientos, traumas contusos, fracturas o fatalidad por caída de objetos o colapso de mobiliario.</t>
  </si>
  <si>
    <t>Presencia de agua en el piso por gotera</t>
  </si>
  <si>
    <t xml:space="preserve">Presencia de humedad en techo y paredes por filtraciones de agua (posibles fugas en tuberías o deficiencia en la impermeabilización), riesgo de desprendimiento de material. </t>
  </si>
  <si>
    <t>Golpes, traumatismos, contusiones</t>
  </si>
  <si>
    <t xml:space="preserve">Desagüe de la cafetería se encuentra expuesto en un área de tránsito y goteras debido a que las tejas que fueron instaladas de forma provisional en la cafetería no se encuentran adecuadamente aseguradas </t>
  </si>
  <si>
    <t>Caídas, contusiones, fracturas, malos olores</t>
  </si>
  <si>
    <t xml:space="preserve">Locativo </t>
  </si>
  <si>
    <t>Insuficiencia de espacios físicos y estaciones de trabajo para actividades administrativas: desbalance entre el número de personas y puestos disponibles.</t>
  </si>
  <si>
    <t>Golpes, caídas al mismo nivel, contusiones y traumas por obstáculos en áreas de circulación</t>
  </si>
  <si>
    <t>Daño frecuente en las instalaciones sanitarias, ruptura de los sistemas hidráulicos</t>
  </si>
  <si>
    <t xml:space="preserve">Falta de señalización en desnivel en la entrada a la cafetería </t>
  </si>
  <si>
    <t>Condiciones de las superficies y de los espacios y escenarios deportivos</t>
  </si>
  <si>
    <t>Reporte de las condiciones inseguras en los escenarios deportivos.</t>
  </si>
  <si>
    <t>Caídas, lesiones, traumatismos, contusiones, fracturas</t>
  </si>
  <si>
    <t xml:space="preserve">Plan Estratégico de Seguridad Vial de la empresa tercerizada y del IDU. 
Programa de prevención de caídas a mismo nivel </t>
  </si>
  <si>
    <t xml:space="preserve">Programa de prevención de caídas a mismo nivel </t>
  </si>
  <si>
    <t>Luxaciones</t>
  </si>
  <si>
    <t xml:space="preserve">Reemplazar la losas sueltas </t>
  </si>
  <si>
    <t>Campañas sobre tránsito seguro y evitar la distracción</t>
  </si>
  <si>
    <t>Fracturas</t>
  </si>
  <si>
    <t>Señalización de pisos húmedos.
  Programar actividades de aseo durante horarios de bajo flujo de personal</t>
  </si>
  <si>
    <t>Programa de prevención de caídas en escaleras, campañas sobre tránsito seguro en escaleras</t>
  </si>
  <si>
    <t xml:space="preserve">Campañas sobre prevención y promoción </t>
  </si>
  <si>
    <t>Realizar modificación al pasamanos de la escalera de acuerdo a la NTC 4201:2013 y al informe entregado por la ARL</t>
  </si>
  <si>
    <t>Programa de mantenimiento preventivo
Socialización de temas de orden y aseo, almacenamiento seguro con el fin de evitar objetos sobre lockers</t>
  </si>
  <si>
    <t>Caída de personas</t>
  </si>
  <si>
    <t xml:space="preserve">Realizar reparación de la filtración </t>
  </si>
  <si>
    <t>Programa de mantenimiento preventivo</t>
  </si>
  <si>
    <t>Realizar la instalación del desagüe y de las tejas de forma adecuada</t>
  </si>
  <si>
    <t>Programa de mantenimiento preventivo a instalaciones</t>
  </si>
  <si>
    <t>Fracturas o traumas severos por caídas.</t>
  </si>
  <si>
    <t>Implementar modelos de Teletrabajo o jornadas híbridas</t>
  </si>
  <si>
    <t>Colocar señalización con cinta de demarcación negra y amarilla</t>
  </si>
  <si>
    <t>Supervisión a contratistas de acuerdo a lineamientos SST de la entidad (Armonización del SG-SST)
Programa de prevención de caídas y campañas para el uso seguro de las rutas y vehículos de la entidad</t>
  </si>
  <si>
    <t>Campañas de prevención y promoción en el marco del programa de prevención de caídas</t>
  </si>
  <si>
    <t>Instalar señalización de "Peligro de Caída" y "Acceso Restringido" en las zonas descritas.</t>
  </si>
  <si>
    <t>Locativo / Eléctrico</t>
  </si>
  <si>
    <t>Desorganización en el cableado de los puestos de trabajo, ausencia de tapas de protección de interruptores y tomacorrientes</t>
  </si>
  <si>
    <t>Electrización, electrocución, quemaduras de primer y segundo grado, o incendios por cortocircuito.</t>
  </si>
  <si>
    <t>Programa de mantenimiento preventivo (RETIE)</t>
  </si>
  <si>
    <t>Realziar la organización del cableado e instalación de elementos faltantes en interruptores y tomacorrientes</t>
  </si>
  <si>
    <t>Mecánico</t>
  </si>
  <si>
    <t>Por manipulación de elementos corto punzantes en oficina (grapadoras, sacaganchos, hojas, bisturí).</t>
  </si>
  <si>
    <t>Heridas</t>
  </si>
  <si>
    <t>Cartilla uso de elementos de oficina</t>
  </si>
  <si>
    <t>Compañeros de juego y adversarios.</t>
  </si>
  <si>
    <t>Contusiones, heridas y fracturas.</t>
  </si>
  <si>
    <t>Falla de energía y/o falla del equipo</t>
  </si>
  <si>
    <t>Atrapamiento de personas en el ascensor</t>
  </si>
  <si>
    <t>Planta eléctrica</t>
  </si>
  <si>
    <t>Botón parada de emergencia
Citófono o alarma de emergencia</t>
  </si>
  <si>
    <t>ninguno</t>
  </si>
  <si>
    <t>Socializar el estándar de seguridad de uso adecuado de elementos de oficina</t>
  </si>
  <si>
    <t>Fracturas, contusiones múltiples</t>
  </si>
  <si>
    <t>Sugerir el uso de Coderas, rodilleras, canilleras (de acuerdo a la disciplina practicada)</t>
  </si>
  <si>
    <t>Ataques de pánico</t>
  </si>
  <si>
    <t>Supervisión ejecución contrato
Aviso informativo con recomendaciones del uso adecuado del ascensor en situaciones en caso de emergencia.
Instructivo para rescate de pasajeros</t>
  </si>
  <si>
    <t>Riesgo público</t>
  </si>
  <si>
    <t>Situación socio económica y de seguridad del país. Presencia de delincuentes en el sector, terrorismo al ser una entidad pública
  Protestas y/o marchas</t>
  </si>
  <si>
    <t>Heridas con arma blanca, traumatismos, muerte</t>
  </si>
  <si>
    <t>Presencia de policía en la zona y seguridad privada en las inmediaciones del instituto.
  Recomendaciones sobre desplazamiento seguro en vía pública</t>
  </si>
  <si>
    <t>Relaciones con las comunidades</t>
  </si>
  <si>
    <t>Agresiones verbales, heridas, contusiones, golpes.</t>
  </si>
  <si>
    <t>Accidentes de tránsito</t>
  </si>
  <si>
    <t>Heridas, contusiones, golpes.</t>
  </si>
  <si>
    <t>Ocurrencia de actos delictivos en la vía pública (atracos).</t>
  </si>
  <si>
    <t>Heridas, contusiones, golpes entre otras lesiones personales.</t>
  </si>
  <si>
    <t>Protocolo de seguridad riesgo público</t>
  </si>
  <si>
    <t>Socializar el protocolo de seguridad para riesgo público.</t>
  </si>
  <si>
    <t>Heridas, contusiones</t>
  </si>
  <si>
    <t>Dar continuidad al Plan Estratégico de Seguridad Vial (PESV)</t>
  </si>
  <si>
    <t>Vía pública, Entidades Distritales y Nacionales</t>
  </si>
  <si>
    <t>Tecnológico: Incendio y explosión.</t>
  </si>
  <si>
    <t>Fallas de las instalaciones eléctricas, sobrecargas.</t>
  </si>
  <si>
    <t>Lesiones, electrocución, quemaduras.</t>
  </si>
  <si>
    <t>Mantenimiento periódico de las instalaciones eléctricas.
  Se cuenta con personal contratista especializado en el tema eléctrico para atender los requerimientos.</t>
  </si>
  <si>
    <t>Inspecciones de seguridad a equipos para la prevención y atención de emergencias.</t>
  </si>
  <si>
    <t>Plan de prevención, preparación y respuesta ante emergencias
  Inspecciones de seguridad a equipos para la prevención y atención de emergencias.
  Recomendaciones sobre uso adecuado de instalaciones eléctricas</t>
  </si>
  <si>
    <t>Sismo</t>
  </si>
  <si>
    <t xml:space="preserve">Ubicación geográfica de la ciudad
La edificación no es sismoresistente ni tiene reforzamiento estructural </t>
  </si>
  <si>
    <t>Daños a la infraestructura y lesiones a las personas</t>
  </si>
  <si>
    <t>Plan de prevención, preparación y respuesta ante emergencias
  Simulacros</t>
  </si>
  <si>
    <t>Capacitación en caso de emergencia</t>
  </si>
  <si>
    <t>Plan de prevención, preparación y respuesta ante emergencias
  Inspecciones de seguridad a equipos para la prevención y atención de emergencias.</t>
  </si>
  <si>
    <t>Tono de voz alto dentro en las oficinas o en una reunión virtual, diseño de oficinas abiertas con alta densidad de personas, conversaciones simultáneas, uso prolongado de audífonos.</t>
  </si>
  <si>
    <t>Estrés, dolor de cabeza, irritabilidad.</t>
  </si>
  <si>
    <t>Campaña tono de voz</t>
  </si>
  <si>
    <t>Confort térmico - calor</t>
  </si>
  <si>
    <t>La evaluación de confort térmico indico una calificación LIGERAMENTE CALUROSO.</t>
  </si>
  <si>
    <t>Fatiga, cefaleas, mareos y alteración de la concentración</t>
  </si>
  <si>
    <t xml:space="preserve">Iluminación </t>
  </si>
  <si>
    <t xml:space="preserve"> La evaluación de iluminación indico un nivel de iluminancia EXCEDIDO   </t>
  </si>
  <si>
    <t>Hacinamiento y ventilación insuficiente por alta densidad de personas en espacios reducidos.</t>
  </si>
  <si>
    <t>Dolor de cabeza</t>
  </si>
  <si>
    <t>Campaña en tono de voz.</t>
  </si>
  <si>
    <t xml:space="preserve">Síncope </t>
  </si>
  <si>
    <t>Continuar con el mantenimiento predictivo, preventivo y correctivo al sistema de ventilación mecánico, ventiladores y ductos existentes.</t>
  </si>
  <si>
    <t xml:space="preserve">Continuar con el mantenimiento predictivo, preventivo y correctivo de paneles led en todo su conjunto.
En caso de que aplique apagar circuitos (paneles led), para lograr los niveles de intensidad lumínica recomendados por el RETILAP.
</t>
  </si>
  <si>
    <t>Implementar modelos de Teletrabajo o jornadas híbridas.
Continuar con el mantenimiento predictivo, preventivo y correctivo al sistema de ventilación mecánico, ventiladores y ductos existentes.</t>
  </si>
  <si>
    <t xml:space="preserve">Desplazamiento dentro del edificio </t>
  </si>
  <si>
    <t>Gestión organizacional (Bienestar laboral)</t>
  </si>
  <si>
    <t>Ascensores insuficientes, tiempos de espera prolongados para desplazarse dentro del edificio</t>
  </si>
  <si>
    <t>Estrés, ansiedad</t>
  </si>
  <si>
    <t xml:space="preserve">Modalidades de trabajo </t>
  </si>
  <si>
    <t>Uso cafeterías</t>
  </si>
  <si>
    <t xml:space="preserve">Espacio insuficiente en las cafeterias durante las horas de almuerzo, hacinamiento </t>
  </si>
  <si>
    <t>Características de la organización del
trabajo (tecnología, comunicación)</t>
  </si>
  <si>
    <t>Alteración, fallas o interrupción de hardware y/o software
 Comunicación inexistente o deficiente
Algunos de los Equipos de la Entidad son lentos
Aumento en el uso de inteligencia artificial</t>
  </si>
  <si>
    <t>Estrés</t>
  </si>
  <si>
    <t>Mantenimiento en los equipos de cómputo</t>
  </si>
  <si>
    <t>Condiciones de la tarea (Carga mental, contenido de la tarea, demandas emocionales)</t>
  </si>
  <si>
    <t>Carga laboral alta. Responsabilidad alta. Manejo de Personal.
  Hiperconectividad</t>
  </si>
  <si>
    <t xml:space="preserve">Alteraciones: del sueño, del sistema digestivo, del sistema nervioso central. Estrés y/o desórdenes músculo esqueléticos, dependencia y pérdida de habilidades, temor a ser reemplazado. </t>
  </si>
  <si>
    <t>Implementación de recomendaciones establecidas en el informe generado de la aplicación de la Batería de Riesgo Psicosocial 
  Programa de Sistema de Estímulos Institucional y de Bienestar.</t>
  </si>
  <si>
    <t>Orientaciones individuales de psicología</t>
  </si>
  <si>
    <t>Modalidades de trabajo no presencial</t>
  </si>
  <si>
    <t>Hiperconectividad 
Demandas cualitativas y cuantitativas de la labor</t>
  </si>
  <si>
    <t>Carga laboral alta. Responsabilidad alta. 
 Alteración, fallas o interrupción de hardware y/o software</t>
  </si>
  <si>
    <t>Tecnoestrés 
Alteraciones del sueño, del sistema digestivo, del sistema nervioso central. Estrés y/o desórdenes músculo esqueléticos.</t>
  </si>
  <si>
    <t>Política de desconexión laboral</t>
  </si>
  <si>
    <t>Autogestión</t>
  </si>
  <si>
    <t>Gestión organizacional (Estilos de mando)
Características del grupo social de trabajo</t>
  </si>
  <si>
    <t>Relaciones con compañeros y superiores
Acoso laboral, acoso sexual</t>
  </si>
  <si>
    <t xml:space="preserve">Alteraciones en canales de respuesta (Cognitivo, comportamental, fisiológico, emocional)
Estrés
</t>
  </si>
  <si>
    <t>Sistema de Vigilancia Epidemiológico para la intervención del riesgo psicosocial
Comité de convivencia laboral</t>
  </si>
  <si>
    <t xml:space="preserve">Gestión organizacional </t>
  </si>
  <si>
    <t>Estrés laboral, agotamiento (burnout), irritabilidad, disminución del rendimiento y clima laboral negativo</t>
  </si>
  <si>
    <t>Demandas cualitativas y cuantitativas de la labor. Demandas de carga mental (Apremio de tiempo, demandas emocionales)</t>
  </si>
  <si>
    <t>Relaciones con la comunidad</t>
  </si>
  <si>
    <t>Alteraciones: del sueño, del sistema digestivo, del sistema nervioso central. Estrés y/o Desórdenes musculo esqueléticos.</t>
  </si>
  <si>
    <t>Programa de Vigilancia Epidemiológica en Prevención de Riesgo Psicosocial
  Programa de Sistema de Estímulos Institucional y de Bienestar.</t>
  </si>
  <si>
    <t>Labores Administrativas</t>
  </si>
  <si>
    <t>Características del grupo social de trabajo (relaciones, calidad de interacciones)</t>
  </si>
  <si>
    <t>Discriminación de género en el contexto laboral que afecta a las mujeres y a la población LGBTIQ+</t>
  </si>
  <si>
    <t>Padecer una situación de violencia de género en el contexto laboral.
Estrés, angustia, cuadros de depresión 
violencia laboral, desigualdad de oportunidades</t>
  </si>
  <si>
    <t>Continuar con las diferentes modalidades de trabajo y horarios escalonados</t>
  </si>
  <si>
    <t>Realizar actualización del software y hardware de la entidad
 Mejorar la capacidad de conexión internet</t>
  </si>
  <si>
    <t>Continuar con el desarrollo de actividades de Prevención de Riesgo Psicosocial y el Programa de Sistema de Estímulos Institucional y de Bienestar.</t>
  </si>
  <si>
    <t>Continuar con el desarrollo de actividades de Prevención de Riesgo Psicosocial y el Programa de Sistema de Estímulos Institucional y de Bienestar.
  Recomendaciones autogestión y cumplimiento de la política de desconexión digital</t>
  </si>
  <si>
    <t>Tecnoestrés</t>
  </si>
  <si>
    <t>Cumplimiento de la política de desconexión laboral</t>
  </si>
  <si>
    <t>Recomendaciones autogestión y cumplimiento de la política de desconexión digital</t>
  </si>
  <si>
    <t xml:space="preserve">Diagnósticos que causen alteraciones físicas y mentales </t>
  </si>
  <si>
    <t xml:space="preserve">Dar cumplimiento a las estrategias enmarcadas en el SVE de intervención del riesgo psicosocial 
Promover el Comité de convivencia laboral
Encuesta de calificación clima laboral </t>
  </si>
  <si>
    <t>Trastorno de ansiedad o depresión.</t>
  </si>
  <si>
    <t>Continuar con el Programa de Vigilancia Epidemiológica en Prevención de Riesgo Psicosocial</t>
  </si>
  <si>
    <t>Diagnósticos que causen alteraciones físicas y mentales</t>
  </si>
  <si>
    <t>Implementar estrategias de prevención de violencias basadas en género para entender y mitigar los factores de riesgo, entre ellos los estereotipos de género, las formas de discriminación y el abuso de relaciones de poder por razón de género.</t>
  </si>
  <si>
    <t>Socialización en manejo de encuentros con animales (conducta canina), reporte ante autoridades sanitarias o ambientales del sector.</t>
  </si>
  <si>
    <t>Material particulado 
  Humo</t>
  </si>
  <si>
    <t>Combustión vehicular</t>
  </si>
  <si>
    <t>Afecciones respiratorias y/o visuales</t>
  </si>
  <si>
    <t>EPP</t>
  </si>
  <si>
    <t xml:space="preserve">Alteraciones del sistema respiratorio </t>
  </si>
  <si>
    <t>Mantener las ventanas de los vehículos cerradas</t>
  </si>
  <si>
    <t>Tapabocas</t>
  </si>
  <si>
    <r>
      <t>DEPENDENCIA: _</t>
    </r>
    <r>
      <rPr>
        <b/>
        <u/>
        <sz val="12"/>
        <color theme="0"/>
        <rFont val="Arial"/>
        <family val="2"/>
      </rPr>
      <t>_OFICINA ASESORA DE PLANEACIÓN_____________________</t>
    </r>
  </si>
  <si>
    <r>
      <t xml:space="preserve">PROCESO: </t>
    </r>
    <r>
      <rPr>
        <b/>
        <u/>
        <sz val="12"/>
        <color theme="0"/>
        <rFont val="Arial"/>
        <family val="2"/>
      </rPr>
      <t>_Planeación Estratégica, Gestión Integral de Proyectos, Gestión Contractual, Prácticas Integrales de Gestión, Gestión contractual, Mejoramiento Continuo</t>
    </r>
    <r>
      <rPr>
        <b/>
        <sz val="12"/>
        <color theme="0"/>
        <rFont val="Arial"/>
        <family val="2"/>
      </rPr>
      <t>______</t>
    </r>
  </si>
  <si>
    <t>Localidades</t>
  </si>
  <si>
    <t>Labores extramurales</t>
  </si>
  <si>
    <t>Presencia de roedores y caninos</t>
  </si>
  <si>
    <t>Supervisión a contratistas de acuerdo a la guía criterios en SST para la contratación de productos y servicios.
Cumplimiento del cronograma de inspecciones de seguridad
Exigencias de uso EPP (Cofia, tapabocas y guantes) al personal de cafetería</t>
  </si>
  <si>
    <t>desórdenes músculo esqueléticos.</t>
  </si>
  <si>
    <t>Programa de Vigilancia Epidemiológica en Prevención de desórdenes músculo esqueléticos</t>
  </si>
  <si>
    <t>Continuar con Programa de Vigilancia Epidemiológica en Prevención de desórdenes músculo esqueléticos
  Continuar con las inspecciones periódicas.
  Continuar con el reporte de condiciones inseguras</t>
  </si>
  <si>
    <t>Continuar con Programa de Vigilancia Epidemiológica en Prevención de desórdenes músculo esqueléticos</t>
  </si>
  <si>
    <t>Todos</t>
  </si>
  <si>
    <t>Almacenamiento y bodegaje</t>
  </si>
  <si>
    <t>Pisos en mal estado, presencia de desniveles, hendiduras, señalización deteriorada</t>
  </si>
  <si>
    <t>GES 1 Y 6</t>
  </si>
  <si>
    <t>Tránsito de vehículos en los parqueaderos de la entidad, espera el vehículo asignado o realización de actividades en zonas de tránsito con distintos modos de transporte en vías públicas o privadas</t>
  </si>
  <si>
    <t>Reemplazo total del piso del área que lo requiera</t>
  </si>
  <si>
    <t xml:space="preserve">Programa de mantenimiento preventivo a instalaciones y señalización </t>
  </si>
  <si>
    <t>Disconfort térmico</t>
  </si>
  <si>
    <t>Exposición a cambios climáticos (calor, frío, lluvia) por actividades a intemperie</t>
  </si>
  <si>
    <t>Enfermedades respiratorias.</t>
  </si>
  <si>
    <t>Radiaciones no ionizantes (UV)</t>
  </si>
  <si>
    <t>Luz solar</t>
  </si>
  <si>
    <t>Queratitis</t>
  </si>
  <si>
    <t>Impermeables y botas de seguridad</t>
  </si>
  <si>
    <t>Protector solar 
  Casco</t>
  </si>
  <si>
    <t>Características de la organización del
trabajo (tecnología)</t>
  </si>
  <si>
    <t>Alteración, fallas o interrupción de hardware y/o software
 Comunicación inexistente o deficiente
Algunos de los Equipos de la Entidad son lentos</t>
  </si>
  <si>
    <t>Gestión Organizacional (Estilo de mando)
Caracteristicas de la organización del trabajo (comunicación, tecnología)
Condiciones de la tarea (carga mental, contenido de la tarea)
Características del grupo social de trabajo
(relaciones</t>
  </si>
  <si>
    <t xml:space="preserve">
 Alteración, fallas o interrupción de hardware y/o software
Aumento en el uso de inteligencia artificial
Hiperconectividad
 Comunicación inexistente o deficiente.
Carga laboral y responsabilidad alta.
Demandas cualitativas y cuantitativas de la labor. 
Manejo de Personal, demandas emocionales (por relaciones interpersonales)
</t>
  </si>
  <si>
    <t>Sede Calle 22
  Casita</t>
  </si>
  <si>
    <t xml:space="preserve">Condiciones de la tarea (Demandas emocionales) </t>
  </si>
  <si>
    <t>Situación socio económica y de seguridad del país. Presencia de delincuentes en el sector</t>
  </si>
  <si>
    <t>Estrés, miedo, ansiedad, preocupación.</t>
  </si>
  <si>
    <t>Presencia de policía en la zona y seguridad privada en las inmediaciones del instituto.
  Protocolo de seguridad para riesgo público</t>
  </si>
  <si>
    <t>Caracteristicas del grupo social de trabajo</t>
  </si>
  <si>
    <t>Carga laboral alta. Responsabilidad alta. 
 Hiperconectividad
Alteración, fallas o interrupción de hardware y/o software</t>
  </si>
  <si>
    <t xml:space="preserve">Condiciones de la tarea (Demandas emocionales)
Caracteristicas del grupo social de trabajo (relaciones, calidad de interacciones) </t>
  </si>
  <si>
    <t>Alteraciones: del sueño, del sistema digestivo, del sistema nervioso central. Estrés y/o desórdenes musculo esqueléticos.</t>
  </si>
  <si>
    <t>Continuar con el desarrollo de actividades de Prevención de Riesgo Psicosocial y el Programa de Sistema de Estímulos Institucional y de Bienestar.
  Desconexión digital</t>
  </si>
  <si>
    <t>Socializar protocolo de seguridad para riesgo público</t>
  </si>
  <si>
    <t xml:space="preserve">Dar cumplimiento a las estrategias enmarcadas en el SVE de intervención del riesgo psicosocial 
Comité de convivencia laboral
Encuesta de calificación clima laboral </t>
  </si>
  <si>
    <t>Implementar estrategias e prevención de violencias basadas en género para entender y mitigar los factores de riesgo, entre ellos los estereotipos de género, las formas de discriminación y el abuso de relaciones de poder por razón de género.</t>
  </si>
  <si>
    <r>
      <t>DEPENDENCIA: _</t>
    </r>
    <r>
      <rPr>
        <b/>
        <u/>
        <sz val="12"/>
        <color theme="0"/>
        <rFont val="Arial"/>
        <family val="2"/>
      </rPr>
      <t>_OFICINA DE RELACIONAMIENTO Y SERVICIO A LA CIUDADANÍA_____________________</t>
    </r>
  </si>
  <si>
    <r>
      <t xml:space="preserve">PROCESO: </t>
    </r>
    <r>
      <rPr>
        <b/>
        <u/>
        <sz val="12"/>
        <color theme="0"/>
        <rFont val="Arial"/>
        <family val="2"/>
      </rPr>
      <t>_Gestión Social y Servicio a la ciudadanía, Gestión integral de proyectos</t>
    </r>
    <r>
      <rPr>
        <b/>
        <sz val="12"/>
        <color theme="0"/>
        <rFont val="Arial"/>
        <family val="2"/>
      </rPr>
      <t>______</t>
    </r>
  </si>
  <si>
    <t>Gestión social
Verificar y actualizar los datos de los predios que tienen deuda pendiente de la contribución de valorización</t>
  </si>
  <si>
    <t>Calle 22
CADES
SuperCADES
Puntos de atención</t>
  </si>
  <si>
    <t>GES 11</t>
  </si>
  <si>
    <t>Atención al contribuyente, la comunidad y el ciudadano</t>
  </si>
  <si>
    <t>Contacto directo con personas con cuadro clínico de gripa u otros virus de fácil contagio</t>
  </si>
  <si>
    <t>Contagio de virus</t>
  </si>
  <si>
    <t>Campañas de promoción y prevención en lavado de manos, jabón en los baños de cada piso de las sedes de la Entidad, antibacterial en lugares específicos con afluencia de ciudadanos. Programa de estilos de vida saludables.
  programa de prevención ERA e IRA</t>
  </si>
  <si>
    <t>GES 13</t>
  </si>
  <si>
    <t>Gestores de movilidad</t>
  </si>
  <si>
    <t>Actividades de apoyo en la orientación, información y comunicación a la ciudadanía sobre las condiciones de movilidad y/o tráfico</t>
  </si>
  <si>
    <t>Continuar con el programa de estilos de vida saludables y el programa de prevención ERA e IRA
  Acrílicos</t>
  </si>
  <si>
    <t>Continuar con el programa de estilos de vida saludable.
  Programa de prevención ERA e IRA
  Acrílicos</t>
  </si>
  <si>
    <t>Calle 22
 Modalidades de trabajo no presencial
 Localidades</t>
  </si>
  <si>
    <t>Lesiones osteomusculares</t>
  </si>
  <si>
    <t>Posturas prolongadas (de pie) y caminatas extensas, en ocasiones por zonas irregulares</t>
  </si>
  <si>
    <t>Fatiga muscular, desórdenes osteomusculares (espalda y piernas), esguinces, torceduras, caídas</t>
  </si>
  <si>
    <t>Calle 22 - Piso 1</t>
  </si>
  <si>
    <t>Señalización de salida de emergencia no visible</t>
  </si>
  <si>
    <t xml:space="preserve">Dificultad de ubicar la salida de emergencia en caso de evacuación </t>
  </si>
  <si>
    <t>Condiciones adversas de la vía (señalización deficiente, presencia de animales, comunidades, condiciones climáticas - lluvia, distracciones, etc.).</t>
  </si>
  <si>
    <t>Plan Estratégico de Seguridad Vial (PESV)
 Programa de prevención de caídas a mismo nivel</t>
  </si>
  <si>
    <t>Dificultad para atender una emergencia y realizar la evacuación</t>
  </si>
  <si>
    <t xml:space="preserve">Reubicación de la señal </t>
  </si>
  <si>
    <t>Programa de prevención de caídas y campañas de prevención y promoción</t>
  </si>
  <si>
    <t>Interacción con las comunidades</t>
  </si>
  <si>
    <t>Agresiones verbales o físicas, heridas, contusiones, golpes.</t>
  </si>
  <si>
    <t>Atropellamiento o accidentes de tránsito por proximidad a flujo vehicular.</t>
  </si>
  <si>
    <t>Ocurrencia de actos delictivos en la vía pública (atracos, hurtos o asonadas).</t>
  </si>
  <si>
    <t>Lesiones personales, estrés postraumático, crisis nerviosas</t>
  </si>
  <si>
    <t>Uso de prendas de identificación institucional</t>
  </si>
  <si>
    <t>EPP: Uso de elementos reflectivos, calzado de seguridad, entre otros</t>
  </si>
  <si>
    <t>Lluvias, tormentas eléctricas o sismo</t>
  </si>
  <si>
    <t>Ubicación geográfica y condiciones climáticas variables de la ciudad</t>
  </si>
  <si>
    <t>Plan de prevención, preparación y respuesta ante emergencias</t>
  </si>
  <si>
    <t xml:space="preserve"> La evaluación de iluminación indico un nivel de iluminancia DEFICIENTE   </t>
  </si>
  <si>
    <t>Queratitis, quemaduras de primer grado</t>
  </si>
  <si>
    <t>Tono de voz de los usuarios que esperan</t>
  </si>
  <si>
    <t>Continuar con el mantenimiento predictivo, preventivo y correctivo de paneles led en todo su conjunto.
Validar en caso de que aplique la reubicación de paneles led sobre el plano de trabajo para aprovechar mejor su capacidad lumínica y/o instalar panel adicional, uno de mayor intensidad o lámpara auxiliar localizada y dirigida al plano de trabajo, para lograr los niveles de iluminación recomendados por el RETILAP</t>
  </si>
  <si>
    <t>Ubicar señalización de modulación en tono de voz.</t>
  </si>
  <si>
    <t>EPP: Gorra y gafas</t>
  </si>
  <si>
    <t>Alteraciones del sistema respiratorio</t>
  </si>
  <si>
    <t>Estrés, alteraciones: del sueño, del sistema digestivo, del sistema nervioso central.</t>
  </si>
  <si>
    <t>Actividades de Prevención de Riesgo Psicosocial
  Programa de Sistema de Estímulos Institucional y de Bienestar.</t>
  </si>
  <si>
    <t>Recepcionar, registrar y direccionar las quejas y reclamos recibidos por el Instituto</t>
  </si>
  <si>
    <t xml:space="preserve">Atención de público interno y externo.  
 Alta responsabilidad
</t>
  </si>
  <si>
    <t>Programa de Vigilancia Epidemiológica en Prevención de Riesgo Psicosocial
 Programa de Sistema de Estímulos Institucional y de Bienestar.</t>
  </si>
  <si>
    <t>Continuar con el Actividades de Prevención de Riesgo Psicosocial y el Programa de Sistema de Estímulos Institucional y de Bienestar.</t>
  </si>
  <si>
    <r>
      <t>DEPENDENCIA: _</t>
    </r>
    <r>
      <rPr>
        <b/>
        <u/>
        <sz val="12"/>
        <color theme="0"/>
        <rFont val="Arial"/>
        <family val="2"/>
      </rPr>
      <t>_OFICINA DE CONTROL INTERNO_____________________</t>
    </r>
  </si>
  <si>
    <r>
      <t xml:space="preserve">PROCESO: </t>
    </r>
    <r>
      <rPr>
        <b/>
        <u/>
        <sz val="12"/>
        <color theme="0"/>
        <rFont val="Arial"/>
        <family val="2"/>
      </rPr>
      <t>_Evaluación y Control, Mejoramiento Continuo</t>
    </r>
    <r>
      <rPr>
        <b/>
        <sz val="12"/>
        <color theme="0"/>
        <rFont val="Arial"/>
        <family val="2"/>
      </rPr>
      <t>______</t>
    </r>
  </si>
  <si>
    <t>GES 1 Y 5</t>
  </si>
  <si>
    <t>Obra civil de contratista</t>
  </si>
  <si>
    <t>GES 5</t>
  </si>
  <si>
    <t>Ingreso a obras civiles</t>
  </si>
  <si>
    <t>Visitas, inspecciones, entrevistas, revisiones documentales en el marco de las auditorías</t>
  </si>
  <si>
    <t>Presencia de caninos</t>
  </si>
  <si>
    <r>
      <rPr>
        <sz val="10"/>
        <color theme="1"/>
        <rFont val="Arial"/>
        <family val="2"/>
      </rPr>
      <t xml:space="preserve">Socialización en </t>
    </r>
    <r>
      <rPr>
        <sz val="10"/>
        <color theme="1"/>
        <rFont val="Arial"/>
        <family val="2"/>
      </rPr>
      <t>manejo de encuentros con animales (conducta canina), reporte ante autoridades sanitarias o ambientales del sector.</t>
    </r>
  </si>
  <si>
    <t>Programa de prevención ERA e IRA</t>
  </si>
  <si>
    <t>Entrega de tapabocas quirúrgico al personal que lo requiera o solicite.</t>
  </si>
  <si>
    <t>Desórdenes músculo esqueléticos.</t>
  </si>
  <si>
    <t>Calle 22 - Piso 9</t>
  </si>
  <si>
    <t xml:space="preserve">Falta de drywall en el techo del baño </t>
  </si>
  <si>
    <t>Caída de elementos: Golpes, lesiones, traumatismos, contusiones, fracturas</t>
  </si>
  <si>
    <t>Falla en la infraestructura de ventanería (ventanas bloqueadas o con mecanismos de apertura averiados) que impide la ventilación natural y deficiencia en la renovación de aire.</t>
  </si>
  <si>
    <t>Sede calle 22
 Oficina de Control interno</t>
  </si>
  <si>
    <t>Filtraciones de agua por ausencia de alfajía y deterioro de la silicona que cubre la luz entre el vidrio y el marco de la ventana</t>
  </si>
  <si>
    <t xml:space="preserve">Daño de documentos, humedad en las paredes y techos
Enfermedades respiratorias </t>
  </si>
  <si>
    <t>Atención de emergencia por conato de incendio por parte de la brigada de emergencias</t>
  </si>
  <si>
    <t>Extintor ubicado inadecuadamente.</t>
  </si>
  <si>
    <t>Dificultad para atender una emergencia, quemaduras</t>
  </si>
  <si>
    <t>Programa de inspecciones de seguridad</t>
  </si>
  <si>
    <t>Calle 22
Oficina Control Interno</t>
  </si>
  <si>
    <t>Apertura de puertas de vidrio</t>
  </si>
  <si>
    <t>Falta de topes en las puertas de vidrio.
  Algunos se encuentran sin la goma que atenúa el impacto</t>
  </si>
  <si>
    <t>Ruptura de vidrios de las divisiones, heridas</t>
  </si>
  <si>
    <t>Irregularidades en el suelo o acumulación de materiales en el área de trabajo</t>
  </si>
  <si>
    <t>Lineamientos SST en la contratación y ejecución de los contratos</t>
  </si>
  <si>
    <t>Superficies de trabajo con presencia de elementos corto punzantes e irregularidades</t>
  </si>
  <si>
    <t>Heridas en las manos</t>
  </si>
  <si>
    <t>Instalación del drywall faltante</t>
  </si>
  <si>
    <t>Daño de documentos</t>
  </si>
  <si>
    <t>Programa de mantenimiento a instalaciones locativas</t>
  </si>
  <si>
    <t>Reubicar el extintor</t>
  </si>
  <si>
    <t>Programa de inspecciones locativas</t>
  </si>
  <si>
    <t>Reforzar el reporte de condiciones inseguras</t>
  </si>
  <si>
    <t>Guantes en fibra de nylon con recubrimiento de poliuretano</t>
  </si>
  <si>
    <t>Tránsito de vehículos dentro de la obra</t>
  </si>
  <si>
    <t>Caída de cargas y objetos durante la movilización por deficiencias en el aseguramiento.</t>
  </si>
  <si>
    <t>Golpes, aplastamiento, contusiones, fracturas</t>
  </si>
  <si>
    <t>Atropellamiento, muerte</t>
  </si>
  <si>
    <t>Casco de seguridad tipo I</t>
  </si>
  <si>
    <t>Desplazamiento al interior de la sede
Funciones y responsabilidades asignadas en los objetos contractuales y a cada cargo en el Manual Específico de Funciones y de Competencias laborales del IDU</t>
  </si>
  <si>
    <t xml:space="preserve">Actividades de mantenimiento realizadas en horarios laborales </t>
  </si>
  <si>
    <t xml:space="preserve">Programar actividades de mantenimiento fuera de los horarios laborales </t>
  </si>
  <si>
    <t>Protector solar 
  Casco de seguridad tipo I</t>
  </si>
  <si>
    <t>Carga mental, características de la tarea, niveles altos de responsabilidad</t>
  </si>
  <si>
    <t>Carga laboral alta. Responsabilidad alta. Manejo de Personal. Atención de público interno y externo.
  Hiperconectividad
 Alteración, fallas o interrupción de hardware y/o software
 Comunicación inexistente o deficiente.
Aumento en el uso de inteligencia artificial</t>
  </si>
  <si>
    <t>Continuar con el Programa de Vigilancia Epidemiológica en Prevención de Riesgo Psicosocial y el Programa de Sistema de Estímulos Institucional y de Bienestar.</t>
  </si>
  <si>
    <t xml:space="preserve">Calle 22 </t>
  </si>
  <si>
    <t>Material particulado</t>
  </si>
  <si>
    <t xml:space="preserve">Acumulación de polvo en la tela que recubre el sistema de aire acondicionado que no funciona </t>
  </si>
  <si>
    <t>Remoción de tierras, acabados, pulido de superficies</t>
  </si>
  <si>
    <t>Enfermedades respiratorias, irritaciones en la piel y ojos</t>
  </si>
  <si>
    <t>Humos</t>
  </si>
  <si>
    <t>Generados por las máquinas y equipos de combustión interna (volquetas, cargador, pajarita, etc.)</t>
  </si>
  <si>
    <t>Irritación de vías respiratoria y ojos</t>
  </si>
  <si>
    <t>Vapores</t>
  </si>
  <si>
    <t>Durante la operación de extendido de asfalto</t>
  </si>
  <si>
    <t xml:space="preserve">Retirar la tela que recubre el sistema de aire acondicionado </t>
  </si>
  <si>
    <t>Protección respiratoria contra partículas válvula de exhalación unidireccional, monogafas de seguridad</t>
  </si>
  <si>
    <t>Protección respiratoria con válvula de exhalación unidireccional, monogafas de seguridad</t>
  </si>
  <si>
    <t>Protocolos de limpieza en las áreas descritas</t>
  </si>
  <si>
    <r>
      <t>DEPENDENCIA: _</t>
    </r>
    <r>
      <rPr>
        <b/>
        <u/>
        <sz val="12"/>
        <color theme="0"/>
        <rFont val="Arial"/>
        <family val="2"/>
      </rPr>
      <t>_OFICINA DE CONTROL DISCIPLINARIO INTERNO_____________________</t>
    </r>
  </si>
  <si>
    <t>Señalización piso húmedo</t>
  </si>
  <si>
    <r>
      <t>DEPENDENCIA: _</t>
    </r>
    <r>
      <rPr>
        <b/>
        <u/>
        <sz val="12"/>
        <color theme="0"/>
        <rFont val="Arial"/>
        <family val="2"/>
      </rPr>
      <t>_OFICINA ASESORA DE COMUNICACIONES_____________________</t>
    </r>
  </si>
  <si>
    <r>
      <t xml:space="preserve">PROCESO: </t>
    </r>
    <r>
      <rPr>
        <b/>
        <u/>
        <sz val="12"/>
        <color theme="0"/>
        <rFont val="Arial"/>
        <family val="2"/>
      </rPr>
      <t>_Comunicaciones</t>
    </r>
    <r>
      <rPr>
        <b/>
        <sz val="12"/>
        <color theme="0"/>
        <rFont val="Arial"/>
        <family val="2"/>
      </rPr>
      <t>______</t>
    </r>
  </si>
  <si>
    <t>Registro fotográfico, entrevistas
Cubrimiento periodístico</t>
  </si>
  <si>
    <t>GES 1, 5 Y 6</t>
  </si>
  <si>
    <r>
      <t>DEPENDENCIA: _</t>
    </r>
    <r>
      <rPr>
        <b/>
        <u/>
        <sz val="12"/>
        <color theme="0"/>
        <rFont val="Arial"/>
        <family val="2"/>
      </rPr>
      <t>_OFICINA DE COORDINACIÓN INTERINSTITUCIONAL_____________________</t>
    </r>
  </si>
  <si>
    <r>
      <t xml:space="preserve">PROCESO: </t>
    </r>
    <r>
      <rPr>
        <b/>
        <u/>
        <sz val="12"/>
        <color theme="0"/>
        <rFont val="Arial"/>
        <family val="2"/>
      </rPr>
      <t>Gestión interinstitucional</t>
    </r>
  </si>
  <si>
    <t>Mesas de trabajo con entidades distritales y nacionales en las etapas de planeación y ejecución de las obras
Visitas a terreno</t>
  </si>
  <si>
    <r>
      <t>DEPENDENCIA: _</t>
    </r>
    <r>
      <rPr>
        <b/>
        <u/>
        <sz val="12"/>
        <color theme="0"/>
        <rFont val="Arial"/>
        <family val="2"/>
      </rPr>
      <t>_OFICINA DE GESTIÓN AMBIENTAL_____________________</t>
    </r>
  </si>
  <si>
    <r>
      <t xml:space="preserve">PROCESO: </t>
    </r>
    <r>
      <rPr>
        <b/>
        <u/>
        <sz val="12"/>
        <color theme="0"/>
        <rFont val="Arial"/>
        <family val="2"/>
      </rPr>
      <t>Gestión integral de proyectos, Conservación de la infraestructura</t>
    </r>
  </si>
  <si>
    <t xml:space="preserve">Realizar visitas técnicas </t>
  </si>
  <si>
    <t xml:space="preserve">Reuniones con autoridades y otras entidades Distritales y Nacionales 
</t>
  </si>
  <si>
    <r>
      <t>DEPENDENCIA: _</t>
    </r>
    <r>
      <rPr>
        <b/>
        <u/>
        <sz val="12"/>
        <color theme="0"/>
        <rFont val="Arial"/>
        <family val="2"/>
      </rPr>
      <t>_SUBDIRECCIÓN GENERAL DE DESARROLLO URBANO_____________________</t>
    </r>
  </si>
  <si>
    <r>
      <t xml:space="preserve">PROCESO: </t>
    </r>
    <r>
      <rPr>
        <b/>
        <u/>
        <sz val="12"/>
        <color theme="0"/>
        <rFont val="Arial"/>
        <family val="2"/>
      </rPr>
      <t>Innovación y Gestión de Conocimiento, Gestión Interinstitucional, Gestión Integral de Proyectos, Preinversión de Proyectos, Gestión Predial, Diseño de proyectos</t>
    </r>
  </si>
  <si>
    <t>Visitas a terreno con las interventorías, concesionarios y Empresas de Servicios Públicos</t>
  </si>
  <si>
    <t>GES 1, 5, 6 Y 11</t>
  </si>
  <si>
    <r>
      <t>DEPENDENCIA: _</t>
    </r>
    <r>
      <rPr>
        <b/>
        <u/>
        <sz val="12"/>
        <color theme="0"/>
        <rFont val="Arial"/>
        <family val="2"/>
      </rPr>
      <t>_DIRECCIÓN TÉCNICA DE INTELIGENCIA DE NEGOCIO E INNOVACIÓN_____________________</t>
    </r>
  </si>
  <si>
    <r>
      <t xml:space="preserve">PROCESO: </t>
    </r>
    <r>
      <rPr>
        <b/>
        <u/>
        <sz val="12"/>
        <color theme="0"/>
        <rFont val="Arial"/>
        <family val="2"/>
      </rPr>
      <t>Innovación y Gestión de Conocimiento</t>
    </r>
  </si>
  <si>
    <r>
      <t>DEPENDENCIA: _</t>
    </r>
    <r>
      <rPr>
        <b/>
        <u/>
        <sz val="12"/>
        <color theme="0"/>
        <rFont val="Arial"/>
        <family val="2"/>
      </rPr>
      <t>_DIRECCIÓN TÉCNICA DE PROYECTOS_____________________</t>
    </r>
  </si>
  <si>
    <r>
      <t xml:space="preserve">PROCESO: </t>
    </r>
    <r>
      <rPr>
        <b/>
        <u/>
        <sz val="12"/>
        <color theme="0"/>
        <rFont val="Arial"/>
        <family val="2"/>
      </rPr>
      <t>Preinversión de Proyectos, Diseño de Proyectos, Gestión Contractual</t>
    </r>
  </si>
  <si>
    <t>Reuniones con autoridades y otras entidades Distritales y Nacionales 
Realizar visitas técnicas de campo</t>
  </si>
  <si>
    <t>Calle 22 - Piso 3</t>
  </si>
  <si>
    <t>Caída de objetos (lámpara desprendida o suelta).</t>
  </si>
  <si>
    <t>Implementar modelos de Teletrabajo o jornadas híbridas, validación de puntos de hidratación. 
Continuar con el mantenimiento predictivo, preventivo y correctivo al sistema de ventilación mecánico, ventiladores y ductos existentes.</t>
  </si>
  <si>
    <t>Actualización de censos poblacionales de
la comunidad afectada por la ejecución de proyectos.</t>
  </si>
  <si>
    <r>
      <t>DEPENDENCIA: _</t>
    </r>
    <r>
      <rPr>
        <b/>
        <u/>
        <sz val="12"/>
        <color theme="0"/>
        <rFont val="Arial"/>
        <family val="2"/>
      </rPr>
      <t>_DIRECCIÓN TÉCNICA DE PREDIOS_____________________</t>
    </r>
  </si>
  <si>
    <r>
      <t xml:space="preserve">PROCESO: </t>
    </r>
    <r>
      <rPr>
        <b/>
        <u/>
        <sz val="12"/>
        <color theme="0"/>
        <rFont val="Arial"/>
        <family val="2"/>
      </rPr>
      <t>Gestión Predial</t>
    </r>
  </si>
  <si>
    <t>SUBDIRECCIÓN TÉCNICA DE  ADQUISICIÓN PREDIAL (STAP)
SUBDIRECCIÓN TÉCNICA DE GESTIÓN DEL SUELO Y VALOR (STGSV)</t>
  </si>
  <si>
    <t>Realizar visitas a las obras y hacer a la interventoría las observaciones sobre cumplimiento que considere pertinentes
de acuerdo con el desarrollo de los contratos</t>
  </si>
  <si>
    <t>Realizar visitas técnicas a los predios
Realizar visitas de campo, verificar áreas de construcción y terreno  
Realizar reuniones y visitas con el equipo de gestión social</t>
  </si>
  <si>
    <t xml:space="preserve">Gestionar la línea de atención al cliente 
 Informar y atender solicitudes de la comunidad </t>
  </si>
  <si>
    <t>Calle 22 - Piso 5</t>
  </si>
  <si>
    <r>
      <t>DEPENDENCIA: _</t>
    </r>
    <r>
      <rPr>
        <b/>
        <u/>
        <sz val="12"/>
        <color theme="0"/>
        <rFont val="Arial"/>
        <family val="2"/>
      </rPr>
      <t>_SUBDIRECCIÓN GENERAL DE INFRAESTRUCTURA_____________________</t>
    </r>
  </si>
  <si>
    <r>
      <t xml:space="preserve">PROCESO: </t>
    </r>
    <r>
      <rPr>
        <b/>
        <u/>
        <sz val="12"/>
        <color theme="0"/>
        <rFont val="Arial"/>
        <family val="2"/>
      </rPr>
      <t>Gestión Interinstitucional, Gestión Integral de Proyectos, Construcción de Proyectos, Conservación de la Infraestructura</t>
    </r>
  </si>
  <si>
    <t>Seguimiento durante la ejecución
del proyecto</t>
  </si>
  <si>
    <t>Factores que hagan deslizante el piso, producto de limpieza en exceso, goteras, durante temporadas de lluvia por ingreso de sombrillas escurriendo agua en las oficinas y en zonas comunes, pisos deslizantes durante la limpieza, labores de aseo en zonas comunes durante la jornada laboral.
Tránsito o desplazamiento por áreas, cables en el suelo, objetos en áreas de paso peatonal, caídas por tropezones o distracciones, desniveles sin señalizar, condiciones inseguras en el piso. 
Transito por escaleras y rampas.  Escaleras sin o con desgaste en los antideslizantes y pasamanos. Distracciones.</t>
  </si>
  <si>
    <t>Caídas a mismo y diferente nivel, traumatismos, fracturas</t>
  </si>
  <si>
    <t xml:space="preserve">Ausencia y/o desajuste del cielo raso del techo del baño </t>
  </si>
  <si>
    <t>Instalación del cielo raso faltante o ajuste del mismo</t>
  </si>
  <si>
    <r>
      <t>DEPENDENCIA: _</t>
    </r>
    <r>
      <rPr>
        <b/>
        <u/>
        <sz val="12"/>
        <color theme="0"/>
        <rFont val="Arial"/>
        <family val="2"/>
      </rPr>
      <t>_DIRECCIÓN TÉCNICA DE CONSTRUCCIONES_____________________</t>
    </r>
  </si>
  <si>
    <r>
      <t xml:space="preserve">PROCESO: </t>
    </r>
    <r>
      <rPr>
        <b/>
        <u/>
        <sz val="12"/>
        <color theme="0"/>
        <rFont val="Arial"/>
        <family val="2"/>
      </rPr>
      <t>Construcción de Proyectos, Conservación de la infraestructura</t>
    </r>
  </si>
  <si>
    <t>SUBDIRECCIÓN TÉCNICA DE EJECUCIÓN DEL SUBSISTEMA VIAL (STESV)  
SUBDIRECCIÓN TÉCNICA DE EJECUCIÓN DEL SUBSISTEMA DE TRANSPORTE (STEST)</t>
  </si>
  <si>
    <t>Patio fresado</t>
  </si>
  <si>
    <t xml:space="preserve">Presencia de caninos en  la sede </t>
  </si>
  <si>
    <t>Transmisión de parásitos y otras zoonosis</t>
  </si>
  <si>
    <t>Vacunación a caninos</t>
  </si>
  <si>
    <t>Realizar visitas técnicas a los predios antes de la iniciación del contrato</t>
  </si>
  <si>
    <t>Todas las sedes IDU
  Modalidades de trabajo no presencial
Patio fresado</t>
  </si>
  <si>
    <t>Calle 22 - Piso 6</t>
  </si>
  <si>
    <r>
      <t>DEPENDENCIA: _</t>
    </r>
    <r>
      <rPr>
        <b/>
        <u/>
        <sz val="12"/>
        <color theme="0"/>
        <rFont val="Arial"/>
        <family val="2"/>
      </rPr>
      <t>_DIRECCIÓN TÉCNICA DE CONSERVACIÓN DE LA INFRAESTRUCTURA_____________________</t>
    </r>
  </si>
  <si>
    <t>SUBDIRECCIÓN TÉCNICA DE CONSERVACIÓN DEL SUBSISTEMA DE TRANSPORTE (STCST)
SUBDIRECCIÓN TÉCNICA DE CONSERVACIÓN DEL SUBSISTEMA VIAL (STCSV)</t>
  </si>
  <si>
    <r>
      <t xml:space="preserve">PROCESO: </t>
    </r>
    <r>
      <rPr>
        <b/>
        <u/>
        <sz val="12"/>
        <color theme="0"/>
        <rFont val="Arial"/>
        <family val="2"/>
      </rPr>
      <t>Conservación de la Infraestructura</t>
    </r>
  </si>
  <si>
    <r>
      <t>DEPENDENCIA: _</t>
    </r>
    <r>
      <rPr>
        <b/>
        <u/>
        <sz val="12"/>
        <color theme="0"/>
        <rFont val="Arial"/>
        <family val="2"/>
      </rPr>
      <t>_DIRECCIÓN TÉCNICA DE ADMINISTRACIÓN DE INFRAESTRUCTURA_____________________</t>
    </r>
  </si>
  <si>
    <t>Vigilar el cumplimiento a obras con pólizas de estabilidad  para vigilar cumplimiento por parte del contratista 
Realizar control sobre planes de manejo de tráfico</t>
  </si>
  <si>
    <t>Visitas conjuntas con contratistas, para verificar que se cumplan las recuperaciones en el espacio público
visitas de coordinación intersectorial con las Alcaldías Locales</t>
  </si>
  <si>
    <t>Calle 22 - Piso 10</t>
  </si>
  <si>
    <t>• Se recomienda realizar mantenimiento predictivo, preventivo y correctivo de paneles led en todo su conjunto.
• Se sugiere reubicar paneles led sobre el plano de trabajo para aprovechar mejor su capacidad lumínica y/o instalar panel adicional, uno de mayor intensidad o lámpara auxiliar localizada y dirigida al plano de trabajo, para lograr los niveles de iluminación
recomendados por el RETILAP,</t>
  </si>
  <si>
    <r>
      <t>DEPENDENCIA: _</t>
    </r>
    <r>
      <rPr>
        <b/>
        <u/>
        <sz val="12"/>
        <color theme="0"/>
        <rFont val="Arial"/>
        <family val="2"/>
      </rPr>
      <t>_SUBDIRECCIÓN GENERAL JURÍDICA_____________________</t>
    </r>
  </si>
  <si>
    <r>
      <t xml:space="preserve">PROCESO: </t>
    </r>
    <r>
      <rPr>
        <b/>
        <u/>
        <sz val="12"/>
        <color theme="0"/>
        <rFont val="Arial"/>
        <family val="2"/>
      </rPr>
      <t>Gestión Legal, Gestión contractual, Evaluación y control</t>
    </r>
  </si>
  <si>
    <t>Supervisión de contratos
Visitas, auditorías</t>
  </si>
  <si>
    <t>Supervisión a contratistas de acuerdo a lineamientos SST de la entidad (Armonización del SG-SST)
Programa de prevención de caídas y campañas para el uso seguro de las rutas y vehículos de la entidad
Campañas de prevención y promoción en el marco del programa de prevención de caídas</t>
  </si>
  <si>
    <t>Factores que hagan deslizante el piso o condiciones climáticas (lluvia). 
Tránsito o desplazamiento por áreas  peatonales con elementos que obstaculizan el paso, tropezones o distracciones.</t>
  </si>
  <si>
    <t xml:space="preserve">Se cuenta con avisos de piso húmedo
Programa de prevención de caídas a mismo nivel </t>
  </si>
  <si>
    <t>Señalización de pisos húmedos.
  Programar actividades de aseo durante horarios de bajo flujo de personal
Campañas de prevención y promoción en el marco del programa de prevención de caídas</t>
  </si>
  <si>
    <r>
      <t>DEPENDENCIA: _</t>
    </r>
    <r>
      <rPr>
        <b/>
        <u/>
        <sz val="12"/>
        <color theme="0"/>
        <rFont val="Arial"/>
        <family val="2"/>
      </rPr>
      <t>DIRECCIÓN TÉCNICA DE GESTIÓN CONTRACTUAL_____________________</t>
    </r>
  </si>
  <si>
    <r>
      <t xml:space="preserve">PROCESO: </t>
    </r>
    <r>
      <rPr>
        <b/>
        <u/>
        <sz val="12"/>
        <color theme="0"/>
        <rFont val="Arial"/>
        <family val="2"/>
      </rPr>
      <t>Gestión Contractual</t>
    </r>
  </si>
  <si>
    <t xml:space="preserve">Desplazamiento entre las sedes/ obras / predios, etc. y descenso del transporte suministrado por la entidad (ruta o en vehículos de la entidad). Actuación en los diferentes roles viales: peaton, ciclista, pasajero, conductor, etc. </t>
  </si>
  <si>
    <t>Continuar con el mantenimiento predictivo, preventivo y correctivo de paneles led en todo su conjunto, reemplazar panel fundido.</t>
  </si>
  <si>
    <r>
      <t>DEPENDENCIA: _</t>
    </r>
    <r>
      <rPr>
        <b/>
        <u/>
        <sz val="12"/>
        <color theme="0"/>
        <rFont val="Arial"/>
        <family val="2"/>
      </rPr>
      <t>DIRECCIÓN TÉCNICA DE PROCESOS SELECTIVOS_____________________</t>
    </r>
  </si>
  <si>
    <r>
      <t>DEPENDENCIA: _</t>
    </r>
    <r>
      <rPr>
        <b/>
        <u/>
        <sz val="12"/>
        <color theme="0"/>
        <rFont val="Arial"/>
        <family val="2"/>
      </rPr>
      <t>DIRECCIÓN TÉCNICA DE GESTIÓN JUDICIAL_____________________</t>
    </r>
  </si>
  <si>
    <r>
      <t xml:space="preserve">PROCESO: </t>
    </r>
    <r>
      <rPr>
        <b/>
        <u/>
        <sz val="12"/>
        <color theme="0"/>
        <rFont val="Arial"/>
        <family val="2"/>
      </rPr>
      <t>Gestión Legal</t>
    </r>
  </si>
  <si>
    <t>GES 1 Y 11</t>
  </si>
  <si>
    <r>
      <t>DEPENDENCIA: _</t>
    </r>
    <r>
      <rPr>
        <b/>
        <u/>
        <sz val="12"/>
        <color theme="0"/>
        <rFont val="Arial"/>
        <family val="2"/>
      </rPr>
      <t>SUBDIRECCIÓN GENERAL DE GESTIÓN CORPORATIVA_____________________</t>
    </r>
  </si>
  <si>
    <r>
      <t xml:space="preserve">PROCESO: </t>
    </r>
    <r>
      <rPr>
        <b/>
        <u/>
        <sz val="12"/>
        <color theme="0"/>
        <rFont val="Arial"/>
        <family val="2"/>
      </rPr>
      <t>Planeación Estratégica, Gestión de la valorización y financiación, Prácticas Integrales de Gestión, Gestión de Recursos Físicos, Gestión Financiera, Gestión del Talento Humano, Gestión Documental, Gestión de las Tecnologías de Información y comunicación</t>
    </r>
  </si>
  <si>
    <t>Todas las sedes IDU
Calle 22 cafetería Compensar</t>
  </si>
  <si>
    <t>Calle 22 - Piso 7</t>
  </si>
  <si>
    <r>
      <t>DEPENDENCIA: _</t>
    </r>
    <r>
      <rPr>
        <b/>
        <u/>
        <sz val="12"/>
        <color theme="0"/>
        <rFont val="Arial"/>
        <family val="2"/>
      </rPr>
      <t>DIRECCIÓN TÉCNICA ADMINISTRATIVA Y FINANCIERA_____________________</t>
    </r>
  </si>
  <si>
    <r>
      <t xml:space="preserve">PROCESO: </t>
    </r>
    <r>
      <rPr>
        <b/>
        <u/>
        <sz val="12"/>
        <color theme="0"/>
        <rFont val="Arial"/>
        <family val="2"/>
      </rPr>
      <t>Gestión de Recursos Físicos, Gestión Financiera, Gestión del Talento Humano, Gestión Documental, Gestión de las Tecnologías de Información y comunicación, Evaluación y Control</t>
    </r>
  </si>
  <si>
    <t>Atención a contribuyentes</t>
  </si>
  <si>
    <t>GES 1, 6 Y 11</t>
  </si>
  <si>
    <t>Impermeables</t>
  </si>
  <si>
    <t xml:space="preserve">Protector solar </t>
  </si>
  <si>
    <r>
      <t>DEPENDENCIA: _</t>
    </r>
    <r>
      <rPr>
        <b/>
        <u/>
        <sz val="12"/>
        <color theme="0"/>
        <rFont val="Arial"/>
        <family val="2"/>
      </rPr>
      <t>SUBDIRECCIÓN TÉCNICA DE RECURSOS HUMANOS_____________________</t>
    </r>
  </si>
  <si>
    <r>
      <t xml:space="preserve">PROCESO: </t>
    </r>
    <r>
      <rPr>
        <b/>
        <u/>
        <sz val="12"/>
        <color theme="0"/>
        <rFont val="Arial"/>
        <family val="2"/>
      </rPr>
      <t>Prácticas Integrales de Gestión, Gestión del Talento Humano, Evaluación y Control</t>
    </r>
  </si>
  <si>
    <t>Consultorio
  Sala amiga</t>
  </si>
  <si>
    <t>GES 2</t>
  </si>
  <si>
    <t>Prestar atención en salud</t>
  </si>
  <si>
    <t>Atención a pacientes y personas lactando
 Toma de signos vitales, actividades de Promoción y prevención (P y P)</t>
  </si>
  <si>
    <t>Virus, bacterias, fluidos</t>
  </si>
  <si>
    <t>Contacto con fluidos corporales</t>
  </si>
  <si>
    <t>Atención a pacientes, prestación de primeros auxilios por parte de los brigadistas</t>
  </si>
  <si>
    <t>Transmisión de enfermedades infecto contagiosas</t>
  </si>
  <si>
    <t>Guantes de nitrilo, monogafas según el caso, tapabocas quirúrgico</t>
  </si>
  <si>
    <t>Atención y traslado de pacientes, prestación de primeros auxilios por parte de los brigadistas</t>
  </si>
  <si>
    <t>Manipulación manual de cargas (sobreesfuerzos, Hiperextensiones, posturas inadecuadas)</t>
  </si>
  <si>
    <t>Levantar y movilizar pacientes</t>
  </si>
  <si>
    <t>Lumbalgias, dorsalgias</t>
  </si>
  <si>
    <t>Camillas
  Silla de ruedas</t>
  </si>
  <si>
    <t>Capacitación a los miembros de la brigada en movilización y traslado de pacientes</t>
  </si>
  <si>
    <t>Lumbalgias</t>
  </si>
  <si>
    <t>Uso de los elementos para traslado de pacientes (Camillas, silla de ruedas).
  Continuar con la formación y capacitación a los miembros de la brigada en movilización y traslado de pacientes.</t>
  </si>
  <si>
    <t>GES 1, 2 Y 6</t>
  </si>
  <si>
    <t>Calle 22 - Piso 2</t>
  </si>
  <si>
    <t xml:space="preserve">Tapa de sifón desajustada y ausencia una baldosa en la pared </t>
  </si>
  <si>
    <t>Consultorio</t>
  </si>
  <si>
    <t>Atención a pacientes</t>
  </si>
  <si>
    <t>Manipulación de elementos corto punzantes (tijeras, lancetas), Salpicaduras</t>
  </si>
  <si>
    <t>Heridas, transmisión de enfermedades infectocontagiosas</t>
  </si>
  <si>
    <t>Procedimiento de accidentes</t>
  </si>
  <si>
    <t>Sala de estabilización</t>
  </si>
  <si>
    <t xml:space="preserve">Humedad en paredes </t>
  </si>
  <si>
    <t xml:space="preserve">Presencia de hongos </t>
  </si>
  <si>
    <t>Asegurar la tapa e instalar la baldosa faltante</t>
  </si>
  <si>
    <t>Guantes de nitrilo</t>
  </si>
  <si>
    <t>Contaminación cruzada</t>
  </si>
  <si>
    <t xml:space="preserve">Realizar reparaciones locativas </t>
  </si>
  <si>
    <t xml:space="preserve">Programa de mantenimiento instalaciones locativas </t>
  </si>
  <si>
    <r>
      <t>DEPENDENCIA: _</t>
    </r>
    <r>
      <rPr>
        <b/>
        <u/>
        <sz val="12"/>
        <color theme="0"/>
        <rFont val="Arial"/>
        <family val="2"/>
      </rPr>
      <t>SUBDIRECCIÓN TÉCNICA DE RECURSOS FÍSICOS____________________</t>
    </r>
  </si>
  <si>
    <r>
      <t xml:space="preserve">PROCESO: </t>
    </r>
    <r>
      <rPr>
        <b/>
        <u/>
        <sz val="12"/>
        <color theme="0"/>
        <rFont val="Arial"/>
        <family val="2"/>
      </rPr>
      <t>Prácticas Integrales de Gestión, Gestión de Recursos Físicos,  Gestión Documental</t>
    </r>
  </si>
  <si>
    <t>Confort térmico - frío</t>
  </si>
  <si>
    <t>Percepción de frio por presencia de corrientes de aire por ventanería o infraestructura</t>
  </si>
  <si>
    <t xml:space="preserve">Fatiga, cefaleas, alteración de la concentración, incomodidad, posibles cuadros respiratorios, agravamiento de patologías osteomusculares preexistentes. </t>
  </si>
  <si>
    <t>Realizar mediciones higiénicas de confort térmico para validar la percepción de frio. Incentivar la realización de pausas activas dinámicas para aumentar la temperatura corporal.</t>
  </si>
  <si>
    <t>Consultorio
  Sala amiga
Sala de estabilización</t>
  </si>
  <si>
    <t>Funciones y responsabilidades asignadas en los objetos contractuales.</t>
  </si>
  <si>
    <t xml:space="preserve">Manejo de Personal. Atención de público interno y externo (por atención a pacientes).
(Complejidad, atención, minuciosidad, variedad y apremio de tiempo)  </t>
  </si>
  <si>
    <t>Desinfección de elementos utilizados en el consultorio</t>
  </si>
  <si>
    <t>Manipulación de sustancias químicas</t>
  </si>
  <si>
    <t>Irritación de vías respiratorias y dermatitis</t>
  </si>
  <si>
    <t>Conocimiento de las hojas de datos de seguridad de los productos (MSDS)</t>
  </si>
  <si>
    <t>Guantes de látex</t>
  </si>
  <si>
    <t>Archivo calle 77 las ferias
Calle 22</t>
  </si>
  <si>
    <t>GES 3</t>
  </si>
  <si>
    <t>Actividades masivas de archivo y correspondencia</t>
  </si>
  <si>
    <t>Manipulación y revisión de expedientes</t>
  </si>
  <si>
    <t>Parásitos (ácaros)</t>
  </si>
  <si>
    <t>Manipulación de expedientes y documentos de consulta</t>
  </si>
  <si>
    <t>Infecciones, reacciones alérgicas, afecciones en la piel, entre otras enfermedades comunes.</t>
  </si>
  <si>
    <t>Fumigaciones periódicas en las instalaciones físicas de archivo.</t>
  </si>
  <si>
    <t>GES 4</t>
  </si>
  <si>
    <t>Panalpina</t>
  </si>
  <si>
    <t>Tiribita</t>
  </si>
  <si>
    <t>GES 9</t>
  </si>
  <si>
    <t>Transporte</t>
  </si>
  <si>
    <t>Vectores (zancudos)</t>
  </si>
  <si>
    <t>Césped que favorece la presencia de vectores y tanques de agua lluvia acumulada</t>
  </si>
  <si>
    <t>Picaduras, alergias enfermedades cutáneas</t>
  </si>
  <si>
    <t>Poda del césped con regularidad</t>
  </si>
  <si>
    <t>Dermatitis aguda</t>
  </si>
  <si>
    <t>Digitalización de documentos</t>
  </si>
  <si>
    <t>Campañas de manipulación adecuada de expedientes.
  Cronograma de Limpieza y desinfección</t>
  </si>
  <si>
    <t>Guantes de nitrilo, tapabocas
 y batas</t>
  </si>
  <si>
    <t>Entrega de tapabocas quirúrgico a personal que lo requiera o solicite.</t>
  </si>
  <si>
    <t>Enfermedades por transmisión de vectores</t>
  </si>
  <si>
    <t>Programa de mantenimiento (rocería)
  Jornada de fumigación</t>
  </si>
  <si>
    <t>Traslado de archivo y documentación</t>
  </si>
  <si>
    <t>Cajas con archivo</t>
  </si>
  <si>
    <t>Alteraciones músculo esqueléticas.</t>
  </si>
  <si>
    <t>Zorra con ruedas, escalerilla
  Programa de Vigilancia Epidemiológica en Prevención de desórdenes músculo esqueléticos</t>
  </si>
  <si>
    <t>Escaneo de documentos, digitación de información, trabajo con video terminales</t>
  </si>
  <si>
    <t>Fotocopiado de documentos.</t>
  </si>
  <si>
    <t>Síndromes de compresión nerviosa.</t>
  </si>
  <si>
    <t>Archivo calle 77 las ferias
Calle 22 - Sótano</t>
  </si>
  <si>
    <t>Requerimiento del puesto de trabajo y sillas que no cumplen con las condiciones ergonómicas</t>
  </si>
  <si>
    <t>Restricción de la circulación sanguínea en los miembros inferiores (venas varicosas), fatiga e inflamación en piernas y pies y lumbalgia.</t>
  </si>
  <si>
    <t>Posibilidad de alternar postura</t>
  </si>
  <si>
    <t>Archivo calle 77 las ferias</t>
  </si>
  <si>
    <t>Digitación de información, trabajo con video terminales</t>
  </si>
  <si>
    <t>Postura forzada</t>
  </si>
  <si>
    <t xml:space="preserve">Los computadores que se encuentran en esta sede no cuentan con brazos ergonómicos </t>
  </si>
  <si>
    <t>Compra de elementos ergonómicos</t>
  </si>
  <si>
    <t>Traslado de equipos, elementos y materiales</t>
  </si>
  <si>
    <t>Elementos, equipos y materiales, mobiliario</t>
  </si>
  <si>
    <t>Uso de ayudas mecánicas (estibadoras)</t>
  </si>
  <si>
    <t>Capacitación manipulación manual de cargas</t>
  </si>
  <si>
    <t>Apertura manual del portón</t>
  </si>
  <si>
    <t>Peso del portón y se encuentra en mal estado</t>
  </si>
  <si>
    <t>Cambio de neumático</t>
  </si>
  <si>
    <t>Manipulación de objetos pesados (llantas, gatos, herramientas)</t>
  </si>
  <si>
    <t>Plan Estratégico de Seguridad Vial (PESV)
 Programa de Vigilancia Epidemiológica en Prevención de desórdenes músculo esqueléticos</t>
  </si>
  <si>
    <t>Vía pública y sedes de la entidad</t>
  </si>
  <si>
    <t xml:space="preserve">Inspección pre operacional del vehículo </t>
  </si>
  <si>
    <t>Sobreesfuerzo, esfuerzo excesivo, falso movimiento y  posturas inadecuadas</t>
  </si>
  <si>
    <t>Lumbalgias, esguinces, lesiones, contusiones</t>
  </si>
  <si>
    <t>Conducción</t>
  </si>
  <si>
    <t>Movimientos bruscos e inoportunos</t>
  </si>
  <si>
    <t>Agente externo en la vía</t>
  </si>
  <si>
    <t>Pausas</t>
  </si>
  <si>
    <t>Posturas inadecuadas, movimientos repetitivos Mala postura</t>
  </si>
  <si>
    <t>Posturas prolongadas</t>
  </si>
  <si>
    <t>Programa PVE Biomecánico</t>
  </si>
  <si>
    <t>Continuar con el Sistema de Vigilancia Epidemiológica para Prevención de lesiones osteomusculares
  Supervisión a contratistas de acuerdo a lineamientos SST</t>
  </si>
  <si>
    <t>Cambio de las sillas por unas que cumplan con los requerimientos ergonómicos</t>
  </si>
  <si>
    <t>Continuar con el Sistema de Vigilancia Epidemiológica para Prevención de lesiones osteomusculares</t>
  </si>
  <si>
    <t>Continuar con el Programa de Vigilancia Epidemiológica en Prevención de desórdenes músculo esqueléticos</t>
  </si>
  <si>
    <t>Programar las tareas para realizarla con ayuda de un compañero para no exceder los límites permitidos
  Continuar con el Programa de Vigilancia Epidemiológica en Prevención de desórdenes músculo esqueléticos</t>
  </si>
  <si>
    <t>Instalar mecanismo para apertura mecánica</t>
  </si>
  <si>
    <t>Realizar mantenimiento al portón</t>
  </si>
  <si>
    <t>Actividades establecidas en PVE prevención de lesiones osteomusculares</t>
  </si>
  <si>
    <t>Examen médico
 Capacitaciones  
  PVE prevención de lesiones osteomusculares</t>
  </si>
  <si>
    <t>Examen médico
  Recomendaciones posturas adecuadas
  Pausas activas 
  PVE prevención de lesiones osteomusculares</t>
  </si>
  <si>
    <t>GES 1, 3, 4, 9 Y 11</t>
  </si>
  <si>
    <t>Organización y archivo de la documentación</t>
  </si>
  <si>
    <t>Heridas y/o dermatitis de contacto.</t>
  </si>
  <si>
    <t>Protocolo uso de herramientas de oficina</t>
  </si>
  <si>
    <t>Desplazamientos por vía pública (Mensajeros motorizados)</t>
  </si>
  <si>
    <t>Lesiones, traumatismos, muerte</t>
  </si>
  <si>
    <t>Arreglos menores a motocicleta por varadas</t>
  </si>
  <si>
    <t>Uso herramientas manuales</t>
  </si>
  <si>
    <t xml:space="preserve">Ausencia de sistemas automáticos para detección y extinción de incendios, la señalización de emergencias no es foto luminiscente </t>
  </si>
  <si>
    <t>Quemaduras, pérdida de recursos físicos, dificultad en procesos de evacuación</t>
  </si>
  <si>
    <t>extintores</t>
  </si>
  <si>
    <t>Los puestos de trabajo que se encuentran en el 3 piso no cuentan con canaleta.</t>
  </si>
  <si>
    <t>Cortocircuito, electrocución</t>
  </si>
  <si>
    <t>Almacenamiento de materiales realizado por contratistas</t>
  </si>
  <si>
    <t>Trabajo en alturas</t>
  </si>
  <si>
    <t>Almacenamiento de materiales en estantería</t>
  </si>
  <si>
    <t>Fracturas, traumas, muerte</t>
  </si>
  <si>
    <t>Uso de andamios multidireccionales de 3 cuerpos, escaleras tipo avión</t>
  </si>
  <si>
    <t>Programa de protección contra caídas</t>
  </si>
  <si>
    <t>Personal certificado para trabajo en alturas</t>
  </si>
  <si>
    <t>Almacenamiento de materiales
  Actividades administrativas</t>
  </si>
  <si>
    <t>Falta de demarcación en algunos tomacorrientes</t>
  </si>
  <si>
    <t>Electrocución, quemadura, incendios o explosiones pequeñas.</t>
  </si>
  <si>
    <t>Se cuenta con personal contratista especializado en el tema eléctrico para atender los requerimientos.</t>
  </si>
  <si>
    <t>Paletizado de materiales</t>
  </si>
  <si>
    <t>Atrapamiento durante el proceso de envoltura del material</t>
  </si>
  <si>
    <t>Traumatismos, aplastamiento, heridas</t>
  </si>
  <si>
    <t>Manipulación de objetos para traslado y bodegaje</t>
  </si>
  <si>
    <t>Dimensiones y peso de los objetos a trasladar, bordes filosos.</t>
  </si>
  <si>
    <t>Atrapamientos, machucones, heridas, fracturas</t>
  </si>
  <si>
    <t>Ayudas mecánicas</t>
  </si>
  <si>
    <t>Almacenamiento de materiales</t>
  </si>
  <si>
    <t>Caída de objetos durante el almacenamiento</t>
  </si>
  <si>
    <t xml:space="preserve"> Uno de los soportes de la escalera no está fija a la pared.</t>
  </si>
  <si>
    <t>Caída</t>
  </si>
  <si>
    <t>Goteras en época de lluvias, por canaletas tapadas y tejas en mal estado</t>
  </si>
  <si>
    <t>Caídas, pérdida de materiales y elementos</t>
  </si>
  <si>
    <t xml:space="preserve">Pisos en mal estado, presencia de desniveles, hendiduras, ausencia de demarcación de áreas en la bodega </t>
  </si>
  <si>
    <t>Cambio de ropa</t>
  </si>
  <si>
    <t xml:space="preserve">Lockers no están anclados a la pared, techo del área de vestier se encuentra en inadecuadas condiciones. </t>
  </si>
  <si>
    <t>Caída de lockers en caso de movimiento telúrico
  Daños materiales 
  Heridas, contusiones</t>
  </si>
  <si>
    <t>Sede calle 22 Sótano Oficina bodega 2</t>
  </si>
  <si>
    <t>Piso de la oficina y bodega en mal estado y con desniveles</t>
  </si>
  <si>
    <t>Sede calle 22 Sótano bodega 1</t>
  </si>
  <si>
    <t>Presencia de agua en el piso por gotera cerca a lámpara</t>
  </si>
  <si>
    <t>Desplazamientos por vía pública</t>
  </si>
  <si>
    <t>Presencia de agua en el piso por goteras</t>
  </si>
  <si>
    <t>Revisión mecánica de los vehículos
Conductor mecánico</t>
  </si>
  <si>
    <t>Caída de objetos pesados</t>
  </si>
  <si>
    <t>Heridas, contusiones, golpes</t>
  </si>
  <si>
    <t>Proyección de partículas</t>
  </si>
  <si>
    <t>Cuerpo extraño en ojos, heridas</t>
  </si>
  <si>
    <t>Arreglos menores por varadas
  Cambio de neumático</t>
  </si>
  <si>
    <t>Uso herramientas manuales para realizar arreglos menores</t>
  </si>
  <si>
    <t>Tiribita (cuarto de almacenamiento y acceso a las escaleras)</t>
  </si>
  <si>
    <t>Escaleras inseguras, escalones, desniveles, pisos irregulares y deslizantes falta de barandas</t>
  </si>
  <si>
    <t>Señalización</t>
  </si>
  <si>
    <t xml:space="preserve">Tapa de una caja de inspección averiada </t>
  </si>
  <si>
    <t>Caída, lesiones, fractura</t>
  </si>
  <si>
    <t>Estación de servicio</t>
  </si>
  <si>
    <t>Abastecimiento de combustible</t>
  </si>
  <si>
    <t>Incumplimiento de normas de seguridad en estaciones de servicio.
  Vapores, carga estática</t>
  </si>
  <si>
    <t>Implementar campaña de uso adecuado de elementos de oficina
  Supervisión a contratistas de acuerdo a lineamientos SST</t>
  </si>
  <si>
    <t>Casco para motociclista</t>
  </si>
  <si>
    <t>Lesiones múltiples.</t>
  </si>
  <si>
    <t>Instalación de sistemas automáticos para la detección y extinción de incendios</t>
  </si>
  <si>
    <t>Instalación de señalización correspondiente</t>
  </si>
  <si>
    <t>Instalación de la canaleta</t>
  </si>
  <si>
    <t>Traumatismos</t>
  </si>
  <si>
    <t>Solicitar a la empresa contratista el Programa de protección contra caídas y los certificados del personal que realiza las actividades de almacenamiento en alturas
  Procedimientos de trabajo seguro</t>
  </si>
  <si>
    <t>Arnés de cuerpo entero</t>
  </si>
  <si>
    <t>Electrocución</t>
  </si>
  <si>
    <t>Realizar mantenimiento y demarcación de Tomacorrientes</t>
  </si>
  <si>
    <t>Supervisión a contratistas de acuerdo a lineamientos SST de la entidad (Armonización del SG-SST)
 Elaborar procedimiento de seguridad para el uso de la paletizadora</t>
  </si>
  <si>
    <t>Supervisión a contratistas de acuerdo a lineamientos SST de la entidad (Armonización del SG-SST)
 Socialización en transporte seguro de materiales
  Mantenimiento a ayudas mecánicas</t>
  </si>
  <si>
    <t>Supervisión a contratistas de acuerdo a lineamientos SST de la entidad (Armonización del SG-SST)
 Capacitación almacenamiento seguro
  Seguimiento uso de EPP por parte del supervisor.</t>
  </si>
  <si>
    <t>Casco de seguridad tipo I, botas de seguridad, monogafas de seguridad</t>
  </si>
  <si>
    <t>Caída, fractura</t>
  </si>
  <si>
    <t>Reforzar punto</t>
  </si>
  <si>
    <t>Pérdida de elementos y materiales</t>
  </si>
  <si>
    <t xml:space="preserve">Realizar reparación de las tejas y canal central </t>
  </si>
  <si>
    <t>Programa de mantenimiento a las canales</t>
  </si>
  <si>
    <t>Anclar los lockers a la pared, aunque se restringió el paso sobre el lugar, se debe realizar el mantenimiento pertinente del techo</t>
  </si>
  <si>
    <t xml:space="preserve">Señalización de acceso restringido sobre el techo </t>
  </si>
  <si>
    <t>Realizar reemplazo del piso</t>
  </si>
  <si>
    <t>Tercerizar la revisión y el mantenimiento de los vehículos</t>
  </si>
  <si>
    <t>Botas de seguridad</t>
  </si>
  <si>
    <t>Monogafas de seguridad</t>
  </si>
  <si>
    <t>Mantener la señalización en el cuarto de almacenamiento y la señalización al inicio de la escalera de acceso prohibido.</t>
  </si>
  <si>
    <t>Reemplazar la tapa</t>
  </si>
  <si>
    <t>Señalizar zona riesgo de caída</t>
  </si>
  <si>
    <t>Normas de seguridad</t>
  </si>
  <si>
    <t xml:space="preserve">Calle 22 - Sótano </t>
  </si>
  <si>
    <t>Vibración</t>
  </si>
  <si>
    <t>Vibración cuerpo entero, condiciones de las vías</t>
  </si>
  <si>
    <t>Alteraciones neurofisiológicas y neuromusculares</t>
  </si>
  <si>
    <t>Generado por la moto y por el tráfico vehicular</t>
  </si>
  <si>
    <t>Estrés, cefalea, disminución de capacidad auditiva, esfuerzo vocal</t>
  </si>
  <si>
    <t>La evaluación de confort térmico indico una calificación LIGERAMENTE FRÍO.</t>
  </si>
  <si>
    <t>Archivo calle 77 las ferias - Piso 3 / Archivo 2</t>
  </si>
  <si>
    <t>Archivo calle 77 las ferias - Bodega 3 / Bodega 2 / Bodega 1</t>
  </si>
  <si>
    <t>Generado por el vehículo y el tráfico vehicular</t>
  </si>
  <si>
    <t>Exposición directa a luz solar</t>
  </si>
  <si>
    <t>Quemaduras en la piel, oscurecimiento de la piel, eritema (enrojecimiento y ampollas), riesgo de cáncer de piel, fotosensibilización).</t>
  </si>
  <si>
    <t>Control con accesorios protectores del vehículo 
  Vidrios polarizados</t>
  </si>
  <si>
    <t>Condiciones climáticas de la ciudad (calor, frío)</t>
  </si>
  <si>
    <t>Vasoconstricción cutánea para reducir la pérdida de calor por la piel.
  Incremento de la actividad cardiovascular (elevación de la presión, ritmo cardiaco).
  Incremento de la producción de calor metabólico (temblar, tiritar).</t>
  </si>
  <si>
    <t>Sistema de control de temperatura del vehículo</t>
  </si>
  <si>
    <t>Uso de ropa abrigada</t>
  </si>
  <si>
    <t>Disminución capacidad auditiva</t>
  </si>
  <si>
    <t xml:space="preserve">En caso de que aplique mantener las puertas de acceso y ventanas cerradas para mejorar la percepción de frío, fomentar el consumo de bebidas calientes cuando la percepción sea de frio e hidratantes cuando la percepción sea de incremento de temperatura. </t>
  </si>
  <si>
    <t>Continuar con el mantenimiento predictivo, preventivo y correctivo de paneles led en todo su conjunto.
En caso de que aplique bajar gradualmente persianas existentes para disminuir el paso de luz natural, para lograr los niveles de iluminación recomendados y en días opacos, nublados o lluviosos, encender circuitos para mantener los niveles de iluminación.</t>
  </si>
  <si>
    <t>Entrega de bloqueador solar</t>
  </si>
  <si>
    <t>Incremento de la actividad cardiovascular (elevación de la presión, ritmo cardiaco).</t>
  </si>
  <si>
    <t>Demandas cualitativas y cuantitativas de la labor. Demandas de carga mental (Complejidad, atención, minuciosidad, variedad y apremio de tiempo, demandas emocionales (por relaciones interpersonales)
  Estilos de mando</t>
  </si>
  <si>
    <t>Carga laboral alta. Responsabilidad alta. Manejo de Personal. Atención de público interno.
  Hiperconectividad
 Alteración, fallas o interrupción de hardware y/o software
 Comunicación inexistente o deficiente</t>
  </si>
  <si>
    <t>Alteraciones: del sueño, del sistema digestivo, del sistema nervioso central. Estrés.</t>
  </si>
  <si>
    <t>Carga laboral alta. Responsabilidad alta. Atención de público interno. 
 Comunicación inexistente o deficiente</t>
  </si>
  <si>
    <t>Estrés laboral, angustia, insatisfacción, competitividad, enfermedades psicosomáticas por presencia de estrés en estado conductual negativo.</t>
  </si>
  <si>
    <t>Plan Estratégico de Seguridad Vial (PESV)
  Programa de Vigilancia Epidemiológica en Prevención de Riesgo Psicosocial</t>
  </si>
  <si>
    <t>Continuar con las actividades en relación con el riesgo psicosocial y el Programa de Sistema de Estímulos Institucional y de Bienestar.</t>
  </si>
  <si>
    <t>Enfermedades psicosomáticas por presencia de estrés en estado conductual negativo.</t>
  </si>
  <si>
    <t>PVE al riesgo Psicosocial
  Plan Estratégico de Seguridad Vial 
  Programa de Bienestar Social</t>
  </si>
  <si>
    <t>Manipulación de papel</t>
  </si>
  <si>
    <t>Dermatitis de contacto
  Afección en vías respiratorias</t>
  </si>
  <si>
    <t>Material particulado, humos metálicos</t>
  </si>
  <si>
    <t>Presencia de contaminantes en vía pública 
  Generados por combustión incompleta de vehículos</t>
  </si>
  <si>
    <t>Enfermedades respiratorias</t>
  </si>
  <si>
    <t>Vapores orgánicos</t>
  </si>
  <si>
    <t>Uso de productos químicos (desengrasantes, combustibles, disolventes )</t>
  </si>
  <si>
    <t>Líquidos</t>
  </si>
  <si>
    <t>Dermatitis</t>
  </si>
  <si>
    <t>Sala de conductores</t>
  </si>
  <si>
    <t>Ubicación de la sala en sótano.
  Humo de vehículos del parqueadero</t>
  </si>
  <si>
    <t>Apertura de puerta auxiliar en parqueadero para mejorar la ventilación</t>
  </si>
  <si>
    <t>Afecciones respiratorias, dermatitis</t>
  </si>
  <si>
    <t>Guantes de nitrilo 
 Tapabocas, monogafas de seguridad</t>
  </si>
  <si>
    <t>Recomendaciones generales de seguridad (mantener ventanillas arriba)</t>
  </si>
  <si>
    <t>Guantes recubiertos de nitrilo</t>
  </si>
  <si>
    <r>
      <t>DEPENDENCIA: _</t>
    </r>
    <r>
      <rPr>
        <b/>
        <u/>
        <sz val="12"/>
        <color theme="0"/>
        <rFont val="Arial"/>
        <family val="2"/>
      </rPr>
      <t>SUBDIRECCIÓN TÉCNICA DE RECURSOS TECNOLÓGICOS_____________________</t>
    </r>
  </si>
  <si>
    <t>GES 7</t>
  </si>
  <si>
    <t>Mantenimiento locativo y tecnológico</t>
  </si>
  <si>
    <t>Programa de Vigilancia Epidemiológica en Prevención de desórdenes músculo esqueléticos
  Ayuda mecánica</t>
  </si>
  <si>
    <t>GES 1, 6 Y 7</t>
  </si>
  <si>
    <t>Calle 22 - Piso 4</t>
  </si>
  <si>
    <t>Mantenimiento de equipos de cómputo, impresoras, scanner, teléfonos</t>
  </si>
  <si>
    <t>Limpieza de equipos con sopladora</t>
  </si>
  <si>
    <t>Disminución de capacidad auditiva, cefalea, estrés</t>
  </si>
  <si>
    <t>Hipoacusia</t>
  </si>
  <si>
    <t>uso de protección auditiva</t>
  </si>
  <si>
    <t>Irritación de las mucosas, alteraciones respiratorias, neumoconiosis
  Cuerpo extraño en ojos</t>
  </si>
  <si>
    <t>Uso de productos químicos</t>
  </si>
  <si>
    <t>Alteraciones respiratorias. Irritación de la mucosa ocular, dermatitis
  Salpicaduras</t>
  </si>
  <si>
    <t>Neumoconiosis</t>
  </si>
  <si>
    <t>uso de protección respiratoria, monogafas</t>
  </si>
  <si>
    <t>Alteraciones respiratorias
  Lesiones en ojos</t>
  </si>
  <si>
    <t>uso de protección respiratoria, guantes, monogafas</t>
  </si>
  <si>
    <r>
      <t>DEPENDENCIA: _</t>
    </r>
    <r>
      <rPr>
        <b/>
        <u/>
        <sz val="12"/>
        <color theme="0"/>
        <rFont val="Arial"/>
        <family val="2"/>
      </rPr>
      <t>SUBDIRECCIÓN TÉCNICA DE TESORERÍA Y RECAUDO_____________________</t>
    </r>
  </si>
  <si>
    <r>
      <t xml:space="preserve">PROCESO: </t>
    </r>
    <r>
      <rPr>
        <b/>
        <u/>
        <sz val="12"/>
        <color theme="0"/>
        <rFont val="Arial"/>
        <family val="2"/>
      </rPr>
      <t>Gestión Financiera</t>
    </r>
  </si>
  <si>
    <r>
      <t xml:space="preserve">PROCESO: </t>
    </r>
    <r>
      <rPr>
        <b/>
        <u/>
        <sz val="12"/>
        <color theme="0"/>
        <rFont val="Arial"/>
        <family val="2"/>
      </rPr>
      <t>Tecnologías de Información y comunicación</t>
    </r>
  </si>
  <si>
    <r>
      <t>DEPENDENCIA: _</t>
    </r>
    <r>
      <rPr>
        <b/>
        <u/>
        <sz val="12"/>
        <color theme="0"/>
        <rFont val="Arial"/>
        <family val="2"/>
      </rPr>
      <t>SUBDIRECCIÓN TÉCNICA DE PRESUPUESTO Y CONTABILIDAD____________________</t>
    </r>
  </si>
  <si>
    <t xml:space="preserve">GES 1 </t>
  </si>
  <si>
    <r>
      <t>DEPENDENCIA: _</t>
    </r>
    <r>
      <rPr>
        <b/>
        <u/>
        <sz val="12"/>
        <color theme="0"/>
        <rFont val="Arial"/>
        <family val="2"/>
      </rPr>
      <t>_ DIRECCIÓN TÉCNICA DE APOYO A LA VALORIZACIÓN_____________________</t>
    </r>
  </si>
  <si>
    <t>SUBDIRECCIÓN TÉCNICA DE OPERACIONES (STOP)
SUBDIRECCIÓN TÉCNICA JURÍDICA Y DE EJECUCIONES FISCALES (STJEF)</t>
  </si>
  <si>
    <t>CONTRATISTAS TERCERIZADOS : 
PERSONAL QUE REALIZA ACTIVIDADES MASIVAS DE ARCHIVO Y CORRESPONDENCIA
PERSONAL QUE REALIZA ACTIVIDADES DE ALMACENAMIENTO Y BODEGAJE
PERSONAL DE MANTENIMIENTO LOCATIVO Y TECNOLÓGICO
PERSONAL DE ASEO Y CAFETERÍA
CONDUCTORES
PERSONAL DE VIGILANCIA
CAFETERÍA COMPENSAR</t>
  </si>
  <si>
    <t>GES 10</t>
  </si>
  <si>
    <t>Vigilancia</t>
  </si>
  <si>
    <t>Piso con desnivel sin señalización, el tejado no se encuentra adecuadamente asegurado, agua empozada y residuos en los desagües, los inmuebles de la sede se encuentran deteriorados, gran acumulación de residuos combustibles</t>
  </si>
  <si>
    <t>Desarrollo de las labores de vigilancia</t>
  </si>
  <si>
    <t>Condiciones climáticas de la ciudad
 turnos nocturnos</t>
  </si>
  <si>
    <t>Lineamientos SST en la contratación y ejecución de los contratos y suministro de bebidas calientes permanente</t>
  </si>
  <si>
    <t>Definido por la empresa contratista</t>
  </si>
  <si>
    <t>Vigilancia - Aseo</t>
  </si>
  <si>
    <t>Revisión / limpieza de sótanos</t>
  </si>
  <si>
    <t xml:space="preserve">Tránsito de vehículos - combustión incompleta generada por vehículos
Ubicación de la sala del servicio de aseo en sótano.
Generado por la planta eléctrica
</t>
  </si>
  <si>
    <t>Afecciones respiratorias</t>
  </si>
  <si>
    <t>Revisión de sótanos</t>
  </si>
  <si>
    <t>Tránsito de vehículos - combustión incompleta generada por vehículos</t>
  </si>
  <si>
    <t>Funciones y responsabilidades asignadas</t>
  </si>
  <si>
    <t>Recorrido por los pisos</t>
  </si>
  <si>
    <t>Postura prolongada de pie</t>
  </si>
  <si>
    <t>Recorridos por la áreas, vigilantes de piso</t>
  </si>
  <si>
    <t>Restricción de la circulación sanguínea en los miembros inferiores (venas varicosas), fatiga e inflamación en piernas y pies, fascitis plantar y lumbalgia.</t>
  </si>
  <si>
    <t>Calle 22 
  Tiribita
  Panalpina Casita
 Todas las sedes</t>
  </si>
  <si>
    <t>Vigilancia de cámaras</t>
  </si>
  <si>
    <t>Cuarto de monitoreo y recepción</t>
  </si>
  <si>
    <t>Pausas activas</t>
  </si>
  <si>
    <t>Jornada de trabajo (pausas, trabajo nocturno,
  rotación, horas extras)</t>
  </si>
  <si>
    <t>Trabajo por turnos</t>
  </si>
  <si>
    <t>Alteración ritmos circadianos, trastornos intestinales, trastornos nerviosos</t>
  </si>
  <si>
    <t>SVE al Riesgo Psicosocial</t>
  </si>
  <si>
    <t>Control ingreso</t>
  </si>
  <si>
    <t>Características del grupo social de
  trabajo (relaciones, cohesión, calidad de interacciones).</t>
  </si>
  <si>
    <t>Relaciones interpersonales</t>
  </si>
  <si>
    <t>Estrés. 
  Alteraciones: del sueño, del sistema digestivo, del sistema nervioso central. 
  Agresiones verbales</t>
  </si>
  <si>
    <t>Presencia de delincuentes en el lote adyacente en donde se almacena un puente peatonal</t>
  </si>
  <si>
    <t>Cámaras de seguridad</t>
  </si>
  <si>
    <t>Revisión de la zona</t>
  </si>
  <si>
    <t>Manejo de armas de fuego</t>
  </si>
  <si>
    <t>Heridas, muerte</t>
  </si>
  <si>
    <t>Certificación para la tenencia y uso de armas de fuego</t>
  </si>
  <si>
    <t>Detector de metales 
  Cámaras de seguridad
  Control de acceso
  Armas de dotación</t>
  </si>
  <si>
    <t>Golpes, caídas a mismo a nivel</t>
  </si>
  <si>
    <t>Realizar la señalización de los desniveles, clasificación y disposición final de los elementos que se definan como residuos, cambio del mobiliario descrito, limpieza de los desagües y realizar mantenimiento pertinente en zonas descritas</t>
  </si>
  <si>
    <t>Supervisión a contratistas de acuerdo a lineamientos SST de la entidad (Armonización del SG-SST) 
 Mantener zona de bebidas calientes.</t>
  </si>
  <si>
    <t>Supervisión a contratistas de acuerdo a lineamientos SST de la entidad (Armonización del SG-SST)
Realización de mediciones ambientales</t>
  </si>
  <si>
    <t>Alteraciones del sistema digestivo, del sistema nervioso central.</t>
  </si>
  <si>
    <t>Instalar sirena como elemento de disuasión.</t>
  </si>
  <si>
    <t>Calle 22 - piso 2</t>
  </si>
  <si>
    <t>Desplazamiento por cafetería</t>
  </si>
  <si>
    <t>Calle 22 -Piso 2</t>
  </si>
  <si>
    <t>Situación de orden público
  Ocurrencia de actos delictivos, atentados, protestas  y/o marchas
Situación socio económica y de seguridad del país. Presencia de delincuentes en el sector, terrorismo al ser una entidad pública</t>
  </si>
  <si>
    <t>Presencia y contacto con ácaros</t>
  </si>
  <si>
    <t>Fumigación</t>
  </si>
  <si>
    <t>Requerimiento del puesto de trabajo</t>
  </si>
  <si>
    <t>Continuar con Digitalización de documentos</t>
  </si>
  <si>
    <t>Campañas de capacitación manipulación adecuada de expedientes.
  Protocolos de limpieza, desinfección y mantenimiento de expedientes</t>
  </si>
  <si>
    <t>Guantes, tapabocas y batas</t>
  </si>
  <si>
    <t>Se evidencia que uno de los soportes de la escalera no está fija a la pared.</t>
  </si>
  <si>
    <t>Sede calle 22 Sótano Oficina bodega 2
 Panalpina</t>
  </si>
  <si>
    <t>Arreglos locativos</t>
  </si>
  <si>
    <t>Uso de herramientas manuales y equipos eléctricos (martillo, taladro)</t>
  </si>
  <si>
    <t>Cartilla de elementos de protección personal
 Supervisión a contratistas de acuerdo a lineamientos SST de la entidad (Armonización del SG-SST)</t>
  </si>
  <si>
    <t>Arreglos locativos, instalación de elementos</t>
  </si>
  <si>
    <t>Vibración segmentaria</t>
  </si>
  <si>
    <t>En columna vertebral (Lumbalgias, espondilitis, osteocondritis intervertebral, calcificación de discos)</t>
  </si>
  <si>
    <t>Protocolo sobre uso adecuado de herramientas manuales
 Supervisión a contratistas de acuerdo a lineamientos SST de la entidad (Armonización del SG-SST)</t>
  </si>
  <si>
    <t>Limpieza de fachadas realizada por contratistas</t>
  </si>
  <si>
    <t>Alteraciones respiratorias. Irritación de la mucosa ocular</t>
  </si>
  <si>
    <t>Taladrado, barrido y limpieza de locaciones</t>
  </si>
  <si>
    <t>Uso de taladrado, barrido y limpieza de locaciones</t>
  </si>
  <si>
    <t>Labores de limpieza y pintura, arreglos locativos</t>
  </si>
  <si>
    <t>Uso de productos químicos (pinturas, Varsol, pegantes, etc.)</t>
  </si>
  <si>
    <t>Inspección, lavado y desinfección de tanques de agua</t>
  </si>
  <si>
    <t>Líquidos y vapores.</t>
  </si>
  <si>
    <t>Lavado y desinfección de tanques de agua</t>
  </si>
  <si>
    <t>Dermatitis de contacto
  Afección en vías respiratorias 
  Intoxicación
  Alteraciones del sistema nervioso</t>
  </si>
  <si>
    <t>Labores de fontanería</t>
  </si>
  <si>
    <t>Virus, bacterias, hongos</t>
  </si>
  <si>
    <t>Durante mantenimiento de instalaciones sanitarias</t>
  </si>
  <si>
    <t>Bacterias, virus, hongos, insectos</t>
  </si>
  <si>
    <t>Picaduras, enfermedades infectocontagiosas</t>
  </si>
  <si>
    <t>Reparación de instalaciones eléctricas</t>
  </si>
  <si>
    <t>Manipulación y arreglo de sistemas eléctricos</t>
  </si>
  <si>
    <t>Contacto directo o indirecto con energía eléctrica, quemaduras, electrocución, muerte</t>
  </si>
  <si>
    <t>Competencias profesionales</t>
  </si>
  <si>
    <t>Labores de fontanería, arreglos locativos</t>
  </si>
  <si>
    <t>Uso de herramientas manuales
  Caída de objetos</t>
  </si>
  <si>
    <t>Heridas, atrapamientos, quemaduras, lesiones en manos, politraumatismos</t>
  </si>
  <si>
    <t>Limpieza de fachadas</t>
  </si>
  <si>
    <t>Caídas, traumatismos, muerte</t>
  </si>
  <si>
    <t>Supervisión a contratistas de acuerdo a lineamientos SST de la entidad (Armonización del SG-SST) 
  Puntos de anclaje certificados</t>
  </si>
  <si>
    <t>Uso equipo de protección contra caídas</t>
  </si>
  <si>
    <t>Contacto con instalaciones energizadas, procedimientos inadecuados</t>
  </si>
  <si>
    <t>Trabajo en alturas y trabajo en espacios confinados</t>
  </si>
  <si>
    <t>Traumatismos
  Atrapamiento</t>
  </si>
  <si>
    <t>Supervisión de la entrega y uso de protección auditiva de inserción</t>
  </si>
  <si>
    <t>Osteocondritis intervertebral</t>
  </si>
  <si>
    <t>Divulgación protocolo sobre uso adecuado de herramientas manuales
  Pausas activas
 Supervisión a contratistas de acuerdo a lineamientos SST de la entidad (Armonización del SG-SST)</t>
  </si>
  <si>
    <t>Alteraciones respiratorias. Irritación de la mucosa ocular.</t>
  </si>
  <si>
    <t>Uso de elementos guantes botas de caucho</t>
  </si>
  <si>
    <t>Neumoconiosis
  Lesiones en ojos</t>
  </si>
  <si>
    <t>Supervisión de la entrega de protección respiratorio y monogafas.</t>
  </si>
  <si>
    <t>Supervisión de la entrega y uso de protección respiratoria, guantes de caucho o látex, monogafas</t>
  </si>
  <si>
    <t>Alteraciones del sistema nervioso</t>
  </si>
  <si>
    <t>Los definidos por el contratista</t>
  </si>
  <si>
    <t>Uso de guantes dieléctricos.
  Botas de seguridad.</t>
  </si>
  <si>
    <t>Politraumatismos</t>
  </si>
  <si>
    <t>uso de guantes y botas de seguridad</t>
  </si>
  <si>
    <t>Uso equipo para trabajo en alturas</t>
  </si>
  <si>
    <t>Señalizar los tableros eléctricos</t>
  </si>
  <si>
    <t>GES 8</t>
  </si>
  <si>
    <t xml:space="preserve">Aseo y cafetería </t>
  </si>
  <si>
    <t>Alistamiento de greca, preparación y servido de bebidas calientes</t>
  </si>
  <si>
    <t>Alta temperatura</t>
  </si>
  <si>
    <t>Manipulación de greca y líquidos a altas temperaturas
 Manipulación de llaves y partes de la greca
 Servido del tinto y/o aguas aromáticas</t>
  </si>
  <si>
    <t>Barrido y limpieza de instalaciones</t>
  </si>
  <si>
    <t>Barrido y limpieza de locaciones</t>
  </si>
  <si>
    <t>Irritación de las mucosas, alteraciones respiratorias, neumoconiosis</t>
  </si>
  <si>
    <t xml:space="preserve">Uso de tapabocas inadecuado para el tipo de peligro (tapabocas quirúrgico) </t>
  </si>
  <si>
    <t>Limpieza de instalaciones en general</t>
  </si>
  <si>
    <t>Uso de productos químicos labores de limpieza</t>
  </si>
  <si>
    <t>Fumigación de áreas</t>
  </si>
  <si>
    <t>Vapores, material particulado</t>
  </si>
  <si>
    <t>Productos utilizados para fumigación</t>
  </si>
  <si>
    <t>Intoxicación Alteraciones respiratorias. Irritación de la mucosa ocular, dermatitis</t>
  </si>
  <si>
    <t>Uso equipo para fumigación</t>
  </si>
  <si>
    <t>Almacenamiento de sustancias químicas</t>
  </si>
  <si>
    <t>Escasa ventilación en el cuarto de almacenamiento</t>
  </si>
  <si>
    <t>Intoxicación</t>
  </si>
  <si>
    <t>Calle 22 
  Archivo calle 77 las ferias
Patio fresado
  Casita Panalpina Tiribita</t>
  </si>
  <si>
    <t>Información inconsistente en el etiquetado de los productos y las hojas de datos de seguridad (MSDS)</t>
  </si>
  <si>
    <t>Quemaduras, intoxicación</t>
  </si>
  <si>
    <t>Labores de aseo en instalaciones sanitarias
    Recolección de residuos sólidos</t>
  </si>
  <si>
    <t>Instalaciones sanitarias y canecas, disposición en puntos de clasificación</t>
  </si>
  <si>
    <t>Labores de aseo en instalaciones</t>
  </si>
  <si>
    <t>Calle 22
  Sótano Depósito de residuos peligrosos</t>
  </si>
  <si>
    <t>Disposición de residuos biológicos</t>
  </si>
  <si>
    <t>Manipulación de bolsas con residuos peligrosos</t>
  </si>
  <si>
    <t>Movimiento de equipos, elementos y materiales durante labores de aseo
  Labores de barrido, trapeado
  Limpieza de superficies, escritorios, equipos de cómputo</t>
  </si>
  <si>
    <t>Labores propias del cargo
  Levantamiento y ajuste de recipiente de la greca</t>
  </si>
  <si>
    <t>Alteraciones músculo esqueléticas
  Tendinitis, manguito rotador, inflamación de los músculos</t>
  </si>
  <si>
    <t>Lineamientos SST en la contratación y ejecución de los contratos
  Capacitación en higiene postural</t>
  </si>
  <si>
    <t>Gestión Organizacional</t>
  </si>
  <si>
    <t>Deficiencias en la administración del recurso humano, estilo de mando. 
  Atención a funcionarios y visitantes
 Comunicación inexistente o deficiente</t>
  </si>
  <si>
    <t>Desmotivación, estrés, alteraciones de las emociones y del comportamiento, úlcera gástrica</t>
  </si>
  <si>
    <t>Gestión organizacional - estilos de mando</t>
  </si>
  <si>
    <t>Características del grupo social de trabajo
Relaciones con compañeros y superiores
Acoso laboral, acoso sexual</t>
  </si>
  <si>
    <t>Labores de aseo en pisos</t>
  </si>
  <si>
    <t>Locativo: Caídas a nivel</t>
  </si>
  <si>
    <t>Superficies de trabajo; irregulares, deslizantes</t>
  </si>
  <si>
    <t>Traumatismos, fracturas, lesiones, golpes</t>
  </si>
  <si>
    <t>Los cuartos de aseo no cuentan con un almacenamiento adecuado de los elementos, se observa que estos elementos están siendo sujetados utilizando cuerdas o cordones que no están diseñados para esta función, ni se encuentran debidamente asegurados a la estructura, algunos de ellos tienen ausencia de baldosas y la pileta tiene bordes irregulares</t>
  </si>
  <si>
    <t>Barrido y limpieza de instalaciones
Consumo de alimentos, aprovisionamiento en bodegas de insumos de aseo y cafetería</t>
  </si>
  <si>
    <t xml:space="preserve">  Humo de vehículos del parqueadero y de la planta eléctrica</t>
  </si>
  <si>
    <t>Lavado de pileta, tapetes, parqueaderos y terrazas</t>
  </si>
  <si>
    <t>Uso de agua a presión, hidrolavadora</t>
  </si>
  <si>
    <t>Calle 22 Piso 10</t>
  </si>
  <si>
    <t>Preparación de bebidas, limpieza de elementos de la cafetería</t>
  </si>
  <si>
    <t>Puerta del horno en mal estado, se encuentra amarrado con un plástico</t>
  </si>
  <si>
    <t>Golpes, aplastamiento, contusiones</t>
  </si>
  <si>
    <t>Sede calle 22
  Piso 10 - cafetería</t>
  </si>
  <si>
    <t>Piso en mal estado</t>
  </si>
  <si>
    <t>Caída, Heridas, contusiones</t>
  </si>
  <si>
    <t>Sede calle 22
Oficina servicios generales en sótano</t>
  </si>
  <si>
    <t>Guardar ropa y elementos</t>
  </si>
  <si>
    <t>Los lockers se encuentran sin anclar</t>
  </si>
  <si>
    <t>Protección respiratoria
mascarilla N95</t>
  </si>
  <si>
    <t>Protección respiratoria mascarilla N95</t>
  </si>
  <si>
    <t>Protección respiratoria</t>
  </si>
  <si>
    <t>Uso traje y EPP para fumigación</t>
  </si>
  <si>
    <t>Recomendaciones sobre almacenamiento seguro de sustancias químicas</t>
  </si>
  <si>
    <t>No Aplica</t>
  </si>
  <si>
    <t>Utilizar sistema globalmente armonizado para etiquetar las sustancias químicas</t>
  </si>
  <si>
    <t>Uso adecuado de elementos de protección personal (guantes de caucho, protector respiratorio, dotación –vestido y calzado-) frente al riesgo biológico.</t>
  </si>
  <si>
    <t>Piezas comunicativas de las medidas a seguir para evitar y prevenir enfermedades respiratorias</t>
  </si>
  <si>
    <t>Entrega de tapabocas y gel antibacterial a personal que lo requiera o solicite.</t>
  </si>
  <si>
    <t>Guantes de caucho</t>
  </si>
  <si>
    <t>Alteraciones de las emociones y del comportamiento</t>
  </si>
  <si>
    <t>Uso de calzado antideslizante</t>
  </si>
  <si>
    <t>uso de EPP
  monogafas
  tapabocas
  guantes
  botas de caucho.</t>
  </si>
  <si>
    <t xml:space="preserve">Contusión </t>
  </si>
  <si>
    <t xml:space="preserve">Realizar reparación de la puerta del horno </t>
  </si>
  <si>
    <t>Golpes traumatismos</t>
  </si>
  <si>
    <t>Anclar los lockers a la pared</t>
  </si>
  <si>
    <t>Almacenamiento de elementos en lockers</t>
  </si>
  <si>
    <t>Lockers sin anclar a la pared</t>
  </si>
  <si>
    <t>Anclar los lockers y muebles a la pared, reubicar los que se encuentran contra las ventanas</t>
  </si>
  <si>
    <t>Calle 22 
Panalpina</t>
  </si>
  <si>
    <t>Actividades del contrato</t>
  </si>
  <si>
    <t>VISITANTES</t>
  </si>
  <si>
    <t>GES 12</t>
  </si>
  <si>
    <t>Personas sin vinculación a la entidad que realizan diferentes actividades dentro de las sedes</t>
  </si>
  <si>
    <t>Mesas de trabajo, actividades de prevención y promoción en salud, capacitaciones, ventas</t>
  </si>
  <si>
    <t>Calle 22 (Archivo y atención al ciudadano)</t>
  </si>
  <si>
    <t>Trámites</t>
  </si>
  <si>
    <t>Golpes y heridas</t>
  </si>
  <si>
    <t>Calle 22 Cafetería Compensar</t>
  </si>
  <si>
    <t xml:space="preserve">Calentar los alimentos </t>
  </si>
  <si>
    <t>Contacto con superficies calientes</t>
  </si>
  <si>
    <t xml:space="preserve">Manipulación de superficies calientes </t>
  </si>
  <si>
    <t>Realizar cambio del piso</t>
  </si>
  <si>
    <t>Programa de mantenimiento de instalaciones con la administración del edificio</t>
  </si>
  <si>
    <t>Traumas y heridas</t>
  </si>
  <si>
    <t>Demarcar bordes de las ventanillas</t>
  </si>
  <si>
    <t>Impermeabilización de cubiertas y reparación de fugas en redes hidráulicas.</t>
  </si>
  <si>
    <t>Servicios prestados por la empresa de vigilancia</t>
  </si>
  <si>
    <t>Procedimientos seguros</t>
  </si>
  <si>
    <t>Uso de guantes o agarraderas</t>
  </si>
  <si>
    <t>Vidrios ventanillas de atención al contribuyente</t>
  </si>
  <si>
    <t>SUBDIRECCIÓN TÉCNICA DE ESTRUCTURACIÓN DE PROYECTOS STEP (Proceso: Preinversión de Proyectos)
SUBDIRECCIÓN TÉCNICA DE SEGUIMIENTO A ESTUDIOS Y DISEÑOS STED (Proceso: Preinversión de Proyectos)</t>
  </si>
  <si>
    <t>GRUPOS DE EXPOSICIÓN SIMILAR POR PROCESO Y DEPENDENCIA:</t>
  </si>
  <si>
    <t>Organigrama: https://www.idu.gov.co/page/transparencia/organizacion/organigrama</t>
  </si>
  <si>
    <t>SUBDIRECCIÓN TÉCNICA DE ADQUISICIÓN PREDIAL</t>
  </si>
  <si>
    <t>STAP</t>
  </si>
  <si>
    <t>SUBDIRECCIÓN TÉCNICA DE GESTIÓN DE SUELO Y VALOR</t>
  </si>
  <si>
    <t>STGSV</t>
  </si>
  <si>
    <t>CONTRATISTAS PSP</t>
  </si>
  <si>
    <t xml:space="preserve">TOTAL </t>
  </si>
  <si>
    <t>No. CARGOS</t>
  </si>
  <si>
    <t>Continuar con el programa de estilos de vida saludable.
  Programa de prevención ERA e IRA
Protocolos de limpieza y desinfección de áreas comunes</t>
  </si>
  <si>
    <t>Traumatismos múltiples, fracturas, contusiones, aplastamiento o atrapamiento de extremidades y amputaciones</t>
  </si>
  <si>
    <t>Caídas, contusiones, fracturas, salpicadura con agua en época de lluvia</t>
  </si>
  <si>
    <t xml:space="preserve">Desplazamiento entre las sedes/ obras / predios, etc. y descenso del transporte suministrado por la entidad (ruta o en vehículos de la entidad). Actuación en los diferentes roles viales: peatón, ciclista, pasajero, conductor, etc. </t>
  </si>
  <si>
    <t>Realizar la organización del cableado e instalación de elementos faltantes en interruptores y tomacorrientes</t>
  </si>
  <si>
    <t>Por manipulación de elementos corto punzantes en oficina (grapadoras, saca ganchos, hojas, bisturí).</t>
  </si>
  <si>
    <t xml:space="preserve">Ubicación geográfica de la ciudad
La edificación no es sismo resistente ni tiene reforzamiento estructural </t>
  </si>
  <si>
    <t xml:space="preserve">Espacio insuficiente en las cafeterías durante las horas de almuerzo, hacinamiento </t>
  </si>
  <si>
    <t>Gestión Organizacional (Estilo de mando)
Características de la organización del trabajo (comunicación, tecnología)
Condiciones de la tarea (carga mental, contenido de la tarea)
Características del grupo social de trabajo
(relaciones</t>
  </si>
  <si>
    <t>Características del grupo social de trabajo</t>
  </si>
  <si>
    <t>Condiciones de la tarea (Carga mental)
Características de la organización del trabajo (tecnología)</t>
  </si>
  <si>
    <t>Condiciones de la tarea (Carga mental) 
Caracteristicas de la organización del trabajo (tecnología)</t>
  </si>
  <si>
    <t>Condiciones de la tarea (Carga mental) 
Características de la organización del trabajo (tecnología)</t>
  </si>
  <si>
    <t xml:space="preserve">Condiciones de la tarea (Demandas emocionales)
Características del grupo social de trabajo (relaciones, calidad de interacciones) </t>
  </si>
  <si>
    <t xml:space="preserve">Condiciones de la tarea (Demandas emocionales)
Características de la organización del trabajo (demandas cualitativas y cuantitativas) </t>
  </si>
  <si>
    <t>Desplazamiento entre las sedes/ obras / predios, etc. y descenso del transporte suministrado por la entidad (ruta o en vehículos de la entidad). Actuación en los diferentes roles viales: peatón, ciclista, pasajero, conductor, etc.</t>
  </si>
  <si>
    <t xml:space="preserve">Desplazamiento entre las sedes/ obras / predios, etc. y descenso del transporte suministrado por la entidad (ruta o en vehículos de la entidad).
Actuación en los diferentes roles viales: peatón, ciclista, pasajero, conductor, etc. </t>
  </si>
  <si>
    <t>Componentes de los productos antibacterial</t>
  </si>
  <si>
    <t>Pan alpina</t>
  </si>
  <si>
    <t>Pan alpina
Cuarto para cambio de ropa</t>
  </si>
  <si>
    <t xml:space="preserve">Manipulación del capó del vehículo y adopción de posturas para realizar la inspección pre operacional del mismo </t>
  </si>
  <si>
    <t>Por manipulación de elementos de oficina (grapadoras, saca ganchos, hojas, bisturí)</t>
  </si>
  <si>
    <t xml:space="preserve">Exposición a cambios climáticos (Lluvias, granizadas, vientos fuertes, cambios bruscos de temperatura) </t>
  </si>
  <si>
    <t xml:space="preserve"> Programa de prevención ERA e IRA</t>
  </si>
  <si>
    <t xml:space="preserve"> Programa de prevención ERA e IRA
Disponibilidad de puntos de hidratación (agua potable)
Mantenimiento preventivo y correctivo a los sistemas de ventilación (si aplica)</t>
  </si>
  <si>
    <t>Labores Administrativas 
Atención al contribuyente, la comunidad y el ciudadano</t>
  </si>
  <si>
    <t>Instalación de soporte para ubicar la manguera del filtro de agua y una protección para la boquilla.</t>
  </si>
  <si>
    <t>Cumplimiento del cronograma y protocolos de limpieza requeridos para el lugar señalado</t>
  </si>
  <si>
    <t>Continuar con el programa de estilos de vida saludable.
Programa de prevención ERA e IRA
Protocolos de limpieza y desinfección de áreas comunes</t>
  </si>
  <si>
    <t>Continuar con el programa de estilos de vida saludable.
Programa de prevención ERA e IRA</t>
  </si>
  <si>
    <t xml:space="preserve">  Programa de prevención ERA e IRA</t>
  </si>
  <si>
    <t>Protocolos de limpieza y desinfección de áreas comunes</t>
  </si>
  <si>
    <t xml:space="preserve">Cumplimiento de recomendaciones de bioseguridad </t>
  </si>
  <si>
    <t>Plan Estratégico de Seguridad Vial de la empresa tercerizada y del IDU</t>
  </si>
  <si>
    <t xml:space="preserve">Socializar los canales de reporte de novedades en escenarios deportivos
  Dar trámite con los correos que llegan a seguridad.salud@idu.gov.co
Verificación de las condiciones de los escenarios deportivos previo a su desarrollo.  </t>
  </si>
  <si>
    <t>Ruido - Olores - Material partículado</t>
  </si>
  <si>
    <t>Actividades de mantenimiento realizadas en horarios laborales</t>
  </si>
  <si>
    <t>No aceptable o aceptable con control específico</t>
  </si>
  <si>
    <t>Programar actividades de mantenimiento fuera de los horarios laborales</t>
  </si>
  <si>
    <t>Bloqueador solar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</si>
</sst>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_);_(* \(#,##0\);_(* &quot;-&quot;??_);_(@_)"/>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Arial"/>
      <family val="2"/>
    </font>
    <font>
      <sz val="10"/>
      <name val="Calibri"/>
      <family val="2"/>
    </font>
    <font>
      <sz val="10"/>
      <color theme="1"/>
      <name val="Arial"/>
      <family val="2"/>
    </font>
    <font>
      <sz val="12"/>
      <color theme="1"/>
      <name val="Arial"/>
      <family val="2"/>
    </font>
    <font>
      <b/>
      <sz val="8"/>
      <color theme="1"/>
      <name val="Arial"/>
      <family val="2"/>
    </font>
    <font>
      <sz val="10"/>
      <name val="Arial"/>
      <family val="2"/>
    </font>
    <font>
      <sz val="12"/>
      <color theme="1"/>
      <name val="Century Gothic"/>
      <family val="2"/>
    </font>
    <font>
      <b/>
      <sz val="12"/>
      <name val="Century Gothic"/>
      <family val="2"/>
    </font>
    <font>
      <b/>
      <sz val="11"/>
      <name val="Century Gothic"/>
      <family val="2"/>
    </font>
    <font>
      <b/>
      <sz val="9"/>
      <color theme="0"/>
      <name val="Arial"/>
      <family val="2"/>
    </font>
    <font>
      <sz val="9"/>
      <color theme="1"/>
      <name val="Arial"/>
      <family val="2"/>
    </font>
    <font>
      <sz val="9"/>
      <name val="Arial"/>
      <family val="2"/>
    </font>
    <font>
      <b/>
      <sz val="9"/>
      <name val="Arial"/>
      <family val="2"/>
    </font>
    <font>
      <sz val="11"/>
      <color theme="1"/>
      <name val="Century Gothic"/>
      <family val="2"/>
    </font>
    <font>
      <b/>
      <sz val="11"/>
      <color indexed="8"/>
      <name val="Century Gothic"/>
      <family val="2"/>
    </font>
    <font>
      <u/>
      <sz val="9.35"/>
      <color theme="10"/>
      <name val="Calibri"/>
      <family val="2"/>
    </font>
    <font>
      <b/>
      <u/>
      <sz val="9.35"/>
      <name val="Century Gothic"/>
      <family val="2"/>
    </font>
    <font>
      <sz val="11"/>
      <name val="Century Gothic"/>
      <family val="2"/>
    </font>
    <font>
      <b/>
      <sz val="11"/>
      <color theme="1"/>
      <name val="Century Gothic"/>
      <family val="2"/>
    </font>
    <font>
      <sz val="11"/>
      <color indexed="8"/>
      <name val="Century Gothic"/>
      <family val="2"/>
    </font>
    <font>
      <b/>
      <sz val="10"/>
      <color theme="1"/>
      <name val="Century Gothic"/>
      <family val="2"/>
    </font>
    <font>
      <b/>
      <sz val="12"/>
      <color theme="1"/>
      <name val="Century Gothic"/>
      <family val="2"/>
    </font>
    <font>
      <sz val="12"/>
      <color theme="1"/>
      <name val="Arial"/>
      <family val="2"/>
    </font>
    <font>
      <sz val="12"/>
      <color theme="1"/>
      <name val="Calibri"/>
      <family val="2"/>
    </font>
    <font>
      <b/>
      <sz val="10"/>
      <color rgb="FFFFFFFF"/>
      <name val="Arial"/>
      <family val="2"/>
    </font>
    <font>
      <sz val="10"/>
      <color theme="1"/>
      <name val="Arial"/>
      <family val="2"/>
    </font>
    <font>
      <sz val="10"/>
      <color theme="1"/>
      <name val="Calibri"/>
      <family val="2"/>
      <scheme val="minor"/>
    </font>
    <font>
      <b/>
      <sz val="10"/>
      <color theme="0"/>
      <name val="Arial"/>
      <family val="2"/>
    </font>
    <font>
      <b/>
      <sz val="10"/>
      <color rgb="FF0000FF"/>
      <name val="Arial"/>
      <family val="2"/>
    </font>
    <font>
      <sz val="10"/>
      <color theme="1"/>
      <name val="Calibri"/>
      <family val="2"/>
    </font>
    <font>
      <b/>
      <u/>
      <sz val="12"/>
      <color theme="0"/>
      <name val="Arial"/>
      <family val="2"/>
    </font>
    <font>
      <b/>
      <sz val="12"/>
      <color theme="0"/>
      <name val="Arial"/>
      <family val="2"/>
    </font>
    <font>
      <sz val="11"/>
      <color theme="1"/>
      <name val="Calibri"/>
      <family val="2"/>
    </font>
    <font>
      <sz val="10"/>
      <color theme="0"/>
      <name val="Arial"/>
      <family val="2"/>
    </font>
    <font>
      <b/>
      <sz val="10"/>
      <name val="Arial"/>
      <family val="2"/>
    </font>
    <font>
      <sz val="11"/>
      <color theme="1"/>
      <name val="Calibri"/>
      <family val="2"/>
    </font>
    <font>
      <sz val="11"/>
      <color rgb="FF000000"/>
      <name val="Arial"/>
      <family val="2"/>
    </font>
    <font>
      <sz val="11"/>
      <color rgb="FF000000"/>
      <name val="Arial"/>
      <family val="2"/>
    </font>
    <font>
      <b/>
      <sz val="9"/>
      <color indexed="8"/>
      <name val="Arial"/>
      <family val="2"/>
    </font>
    <font>
      <b/>
      <sz val="9"/>
      <color indexed="12"/>
      <name val="Arial"/>
      <family val="2"/>
    </font>
    <font>
      <sz val="11"/>
      <name val="Calibri"/>
      <family val="2"/>
      <scheme val="minor"/>
    </font>
    <font>
      <b/>
      <sz val="11"/>
      <name val="Calibri"/>
      <family val="2"/>
      <scheme val="minor"/>
    </font>
    <font>
      <b/>
      <sz val="10"/>
      <color theme="1"/>
      <name val="Arial"/>
      <family val="2"/>
    </font>
  </fonts>
  <fills count="19">
    <fill>
      <patternFill patternType="none"/>
    </fill>
    <fill>
      <patternFill patternType="gray125"/>
    </fill>
    <fill>
      <patternFill patternType="solid">
        <fgColor theme="4" tint="0.59999389629810485"/>
        <bgColor indexed="65"/>
      </patternFill>
    </fill>
    <fill>
      <patternFill patternType="solid">
        <fgColor rgb="FF548DD4"/>
        <bgColor rgb="FF548DD4"/>
      </patternFill>
    </fill>
    <fill>
      <patternFill patternType="solid">
        <fgColor rgb="FF366092"/>
        <bgColor rgb="FF366092"/>
      </patternFill>
    </fill>
    <fill>
      <patternFill patternType="solid">
        <fgColor theme="0"/>
        <bgColor theme="0"/>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rgb="FFFFFFFF"/>
        <bgColor indexed="64"/>
      </patternFill>
    </fill>
    <fill>
      <patternFill patternType="solid">
        <fgColor theme="4"/>
        <bgColor indexed="64"/>
      </patternFill>
    </fill>
    <fill>
      <patternFill patternType="solid">
        <fgColor rgb="FFFFFFFF"/>
        <bgColor rgb="FFFFFFFF"/>
      </patternFill>
    </fill>
    <fill>
      <patternFill patternType="solid">
        <fgColor theme="0"/>
        <bgColor rgb="FFE2EFD9"/>
      </patternFill>
    </fill>
  </fills>
  <borders count="76">
    <border>
      <left/>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medium">
        <color rgb="FFCCCCCC"/>
      </left>
      <right/>
      <top style="medium">
        <color rgb="FF000000"/>
      </top>
      <bottom style="medium">
        <color rgb="FFCCCCCC"/>
      </bottom>
      <diagonal/>
    </border>
    <border>
      <left/>
      <right/>
      <top style="medium">
        <color rgb="FF000000"/>
      </top>
      <bottom style="medium">
        <color rgb="FFCCCCCC"/>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rgb="FFCCCCCC"/>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indexed="64"/>
      </left>
      <right/>
      <top style="thin">
        <color indexed="64"/>
      </top>
      <bottom style="medium">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medium">
        <color rgb="FFCCCCCC"/>
      </left>
      <right style="medium">
        <color rgb="FFCCCCCC"/>
      </right>
      <top style="medium">
        <color rgb="FFCCCCCC"/>
      </top>
      <bottom style="medium">
        <color rgb="FFCCCCCC"/>
      </bottom>
      <diagonal/>
    </border>
  </borders>
  <cellStyleXfs count="5">
    <xf numFmtId="0" fontId="0" fillId="0" borderId="0"/>
    <xf numFmtId="0" fontId="1" fillId="2" borderId="0" applyNumberFormat="0" applyBorder="0" applyAlignment="0" applyProtection="0"/>
    <xf numFmtId="0" fontId="8" fillId="0" borderId="0"/>
    <xf numFmtId="0" fontId="1" fillId="0" borderId="0"/>
    <xf numFmtId="0" fontId="18" fillId="0" borderId="0" applyNumberFormat="0" applyFill="0" applyBorder="0" applyAlignment="0" applyProtection="0">
      <alignment vertical="top"/>
      <protection locked="0"/>
    </xf>
  </cellStyleXfs>
  <cellXfs count="339">
    <xf numFmtId="0" fontId="0" fillId="0" borderId="0" xfId="0"/>
    <xf numFmtId="0" fontId="5" fillId="0" borderId="0" xfId="0"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xf>
    <xf numFmtId="0" fontId="7" fillId="0" borderId="0" xfId="0" applyFont="1" applyAlignment="1">
      <alignment horizontal="center" vertical="center" wrapText="1"/>
    </xf>
    <xf numFmtId="0" fontId="6" fillId="0" borderId="4" xfId="0" applyFont="1" applyBorder="1" applyAlignment="1">
      <alignment horizontal="center" vertical="center" wrapText="1"/>
    </xf>
    <xf numFmtId="0" fontId="8" fillId="0" borderId="0" xfId="0" applyFont="1"/>
    <xf numFmtId="0" fontId="2" fillId="10" borderId="0" xfId="0" applyFont="1" applyFill="1"/>
    <xf numFmtId="1" fontId="12" fillId="4" borderId="15" xfId="0" applyNumberFormat="1" applyFont="1" applyFill="1" applyBorder="1" applyAlignment="1">
      <alignment horizontal="center" vertical="center" wrapText="1"/>
    </xf>
    <xf numFmtId="0" fontId="16" fillId="11" borderId="0" xfId="3" applyFont="1" applyFill="1" applyAlignment="1">
      <alignment vertical="center"/>
    </xf>
    <xf numFmtId="0" fontId="16" fillId="11" borderId="16" xfId="3" applyFont="1" applyFill="1" applyBorder="1" applyAlignment="1">
      <alignment vertical="center"/>
    </xf>
    <xf numFmtId="0" fontId="16" fillId="11" borderId="17" xfId="3" applyFont="1" applyFill="1" applyBorder="1" applyAlignment="1">
      <alignment vertical="center"/>
    </xf>
    <xf numFmtId="0" fontId="17" fillId="0" borderId="21" xfId="1" applyFont="1" applyFill="1" applyBorder="1" applyAlignment="1">
      <alignment horizontal="center" vertical="center"/>
    </xf>
    <xf numFmtId="0" fontId="17" fillId="0" borderId="16" xfId="1" applyFont="1" applyFill="1" applyBorder="1" applyAlignment="1">
      <alignment horizontal="center" vertical="center"/>
    </xf>
    <xf numFmtId="0" fontId="17" fillId="0" borderId="22" xfId="1" applyFont="1" applyFill="1" applyBorder="1" applyAlignment="1">
      <alignment horizontal="center" vertical="center"/>
    </xf>
    <xf numFmtId="0" fontId="16" fillId="0" borderId="21" xfId="1" applyFont="1" applyFill="1" applyBorder="1" applyAlignment="1">
      <alignment horizontal="center" vertical="center"/>
    </xf>
    <xf numFmtId="0" fontId="16" fillId="0" borderId="16" xfId="1" applyFont="1" applyFill="1" applyBorder="1" applyAlignment="1">
      <alignment horizontal="center" vertical="center"/>
    </xf>
    <xf numFmtId="0" fontId="16" fillId="0" borderId="22" xfId="1" applyFont="1" applyFill="1" applyBorder="1" applyAlignment="1">
      <alignment horizontal="left" vertical="center" wrapText="1"/>
    </xf>
    <xf numFmtId="0" fontId="11" fillId="9" borderId="16" xfId="3" applyFont="1" applyFill="1" applyBorder="1" applyAlignment="1">
      <alignment horizontal="center" vertical="center"/>
    </xf>
    <xf numFmtId="0" fontId="16" fillId="11" borderId="16" xfId="3" applyFont="1" applyFill="1" applyBorder="1" applyAlignment="1">
      <alignment horizontal="center" vertical="center"/>
    </xf>
    <xf numFmtId="0" fontId="16" fillId="8" borderId="16" xfId="3" applyFont="1" applyFill="1" applyBorder="1" applyAlignment="1">
      <alignment horizontal="center" vertical="center"/>
    </xf>
    <xf numFmtId="0" fontId="16" fillId="7" borderId="16" xfId="3" applyFont="1" applyFill="1" applyBorder="1" applyAlignment="1">
      <alignment horizontal="center" vertical="center"/>
    </xf>
    <xf numFmtId="0" fontId="16" fillId="0" borderId="31" xfId="1" applyFont="1" applyFill="1" applyBorder="1" applyAlignment="1">
      <alignment horizontal="center" vertical="center"/>
    </xf>
    <xf numFmtId="0" fontId="16" fillId="0" borderId="32" xfId="1" applyFont="1" applyFill="1" applyBorder="1" applyAlignment="1">
      <alignment horizontal="center" vertical="center" wrapText="1"/>
    </xf>
    <xf numFmtId="0" fontId="16" fillId="0" borderId="33" xfId="1" applyFont="1" applyFill="1" applyBorder="1" applyAlignment="1">
      <alignment horizontal="left" vertical="center" wrapText="1"/>
    </xf>
    <xf numFmtId="0" fontId="19" fillId="11" borderId="0" xfId="4" applyFont="1" applyFill="1" applyAlignment="1" applyProtection="1">
      <alignment horizontal="center" vertical="center"/>
    </xf>
    <xf numFmtId="0" fontId="16" fillId="6" borderId="16" xfId="3" applyFont="1" applyFill="1" applyBorder="1" applyAlignment="1">
      <alignment horizontal="center" vertical="center"/>
    </xf>
    <xf numFmtId="0" fontId="17" fillId="0" borderId="16" xfId="3" applyFont="1" applyBorder="1" applyAlignment="1">
      <alignment horizontal="center" vertical="center"/>
    </xf>
    <xf numFmtId="0" fontId="16" fillId="0" borderId="16" xfId="3" applyFont="1" applyBorder="1" applyAlignment="1">
      <alignment horizontal="left" vertical="center"/>
    </xf>
    <xf numFmtId="0" fontId="16" fillId="0" borderId="16" xfId="3" applyFont="1" applyBorder="1" applyAlignment="1">
      <alignment horizontal="center" vertical="center"/>
    </xf>
    <xf numFmtId="0" fontId="16" fillId="0" borderId="16" xfId="3" applyFont="1" applyBorder="1" applyAlignment="1">
      <alignment horizontal="center" vertical="center" wrapText="1"/>
    </xf>
    <xf numFmtId="0" fontId="11" fillId="8" borderId="16" xfId="3" applyFont="1" applyFill="1" applyBorder="1" applyAlignment="1">
      <alignment horizontal="center" vertical="center" wrapText="1"/>
    </xf>
    <xf numFmtId="0" fontId="11" fillId="7" borderId="16" xfId="3" applyFont="1" applyFill="1" applyBorder="1" applyAlignment="1">
      <alignment horizontal="center" vertical="center" wrapText="1"/>
    </xf>
    <xf numFmtId="0" fontId="11" fillId="9" borderId="35" xfId="3" applyFont="1" applyFill="1" applyBorder="1" applyAlignment="1">
      <alignment horizontal="left" vertical="center" wrapText="1"/>
    </xf>
    <xf numFmtId="0" fontId="11" fillId="6" borderId="16" xfId="3" applyFont="1" applyFill="1" applyBorder="1" applyAlignment="1">
      <alignment horizontal="center" vertical="center" wrapText="1"/>
    </xf>
    <xf numFmtId="0" fontId="11" fillId="9" borderId="29" xfId="3" applyFont="1" applyFill="1" applyBorder="1" applyAlignment="1">
      <alignment horizontal="center" vertical="center"/>
    </xf>
    <xf numFmtId="0" fontId="11" fillId="7" borderId="29" xfId="3" applyFont="1" applyFill="1" applyBorder="1" applyAlignment="1">
      <alignment horizontal="center" vertical="center" wrapText="1"/>
    </xf>
    <xf numFmtId="0" fontId="11" fillId="9" borderId="36" xfId="3" applyFont="1" applyFill="1" applyBorder="1" applyAlignment="1">
      <alignment horizontal="left" vertical="center" wrapText="1"/>
    </xf>
    <xf numFmtId="0" fontId="11" fillId="6" borderId="29" xfId="3" applyFont="1" applyFill="1" applyBorder="1" applyAlignment="1">
      <alignment horizontal="center" vertical="center" wrapText="1"/>
    </xf>
    <xf numFmtId="0" fontId="11" fillId="6" borderId="36" xfId="3" applyFont="1" applyFill="1" applyBorder="1" applyAlignment="1">
      <alignment horizontal="left" vertical="center" wrapText="1"/>
    </xf>
    <xf numFmtId="0" fontId="21" fillId="11" borderId="0" xfId="3" applyFont="1" applyFill="1" applyAlignment="1">
      <alignment vertical="center"/>
    </xf>
    <xf numFmtId="0" fontId="17" fillId="0" borderId="16" xfId="3" applyFont="1" applyBorder="1" applyAlignment="1">
      <alignment horizontal="center" vertical="center" wrapText="1"/>
    </xf>
    <xf numFmtId="0" fontId="16" fillId="12" borderId="16" xfId="3" applyFont="1" applyFill="1" applyBorder="1" applyAlignment="1">
      <alignment horizontal="center" vertical="center"/>
    </xf>
    <xf numFmtId="0" fontId="16" fillId="12" borderId="17" xfId="3" applyFont="1" applyFill="1" applyBorder="1" applyAlignment="1">
      <alignment horizontal="center" vertical="center"/>
    </xf>
    <xf numFmtId="0" fontId="16" fillId="11" borderId="16" xfId="3" applyFont="1" applyFill="1" applyBorder="1" applyAlignment="1">
      <alignment horizontal="center" vertical="center" wrapText="1"/>
    </xf>
    <xf numFmtId="0" fontId="16" fillId="0" borderId="0" xfId="3" applyFont="1" applyAlignment="1">
      <alignment vertical="center"/>
    </xf>
    <xf numFmtId="0" fontId="16" fillId="11" borderId="0" xfId="3" applyFont="1" applyFill="1" applyAlignment="1">
      <alignment horizontal="center" vertical="center"/>
    </xf>
    <xf numFmtId="0" fontId="20" fillId="0" borderId="16" xfId="3" applyFont="1" applyBorder="1" applyAlignment="1">
      <alignment horizontal="center" vertical="center"/>
    </xf>
    <xf numFmtId="0" fontId="21" fillId="13" borderId="16" xfId="3" applyFont="1" applyFill="1" applyBorder="1" applyAlignment="1">
      <alignment horizontal="center" vertical="center" wrapText="1"/>
    </xf>
    <xf numFmtId="0" fontId="21" fillId="0" borderId="16" xfId="3" applyFont="1" applyBorder="1" applyAlignment="1">
      <alignment horizontal="left" vertical="center" wrapText="1"/>
    </xf>
    <xf numFmtId="0" fontId="23" fillId="0" borderId="0" xfId="3" applyFont="1" applyAlignment="1">
      <alignment horizontal="center" vertical="center" wrapText="1"/>
    </xf>
    <xf numFmtId="0" fontId="9" fillId="0" borderId="0" xfId="3" applyFont="1" applyAlignment="1">
      <alignment horizontal="center" vertical="center" wrapText="1"/>
    </xf>
    <xf numFmtId="0" fontId="24" fillId="0" borderId="0" xfId="3" applyFont="1" applyAlignment="1">
      <alignment horizontal="center" vertical="center" wrapText="1"/>
    </xf>
    <xf numFmtId="0" fontId="14" fillId="0" borderId="16" xfId="0" applyFont="1" applyBorder="1" applyAlignment="1" applyProtection="1">
      <alignment horizontal="center" vertical="center" wrapText="1"/>
      <protection locked="0"/>
    </xf>
    <xf numFmtId="0" fontId="15"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0" fillId="0" borderId="0" xfId="0"/>
    <xf numFmtId="0" fontId="25" fillId="0" borderId="0" xfId="0" applyFont="1" applyAlignment="1"/>
    <xf numFmtId="0" fontId="25" fillId="0" borderId="0" xfId="0" applyFont="1"/>
    <xf numFmtId="0" fontId="25" fillId="0" borderId="16" xfId="0" applyFont="1" applyBorder="1"/>
    <xf numFmtId="0" fontId="0" fillId="0" borderId="0" xfId="0" applyAlignment="1">
      <alignment horizontal="center" vertical="center" wrapText="1"/>
    </xf>
    <xf numFmtId="0" fontId="29" fillId="0" borderId="0" xfId="0" applyFont="1"/>
    <xf numFmtId="0" fontId="28" fillId="0" borderId="0" xfId="0" applyFont="1"/>
    <xf numFmtId="0" fontId="28" fillId="0" borderId="0" xfId="0" applyFont="1" applyAlignment="1">
      <alignment horizontal="center"/>
    </xf>
    <xf numFmtId="0" fontId="0" fillId="0" borderId="0" xfId="0" applyAlignment="1">
      <alignment wrapText="1"/>
    </xf>
    <xf numFmtId="0" fontId="27" fillId="16" borderId="53" xfId="0" applyFont="1" applyFill="1" applyBorder="1" applyAlignment="1">
      <alignment horizontal="center" vertical="center" wrapText="1"/>
    </xf>
    <xf numFmtId="0" fontId="27" fillId="16" borderId="54" xfId="0" applyFont="1" applyFill="1" applyBorder="1" applyAlignment="1">
      <alignment horizontal="center" vertical="center" wrapText="1"/>
    </xf>
    <xf numFmtId="0" fontId="27" fillId="16" borderId="52" xfId="0" applyFont="1" applyFill="1" applyBorder="1" applyAlignment="1">
      <alignment horizontal="center" vertical="center" wrapText="1"/>
    </xf>
    <xf numFmtId="0" fontId="28" fillId="15" borderId="34" xfId="0" applyFont="1" applyFill="1" applyBorder="1" applyAlignment="1">
      <alignment vertical="center" wrapText="1"/>
    </xf>
    <xf numFmtId="0" fontId="27" fillId="16" borderId="21" xfId="0" applyFont="1" applyFill="1" applyBorder="1" applyAlignment="1">
      <alignment horizontal="center" vertical="center" wrapText="1"/>
    </xf>
    <xf numFmtId="0" fontId="28" fillId="0" borderId="16" xfId="0" applyFont="1" applyBorder="1" applyAlignment="1">
      <alignment vertical="center" wrapText="1"/>
    </xf>
    <xf numFmtId="0" fontId="28" fillId="15" borderId="16" xfId="0" applyFont="1" applyFill="1" applyBorder="1" applyAlignment="1">
      <alignment vertical="center" wrapText="1"/>
    </xf>
    <xf numFmtId="0" fontId="27" fillId="16" borderId="31" xfId="0" applyFont="1" applyFill="1" applyBorder="1" applyAlignment="1">
      <alignment horizontal="center" vertical="center" wrapText="1"/>
    </xf>
    <xf numFmtId="0" fontId="28" fillId="0" borderId="32" xfId="0" applyFont="1" applyBorder="1" applyAlignment="1">
      <alignment vertical="center" wrapText="1"/>
    </xf>
    <xf numFmtId="0" fontId="28" fillId="0" borderId="16" xfId="0" applyFont="1" applyBorder="1" applyAlignment="1">
      <alignment horizontal="center" vertical="center" wrapText="1"/>
    </xf>
    <xf numFmtId="0" fontId="28" fillId="0" borderId="16" xfId="0" applyFont="1" applyBorder="1" applyAlignment="1">
      <alignment horizontal="center"/>
    </xf>
    <xf numFmtId="0" fontId="18" fillId="0" borderId="22" xfId="4" applyBorder="1" applyAlignment="1" applyProtection="1">
      <alignment vertical="center" wrapText="1"/>
    </xf>
    <xf numFmtId="0" fontId="28" fillId="0" borderId="32" xfId="0" applyFont="1" applyBorder="1" applyAlignment="1">
      <alignment horizontal="center" vertical="center" wrapText="1"/>
    </xf>
    <xf numFmtId="0" fontId="28" fillId="0" borderId="32" xfId="0" applyFont="1" applyBorder="1" applyAlignment="1">
      <alignment horizontal="center"/>
    </xf>
    <xf numFmtId="0" fontId="18" fillId="0" borderId="33" xfId="4" applyBorder="1" applyAlignment="1" applyProtection="1">
      <alignment vertical="center" wrapText="1"/>
    </xf>
    <xf numFmtId="0" fontId="28" fillId="0" borderId="34" xfId="0" applyFont="1" applyBorder="1" applyAlignment="1">
      <alignment vertical="center" wrapText="1"/>
    </xf>
    <xf numFmtId="0" fontId="28" fillId="0" borderId="34" xfId="0" applyFont="1" applyBorder="1" applyAlignment="1">
      <alignment horizontal="center" vertical="center" wrapText="1"/>
    </xf>
    <xf numFmtId="0" fontId="18" fillId="0" borderId="58" xfId="4" applyBorder="1" applyAlignment="1" applyProtection="1">
      <alignment vertical="center" wrapText="1"/>
    </xf>
    <xf numFmtId="0" fontId="27" fillId="16" borderId="32" xfId="0" applyFont="1" applyFill="1" applyBorder="1" applyAlignment="1">
      <alignment horizontal="center" vertical="center" wrapText="1"/>
    </xf>
    <xf numFmtId="0" fontId="28" fillId="0" borderId="34" xfId="0" applyFont="1" applyFill="1" applyBorder="1" applyAlignment="1">
      <alignment vertical="center" wrapText="1"/>
    </xf>
    <xf numFmtId="0" fontId="28" fillId="0" borderId="16" xfId="0" applyFont="1" applyFill="1" applyBorder="1" applyAlignment="1">
      <alignment vertical="center" wrapText="1"/>
    </xf>
    <xf numFmtId="0" fontId="28" fillId="0" borderId="32" xfId="0" applyFont="1" applyFill="1" applyBorder="1" applyAlignment="1">
      <alignment vertical="center" wrapText="1"/>
    </xf>
    <xf numFmtId="0" fontId="28" fillId="0" borderId="16" xfId="0" applyFont="1" applyBorder="1" applyAlignment="1">
      <alignment wrapText="1"/>
    </xf>
    <xf numFmtId="0" fontId="28" fillId="0" borderId="16" xfId="0" applyFont="1" applyBorder="1" applyAlignment="1">
      <alignment horizontal="center" vertical="center"/>
    </xf>
    <xf numFmtId="0" fontId="28" fillId="0" borderId="16" xfId="0" applyFont="1" applyBorder="1" applyAlignment="1">
      <alignment horizontal="left" vertical="center"/>
    </xf>
    <xf numFmtId="0" fontId="28" fillId="0" borderId="16" xfId="0" applyFont="1" applyBorder="1" applyAlignment="1">
      <alignment horizontal="left" vertical="center" wrapText="1"/>
    </xf>
    <xf numFmtId="0" fontId="28" fillId="0" borderId="22" xfId="0" applyFont="1" applyBorder="1" applyAlignment="1">
      <alignment horizontal="left" vertical="center" wrapText="1"/>
    </xf>
    <xf numFmtId="0" fontId="28" fillId="0" borderId="32" xfId="0" applyFont="1" applyBorder="1" applyAlignment="1">
      <alignment horizontal="left" vertical="center" wrapText="1"/>
    </xf>
    <xf numFmtId="0" fontId="28" fillId="0" borderId="32" xfId="0" applyFont="1" applyBorder="1" applyAlignment="1">
      <alignment horizontal="left" vertical="center"/>
    </xf>
    <xf numFmtId="0" fontId="28" fillId="0" borderId="33" xfId="0" applyFont="1" applyBorder="1" applyAlignment="1">
      <alignment horizontal="left" vertical="center" wrapText="1"/>
    </xf>
    <xf numFmtId="0" fontId="27" fillId="16" borderId="18" xfId="0" applyFont="1" applyFill="1" applyBorder="1" applyAlignment="1">
      <alignment horizontal="center" vertical="center" wrapText="1"/>
    </xf>
    <xf numFmtId="0" fontId="27" fillId="16" borderId="19" xfId="0" applyFont="1" applyFill="1" applyBorder="1" applyAlignment="1">
      <alignment horizontal="center" vertical="center" wrapText="1"/>
    </xf>
    <xf numFmtId="0" fontId="31" fillId="0" borderId="21" xfId="0" applyFont="1" applyBorder="1" applyAlignment="1">
      <alignment horizontal="center" vertical="center" wrapText="1"/>
    </xf>
    <xf numFmtId="0" fontId="31" fillId="0" borderId="31" xfId="0" applyFont="1" applyBorder="1" applyAlignment="1">
      <alignment horizontal="center" vertical="center" wrapText="1"/>
    </xf>
    <xf numFmtId="0" fontId="28" fillId="0" borderId="62" xfId="0" applyFont="1" applyBorder="1" applyAlignment="1">
      <alignment horizontal="center" vertical="center" wrapText="1"/>
    </xf>
    <xf numFmtId="0" fontId="28" fillId="0" borderId="62" xfId="0" applyFont="1" applyBorder="1" applyAlignment="1">
      <alignment horizontal="center" vertical="center"/>
    </xf>
    <xf numFmtId="0" fontId="28" fillId="0" borderId="62" xfId="0" applyFont="1" applyFill="1" applyBorder="1" applyAlignment="1">
      <alignment horizontal="center" vertical="center" wrapText="1"/>
    </xf>
    <xf numFmtId="0" fontId="28" fillId="17" borderId="43" xfId="0" applyFont="1" applyFill="1" applyBorder="1" applyAlignment="1">
      <alignment horizontal="center" vertical="center" wrapText="1"/>
    </xf>
    <xf numFmtId="0" fontId="28" fillId="17" borderId="62" xfId="0" applyFont="1" applyFill="1" applyBorder="1" applyAlignment="1">
      <alignment horizontal="center" vertical="center" wrapText="1"/>
    </xf>
    <xf numFmtId="0" fontId="28" fillId="0" borderId="43" xfId="0" applyFont="1" applyBorder="1" applyAlignment="1">
      <alignment horizontal="center" vertical="center" shrinkToFit="1"/>
    </xf>
    <xf numFmtId="0" fontId="28" fillId="0" borderId="43" xfId="0" applyFont="1" applyBorder="1" applyAlignment="1">
      <alignment horizontal="center" vertical="center" wrapText="1"/>
    </xf>
    <xf numFmtId="0" fontId="28" fillId="17" borderId="41" xfId="0" applyFont="1" applyFill="1" applyBorder="1" applyAlignment="1">
      <alignment horizontal="center" vertical="center" wrapText="1"/>
    </xf>
    <xf numFmtId="0" fontId="28" fillId="5" borderId="62" xfId="0" applyFont="1" applyFill="1" applyBorder="1" applyAlignment="1">
      <alignment horizontal="center" vertical="center" wrapText="1"/>
    </xf>
    <xf numFmtId="0" fontId="28" fillId="5" borderId="41" xfId="0" applyFont="1" applyFill="1" applyBorder="1" applyAlignment="1">
      <alignment horizontal="center" vertical="center" wrapText="1"/>
    </xf>
    <xf numFmtId="0" fontId="28" fillId="0" borderId="41" xfId="0" applyFont="1" applyBorder="1" applyAlignment="1">
      <alignment horizontal="center" vertical="center" wrapText="1"/>
    </xf>
    <xf numFmtId="0" fontId="0" fillId="0" borderId="0" xfId="0" applyAlignment="1">
      <alignment horizontal="center" vertical="center"/>
    </xf>
    <xf numFmtId="0" fontId="13" fillId="0" borderId="16" xfId="0" applyFont="1" applyBorder="1" applyAlignment="1">
      <alignment wrapText="1"/>
    </xf>
    <xf numFmtId="0" fontId="28" fillId="18" borderId="62" xfId="0" applyFont="1" applyFill="1" applyBorder="1" applyAlignment="1">
      <alignment horizontal="center" vertical="center" wrapText="1"/>
    </xf>
    <xf numFmtId="0" fontId="28" fillId="17" borderId="63" xfId="0" applyFont="1" applyFill="1" applyBorder="1" applyAlignment="1">
      <alignment horizontal="center" vertical="center" wrapText="1"/>
    </xf>
    <xf numFmtId="0" fontId="5" fillId="0" borderId="62" xfId="0" applyFont="1" applyBorder="1" applyAlignment="1">
      <alignment horizontal="center" vertical="center" wrapText="1"/>
    </xf>
    <xf numFmtId="0" fontId="5" fillId="17" borderId="63"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17" borderId="62" xfId="0" applyFont="1" applyFill="1" applyBorder="1" applyAlignment="1">
      <alignment horizontal="center" vertical="center" wrapText="1"/>
    </xf>
    <xf numFmtId="0" fontId="5" fillId="0" borderId="62" xfId="0" applyFont="1" applyBorder="1" applyAlignment="1">
      <alignment horizontal="center" vertical="center"/>
    </xf>
    <xf numFmtId="0" fontId="5" fillId="17" borderId="43" xfId="0" applyFont="1" applyFill="1" applyBorder="1" applyAlignment="1">
      <alignment horizontal="center" vertical="center" wrapText="1"/>
    </xf>
    <xf numFmtId="0" fontId="5" fillId="17" borderId="41" xfId="0" applyFont="1" applyFill="1" applyBorder="1" applyAlignment="1">
      <alignment horizontal="center" vertical="center" wrapText="1"/>
    </xf>
    <xf numFmtId="0" fontId="28" fillId="0" borderId="41" xfId="0" applyFont="1" applyFill="1" applyBorder="1" applyAlignment="1">
      <alignment horizontal="center" vertical="center" wrapText="1"/>
    </xf>
    <xf numFmtId="1" fontId="30" fillId="4" borderId="5" xfId="0" applyNumberFormat="1" applyFont="1" applyFill="1" applyBorder="1" applyAlignment="1">
      <alignment horizontal="center" vertical="center" wrapText="1"/>
    </xf>
    <xf numFmtId="1" fontId="30" fillId="4" borderId="6" xfId="0" applyNumberFormat="1" applyFont="1" applyFill="1" applyBorder="1" applyAlignment="1">
      <alignment horizontal="center" vertical="center" wrapText="1"/>
    </xf>
    <xf numFmtId="0" fontId="30" fillId="4" borderId="10" xfId="0" applyFont="1" applyFill="1" applyBorder="1" applyAlignment="1">
      <alignment horizontal="center" vertical="center" wrapText="1"/>
    </xf>
    <xf numFmtId="0" fontId="28" fillId="5" borderId="0" xfId="0" applyFont="1" applyFill="1" applyBorder="1" applyAlignment="1">
      <alignment horizontal="center" vertical="center"/>
    </xf>
    <xf numFmtId="1" fontId="30" fillId="4" borderId="13" xfId="0" applyNumberFormat="1" applyFont="1" applyFill="1" applyBorder="1" applyAlignment="1">
      <alignment horizontal="center" vertical="center" wrapText="1"/>
    </xf>
    <xf numFmtId="1" fontId="30" fillId="4" borderId="14" xfId="0" applyNumberFormat="1" applyFont="1" applyFill="1" applyBorder="1" applyAlignment="1">
      <alignment horizontal="center" vertical="center" wrapText="1"/>
    </xf>
    <xf numFmtId="1" fontId="36" fillId="4" borderId="15" xfId="0" applyNumberFormat="1" applyFont="1" applyFill="1" applyBorder="1" applyAlignment="1">
      <alignment horizontal="center" vertical="center" wrapText="1"/>
    </xf>
    <xf numFmtId="1" fontId="30" fillId="4" borderId="15" xfId="0" applyNumberFormat="1" applyFont="1" applyFill="1" applyBorder="1" applyAlignment="1">
      <alignment horizontal="center" vertical="center" wrapText="1"/>
    </xf>
    <xf numFmtId="1" fontId="27" fillId="4" borderId="15" xfId="0" applyNumberFormat="1" applyFont="1" applyFill="1" applyBorder="1" applyAlignment="1">
      <alignment horizontal="center" vertical="center" wrapText="1"/>
    </xf>
    <xf numFmtId="1" fontId="30" fillId="4" borderId="15" xfId="0" applyNumberFormat="1" applyFont="1" applyFill="1" applyBorder="1" applyAlignment="1">
      <alignment horizontal="center" vertical="center" textRotation="90" wrapText="1"/>
    </xf>
    <xf numFmtId="1" fontId="30" fillId="4" borderId="15" xfId="0" applyNumberFormat="1" applyFont="1" applyFill="1" applyBorder="1" applyAlignment="1" applyProtection="1">
      <alignment horizontal="center" vertical="center" textRotation="90" wrapText="1"/>
      <protection locked="0"/>
    </xf>
    <xf numFmtId="0" fontId="30" fillId="4" borderId="15" xfId="0" applyFont="1" applyFill="1" applyBorder="1" applyAlignment="1">
      <alignment horizontal="center" vertical="center" wrapText="1"/>
    </xf>
    <xf numFmtId="0" fontId="28" fillId="0" borderId="16" xfId="0" applyFont="1" applyFill="1" applyBorder="1" applyAlignment="1">
      <alignment horizontal="center" vertical="center"/>
    </xf>
    <xf numFmtId="0" fontId="28" fillId="0" borderId="16" xfId="0" applyFont="1" applyFill="1" applyBorder="1" applyAlignment="1" applyProtection="1">
      <alignment horizontal="center" vertical="center" wrapText="1"/>
      <protection locked="0"/>
    </xf>
    <xf numFmtId="0" fontId="8" fillId="0" borderId="16" xfId="2" applyFont="1" applyFill="1" applyBorder="1" applyAlignment="1" applyProtection="1">
      <alignment horizontal="center" vertical="center" wrapText="1"/>
      <protection locked="0"/>
    </xf>
    <xf numFmtId="0" fontId="8" fillId="0" borderId="16" xfId="0" applyFont="1" applyFill="1" applyBorder="1" applyAlignment="1" applyProtection="1">
      <alignment horizontal="center" vertical="center" wrapText="1"/>
      <protection locked="0"/>
    </xf>
    <xf numFmtId="0" fontId="37" fillId="0" borderId="16" xfId="0" applyFont="1" applyFill="1" applyBorder="1" applyAlignment="1">
      <alignment horizontal="center" vertical="center" wrapText="1"/>
    </xf>
    <xf numFmtId="0" fontId="37" fillId="0" borderId="16" xfId="0" applyFont="1" applyBorder="1" applyAlignment="1">
      <alignment horizontal="center" vertical="center" wrapText="1"/>
    </xf>
    <xf numFmtId="0" fontId="28" fillId="0" borderId="0" xfId="0" applyFont="1" applyAlignment="1">
      <alignment horizontal="center" vertical="center"/>
    </xf>
    <xf numFmtId="0" fontId="8" fillId="0" borderId="16" xfId="0" applyFont="1" applyBorder="1" applyAlignment="1" applyProtection="1">
      <alignment horizontal="center" vertical="center" wrapText="1"/>
      <protection locked="0"/>
    </xf>
    <xf numFmtId="0" fontId="29" fillId="0" borderId="0" xfId="0" applyFont="1" applyAlignment="1">
      <alignment horizontal="center" vertical="center"/>
    </xf>
    <xf numFmtId="0" fontId="8" fillId="9" borderId="16" xfId="0" applyFont="1" applyFill="1" applyBorder="1" applyAlignment="1" applyProtection="1">
      <alignment horizontal="center" vertical="center" wrapText="1"/>
      <protection locked="0"/>
    </xf>
    <xf numFmtId="0" fontId="8" fillId="0" borderId="16" xfId="2" applyFont="1" applyBorder="1" applyAlignment="1" applyProtection="1">
      <alignment horizontal="center" vertical="center" wrapText="1"/>
      <protection locked="0"/>
    </xf>
    <xf numFmtId="0" fontId="28" fillId="17" borderId="12" xfId="0" applyFont="1" applyFill="1" applyBorder="1" applyAlignment="1">
      <alignment horizontal="center" vertical="center" wrapText="1"/>
    </xf>
    <xf numFmtId="0" fontId="38" fillId="0" borderId="62" xfId="0" applyFont="1" applyBorder="1" applyAlignment="1">
      <alignment wrapText="1"/>
    </xf>
    <xf numFmtId="0" fontId="39" fillId="0" borderId="62" xfId="0" applyFont="1" applyBorder="1" applyAlignment="1">
      <alignment horizontal="center" vertical="center"/>
    </xf>
    <xf numFmtId="0" fontId="40" fillId="0" borderId="62" xfId="0" applyFont="1" applyBorder="1" applyAlignment="1">
      <alignment horizontal="center" vertical="center"/>
    </xf>
    <xf numFmtId="0" fontId="38" fillId="0" borderId="62" xfId="0" applyFont="1" applyBorder="1" applyAlignment="1">
      <alignment horizontal="center" vertical="center" wrapText="1"/>
    </xf>
    <xf numFmtId="0" fontId="5" fillId="0" borderId="43" xfId="0" applyFont="1" applyBorder="1" applyAlignment="1">
      <alignment horizontal="center" vertical="center" shrinkToFit="1"/>
    </xf>
    <xf numFmtId="0" fontId="5" fillId="5" borderId="62" xfId="0" applyFont="1" applyFill="1" applyBorder="1" applyAlignment="1">
      <alignment horizontal="center" vertical="center" wrapText="1"/>
    </xf>
    <xf numFmtId="0" fontId="35" fillId="0" borderId="62" xfId="0" applyFont="1" applyBorder="1" applyAlignment="1">
      <alignment wrapText="1"/>
    </xf>
    <xf numFmtId="0" fontId="28" fillId="0" borderId="16" xfId="0" applyFont="1" applyBorder="1" applyAlignment="1">
      <alignment horizontal="center" vertical="center" wrapText="1"/>
    </xf>
    <xf numFmtId="0" fontId="8" fillId="0" borderId="62" xfId="0" applyFont="1" applyFill="1" applyBorder="1" applyAlignment="1">
      <alignment horizontal="center" vertical="center" wrapText="1"/>
    </xf>
    <xf numFmtId="0" fontId="28" fillId="0" borderId="16" xfId="0" applyFont="1" applyBorder="1" applyAlignment="1">
      <alignment horizontal="center" vertical="center" wrapText="1"/>
    </xf>
    <xf numFmtId="0" fontId="5" fillId="17" borderId="12" xfId="0" applyFont="1" applyFill="1" applyBorder="1" applyAlignment="1">
      <alignment horizontal="center" vertical="center" wrapText="1"/>
    </xf>
    <xf numFmtId="0" fontId="5" fillId="0" borderId="43"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62" xfId="0" applyFont="1" applyBorder="1" applyAlignment="1">
      <alignment horizontal="center" wrapText="1"/>
    </xf>
    <xf numFmtId="0" fontId="5" fillId="18" borderId="62" xfId="0" applyFont="1" applyFill="1" applyBorder="1" applyAlignment="1">
      <alignment horizontal="center" vertical="center" wrapText="1"/>
    </xf>
    <xf numFmtId="0" fontId="5" fillId="17" borderId="43" xfId="0" applyFont="1" applyFill="1" applyBorder="1" applyAlignment="1">
      <alignment horizontal="center" vertical="center"/>
    </xf>
    <xf numFmtId="0" fontId="5" fillId="17" borderId="62" xfId="0" applyFont="1" applyFill="1" applyBorder="1" applyAlignment="1">
      <alignment horizontal="center" vertical="center"/>
    </xf>
    <xf numFmtId="0" fontId="5" fillId="0" borderId="63" xfId="0" applyFont="1" applyBorder="1" applyAlignment="1">
      <alignment horizontal="center" vertical="center" wrapText="1"/>
    </xf>
    <xf numFmtId="0" fontId="5" fillId="0" borderId="12" xfId="0" applyFont="1" applyBorder="1" applyAlignment="1">
      <alignment horizontal="center" vertical="center" wrapText="1"/>
    </xf>
    <xf numFmtId="0" fontId="28" fillId="0" borderId="16" xfId="0" applyFont="1" applyBorder="1" applyAlignment="1">
      <alignment horizontal="center" vertical="center" wrapText="1"/>
    </xf>
    <xf numFmtId="0" fontId="5" fillId="17" borderId="41" xfId="0" applyFont="1" applyFill="1" applyBorder="1" applyAlignment="1">
      <alignment horizontal="center" wrapText="1"/>
    </xf>
    <xf numFmtId="0" fontId="5" fillId="17" borderId="62" xfId="0" applyFont="1" applyFill="1" applyBorder="1" applyAlignment="1">
      <alignment horizontal="center" wrapText="1"/>
    </xf>
    <xf numFmtId="0" fontId="5" fillId="17" borderId="43" xfId="0" applyFont="1" applyFill="1" applyBorder="1" applyAlignment="1">
      <alignment horizontal="center" wrapText="1"/>
    </xf>
    <xf numFmtId="0" fontId="28" fillId="0" borderId="16" xfId="0" applyFont="1" applyBorder="1" applyAlignment="1">
      <alignment horizontal="center" vertical="center" wrapText="1"/>
    </xf>
    <xf numFmtId="0" fontId="5" fillId="17" borderId="10" xfId="0" applyFont="1" applyFill="1" applyBorder="1" applyAlignment="1">
      <alignment horizontal="center" vertical="center" wrapText="1"/>
    </xf>
    <xf numFmtId="0" fontId="5" fillId="17" borderId="3" xfId="0" applyFont="1" applyFill="1" applyBorder="1" applyAlignment="1">
      <alignment horizontal="center" vertical="center" wrapText="1"/>
    </xf>
    <xf numFmtId="0" fontId="5" fillId="17" borderId="64" xfId="0" applyFont="1" applyFill="1" applyBorder="1" applyAlignment="1">
      <alignment horizontal="center" vertical="center" wrapText="1"/>
    </xf>
    <xf numFmtId="0" fontId="5" fillId="0" borderId="64" xfId="0" applyFont="1" applyBorder="1" applyAlignment="1">
      <alignment horizontal="center" vertical="center" wrapText="1"/>
    </xf>
    <xf numFmtId="0" fontId="5" fillId="17" borderId="1" xfId="0" applyFont="1" applyFill="1" applyBorder="1" applyAlignment="1">
      <alignment horizontal="center" vertical="center" wrapText="1"/>
    </xf>
    <xf numFmtId="0" fontId="5" fillId="17" borderId="65" xfId="0" applyFont="1" applyFill="1" applyBorder="1" applyAlignment="1">
      <alignment horizontal="center" vertical="center" wrapText="1"/>
    </xf>
    <xf numFmtId="0" fontId="5" fillId="17" borderId="66" xfId="0" applyFont="1" applyFill="1" applyBorder="1" applyAlignment="1">
      <alignment horizontal="center" vertical="center" wrapText="1"/>
    </xf>
    <xf numFmtId="0" fontId="5" fillId="17" borderId="67"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17" borderId="16" xfId="0" applyFont="1" applyFill="1" applyBorder="1" applyAlignment="1">
      <alignment horizontal="center" vertical="center" wrapText="1"/>
    </xf>
    <xf numFmtId="0" fontId="5" fillId="0" borderId="16" xfId="0" applyFont="1" applyBorder="1" applyAlignment="1">
      <alignment horizontal="center" vertical="center"/>
    </xf>
    <xf numFmtId="0" fontId="5" fillId="0" borderId="16"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5" fillId="17" borderId="63" xfId="0" applyFont="1" applyFill="1" applyBorder="1" applyAlignment="1">
      <alignment horizontal="center" wrapText="1"/>
    </xf>
    <xf numFmtId="0" fontId="5" fillId="0" borderId="63" xfId="0" applyFont="1" applyBorder="1" applyAlignment="1">
      <alignment horizontal="center" wrapText="1"/>
    </xf>
    <xf numFmtId="0" fontId="5" fillId="17" borderId="63" xfId="0" applyFont="1" applyFill="1" applyBorder="1" applyAlignment="1">
      <alignment horizontal="center" vertical="center"/>
    </xf>
    <xf numFmtId="0" fontId="5" fillId="17" borderId="15" xfId="0" applyFont="1" applyFill="1" applyBorder="1" applyAlignment="1">
      <alignment horizontal="center" vertical="center" wrapText="1"/>
    </xf>
    <xf numFmtId="0" fontId="14" fillId="0" borderId="27" xfId="0" applyFont="1" applyBorder="1" applyAlignment="1">
      <alignment vertical="center" wrapText="1"/>
    </xf>
    <xf numFmtId="0" fontId="42" fillId="0" borderId="52" xfId="0" applyFont="1" applyFill="1" applyBorder="1" applyAlignment="1">
      <alignment horizontal="center" vertical="center" wrapText="1"/>
    </xf>
    <xf numFmtId="0" fontId="14" fillId="0" borderId="17" xfId="0" applyFont="1" applyBorder="1" applyAlignment="1">
      <alignment vertical="center" wrapText="1"/>
    </xf>
    <xf numFmtId="0" fontId="42" fillId="0" borderId="21" xfId="0" applyFont="1" applyFill="1" applyBorder="1" applyAlignment="1">
      <alignment horizontal="center" vertical="center" wrapText="1"/>
    </xf>
    <xf numFmtId="0" fontId="14" fillId="0" borderId="68" xfId="0" applyFont="1" applyBorder="1" applyAlignment="1">
      <alignment vertical="center" wrapText="1"/>
    </xf>
    <xf numFmtId="0" fontId="42" fillId="0" borderId="31" xfId="0" applyFont="1" applyFill="1" applyBorder="1" applyAlignment="1">
      <alignment horizontal="center" vertical="center" wrapText="1"/>
    </xf>
    <xf numFmtId="164" fontId="15" fillId="0" borderId="16" xfId="0" applyNumberFormat="1" applyFont="1" applyBorder="1" applyAlignment="1"/>
    <xf numFmtId="0" fontId="44" fillId="0" borderId="16" xfId="0" applyFont="1" applyBorder="1" applyAlignment="1">
      <alignment horizontal="center" vertical="center"/>
    </xf>
    <xf numFmtId="164" fontId="14" fillId="0" borderId="16" xfId="0" applyNumberFormat="1" applyFont="1" applyBorder="1" applyAlignment="1">
      <alignment vertical="center"/>
    </xf>
    <xf numFmtId="0" fontId="14" fillId="0" borderId="16" xfId="0" applyFont="1" applyBorder="1" applyAlignment="1">
      <alignment vertical="center" wrapText="1"/>
    </xf>
    <xf numFmtId="0" fontId="43" fillId="0" borderId="16" xfId="0" applyFont="1" applyBorder="1" applyAlignment="1">
      <alignment vertical="center"/>
    </xf>
    <xf numFmtId="164" fontId="43" fillId="0" borderId="16" xfId="0" applyNumberFormat="1" applyFont="1" applyBorder="1" applyAlignment="1"/>
    <xf numFmtId="0" fontId="0" fillId="0" borderId="0" xfId="0" applyAlignment="1">
      <alignment horizontal="center"/>
    </xf>
    <xf numFmtId="0" fontId="29" fillId="0" borderId="0" xfId="0" applyFont="1" applyAlignment="1">
      <alignment horizontal="center"/>
    </xf>
    <xf numFmtId="0" fontId="32" fillId="0" borderId="0" xfId="0" applyFont="1" applyAlignment="1">
      <alignment horizontal="center" vertical="center" wrapText="1"/>
    </xf>
    <xf numFmtId="0" fontId="0" fillId="0" borderId="0" xfId="0" applyAlignment="1">
      <alignment horizontal="center" wrapText="1"/>
    </xf>
    <xf numFmtId="0" fontId="5" fillId="0" borderId="16" xfId="0" applyFont="1" applyFill="1" applyBorder="1" applyAlignment="1" applyProtection="1">
      <alignment horizontal="center" vertical="center" wrapText="1"/>
      <protection locked="0"/>
    </xf>
    <xf numFmtId="0" fontId="5" fillId="0" borderId="67" xfId="0" applyFont="1" applyBorder="1" applyAlignment="1">
      <alignment horizontal="center" vertical="center" wrapText="1"/>
    </xf>
    <xf numFmtId="0" fontId="5" fillId="17" borderId="70" xfId="0" applyFont="1" applyFill="1" applyBorder="1" applyAlignment="1">
      <alignment horizontal="center" vertical="center" wrapText="1"/>
    </xf>
    <xf numFmtId="0" fontId="5" fillId="17" borderId="69" xfId="0" applyFont="1" applyFill="1" applyBorder="1" applyAlignment="1">
      <alignment horizontal="center" vertical="center" wrapText="1"/>
    </xf>
    <xf numFmtId="0" fontId="5" fillId="17" borderId="71" xfId="0" applyFont="1" applyFill="1" applyBorder="1" applyAlignment="1">
      <alignment horizontal="center" vertical="center" wrapText="1"/>
    </xf>
    <xf numFmtId="0" fontId="5" fillId="0" borderId="73" xfId="0" applyFont="1" applyBorder="1" applyAlignment="1">
      <alignment horizontal="center" vertical="center" wrapText="1"/>
    </xf>
    <xf numFmtId="0" fontId="5" fillId="17" borderId="74" xfId="0" applyFont="1" applyFill="1" applyBorder="1" applyAlignment="1">
      <alignment horizontal="center" vertical="center" wrapText="1"/>
    </xf>
    <xf numFmtId="0" fontId="5" fillId="0" borderId="72" xfId="0" applyFont="1" applyBorder="1" applyAlignment="1">
      <alignment horizontal="center" vertical="center" wrapText="1"/>
    </xf>
    <xf numFmtId="0" fontId="5" fillId="5" borderId="67"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5" fillId="15" borderId="16" xfId="0" applyFont="1" applyFill="1" applyBorder="1" applyAlignment="1">
      <alignment horizontal="center" vertical="center" wrapText="1"/>
    </xf>
    <xf numFmtId="0" fontId="5" fillId="17" borderId="11" xfId="0" applyFont="1" applyFill="1" applyBorder="1" applyAlignment="1">
      <alignment horizontal="center" vertical="center" wrapText="1"/>
    </xf>
    <xf numFmtId="0" fontId="5" fillId="15" borderId="29" xfId="0" applyFont="1" applyFill="1" applyBorder="1" applyAlignment="1">
      <alignment horizontal="center" vertical="center" wrapText="1"/>
    </xf>
    <xf numFmtId="0" fontId="28" fillId="17" borderId="67" xfId="0" applyFont="1" applyFill="1" applyBorder="1" applyAlignment="1">
      <alignment horizontal="center" vertical="center" wrapText="1"/>
    </xf>
    <xf numFmtId="0" fontId="28" fillId="5" borderId="67" xfId="0" applyFont="1" applyFill="1" applyBorder="1" applyAlignment="1">
      <alignment horizontal="center" vertical="center" wrapText="1"/>
    </xf>
    <xf numFmtId="0" fontId="28" fillId="5" borderId="11" xfId="0" applyFont="1" applyFill="1" applyBorder="1" applyAlignment="1">
      <alignment horizontal="center" vertical="center" wrapText="1"/>
    </xf>
    <xf numFmtId="0" fontId="28" fillId="0" borderId="16" xfId="0" applyFont="1" applyBorder="1" applyAlignment="1">
      <alignment horizontal="center" vertical="center" wrapText="1"/>
    </xf>
    <xf numFmtId="0" fontId="28" fillId="0" borderId="22" xfId="0" applyFont="1" applyBorder="1" applyAlignment="1">
      <alignment horizontal="center" vertical="center" wrapText="1"/>
    </xf>
    <xf numFmtId="0" fontId="27" fillId="16" borderId="52" xfId="0" applyFont="1" applyFill="1" applyBorder="1" applyAlignment="1">
      <alignment horizontal="center" vertical="center" wrapText="1"/>
    </xf>
    <xf numFmtId="0" fontId="27" fillId="16" borderId="34" xfId="0" applyFont="1" applyFill="1" applyBorder="1" applyAlignment="1">
      <alignment horizontal="center" vertical="center" wrapText="1"/>
    </xf>
    <xf numFmtId="0" fontId="27" fillId="16" borderId="31" xfId="0" applyFont="1" applyFill="1" applyBorder="1" applyAlignment="1">
      <alignment horizontal="center" vertical="center" wrapText="1"/>
    </xf>
    <xf numFmtId="0" fontId="27" fillId="16" borderId="32" xfId="0" applyFont="1" applyFill="1" applyBorder="1" applyAlignment="1">
      <alignment horizontal="center" vertical="center" wrapText="1"/>
    </xf>
    <xf numFmtId="0" fontId="28" fillId="0" borderId="52"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31" xfId="0" applyFont="1" applyBorder="1" applyAlignment="1">
      <alignment horizontal="center" vertical="center" wrapText="1"/>
    </xf>
    <xf numFmtId="0" fontId="27" fillId="16" borderId="58" xfId="0" applyFont="1" applyFill="1" applyBorder="1" applyAlignment="1">
      <alignment horizontal="center" vertical="center" wrapText="1"/>
    </xf>
    <xf numFmtId="0" fontId="27" fillId="16" borderId="33" xfId="0" applyFont="1" applyFill="1" applyBorder="1" applyAlignment="1">
      <alignment horizontal="center" vertical="center" wrapText="1"/>
    </xf>
    <xf numFmtId="0" fontId="28" fillId="15" borderId="16" xfId="0" applyFont="1" applyFill="1" applyBorder="1" applyAlignment="1">
      <alignment horizontal="center" vertical="center" wrapText="1"/>
    </xf>
    <xf numFmtId="0" fontId="27" fillId="16" borderId="54" xfId="0" applyFont="1" applyFill="1" applyBorder="1" applyAlignment="1">
      <alignment horizontal="center" vertical="center" wrapText="1"/>
    </xf>
    <xf numFmtId="0" fontId="28" fillId="15" borderId="34" xfId="0" applyFont="1" applyFill="1" applyBorder="1" applyAlignment="1">
      <alignment horizontal="center" vertical="center" wrapText="1"/>
    </xf>
    <xf numFmtId="0" fontId="28" fillId="0" borderId="16" xfId="0" applyFont="1" applyBorder="1" applyAlignment="1">
      <alignment horizontal="left" vertical="center" wrapText="1"/>
    </xf>
    <xf numFmtId="0" fontId="28" fillId="0" borderId="32" xfId="0" applyFont="1" applyBorder="1" applyAlignment="1">
      <alignment horizontal="center" vertical="center" wrapText="1"/>
    </xf>
    <xf numFmtId="0" fontId="28" fillId="0" borderId="33" xfId="0" applyFont="1" applyBorder="1" applyAlignment="1">
      <alignment horizontal="center" vertical="center" wrapText="1"/>
    </xf>
    <xf numFmtId="0" fontId="30" fillId="16" borderId="44" xfId="0" applyFont="1" applyFill="1" applyBorder="1" applyAlignment="1">
      <alignment horizontal="center" vertical="center"/>
    </xf>
    <xf numFmtId="0" fontId="30" fillId="16" borderId="45" xfId="0" applyFont="1" applyFill="1" applyBorder="1" applyAlignment="1">
      <alignment horizontal="center" vertical="center"/>
    </xf>
    <xf numFmtId="0" fontId="30" fillId="16" borderId="46" xfId="0" applyFont="1" applyFill="1" applyBorder="1" applyAlignment="1">
      <alignment horizontal="center" vertical="center"/>
    </xf>
    <xf numFmtId="0" fontId="30" fillId="16" borderId="57" xfId="0" applyFont="1" applyFill="1" applyBorder="1" applyAlignment="1">
      <alignment horizontal="center" vertical="center"/>
    </xf>
    <xf numFmtId="0" fontId="30" fillId="16" borderId="56" xfId="0" applyFont="1" applyFill="1" applyBorder="1" applyAlignment="1">
      <alignment horizontal="center" vertical="center"/>
    </xf>
    <xf numFmtId="0" fontId="30" fillId="16" borderId="47" xfId="0" applyFont="1" applyFill="1" applyBorder="1" applyAlignment="1">
      <alignment horizontal="center" vertical="center"/>
    </xf>
    <xf numFmtId="0" fontId="28" fillId="0" borderId="51" xfId="0" applyFont="1" applyBorder="1" applyAlignment="1">
      <alignment horizontal="left" vertical="center" wrapText="1"/>
    </xf>
    <xf numFmtId="0" fontId="28" fillId="0" borderId="0" xfId="0" applyFont="1" applyBorder="1" applyAlignment="1">
      <alignment horizontal="left" vertical="center" wrapText="1"/>
    </xf>
    <xf numFmtId="0" fontId="28" fillId="15" borderId="32" xfId="0" applyFont="1" applyFill="1" applyBorder="1" applyAlignment="1">
      <alignment horizontal="center" vertical="center" wrapText="1"/>
    </xf>
    <xf numFmtId="0" fontId="27" fillId="16" borderId="55" xfId="0" applyFont="1" applyFill="1" applyBorder="1" applyAlignment="1">
      <alignment horizontal="center" vertical="center" wrapText="1"/>
    </xf>
    <xf numFmtId="0" fontId="27" fillId="16" borderId="48" xfId="0" applyFont="1" applyFill="1" applyBorder="1" applyAlignment="1">
      <alignment horizontal="center" vertical="center" wrapText="1"/>
    </xf>
    <xf numFmtId="0" fontId="27" fillId="16" borderId="49" xfId="0" applyFont="1" applyFill="1" applyBorder="1" applyAlignment="1">
      <alignment horizontal="center" vertical="center" wrapText="1"/>
    </xf>
    <xf numFmtId="0" fontId="28" fillId="0" borderId="37" xfId="0" applyFont="1" applyBorder="1" applyAlignment="1">
      <alignment horizontal="center" vertical="center" wrapText="1"/>
    </xf>
    <xf numFmtId="0" fontId="28" fillId="0" borderId="0" xfId="0" applyFont="1" applyBorder="1" applyAlignment="1">
      <alignment horizontal="center" vertical="center" wrapText="1"/>
    </xf>
    <xf numFmtId="0" fontId="28" fillId="0" borderId="50" xfId="0" applyFont="1" applyBorder="1" applyAlignment="1">
      <alignment horizontal="center" vertical="center" wrapText="1"/>
    </xf>
    <xf numFmtId="0" fontId="28" fillId="0" borderId="32" xfId="0" applyFont="1" applyBorder="1" applyAlignment="1">
      <alignment horizontal="left" vertical="center" wrapText="1"/>
    </xf>
    <xf numFmtId="0" fontId="18" fillId="0" borderId="31" xfId="4" applyBorder="1" applyAlignment="1" applyProtection="1">
      <alignment horizontal="center" vertical="center" wrapText="1"/>
    </xf>
    <xf numFmtId="0" fontId="18" fillId="0" borderId="32" xfId="4" applyBorder="1" applyAlignment="1" applyProtection="1">
      <alignment horizontal="center" vertical="center"/>
    </xf>
    <xf numFmtId="0" fontId="18" fillId="0" borderId="33" xfId="4" applyBorder="1" applyAlignment="1" applyProtection="1">
      <alignment horizontal="center" vertical="center"/>
    </xf>
    <xf numFmtId="0" fontId="27" fillId="16" borderId="59" xfId="0" applyFont="1" applyFill="1" applyBorder="1" applyAlignment="1">
      <alignment horizontal="center" vertical="center" wrapText="1"/>
    </xf>
    <xf numFmtId="0" fontId="27" fillId="16" borderId="60" xfId="0" applyFont="1" applyFill="1" applyBorder="1" applyAlignment="1">
      <alignment horizontal="center" vertical="center" wrapText="1"/>
    </xf>
    <xf numFmtId="0" fontId="27" fillId="16" borderId="61" xfId="0" applyFont="1" applyFill="1" applyBorder="1" applyAlignment="1">
      <alignment horizontal="center" vertical="center" wrapText="1"/>
    </xf>
    <xf numFmtId="164" fontId="2" fillId="0" borderId="37" xfId="0" applyNumberFormat="1" applyFont="1" applyBorder="1" applyAlignment="1">
      <alignment horizontal="center" vertical="center"/>
    </xf>
    <xf numFmtId="0" fontId="2" fillId="0" borderId="37" xfId="0" applyFont="1" applyBorder="1" applyAlignment="1">
      <alignment horizontal="center" vertical="center"/>
    </xf>
    <xf numFmtId="0" fontId="41" fillId="0" borderId="54" xfId="0" applyFont="1" applyBorder="1" applyAlignment="1">
      <alignment horizontal="center" vertical="center"/>
    </xf>
    <xf numFmtId="0" fontId="26" fillId="0" borderId="39" xfId="0" applyFont="1" applyBorder="1" applyAlignment="1">
      <alignment horizontal="center" vertical="center" wrapText="1"/>
    </xf>
    <xf numFmtId="0" fontId="26" fillId="0" borderId="40" xfId="0" applyFont="1" applyBorder="1" applyAlignment="1">
      <alignment horizontal="center" vertical="center" wrapText="1"/>
    </xf>
    <xf numFmtId="0" fontId="30" fillId="4" borderId="7" xfId="0" applyFont="1" applyFill="1" applyBorder="1" applyAlignment="1">
      <alignment horizontal="center" vertical="center" wrapText="1"/>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34" fillId="3" borderId="1"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1" fontId="30" fillId="4" borderId="7" xfId="0" applyNumberFormat="1" applyFont="1" applyFill="1" applyBorder="1" applyAlignment="1">
      <alignment horizontal="center" vertical="center" wrapText="1"/>
    </xf>
    <xf numFmtId="0" fontId="30" fillId="4" borderId="11" xfId="0" applyFont="1" applyFill="1" applyBorder="1" applyAlignment="1">
      <alignment horizontal="center" vertical="center" wrapText="1"/>
    </xf>
    <xf numFmtId="0" fontId="8" fillId="0" borderId="12" xfId="0" applyFont="1" applyBorder="1" applyAlignment="1">
      <alignment horizontal="center" vertical="center"/>
    </xf>
    <xf numFmtId="0" fontId="34" fillId="3" borderId="1" xfId="0" applyFont="1" applyFill="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26" fillId="0" borderId="39" xfId="0" applyFont="1" applyBorder="1" applyAlignment="1">
      <alignment horizontal="center" wrapText="1"/>
    </xf>
    <xf numFmtId="0" fontId="26" fillId="0" borderId="40" xfId="0" applyFont="1" applyBorder="1" applyAlignment="1">
      <alignment horizontal="center" wrapText="1"/>
    </xf>
    <xf numFmtId="0" fontId="4" fillId="0" borderId="2" xfId="0" applyFont="1" applyBorder="1"/>
    <xf numFmtId="0" fontId="4" fillId="0" borderId="3" xfId="0" applyFont="1" applyBorder="1"/>
    <xf numFmtId="0" fontId="8" fillId="0" borderId="8" xfId="0" applyFont="1" applyBorder="1"/>
    <xf numFmtId="0" fontId="8" fillId="0" borderId="9" xfId="0" applyFont="1" applyBorder="1"/>
    <xf numFmtId="0" fontId="8" fillId="0" borderId="12" xfId="0" applyFont="1" applyBorder="1"/>
    <xf numFmtId="0" fontId="3" fillId="3" borderId="1" xfId="0" applyFont="1" applyFill="1" applyBorder="1" applyAlignment="1">
      <alignment horizontal="left" vertical="center" wrapText="1"/>
    </xf>
    <xf numFmtId="0" fontId="17" fillId="11" borderId="29" xfId="3" applyFont="1" applyFill="1" applyBorder="1" applyAlignment="1">
      <alignment horizontal="center" vertical="center" wrapText="1"/>
    </xf>
    <xf numFmtId="0" fontId="17" fillId="11" borderId="30" xfId="3" applyFont="1" applyFill="1" applyBorder="1" applyAlignment="1">
      <alignment horizontal="center" vertical="center" wrapText="1"/>
    </xf>
    <xf numFmtId="0" fontId="17" fillId="11" borderId="34" xfId="3" applyFont="1" applyFill="1" applyBorder="1" applyAlignment="1">
      <alignment horizontal="center" vertical="center" wrapText="1"/>
    </xf>
    <xf numFmtId="0" fontId="16" fillId="11" borderId="16" xfId="3" applyFont="1" applyFill="1" applyBorder="1" applyAlignment="1">
      <alignment horizontal="center" vertical="center"/>
    </xf>
    <xf numFmtId="0" fontId="16" fillId="11" borderId="17" xfId="3" applyFont="1" applyFill="1" applyBorder="1" applyAlignment="1">
      <alignment horizontal="center" vertical="center"/>
    </xf>
    <xf numFmtId="0" fontId="17" fillId="7" borderId="18" xfId="1" applyFont="1" applyFill="1" applyBorder="1" applyAlignment="1">
      <alignment horizontal="center" vertical="center"/>
    </xf>
    <xf numFmtId="0" fontId="17" fillId="7" borderId="19" xfId="1" applyFont="1" applyFill="1" applyBorder="1" applyAlignment="1">
      <alignment horizontal="center" vertical="center"/>
    </xf>
    <xf numFmtId="0" fontId="17" fillId="7" borderId="20" xfId="1" applyFont="1" applyFill="1" applyBorder="1" applyAlignment="1">
      <alignment horizontal="center" vertical="center"/>
    </xf>
    <xf numFmtId="0" fontId="11" fillId="12" borderId="16" xfId="3" applyFont="1" applyFill="1" applyBorder="1" applyAlignment="1">
      <alignment horizontal="center" vertical="center"/>
    </xf>
    <xf numFmtId="0" fontId="11" fillId="9" borderId="23" xfId="3" applyFont="1" applyFill="1" applyBorder="1" applyAlignment="1">
      <alignment horizontal="center" vertical="center" wrapText="1"/>
    </xf>
    <xf numFmtId="0" fontId="11" fillId="9" borderId="24" xfId="3" applyFont="1" applyFill="1" applyBorder="1" applyAlignment="1">
      <alignment horizontal="center" vertical="center" wrapText="1"/>
    </xf>
    <xf numFmtId="0" fontId="11" fillId="9" borderId="27" xfId="3" applyFont="1" applyFill="1" applyBorder="1" applyAlignment="1">
      <alignment horizontal="center" vertical="center" wrapText="1"/>
    </xf>
    <xf numFmtId="0" fontId="11" fillId="9" borderId="28" xfId="3" applyFont="1" applyFill="1" applyBorder="1" applyAlignment="1">
      <alignment horizontal="center" vertical="center" wrapText="1"/>
    </xf>
    <xf numFmtId="0" fontId="11" fillId="9" borderId="17" xfId="3" applyFont="1" applyFill="1" applyBorder="1" applyAlignment="1">
      <alignment horizontal="center" vertical="center"/>
    </xf>
    <xf numFmtId="0" fontId="11" fillId="9" borderId="25" xfId="3" applyFont="1" applyFill="1" applyBorder="1" applyAlignment="1">
      <alignment horizontal="center" vertical="center"/>
    </xf>
    <xf numFmtId="0" fontId="11" fillId="9" borderId="26" xfId="3" applyFont="1" applyFill="1" applyBorder="1" applyAlignment="1">
      <alignment horizontal="center" vertical="center"/>
    </xf>
    <xf numFmtId="0" fontId="16" fillId="11" borderId="16" xfId="3" applyFont="1" applyFill="1" applyBorder="1" applyAlignment="1">
      <alignment horizontal="center" vertical="center" wrapText="1"/>
    </xf>
    <xf numFmtId="0" fontId="16" fillId="11" borderId="26" xfId="3" applyFont="1" applyFill="1" applyBorder="1" applyAlignment="1">
      <alignment horizontal="center" vertical="center"/>
    </xf>
    <xf numFmtId="0" fontId="17" fillId="8" borderId="16" xfId="3" applyFont="1" applyFill="1" applyBorder="1" applyAlignment="1">
      <alignment horizontal="center" vertical="center"/>
    </xf>
    <xf numFmtId="0" fontId="10" fillId="12" borderId="16" xfId="3" applyFont="1" applyFill="1" applyBorder="1" applyAlignment="1">
      <alignment horizontal="center" vertical="center"/>
    </xf>
    <xf numFmtId="0" fontId="11" fillId="9" borderId="16" xfId="3" applyFont="1" applyFill="1" applyBorder="1" applyAlignment="1">
      <alignment horizontal="center" vertical="center"/>
    </xf>
    <xf numFmtId="0" fontId="11" fillId="9" borderId="16" xfId="3" applyFont="1" applyFill="1" applyBorder="1" applyAlignment="1">
      <alignment horizontal="center" vertical="center" wrapText="1"/>
    </xf>
    <xf numFmtId="0" fontId="11" fillId="9" borderId="29" xfId="3" applyFont="1" applyFill="1" applyBorder="1" applyAlignment="1">
      <alignment horizontal="center" vertical="center" wrapText="1"/>
    </xf>
    <xf numFmtId="0" fontId="20" fillId="9" borderId="17" xfId="3" applyFont="1" applyFill="1" applyBorder="1" applyAlignment="1">
      <alignment horizontal="center" vertical="center"/>
    </xf>
    <xf numFmtId="0" fontId="20" fillId="9" borderId="25" xfId="3" applyFont="1" applyFill="1" applyBorder="1" applyAlignment="1">
      <alignment horizontal="center" vertical="center"/>
    </xf>
    <xf numFmtId="0" fontId="20" fillId="9" borderId="26" xfId="3" applyFont="1" applyFill="1" applyBorder="1" applyAlignment="1">
      <alignment horizontal="center" vertical="center"/>
    </xf>
    <xf numFmtId="0" fontId="17" fillId="12" borderId="16" xfId="3" applyFont="1" applyFill="1" applyBorder="1" applyAlignment="1">
      <alignment horizontal="center" vertical="center"/>
    </xf>
    <xf numFmtId="0" fontId="21" fillId="12" borderId="16" xfId="3" applyFont="1" applyFill="1" applyBorder="1" applyAlignment="1">
      <alignment horizontal="center" vertical="center"/>
    </xf>
    <xf numFmtId="0" fontId="20" fillId="0" borderId="16" xfId="3" applyFont="1" applyBorder="1" applyAlignment="1">
      <alignment horizontal="center" vertical="center" wrapText="1"/>
    </xf>
    <xf numFmtId="0" fontId="20" fillId="0" borderId="16" xfId="3" applyFont="1" applyBorder="1" applyAlignment="1">
      <alignment horizontal="center" vertical="center"/>
    </xf>
    <xf numFmtId="0" fontId="21" fillId="12" borderId="17" xfId="3" applyFont="1" applyFill="1" applyBorder="1" applyAlignment="1">
      <alignment horizontal="center" vertical="center"/>
    </xf>
    <xf numFmtId="0" fontId="21" fillId="12" borderId="25" xfId="3" applyFont="1" applyFill="1" applyBorder="1" applyAlignment="1">
      <alignment horizontal="center" vertical="center"/>
    </xf>
    <xf numFmtId="0" fontId="21" fillId="12" borderId="26" xfId="3" applyFont="1" applyFill="1" applyBorder="1" applyAlignment="1">
      <alignment horizontal="center" vertical="center"/>
    </xf>
    <xf numFmtId="0" fontId="21" fillId="13" borderId="16" xfId="3" applyFont="1" applyFill="1" applyBorder="1" applyAlignment="1">
      <alignment horizontal="center" vertical="center" wrapText="1"/>
    </xf>
    <xf numFmtId="0" fontId="17" fillId="14" borderId="16" xfId="3" applyFont="1" applyFill="1" applyBorder="1" applyAlignment="1">
      <alignment horizontal="center" vertical="center"/>
    </xf>
    <xf numFmtId="0" fontId="21" fillId="0" borderId="16" xfId="3" applyFont="1" applyBorder="1" applyAlignment="1">
      <alignment horizontal="left" vertical="center" wrapText="1"/>
    </xf>
    <xf numFmtId="0" fontId="16" fillId="11" borderId="25" xfId="3" applyFont="1" applyFill="1" applyBorder="1" applyAlignment="1">
      <alignment horizontal="center" vertical="center"/>
    </xf>
    <xf numFmtId="0" fontId="16" fillId="9" borderId="16" xfId="3" applyFont="1" applyFill="1" applyBorder="1" applyAlignment="1">
      <alignment horizontal="center" vertical="center"/>
    </xf>
    <xf numFmtId="0" fontId="16" fillId="9" borderId="16" xfId="3" applyFont="1" applyFill="1" applyBorder="1" applyAlignment="1">
      <alignment horizontal="left" vertical="top" wrapText="1"/>
    </xf>
    <xf numFmtId="0" fontId="17" fillId="14" borderId="16" xfId="3" applyFont="1" applyFill="1" applyBorder="1" applyAlignment="1">
      <alignment horizontal="center" vertical="center" wrapText="1"/>
    </xf>
    <xf numFmtId="0" fontId="16" fillId="9" borderId="29" xfId="3" applyFont="1" applyFill="1" applyBorder="1" applyAlignment="1">
      <alignment horizontal="center" vertical="center"/>
    </xf>
    <xf numFmtId="0" fontId="16" fillId="9" borderId="30" xfId="3" applyFont="1" applyFill="1" applyBorder="1" applyAlignment="1">
      <alignment horizontal="center" vertical="center"/>
    </xf>
    <xf numFmtId="0" fontId="16" fillId="9" borderId="23" xfId="3" applyFont="1" applyFill="1" applyBorder="1" applyAlignment="1">
      <alignment horizontal="left" vertical="center" wrapText="1"/>
    </xf>
    <xf numFmtId="0" fontId="16" fillId="9" borderId="24" xfId="3" applyFont="1" applyFill="1" applyBorder="1" applyAlignment="1">
      <alignment horizontal="left" vertical="center" wrapText="1"/>
    </xf>
    <xf numFmtId="0" fontId="16" fillId="9" borderId="37" xfId="3" applyFont="1" applyFill="1" applyBorder="1" applyAlignment="1">
      <alignment horizontal="left" vertical="center" wrapText="1"/>
    </xf>
    <xf numFmtId="0" fontId="16" fillId="9" borderId="38" xfId="3" applyFont="1" applyFill="1" applyBorder="1" applyAlignment="1">
      <alignment horizontal="left" vertical="center" wrapText="1"/>
    </xf>
    <xf numFmtId="0" fontId="16" fillId="9" borderId="34" xfId="3" applyFont="1" applyFill="1" applyBorder="1" applyAlignment="1">
      <alignment horizontal="center" vertical="center"/>
    </xf>
    <xf numFmtId="0" fontId="16" fillId="9" borderId="27" xfId="3" applyFont="1" applyFill="1" applyBorder="1" applyAlignment="1">
      <alignment horizontal="left" vertical="center" wrapText="1"/>
    </xf>
    <xf numFmtId="0" fontId="16" fillId="9" borderId="28" xfId="3" applyFont="1" applyFill="1" applyBorder="1" applyAlignment="1">
      <alignment horizontal="left" vertical="center" wrapText="1"/>
    </xf>
    <xf numFmtId="0" fontId="16" fillId="9" borderId="16" xfId="3" applyFont="1" applyFill="1" applyBorder="1" applyAlignment="1">
      <alignment horizontal="left" vertical="center" wrapText="1"/>
    </xf>
    <xf numFmtId="1" fontId="12" fillId="4" borderId="41" xfId="0" applyNumberFormat="1" applyFont="1" applyFill="1" applyBorder="1" applyAlignment="1">
      <alignment horizontal="center" vertical="center" wrapText="1"/>
    </xf>
    <xf numFmtId="1" fontId="12" fillId="4" borderId="42" xfId="0" applyNumberFormat="1" applyFont="1" applyFill="1" applyBorder="1" applyAlignment="1">
      <alignment horizontal="center" vertical="center" wrapText="1"/>
    </xf>
    <xf numFmtId="1" fontId="12" fillId="4" borderId="43" xfId="0" applyNumberFormat="1" applyFont="1" applyFill="1" applyBorder="1" applyAlignment="1">
      <alignment horizontal="center" vertical="center" wrapText="1"/>
    </xf>
    <xf numFmtId="0" fontId="0" fillId="0" borderId="75" xfId="0" applyBorder="1" applyAlignment="1">
      <alignment wrapText="1"/>
    </xf>
    <xf numFmtId="0" fontId="45" fillId="8" borderId="16" xfId="0" applyFont="1" applyFill="1" applyBorder="1" applyAlignment="1">
      <alignment horizontal="center" vertical="center" wrapText="1"/>
    </xf>
    <xf numFmtId="0" fontId="45" fillId="7" borderId="16" xfId="0" applyFont="1" applyFill="1" applyBorder="1" applyAlignment="1">
      <alignment horizontal="center" vertical="center" wrapText="1"/>
    </xf>
  </cellXfs>
  <cellStyles count="5">
    <cellStyle name="40% - Énfasis1" xfId="1" builtinId="31"/>
    <cellStyle name="Hipervínculo" xfId="4" builtinId="8"/>
    <cellStyle name="Normal" xfId="0" builtinId="0"/>
    <cellStyle name="Normal 2" xfId="2"/>
    <cellStyle name="Normal 3" xfId="3"/>
  </cellStyles>
  <dxfs count="3039">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rgb="FFFF0000"/>
        </patternFill>
      </fill>
    </dxf>
    <dxf>
      <fill>
        <patternFill>
          <bgColor rgb="FFFFFF00"/>
        </patternFill>
      </fill>
    </dxf>
    <dxf>
      <fill>
        <patternFill>
          <bgColor rgb="FF00B050"/>
        </patternFill>
      </fill>
    </dxf>
    <dxf>
      <fill>
        <patternFill>
          <bgColor rgb="FF92D05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rgb="FFFF0000"/>
        </patternFill>
      </fill>
    </dxf>
    <dxf>
      <fill>
        <patternFill>
          <bgColor rgb="FFFFFF00"/>
        </patternFill>
      </fill>
    </dxf>
    <dxf>
      <fill>
        <patternFill>
          <bgColor rgb="FF00B050"/>
        </patternFill>
      </fill>
    </dxf>
    <dxf>
      <fill>
        <patternFill>
          <bgColor rgb="FF92D05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rgb="FFFF0000"/>
        </patternFill>
      </fill>
    </dxf>
    <dxf>
      <fill>
        <patternFill>
          <bgColor rgb="FFFFFF00"/>
        </patternFill>
      </fill>
    </dxf>
    <dxf>
      <fill>
        <patternFill>
          <bgColor rgb="FF00B050"/>
        </patternFill>
      </fill>
    </dxf>
    <dxf>
      <fill>
        <patternFill>
          <bgColor rgb="FF92D05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rgb="FFFF0000"/>
        </patternFill>
      </fill>
    </dxf>
    <dxf>
      <fill>
        <patternFill>
          <bgColor rgb="FFFFFF00"/>
        </patternFill>
      </fill>
    </dxf>
    <dxf>
      <fill>
        <patternFill>
          <bgColor rgb="FF00B050"/>
        </patternFill>
      </fill>
    </dxf>
    <dxf>
      <fill>
        <patternFill>
          <bgColor rgb="FF92D05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D3A7"/>
          <bgColor rgb="FFFFD3A7"/>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rgb="FFFF0000"/>
        </patternFill>
      </fill>
    </dxf>
    <dxf>
      <fill>
        <patternFill>
          <bgColor rgb="FFFFFF00"/>
        </patternFill>
      </fill>
    </dxf>
    <dxf>
      <fill>
        <patternFill>
          <bgColor rgb="FF00B050"/>
        </patternFill>
      </fill>
    </dxf>
    <dxf>
      <fill>
        <patternFill>
          <bgColor rgb="FF92D05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B050"/>
        </patternFill>
      </fill>
    </dxf>
    <dxf>
      <fill>
        <patternFill>
          <bgColor rgb="FF92D05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rgb="FFFF0000"/>
        </patternFill>
      </fill>
    </dxf>
    <dxf>
      <fill>
        <patternFill>
          <bgColor rgb="FFFFFF00"/>
        </patternFill>
      </fill>
    </dxf>
    <dxf>
      <fill>
        <patternFill>
          <bgColor rgb="FF00B050"/>
        </patternFill>
      </fill>
    </dxf>
    <dxf>
      <fill>
        <patternFill>
          <bgColor rgb="FF92D05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rgb="FFFF0000"/>
        </patternFill>
      </fill>
    </dxf>
    <dxf>
      <fill>
        <patternFill>
          <bgColor rgb="FFFFFF00"/>
        </patternFill>
      </fill>
    </dxf>
    <dxf>
      <fill>
        <patternFill>
          <bgColor rgb="FF00B050"/>
        </patternFill>
      </fill>
    </dxf>
    <dxf>
      <fill>
        <patternFill>
          <bgColor rgb="FF92D050"/>
        </patternFill>
      </fill>
    </dxf>
    <dxf>
      <font>
        <color rgb="FF9C0006"/>
      </font>
      <fill>
        <patternFill>
          <bgColor rgb="FFFFC7CE"/>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color rgb="FF9C0006"/>
      </font>
      <fill>
        <patternFill>
          <bgColor rgb="FFFFC7CE"/>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0000"/>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ont>
        <b/>
      </font>
      <fill>
        <patternFill patternType="solid">
          <fgColor rgb="FFFFD3A7"/>
          <bgColor rgb="FFFFD3A7"/>
        </patternFill>
      </fill>
    </dxf>
    <dxf>
      <font>
        <b/>
      </font>
      <fill>
        <patternFill patternType="solid">
          <fgColor rgb="FFFFD3A7"/>
          <bgColor rgb="FFFFD3A7"/>
        </patternFill>
      </fill>
    </dxf>
    <dxf>
      <font>
        <b/>
      </font>
      <fill>
        <patternFill patternType="solid">
          <fgColor rgb="FFFFA7A7"/>
          <bgColor rgb="FFFFA7A7"/>
        </patternFill>
      </fill>
    </dxf>
    <dxf>
      <font>
        <b/>
      </font>
      <fill>
        <patternFill patternType="solid">
          <fgColor rgb="FFCEEAB0"/>
          <bgColor rgb="FFCEEAB0"/>
        </patternFill>
      </fill>
    </dxf>
    <dxf>
      <font>
        <b/>
      </font>
      <fill>
        <patternFill patternType="solid">
          <fgColor rgb="FFFFFFAB"/>
          <bgColor rgb="FFFFFFAB"/>
        </patternFill>
      </fill>
    </dxf>
    <dxf>
      <fill>
        <patternFill>
          <bgColor rgb="FFFFFF00"/>
        </patternFill>
      </fill>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dxf>
    <dxf>
      <font>
        <b/>
        <i val="0"/>
        <strike val="0"/>
        <condense val="0"/>
        <extend val="0"/>
        <outline val="0"/>
        <shadow val="0"/>
        <u val="none"/>
        <vertAlign val="baseline"/>
        <sz val="11"/>
        <color theme="1"/>
        <name val="Calibri"/>
        <scheme val="minor"/>
      </font>
      <fill>
        <patternFill patternType="solid">
          <fgColor indexed="64"/>
          <bgColor theme="0" tint="-4.9989318521683403E-2"/>
        </patternFill>
      </fill>
    </dxf>
  </dxfs>
  <tableStyles count="0" defaultTableStyle="TableStyleMedium2" defaultPivotStyle="PivotStyleLight16"/>
  <colors>
    <mruColors>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ables/table1.xml><?xml version="1.0" encoding="utf-8"?>
<table xmlns="http://schemas.openxmlformats.org/spreadsheetml/2006/main" id="1" name="BIOLÓGICO" displayName="BIOLÓGICO" ref="A7:A15" totalsRowShown="0" headerRowDxfId="3038">
  <autoFilter ref="A7:A15"/>
  <tableColumns count="1">
    <tableColumn id="1" name="BIOLÓGICO"/>
  </tableColumns>
  <tableStyleInfo name="TableStyleMedium2" showFirstColumn="0" showLastColumn="0" showRowStripes="1" showColumnStripes="0"/>
</table>
</file>

<file path=xl/tables/table2.xml><?xml version="1.0" encoding="utf-8"?>
<table xmlns="http://schemas.openxmlformats.org/spreadsheetml/2006/main" id="2" name="FISICO" displayName="FISICO" ref="B7:B14" totalsRowShown="0" headerRowDxfId="3037">
  <autoFilter ref="B7:B14"/>
  <tableColumns count="1">
    <tableColumn id="1" name="FISICO"/>
  </tableColumns>
  <tableStyleInfo name="TableStyleMedium2" showFirstColumn="0" showLastColumn="0" showRowStripes="1" showColumnStripes="0"/>
</table>
</file>

<file path=xl/tables/table3.xml><?xml version="1.0" encoding="utf-8"?>
<table xmlns="http://schemas.openxmlformats.org/spreadsheetml/2006/main" id="3" name="QUIMICO" displayName="QUIMICO" ref="C7:C15" totalsRowShown="0" headerRowDxfId="3036">
  <autoFilter ref="C7:C15"/>
  <tableColumns count="1">
    <tableColumn id="1" name="QUIMICO"/>
  </tableColumns>
  <tableStyleInfo name="TableStyleMedium2" showFirstColumn="0" showLastColumn="0" showRowStripes="1" showColumnStripes="0"/>
</table>
</file>

<file path=xl/tables/table4.xml><?xml version="1.0" encoding="utf-8"?>
<table xmlns="http://schemas.openxmlformats.org/spreadsheetml/2006/main" id="4" name="PSICOSOCIAL" displayName="PSICOSOCIAL" ref="D7:D15" totalsRowShown="0" headerRowDxfId="3035">
  <autoFilter ref="D7:D15"/>
  <tableColumns count="1">
    <tableColumn id="1" name="PSICOSOCIAL"/>
  </tableColumns>
  <tableStyleInfo name="TableStyleMedium2" showFirstColumn="0" showLastColumn="0" showRowStripes="1" showColumnStripes="0"/>
</table>
</file>

<file path=xl/tables/table5.xml><?xml version="1.0" encoding="utf-8"?>
<table xmlns="http://schemas.openxmlformats.org/spreadsheetml/2006/main" id="5" name="BIOMECANICO" displayName="BIOMECANICO" ref="E7:E12" totalsRowShown="0" headerRowDxfId="3034">
  <autoFilter ref="E7:E12"/>
  <tableColumns count="1">
    <tableColumn id="1" name="BIOMECANICO"/>
  </tableColumns>
  <tableStyleInfo name="TableStyleMedium2" showFirstColumn="0" showLastColumn="0" showRowStripes="1" showColumnStripes="0"/>
</table>
</file>

<file path=xl/tables/table6.xml><?xml version="1.0" encoding="utf-8"?>
<table xmlns="http://schemas.openxmlformats.org/spreadsheetml/2006/main" id="6" name="CONDICIONES_DE_SEGURIDAD" displayName="CONDICIONES_DE_SEGURIDAD" ref="F7:F15" totalsRowShown="0" headerRowDxfId="3033">
  <autoFilter ref="F7:F15"/>
  <tableColumns count="1">
    <tableColumn id="1" name="CONDICIONES_DE_SEGURIDAD"/>
  </tableColumns>
  <tableStyleInfo name="TableStyleMedium2" showFirstColumn="0" showLastColumn="0" showRowStripes="1" showColumnStripes="0"/>
</table>
</file>

<file path=xl/tables/table7.xml><?xml version="1.0" encoding="utf-8"?>
<table xmlns="http://schemas.openxmlformats.org/spreadsheetml/2006/main" id="7" name="FENOMENOS_NATURALES" displayName="FENOMENOS_NATURALES" ref="G7:G13" totalsRowShown="0" headerRowDxfId="3032">
  <autoFilter ref="G7:G13"/>
  <tableColumns count="1">
    <tableColumn id="1" name="FENOMENOS_NATURALES"/>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v01sv01/manualProcesos/Gestion_Predial/01_Caracterizaciones/CPGP01_CARACTERIZACI%C3%93N_DE_PROCESOS%20GESTI%C3%93N%20PREDIAL%20V_4.0.pdf" TargetMode="External"/><Relationship Id="rId13" Type="http://schemas.openxmlformats.org/officeDocument/2006/relationships/hyperlink" Target="http://mv01sv01/manualProcesos/Gestion_Legal/01_Caracterizaciones/CPGL01_CARACTERIZACI%C3%93N_DE_PROCESOS%20GESTI%C3%93N%20LEGAL_V2.pdf" TargetMode="External"/><Relationship Id="rId18" Type="http://schemas.openxmlformats.org/officeDocument/2006/relationships/hyperlink" Target="http://mv01sv01/manualProcesos/Gestion_Documental/01_Caracterizaciones/CPDO01CARACTERIZACION_%20DE%20PROCESOS%20GESTI%C3%93N%20DOCUMENTAL%20V_4.pdf" TargetMode="External"/><Relationship Id="rId3" Type="http://schemas.openxmlformats.org/officeDocument/2006/relationships/hyperlink" Target="http://mv01sv01/manualProcesos/Gestion_Social_y_Participacion_Ciudadana/01_Caracterizaciones/CPSC01_CARACTERIZACI%C3%93N_PROCESO_DE_GESTI%C3%93N_SOCIAL_8.pdf" TargetMode="External"/><Relationship Id="rId21" Type="http://schemas.openxmlformats.org/officeDocument/2006/relationships/hyperlink" Target="http://mv01sv01/manualProcesos/Evaluacion_y_Control/01_Caracterizaciones/CPEC01_CARACTERIZACI%C3%93N_DE_PROCESOS%20EVALUACI%C3%93N%20Y%20CONTROL_V7.pdf" TargetMode="External"/><Relationship Id="rId7" Type="http://schemas.openxmlformats.org/officeDocument/2006/relationships/hyperlink" Target="http://mv01sv01/manualProcesos/Factibilidad_de_Proyectos/01_Caracterizaciones/CPFP01_CARACTERIZACION_DE_PROCESO_PREINVERSI%C3%93N_DE_PROYECT_V7.docx" TargetMode="External"/><Relationship Id="rId12" Type="http://schemas.openxmlformats.org/officeDocument/2006/relationships/hyperlink" Target="http://mv01sv01/manualProcesos/Gestion_de_Valorizacion/01_Caracterizaciones/CPVF01_CARACTERIZACI%C3%93N_DE_PROCESOS%20GESTI%C3%93N%20DE%20LA%20VALORIZACI%C3%93N%20Y%20FINANCIACI%C3%93N%20V%205.pdf" TargetMode="External"/><Relationship Id="rId17" Type="http://schemas.openxmlformats.org/officeDocument/2006/relationships/hyperlink" Target="http://mv01sv01/manualProcesos/Gestion_del_Talento_Humano/01_Caracterizaciones/CPTH01_CARACTERIZACION_PROCESOS_GESTION_TALENTO_HUMANO_V_3.0.pdf" TargetMode="External"/><Relationship Id="rId2" Type="http://schemas.openxmlformats.org/officeDocument/2006/relationships/hyperlink" Target="http://mv01sv01/manualProcesos/Innovacion_y_Gestion_Conocimiento/01_Caracterizaciones/CPIC01_CARACTERIZACION_PROCESOS_INNOVACION_Y_GESTION_DEL_CONOCIMIENTO_V_3.0.pdf" TargetMode="External"/><Relationship Id="rId16" Type="http://schemas.openxmlformats.org/officeDocument/2006/relationships/hyperlink" Target="http://mv01sv01/manualProcesos/Gestion_Financiera/01_Caracterizaciones/CPGF01_CARACTERIZACION_DE_%20PROCESOS_%20GESTION_FINANCIERA_V_5.pdf" TargetMode="External"/><Relationship Id="rId20" Type="http://schemas.openxmlformats.org/officeDocument/2006/relationships/hyperlink" Target="http://mv01sv01/manualProcesos/Gestion_Contractual/01_Caracterizaciones/CPGC01_CARACTERIZACION_PROCESOS_GESTION_CONTRACTUAL_V_3.0.pdf" TargetMode="External"/><Relationship Id="rId1" Type="http://schemas.openxmlformats.org/officeDocument/2006/relationships/hyperlink" Target="http://mv01sv01/manualProcesos/Planeacion_Estretegica/01_Caracterizaciones/CPPE01_CARACTERIZACION%20PLANEACION%20ESTRATEGICA_V7.pdf" TargetMode="External"/><Relationship Id="rId6" Type="http://schemas.openxmlformats.org/officeDocument/2006/relationships/hyperlink" Target="http://mv01sv01/manualProcesos/Seguimiento_a_Proyectos/01_Caracterizaciones/CPGI01_CARACTERIZACI%C3%93N_DE_PROCESOS%20GESTI%C3%93N%20INTEGRAL%20DE%20PROYECTOS%20V3.0.pdf" TargetMode="External"/><Relationship Id="rId11" Type="http://schemas.openxmlformats.org/officeDocument/2006/relationships/hyperlink" Target="http://mv01sv01/manualProcesos/Conservacion_de_Infraestructura/01_Caracterizaciones/CPCI01_CARACTERIZACION_%20DE%20PROCESOS%20V_6.pdf" TargetMode="External"/><Relationship Id="rId24" Type="http://schemas.openxmlformats.org/officeDocument/2006/relationships/printerSettings" Target="../printerSettings/printerSettings1.bin"/><Relationship Id="rId5" Type="http://schemas.openxmlformats.org/officeDocument/2006/relationships/hyperlink" Target="http://mv01sv01/manualProcesos/Comunicaciones/01_Caracterizaciones/CPCO01_CARACTERIZACI%C3%93N_PROCESO_DE_COMUNICACIONES_5.pdf" TargetMode="External"/><Relationship Id="rId15" Type="http://schemas.openxmlformats.org/officeDocument/2006/relationships/hyperlink" Target="http://mv01sv01/manualProcesos/Gestion_de_Recursos_Fisicos/01_Caracterizaciones/CPRF01_CARACTERIZACI%C3%93N_DE_PROCESOS%20GESTI%C3%93N%20DE%20RECURSOS%20F%C3%8DSICOS_V5.pdf" TargetMode="External"/><Relationship Id="rId23" Type="http://schemas.openxmlformats.org/officeDocument/2006/relationships/hyperlink" Target="https://www.idu.gov.co/page/transparencia/organizacion/organigrama" TargetMode="External"/><Relationship Id="rId10" Type="http://schemas.openxmlformats.org/officeDocument/2006/relationships/hyperlink" Target="http://mv01sv01/manualProcesos/Ejecucion_de_Obras/01_Caracterizaciones/CPEO01_CARACTERIZACI%C3%93N_DE_PROCESOS%20CONSTRUCCI%C3%93N%20DE%20PROYECTOS%20V_5.0.pdf" TargetMode="External"/><Relationship Id="rId19" Type="http://schemas.openxmlformats.org/officeDocument/2006/relationships/hyperlink" Target="http://mv01sv01/manualProcesos/Gestion_TIC/01_Caracterizaciones/CPTI01_CARACTERIZACI%C3%93N%20DE%20PROCESOS_V7.pdf" TargetMode="External"/><Relationship Id="rId4" Type="http://schemas.openxmlformats.org/officeDocument/2006/relationships/hyperlink" Target="http://mv01sv01/manualProcesos/Gestion_Interinstitucional/01_Caracterizaciones/CPIN01_CARACTERIZACION_GESTION_INTERINSTITUCIONAL_V6.pdf" TargetMode="External"/><Relationship Id="rId9" Type="http://schemas.openxmlformats.org/officeDocument/2006/relationships/hyperlink" Target="http://mv01sv01/manualProcesos/Diseno_de_Proyectos/01_Caracterizaciones/CPDP01_CARACTERIZACION_PROCESOS_DISENO_DE_PROYECTOS_V5.pdf" TargetMode="External"/><Relationship Id="rId14" Type="http://schemas.openxmlformats.org/officeDocument/2006/relationships/hyperlink" Target="http://mv01sv01/manualProcesos/Gestion_Ambiental_Calidad_Syso/01_Caracterizaciones/CPAC01_CARACTERIZACI%C3%93N_DE_PROCESOS_PR%C3%81CTICAS_INTEGRALES_%20V7.pdf" TargetMode="External"/><Relationship Id="rId22" Type="http://schemas.openxmlformats.org/officeDocument/2006/relationships/hyperlink" Target="http://mv01sv01/manualProcesos/Mejoramiento_Continuo/01_Caracterizaciones/CPMC01_CARACTERIZACI%C3%93N_DE_PROCESOS%20MEJORAMIENTO%20CONTINUO_V%203.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3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85"/>
  <sheetViews>
    <sheetView topLeftCell="A25" workbookViewId="0">
      <selection activeCell="I6" sqref="I6"/>
    </sheetView>
  </sheetViews>
  <sheetFormatPr baseColWidth="10" defaultColWidth="13.42578125" defaultRowHeight="12.75" x14ac:dyDescent="0.2"/>
  <cols>
    <col min="1" max="2" width="13.42578125" style="62"/>
    <col min="3" max="3" width="40" style="62" customWidth="1"/>
    <col min="4" max="4" width="24.140625" style="62" customWidth="1"/>
    <col min="5" max="14" width="4.28515625" style="63" customWidth="1"/>
    <col min="15" max="15" width="6.140625" style="63" customWidth="1"/>
    <col min="16" max="17" width="5.7109375" style="63" customWidth="1"/>
    <col min="18" max="18" width="45.85546875" style="62" customWidth="1"/>
    <col min="19" max="19" width="21.42578125" style="62" customWidth="1"/>
    <col min="20" max="20" width="20.42578125" style="62" customWidth="1"/>
    <col min="21" max="21" width="18.7109375" style="62" customWidth="1"/>
    <col min="22" max="22" width="27" style="62" customWidth="1"/>
    <col min="23" max="16384" width="13.42578125" style="62"/>
  </cols>
  <sheetData>
    <row r="1" spans="2:18" ht="35.25" customHeight="1" x14ac:dyDescent="0.2">
      <c r="B1" s="236" t="s">
        <v>1495</v>
      </c>
      <c r="C1" s="237"/>
      <c r="D1" s="237"/>
      <c r="E1" s="237"/>
      <c r="F1" s="237"/>
      <c r="G1" s="237"/>
      <c r="H1" s="237"/>
      <c r="I1" s="237"/>
      <c r="J1" s="237"/>
      <c r="K1" s="237"/>
      <c r="L1" s="237"/>
      <c r="M1" s="237"/>
      <c r="N1" s="237"/>
      <c r="O1" s="237"/>
      <c r="P1" s="237"/>
      <c r="Q1" s="237"/>
      <c r="R1" s="238"/>
    </row>
    <row r="2" spans="2:18" ht="31.5" customHeight="1" thickBot="1" x14ac:dyDescent="0.25">
      <c r="B2" s="252" t="s">
        <v>1496</v>
      </c>
      <c r="C2" s="253"/>
      <c r="D2" s="253"/>
      <c r="E2" s="253"/>
      <c r="F2" s="253"/>
      <c r="G2" s="253"/>
      <c r="H2" s="253"/>
      <c r="I2" s="253"/>
      <c r="J2" s="253"/>
      <c r="K2" s="253"/>
      <c r="L2" s="253"/>
      <c r="M2" s="253"/>
      <c r="N2" s="253"/>
      <c r="O2" s="253"/>
      <c r="P2" s="253"/>
      <c r="Q2" s="253"/>
      <c r="R2" s="254"/>
    </row>
    <row r="3" spans="2:18" ht="16.5" customHeight="1" x14ac:dyDescent="0.2">
      <c r="B3" s="221" t="s">
        <v>246</v>
      </c>
      <c r="C3" s="222"/>
      <c r="D3" s="222" t="s">
        <v>247</v>
      </c>
      <c r="E3" s="222" t="s">
        <v>0</v>
      </c>
      <c r="F3" s="222"/>
      <c r="G3" s="222"/>
      <c r="H3" s="222"/>
      <c r="I3" s="222"/>
      <c r="J3" s="222"/>
      <c r="K3" s="222"/>
      <c r="L3" s="222"/>
      <c r="M3" s="222"/>
      <c r="N3" s="222"/>
      <c r="O3" s="222"/>
      <c r="P3" s="222"/>
      <c r="Q3" s="222"/>
      <c r="R3" s="228" t="s">
        <v>366</v>
      </c>
    </row>
    <row r="4" spans="2:18" ht="13.5" thickBot="1" x14ac:dyDescent="0.25">
      <c r="B4" s="223"/>
      <c r="C4" s="224"/>
      <c r="D4" s="224"/>
      <c r="E4" s="83">
        <v>1</v>
      </c>
      <c r="F4" s="83">
        <v>2</v>
      </c>
      <c r="G4" s="83">
        <v>3</v>
      </c>
      <c r="H4" s="83">
        <v>4</v>
      </c>
      <c r="I4" s="83">
        <v>5</v>
      </c>
      <c r="J4" s="83">
        <v>6</v>
      </c>
      <c r="K4" s="83">
        <v>7</v>
      </c>
      <c r="L4" s="83">
        <v>8</v>
      </c>
      <c r="M4" s="83">
        <v>9</v>
      </c>
      <c r="N4" s="83">
        <v>10</v>
      </c>
      <c r="O4" s="83">
        <v>11</v>
      </c>
      <c r="P4" s="83">
        <v>12</v>
      </c>
      <c r="Q4" s="83">
        <v>13</v>
      </c>
      <c r="R4" s="229" t="s">
        <v>366</v>
      </c>
    </row>
    <row r="5" spans="2:18" ht="144" x14ac:dyDescent="0.2">
      <c r="B5" s="225" t="s">
        <v>248</v>
      </c>
      <c r="C5" s="84" t="s">
        <v>249</v>
      </c>
      <c r="D5" s="80" t="s">
        <v>250</v>
      </c>
      <c r="E5" s="81" t="s">
        <v>251</v>
      </c>
      <c r="F5" s="81"/>
      <c r="G5" s="81"/>
      <c r="H5" s="81"/>
      <c r="I5" s="81" t="s">
        <v>251</v>
      </c>
      <c r="J5" s="81" t="s">
        <v>251</v>
      </c>
      <c r="K5" s="81"/>
      <c r="L5" s="81"/>
      <c r="M5" s="81"/>
      <c r="N5" s="81"/>
      <c r="O5" s="81"/>
      <c r="P5" s="81" t="s">
        <v>251</v>
      </c>
      <c r="Q5" s="81"/>
      <c r="R5" s="82" t="s">
        <v>350</v>
      </c>
    </row>
    <row r="6" spans="2:18" ht="144" x14ac:dyDescent="0.2">
      <c r="B6" s="226"/>
      <c r="C6" s="85" t="s">
        <v>252</v>
      </c>
      <c r="D6" s="70" t="s">
        <v>253</v>
      </c>
      <c r="E6" s="74" t="s">
        <v>251</v>
      </c>
      <c r="F6" s="74"/>
      <c r="G6" s="74"/>
      <c r="H6" s="74"/>
      <c r="I6" s="74"/>
      <c r="J6" s="74" t="s">
        <v>251</v>
      </c>
      <c r="K6" s="74"/>
      <c r="L6" s="74"/>
      <c r="M6" s="74"/>
      <c r="N6" s="74"/>
      <c r="O6" s="74"/>
      <c r="P6" s="74" t="s">
        <v>251</v>
      </c>
      <c r="Q6" s="74"/>
      <c r="R6" s="76" t="s">
        <v>351</v>
      </c>
    </row>
    <row r="7" spans="2:18" ht="144" x14ac:dyDescent="0.2">
      <c r="B7" s="226"/>
      <c r="C7" s="85" t="s">
        <v>372</v>
      </c>
      <c r="D7" s="70" t="s">
        <v>254</v>
      </c>
      <c r="E7" s="74" t="s">
        <v>251</v>
      </c>
      <c r="F7" s="74"/>
      <c r="G7" s="74"/>
      <c r="H7" s="74"/>
      <c r="I7" s="74"/>
      <c r="J7" s="74" t="s">
        <v>251</v>
      </c>
      <c r="K7" s="74"/>
      <c r="L7" s="74"/>
      <c r="M7" s="74"/>
      <c r="N7" s="74"/>
      <c r="O7" s="74" t="s">
        <v>251</v>
      </c>
      <c r="P7" s="74" t="s">
        <v>251</v>
      </c>
      <c r="Q7" s="74" t="s">
        <v>251</v>
      </c>
      <c r="R7" s="76" t="s">
        <v>373</v>
      </c>
    </row>
    <row r="8" spans="2:18" ht="168" x14ac:dyDescent="0.2">
      <c r="B8" s="226"/>
      <c r="C8" s="85" t="s">
        <v>255</v>
      </c>
      <c r="D8" s="70" t="s">
        <v>256</v>
      </c>
      <c r="E8" s="74" t="s">
        <v>251</v>
      </c>
      <c r="F8" s="74"/>
      <c r="G8" s="74"/>
      <c r="H8" s="74"/>
      <c r="I8" s="74"/>
      <c r="J8" s="74" t="s">
        <v>251</v>
      </c>
      <c r="K8" s="74"/>
      <c r="L8" s="74"/>
      <c r="M8" s="74"/>
      <c r="N8" s="74"/>
      <c r="O8" s="74"/>
      <c r="P8" s="74" t="s">
        <v>251</v>
      </c>
      <c r="Q8" s="74"/>
      <c r="R8" s="76" t="s">
        <v>352</v>
      </c>
    </row>
    <row r="9" spans="2:18" ht="120" x14ac:dyDescent="0.2">
      <c r="B9" s="226"/>
      <c r="C9" s="85" t="s">
        <v>257</v>
      </c>
      <c r="D9" s="70" t="s">
        <v>258</v>
      </c>
      <c r="E9" s="74" t="s">
        <v>251</v>
      </c>
      <c r="F9" s="74"/>
      <c r="G9" s="74"/>
      <c r="H9" s="74"/>
      <c r="I9" s="74" t="s">
        <v>251</v>
      </c>
      <c r="J9" s="74" t="s">
        <v>251</v>
      </c>
      <c r="K9" s="74"/>
      <c r="L9" s="74"/>
      <c r="M9" s="74"/>
      <c r="N9" s="74"/>
      <c r="O9" s="74"/>
      <c r="P9" s="74" t="s">
        <v>251</v>
      </c>
      <c r="Q9" s="74"/>
      <c r="R9" s="76" t="s">
        <v>371</v>
      </c>
    </row>
    <row r="10" spans="2:18" ht="144" x14ac:dyDescent="0.2">
      <c r="B10" s="226"/>
      <c r="C10" s="85" t="s">
        <v>259</v>
      </c>
      <c r="D10" s="70" t="s">
        <v>260</v>
      </c>
      <c r="E10" s="74" t="s">
        <v>251</v>
      </c>
      <c r="F10" s="74"/>
      <c r="G10" s="74"/>
      <c r="H10" s="74"/>
      <c r="I10" s="74"/>
      <c r="J10" s="74" t="s">
        <v>251</v>
      </c>
      <c r="K10" s="74"/>
      <c r="L10" s="74"/>
      <c r="M10" s="74"/>
      <c r="N10" s="74"/>
      <c r="O10" s="74"/>
      <c r="P10" s="74" t="s">
        <v>251</v>
      </c>
      <c r="Q10" s="74"/>
      <c r="R10" s="76" t="s">
        <v>353</v>
      </c>
    </row>
    <row r="11" spans="2:18" ht="288" x14ac:dyDescent="0.2">
      <c r="B11" s="226" t="s">
        <v>261</v>
      </c>
      <c r="C11" s="85" t="s">
        <v>262</v>
      </c>
      <c r="D11" s="70" t="s">
        <v>263</v>
      </c>
      <c r="E11" s="74" t="s">
        <v>251</v>
      </c>
      <c r="F11" s="74"/>
      <c r="G11" s="74"/>
      <c r="H11" s="74"/>
      <c r="I11" s="74"/>
      <c r="J11" s="74" t="s">
        <v>251</v>
      </c>
      <c r="K11" s="74"/>
      <c r="L11" s="74"/>
      <c r="M11" s="74"/>
      <c r="N11" s="74"/>
      <c r="O11" s="74"/>
      <c r="P11" s="74" t="s">
        <v>251</v>
      </c>
      <c r="Q11" s="74"/>
      <c r="R11" s="76" t="s">
        <v>369</v>
      </c>
    </row>
    <row r="12" spans="2:18" ht="168" x14ac:dyDescent="0.2">
      <c r="B12" s="226"/>
      <c r="C12" s="85" t="s">
        <v>264</v>
      </c>
      <c r="D12" s="70" t="s">
        <v>347</v>
      </c>
      <c r="E12" s="74" t="s">
        <v>251</v>
      </c>
      <c r="F12" s="74"/>
      <c r="G12" s="74"/>
      <c r="H12" s="74"/>
      <c r="I12" s="74" t="s">
        <v>251</v>
      </c>
      <c r="J12" s="74" t="s">
        <v>251</v>
      </c>
      <c r="K12" s="74"/>
      <c r="L12" s="74"/>
      <c r="M12" s="74"/>
      <c r="N12" s="74"/>
      <c r="O12" s="74" t="s">
        <v>251</v>
      </c>
      <c r="P12" s="74" t="s">
        <v>251</v>
      </c>
      <c r="Q12" s="74"/>
      <c r="R12" s="76" t="s">
        <v>354</v>
      </c>
    </row>
    <row r="13" spans="2:18" ht="156" x14ac:dyDescent="0.2">
      <c r="B13" s="226"/>
      <c r="C13" s="85" t="s">
        <v>265</v>
      </c>
      <c r="D13" s="70" t="s">
        <v>263</v>
      </c>
      <c r="E13" s="74" t="s">
        <v>251</v>
      </c>
      <c r="F13" s="74"/>
      <c r="G13" s="74"/>
      <c r="H13" s="74"/>
      <c r="I13" s="74"/>
      <c r="J13" s="74" t="s">
        <v>251</v>
      </c>
      <c r="K13" s="74"/>
      <c r="L13" s="74"/>
      <c r="M13" s="74"/>
      <c r="N13" s="74"/>
      <c r="O13" s="74"/>
      <c r="P13" s="74" t="s">
        <v>251</v>
      </c>
      <c r="Q13" s="74"/>
      <c r="R13" s="76" t="s">
        <v>355</v>
      </c>
    </row>
    <row r="14" spans="2:18" ht="156" x14ac:dyDescent="0.2">
      <c r="B14" s="226"/>
      <c r="C14" s="85" t="s">
        <v>266</v>
      </c>
      <c r="D14" s="70" t="s">
        <v>267</v>
      </c>
      <c r="E14" s="74" t="s">
        <v>251</v>
      </c>
      <c r="F14" s="74"/>
      <c r="G14" s="74"/>
      <c r="H14" s="74"/>
      <c r="I14" s="74" t="s">
        <v>251</v>
      </c>
      <c r="J14" s="74"/>
      <c r="K14" s="74"/>
      <c r="L14" s="74"/>
      <c r="M14" s="74"/>
      <c r="N14" s="74"/>
      <c r="O14" s="74"/>
      <c r="P14" s="74" t="s">
        <v>251</v>
      </c>
      <c r="Q14" s="74"/>
      <c r="R14" s="76" t="s">
        <v>356</v>
      </c>
    </row>
    <row r="15" spans="2:18" ht="144" x14ac:dyDescent="0.2">
      <c r="B15" s="226"/>
      <c r="C15" s="85" t="s">
        <v>268</v>
      </c>
      <c r="D15" s="70" t="s">
        <v>269</v>
      </c>
      <c r="E15" s="74" t="s">
        <v>251</v>
      </c>
      <c r="F15" s="74"/>
      <c r="G15" s="74"/>
      <c r="H15" s="74"/>
      <c r="I15" s="74" t="s">
        <v>251</v>
      </c>
      <c r="J15" s="74" t="s">
        <v>251</v>
      </c>
      <c r="K15" s="74"/>
      <c r="L15" s="74"/>
      <c r="M15" s="74"/>
      <c r="N15" s="74"/>
      <c r="O15" s="74"/>
      <c r="P15" s="74" t="s">
        <v>251</v>
      </c>
      <c r="Q15" s="74"/>
      <c r="R15" s="76" t="s">
        <v>357</v>
      </c>
    </row>
    <row r="16" spans="2:18" ht="156" x14ac:dyDescent="0.2">
      <c r="B16" s="226"/>
      <c r="C16" s="85" t="s">
        <v>270</v>
      </c>
      <c r="D16" s="70" t="s">
        <v>271</v>
      </c>
      <c r="E16" s="74" t="s">
        <v>251</v>
      </c>
      <c r="F16" s="74"/>
      <c r="G16" s="74"/>
      <c r="H16" s="74"/>
      <c r="I16" s="74"/>
      <c r="J16" s="74"/>
      <c r="K16" s="74"/>
      <c r="L16" s="74"/>
      <c r="M16" s="74"/>
      <c r="N16" s="74"/>
      <c r="O16" s="74" t="s">
        <v>251</v>
      </c>
      <c r="P16" s="74" t="s">
        <v>251</v>
      </c>
      <c r="Q16" s="74"/>
      <c r="R16" s="76" t="s">
        <v>370</v>
      </c>
    </row>
    <row r="17" spans="2:18" ht="168" x14ac:dyDescent="0.2">
      <c r="B17" s="226" t="s">
        <v>272</v>
      </c>
      <c r="C17" s="85" t="s">
        <v>273</v>
      </c>
      <c r="D17" s="70" t="s">
        <v>274</v>
      </c>
      <c r="E17" s="74" t="s">
        <v>251</v>
      </c>
      <c r="F17" s="74"/>
      <c r="G17" s="74"/>
      <c r="H17" s="74"/>
      <c r="I17" s="74"/>
      <c r="J17" s="74"/>
      <c r="K17" s="74"/>
      <c r="L17" s="74"/>
      <c r="M17" s="74"/>
      <c r="N17" s="74"/>
      <c r="O17" s="74" t="s">
        <v>251</v>
      </c>
      <c r="P17" s="74" t="s">
        <v>251</v>
      </c>
      <c r="Q17" s="75"/>
      <c r="R17" s="76" t="s">
        <v>358</v>
      </c>
    </row>
    <row r="18" spans="2:18" ht="144" x14ac:dyDescent="0.2">
      <c r="B18" s="226"/>
      <c r="C18" s="85" t="s">
        <v>275</v>
      </c>
      <c r="D18" s="70" t="s">
        <v>276</v>
      </c>
      <c r="E18" s="74" t="s">
        <v>251</v>
      </c>
      <c r="F18" s="74"/>
      <c r="G18" s="74"/>
      <c r="H18" s="74"/>
      <c r="I18" s="74" t="s">
        <v>251</v>
      </c>
      <c r="J18" s="74" t="s">
        <v>251</v>
      </c>
      <c r="K18" s="74"/>
      <c r="L18" s="74"/>
      <c r="M18" s="74"/>
      <c r="N18" s="74"/>
      <c r="O18" s="74"/>
      <c r="P18" s="74" t="s">
        <v>251</v>
      </c>
      <c r="Q18" s="75"/>
      <c r="R18" s="76" t="s">
        <v>359</v>
      </c>
    </row>
    <row r="19" spans="2:18" ht="132" x14ac:dyDescent="0.2">
      <c r="B19" s="226"/>
      <c r="C19" s="85" t="s">
        <v>277</v>
      </c>
      <c r="D19" s="70" t="s">
        <v>278</v>
      </c>
      <c r="E19" s="74" t="s">
        <v>251</v>
      </c>
      <c r="F19" s="74"/>
      <c r="G19" s="74" t="s">
        <v>251</v>
      </c>
      <c r="H19" s="74" t="s">
        <v>251</v>
      </c>
      <c r="I19" s="74"/>
      <c r="J19" s="74"/>
      <c r="K19" s="74" t="s">
        <v>251</v>
      </c>
      <c r="L19" s="74" t="s">
        <v>251</v>
      </c>
      <c r="M19" s="74" t="s">
        <v>251</v>
      </c>
      <c r="N19" s="74" t="s">
        <v>251</v>
      </c>
      <c r="O19" s="74"/>
      <c r="P19" s="74" t="s">
        <v>251</v>
      </c>
      <c r="Q19" s="75"/>
      <c r="R19" s="76" t="s">
        <v>360</v>
      </c>
    </row>
    <row r="20" spans="2:18" ht="84" x14ac:dyDescent="0.2">
      <c r="B20" s="226"/>
      <c r="C20" s="85" t="s">
        <v>279</v>
      </c>
      <c r="D20" s="70" t="s">
        <v>280</v>
      </c>
      <c r="E20" s="74" t="s">
        <v>251</v>
      </c>
      <c r="F20" s="74"/>
      <c r="G20" s="74"/>
      <c r="H20" s="74"/>
      <c r="I20" s="74"/>
      <c r="J20" s="74"/>
      <c r="K20" s="74"/>
      <c r="L20" s="74"/>
      <c r="M20" s="74"/>
      <c r="N20" s="74"/>
      <c r="O20" s="74" t="s">
        <v>251</v>
      </c>
      <c r="P20" s="74" t="s">
        <v>251</v>
      </c>
      <c r="Q20" s="75"/>
      <c r="R20" s="76" t="s">
        <v>361</v>
      </c>
    </row>
    <row r="21" spans="2:18" ht="156" x14ac:dyDescent="0.2">
      <c r="B21" s="226"/>
      <c r="C21" s="85" t="s">
        <v>281</v>
      </c>
      <c r="D21" s="70" t="s">
        <v>282</v>
      </c>
      <c r="E21" s="74" t="s">
        <v>251</v>
      </c>
      <c r="F21" s="74" t="s">
        <v>251</v>
      </c>
      <c r="G21" s="74" t="s">
        <v>251</v>
      </c>
      <c r="H21" s="74"/>
      <c r="I21" s="74"/>
      <c r="J21" s="74" t="s">
        <v>251</v>
      </c>
      <c r="K21" s="74"/>
      <c r="L21" s="74"/>
      <c r="M21" s="74"/>
      <c r="N21" s="74"/>
      <c r="O21" s="74"/>
      <c r="P21" s="74" t="s">
        <v>251</v>
      </c>
      <c r="Q21" s="75"/>
      <c r="R21" s="76" t="s">
        <v>362</v>
      </c>
    </row>
    <row r="22" spans="2:18" ht="144" x14ac:dyDescent="0.2">
      <c r="B22" s="226"/>
      <c r="C22" s="85" t="s">
        <v>283</v>
      </c>
      <c r="D22" s="70" t="s">
        <v>278</v>
      </c>
      <c r="E22" s="74" t="s">
        <v>251</v>
      </c>
      <c r="F22" s="74"/>
      <c r="G22" s="74" t="s">
        <v>251</v>
      </c>
      <c r="H22" s="74"/>
      <c r="I22" s="74"/>
      <c r="J22" s="74"/>
      <c r="K22" s="74"/>
      <c r="L22" s="74"/>
      <c r="M22" s="74"/>
      <c r="N22" s="74"/>
      <c r="O22" s="74" t="s">
        <v>251</v>
      </c>
      <c r="P22" s="74" t="s">
        <v>251</v>
      </c>
      <c r="Q22" s="75"/>
      <c r="R22" s="76" t="s">
        <v>368</v>
      </c>
    </row>
    <row r="23" spans="2:18" ht="120" x14ac:dyDescent="0.2">
      <c r="B23" s="226"/>
      <c r="C23" s="85" t="s">
        <v>284</v>
      </c>
      <c r="D23" s="70" t="s">
        <v>285</v>
      </c>
      <c r="E23" s="74" t="s">
        <v>251</v>
      </c>
      <c r="F23" s="74"/>
      <c r="G23" s="74"/>
      <c r="H23" s="74"/>
      <c r="I23" s="74"/>
      <c r="J23" s="74"/>
      <c r="K23" s="74" t="s">
        <v>251</v>
      </c>
      <c r="L23" s="74"/>
      <c r="M23" s="74"/>
      <c r="N23" s="74"/>
      <c r="O23" s="74"/>
      <c r="P23" s="74" t="s">
        <v>251</v>
      </c>
      <c r="Q23" s="75"/>
      <c r="R23" s="76" t="s">
        <v>367</v>
      </c>
    </row>
    <row r="24" spans="2:18" ht="96" x14ac:dyDescent="0.2">
      <c r="B24" s="226"/>
      <c r="C24" s="85" t="s">
        <v>286</v>
      </c>
      <c r="D24" s="70" t="s">
        <v>287</v>
      </c>
      <c r="E24" s="74" t="s">
        <v>251</v>
      </c>
      <c r="F24" s="74"/>
      <c r="G24" s="74"/>
      <c r="H24" s="74"/>
      <c r="I24" s="74"/>
      <c r="J24" s="74"/>
      <c r="K24" s="74"/>
      <c r="L24" s="74"/>
      <c r="M24" s="74"/>
      <c r="N24" s="74"/>
      <c r="O24" s="74"/>
      <c r="P24" s="74" t="s">
        <v>251</v>
      </c>
      <c r="Q24" s="75"/>
      <c r="R24" s="76" t="s">
        <v>363</v>
      </c>
    </row>
    <row r="25" spans="2:18" ht="132" x14ac:dyDescent="0.2">
      <c r="B25" s="226" t="s">
        <v>288</v>
      </c>
      <c r="C25" s="85" t="s">
        <v>289</v>
      </c>
      <c r="D25" s="70" t="s">
        <v>290</v>
      </c>
      <c r="E25" s="74" t="s">
        <v>251</v>
      </c>
      <c r="F25" s="74"/>
      <c r="G25" s="74"/>
      <c r="H25" s="74"/>
      <c r="I25" s="74" t="s">
        <v>251</v>
      </c>
      <c r="J25" s="74" t="s">
        <v>251</v>
      </c>
      <c r="K25" s="74"/>
      <c r="L25" s="74"/>
      <c r="M25" s="74"/>
      <c r="N25" s="74"/>
      <c r="O25" s="74"/>
      <c r="P25" s="74" t="s">
        <v>251</v>
      </c>
      <c r="Q25" s="75"/>
      <c r="R25" s="76" t="s">
        <v>364</v>
      </c>
    </row>
    <row r="26" spans="2:18" ht="132.75" thickBot="1" x14ac:dyDescent="0.25">
      <c r="B26" s="227"/>
      <c r="C26" s="86" t="s">
        <v>291</v>
      </c>
      <c r="D26" s="73" t="s">
        <v>292</v>
      </c>
      <c r="E26" s="77" t="s">
        <v>251</v>
      </c>
      <c r="F26" s="77"/>
      <c r="G26" s="77"/>
      <c r="H26" s="77"/>
      <c r="I26" s="77"/>
      <c r="J26" s="77"/>
      <c r="K26" s="77"/>
      <c r="L26" s="77"/>
      <c r="M26" s="77"/>
      <c r="N26" s="77"/>
      <c r="O26" s="77"/>
      <c r="P26" s="77" t="s">
        <v>251</v>
      </c>
      <c r="Q26" s="78"/>
      <c r="R26" s="79" t="s">
        <v>365</v>
      </c>
    </row>
    <row r="28" spans="2:18" ht="13.5" thickBot="1" x14ac:dyDescent="0.25"/>
    <row r="29" spans="2:18" x14ac:dyDescent="0.2">
      <c r="B29" s="236" t="s">
        <v>293</v>
      </c>
      <c r="C29" s="237"/>
      <c r="D29" s="237"/>
      <c r="E29" s="237"/>
      <c r="F29" s="237"/>
      <c r="G29" s="237"/>
      <c r="H29" s="237"/>
      <c r="I29" s="237"/>
      <c r="J29" s="237"/>
      <c r="K29" s="237"/>
      <c r="L29" s="237"/>
      <c r="M29" s="237"/>
      <c r="N29" s="237"/>
      <c r="O29" s="237"/>
      <c r="P29" s="237"/>
      <c r="Q29" s="237"/>
      <c r="R29" s="238"/>
    </row>
    <row r="30" spans="2:18" ht="13.5" thickBot="1" x14ac:dyDescent="0.25">
      <c r="B30" s="239"/>
      <c r="C30" s="240"/>
      <c r="D30" s="240"/>
      <c r="E30" s="240"/>
      <c r="F30" s="240"/>
      <c r="G30" s="240"/>
      <c r="H30" s="240"/>
      <c r="I30" s="240"/>
      <c r="J30" s="240"/>
      <c r="K30" s="240"/>
      <c r="L30" s="240"/>
      <c r="M30" s="240"/>
      <c r="N30" s="240"/>
      <c r="O30" s="240"/>
      <c r="P30" s="240"/>
      <c r="Q30" s="240"/>
      <c r="R30" s="241"/>
    </row>
    <row r="31" spans="2:18" ht="33" customHeight="1" thickBot="1" x14ac:dyDescent="0.25">
      <c r="B31" s="65" t="s">
        <v>294</v>
      </c>
      <c r="C31" s="66" t="s">
        <v>239</v>
      </c>
      <c r="D31" s="66" t="s">
        <v>295</v>
      </c>
      <c r="E31" s="231" t="s">
        <v>296</v>
      </c>
      <c r="F31" s="231"/>
      <c r="G31" s="231"/>
      <c r="H31" s="231"/>
      <c r="I31" s="231"/>
      <c r="J31" s="231"/>
      <c r="K31" s="231"/>
      <c r="L31" s="245" t="s">
        <v>297</v>
      </c>
      <c r="M31" s="246"/>
      <c r="N31" s="246"/>
      <c r="O31" s="246"/>
      <c r="P31" s="246"/>
      <c r="Q31" s="246"/>
      <c r="R31" s="247"/>
    </row>
    <row r="32" spans="2:18" ht="330" customHeight="1" x14ac:dyDescent="0.2">
      <c r="B32" s="67" t="s">
        <v>298</v>
      </c>
      <c r="C32" s="68" t="s">
        <v>374</v>
      </c>
      <c r="D32" s="68" t="s">
        <v>299</v>
      </c>
      <c r="E32" s="232" t="s">
        <v>300</v>
      </c>
      <c r="F32" s="232"/>
      <c r="G32" s="232"/>
      <c r="H32" s="232"/>
      <c r="I32" s="232"/>
      <c r="J32" s="232"/>
      <c r="K32" s="232"/>
      <c r="L32" s="248" t="s">
        <v>301</v>
      </c>
      <c r="M32" s="249"/>
      <c r="N32" s="249"/>
      <c r="O32" s="249"/>
      <c r="P32" s="249"/>
      <c r="Q32" s="249"/>
      <c r="R32" s="250"/>
    </row>
    <row r="33" spans="2:18" ht="42.75" customHeight="1" x14ac:dyDescent="0.2">
      <c r="B33" s="69" t="s">
        <v>302</v>
      </c>
      <c r="C33" s="70" t="s">
        <v>281</v>
      </c>
      <c r="D33" s="71" t="s">
        <v>303</v>
      </c>
      <c r="E33" s="230" t="s">
        <v>304</v>
      </c>
      <c r="F33" s="230"/>
      <c r="G33" s="230"/>
      <c r="H33" s="230"/>
      <c r="I33" s="230"/>
      <c r="J33" s="230"/>
      <c r="K33" s="230"/>
      <c r="L33" s="219" t="s">
        <v>305</v>
      </c>
      <c r="M33" s="219"/>
      <c r="N33" s="219"/>
      <c r="O33" s="219"/>
      <c r="P33" s="219"/>
      <c r="Q33" s="219"/>
      <c r="R33" s="220"/>
    </row>
    <row r="34" spans="2:18" ht="71.25" customHeight="1" x14ac:dyDescent="0.2">
      <c r="B34" s="69" t="s">
        <v>306</v>
      </c>
      <c r="C34" s="71" t="s">
        <v>307</v>
      </c>
      <c r="D34" s="71" t="s">
        <v>308</v>
      </c>
      <c r="E34" s="230" t="s">
        <v>300</v>
      </c>
      <c r="F34" s="230"/>
      <c r="G34" s="230"/>
      <c r="H34" s="230"/>
      <c r="I34" s="230"/>
      <c r="J34" s="230"/>
      <c r="K34" s="230"/>
      <c r="L34" s="219" t="s">
        <v>309</v>
      </c>
      <c r="M34" s="219"/>
      <c r="N34" s="219"/>
      <c r="O34" s="219"/>
      <c r="P34" s="219"/>
      <c r="Q34" s="219"/>
      <c r="R34" s="220"/>
    </row>
    <row r="35" spans="2:18" ht="57" customHeight="1" x14ac:dyDescent="0.2">
      <c r="B35" s="69" t="s">
        <v>310</v>
      </c>
      <c r="C35" s="71" t="s">
        <v>277</v>
      </c>
      <c r="D35" s="71" t="s">
        <v>311</v>
      </c>
      <c r="E35" s="230" t="s">
        <v>312</v>
      </c>
      <c r="F35" s="230"/>
      <c r="G35" s="230"/>
      <c r="H35" s="230"/>
      <c r="I35" s="230"/>
      <c r="J35" s="230"/>
      <c r="K35" s="230"/>
      <c r="L35" s="219" t="s">
        <v>313</v>
      </c>
      <c r="M35" s="219"/>
      <c r="N35" s="219"/>
      <c r="O35" s="219"/>
      <c r="P35" s="219"/>
      <c r="Q35" s="219"/>
      <c r="R35" s="220"/>
    </row>
    <row r="36" spans="2:18" ht="76.5" x14ac:dyDescent="0.2">
      <c r="B36" s="69" t="s">
        <v>314</v>
      </c>
      <c r="C36" s="71" t="s">
        <v>315</v>
      </c>
      <c r="D36" s="71" t="s">
        <v>316</v>
      </c>
      <c r="E36" s="230" t="s">
        <v>300</v>
      </c>
      <c r="F36" s="230"/>
      <c r="G36" s="230"/>
      <c r="H36" s="230"/>
      <c r="I36" s="230"/>
      <c r="J36" s="230"/>
      <c r="K36" s="230"/>
      <c r="L36" s="219" t="s">
        <v>317</v>
      </c>
      <c r="M36" s="219"/>
      <c r="N36" s="219"/>
      <c r="O36" s="219"/>
      <c r="P36" s="219"/>
      <c r="Q36" s="219"/>
      <c r="R36" s="220"/>
    </row>
    <row r="37" spans="2:18" ht="191.25" x14ac:dyDescent="0.2">
      <c r="B37" s="69" t="s">
        <v>318</v>
      </c>
      <c r="C37" s="70" t="s">
        <v>375</v>
      </c>
      <c r="D37" s="70" t="s">
        <v>319</v>
      </c>
      <c r="E37" s="230" t="s">
        <v>300</v>
      </c>
      <c r="F37" s="230"/>
      <c r="G37" s="230"/>
      <c r="H37" s="230"/>
      <c r="I37" s="230"/>
      <c r="J37" s="230"/>
      <c r="K37" s="230"/>
      <c r="L37" s="219" t="s">
        <v>320</v>
      </c>
      <c r="M37" s="219"/>
      <c r="N37" s="219"/>
      <c r="O37" s="219"/>
      <c r="P37" s="219"/>
      <c r="Q37" s="219"/>
      <c r="R37" s="220"/>
    </row>
    <row r="38" spans="2:18" ht="57" customHeight="1" x14ac:dyDescent="0.2">
      <c r="B38" s="69" t="s">
        <v>321</v>
      </c>
      <c r="C38" s="71" t="s">
        <v>277</v>
      </c>
      <c r="D38" s="71" t="s">
        <v>322</v>
      </c>
      <c r="E38" s="230" t="s">
        <v>300</v>
      </c>
      <c r="F38" s="230"/>
      <c r="G38" s="230"/>
      <c r="H38" s="230"/>
      <c r="I38" s="230"/>
      <c r="J38" s="230"/>
      <c r="K38" s="230"/>
      <c r="L38" s="219" t="s">
        <v>323</v>
      </c>
      <c r="M38" s="219"/>
      <c r="N38" s="219"/>
      <c r="O38" s="219"/>
      <c r="P38" s="219"/>
      <c r="Q38" s="219"/>
      <c r="R38" s="220"/>
    </row>
    <row r="39" spans="2:18" ht="28.5" customHeight="1" x14ac:dyDescent="0.2">
      <c r="B39" s="69" t="s">
        <v>324</v>
      </c>
      <c r="C39" s="71" t="s">
        <v>277</v>
      </c>
      <c r="D39" s="71" t="s">
        <v>325</v>
      </c>
      <c r="E39" s="230" t="s">
        <v>326</v>
      </c>
      <c r="F39" s="230"/>
      <c r="G39" s="230"/>
      <c r="H39" s="230"/>
      <c r="I39" s="230"/>
      <c r="J39" s="230"/>
      <c r="K39" s="230"/>
      <c r="L39" s="219" t="s">
        <v>327</v>
      </c>
      <c r="M39" s="219"/>
      <c r="N39" s="219"/>
      <c r="O39" s="219"/>
      <c r="P39" s="219"/>
      <c r="Q39" s="219"/>
      <c r="R39" s="220"/>
    </row>
    <row r="40" spans="2:18" ht="55.5" customHeight="1" x14ac:dyDescent="0.2">
      <c r="B40" s="69" t="s">
        <v>328</v>
      </c>
      <c r="C40" s="71" t="s">
        <v>277</v>
      </c>
      <c r="D40" s="71" t="s">
        <v>329</v>
      </c>
      <c r="E40" s="230" t="s">
        <v>330</v>
      </c>
      <c r="F40" s="230"/>
      <c r="G40" s="230"/>
      <c r="H40" s="230"/>
      <c r="I40" s="230"/>
      <c r="J40" s="230"/>
      <c r="K40" s="230"/>
      <c r="L40" s="219" t="s">
        <v>331</v>
      </c>
      <c r="M40" s="219"/>
      <c r="N40" s="219"/>
      <c r="O40" s="219"/>
      <c r="P40" s="219"/>
      <c r="Q40" s="219"/>
      <c r="R40" s="220"/>
    </row>
    <row r="41" spans="2:18" ht="28.5" customHeight="1" x14ac:dyDescent="0.2">
      <c r="B41" s="69" t="s">
        <v>332</v>
      </c>
      <c r="C41" s="71" t="s">
        <v>277</v>
      </c>
      <c r="D41" s="71" t="s">
        <v>333</v>
      </c>
      <c r="E41" s="230" t="s">
        <v>326</v>
      </c>
      <c r="F41" s="230"/>
      <c r="G41" s="230"/>
      <c r="H41" s="230"/>
      <c r="I41" s="230"/>
      <c r="J41" s="230"/>
      <c r="K41" s="230"/>
      <c r="L41" s="219" t="s">
        <v>334</v>
      </c>
      <c r="M41" s="219"/>
      <c r="N41" s="219"/>
      <c r="O41" s="219"/>
      <c r="P41" s="219"/>
      <c r="Q41" s="219"/>
      <c r="R41" s="220"/>
    </row>
    <row r="42" spans="2:18" ht="114" customHeight="1" x14ac:dyDescent="0.2">
      <c r="B42" s="69" t="s">
        <v>335</v>
      </c>
      <c r="C42" s="70" t="s">
        <v>376</v>
      </c>
      <c r="D42" s="71" t="s">
        <v>336</v>
      </c>
      <c r="E42" s="230" t="s">
        <v>300</v>
      </c>
      <c r="F42" s="230"/>
      <c r="G42" s="230"/>
      <c r="H42" s="230"/>
      <c r="I42" s="230"/>
      <c r="J42" s="230"/>
      <c r="K42" s="230"/>
      <c r="L42" s="219" t="s">
        <v>337</v>
      </c>
      <c r="M42" s="219"/>
      <c r="N42" s="219"/>
      <c r="O42" s="219"/>
      <c r="P42" s="219"/>
      <c r="Q42" s="219"/>
      <c r="R42" s="220"/>
    </row>
    <row r="43" spans="2:18" ht="114" customHeight="1" x14ac:dyDescent="0.2">
      <c r="B43" s="69" t="s">
        <v>338</v>
      </c>
      <c r="C43" s="70" t="s">
        <v>339</v>
      </c>
      <c r="D43" s="70" t="s">
        <v>340</v>
      </c>
      <c r="E43" s="230" t="s">
        <v>341</v>
      </c>
      <c r="F43" s="230"/>
      <c r="G43" s="230"/>
      <c r="H43" s="230"/>
      <c r="I43" s="230"/>
      <c r="J43" s="230"/>
      <c r="K43" s="230"/>
      <c r="L43" s="219" t="s">
        <v>342</v>
      </c>
      <c r="M43" s="219"/>
      <c r="N43" s="219"/>
      <c r="O43" s="219"/>
      <c r="P43" s="219"/>
      <c r="Q43" s="219"/>
      <c r="R43" s="220"/>
    </row>
    <row r="44" spans="2:18" ht="72.75" customHeight="1" thickBot="1" x14ac:dyDescent="0.25">
      <c r="B44" s="72" t="s">
        <v>343</v>
      </c>
      <c r="C44" s="73" t="s">
        <v>372</v>
      </c>
      <c r="D44" s="73" t="s">
        <v>344</v>
      </c>
      <c r="E44" s="244" t="s">
        <v>345</v>
      </c>
      <c r="F44" s="244"/>
      <c r="G44" s="244"/>
      <c r="H44" s="244"/>
      <c r="I44" s="244"/>
      <c r="J44" s="244"/>
      <c r="K44" s="244"/>
      <c r="L44" s="234" t="s">
        <v>346</v>
      </c>
      <c r="M44" s="234"/>
      <c r="N44" s="234"/>
      <c r="O44" s="234"/>
      <c r="P44" s="234"/>
      <c r="Q44" s="234"/>
      <c r="R44" s="235"/>
    </row>
    <row r="46" spans="2:18" ht="42.75" customHeight="1" x14ac:dyDescent="0.2">
      <c r="B46" s="242" t="s">
        <v>348</v>
      </c>
      <c r="C46" s="243"/>
      <c r="D46" s="243"/>
      <c r="E46" s="243"/>
      <c r="F46" s="243"/>
      <c r="G46" s="243"/>
      <c r="H46" s="243"/>
      <c r="I46" s="243"/>
      <c r="J46" s="243"/>
      <c r="K46" s="243"/>
      <c r="L46" s="243"/>
      <c r="M46" s="243"/>
      <c r="N46" s="243"/>
      <c r="O46" s="243"/>
      <c r="P46" s="243"/>
      <c r="Q46" s="243"/>
      <c r="R46" s="243"/>
    </row>
    <row r="47" spans="2:18" ht="69.75" customHeight="1" x14ac:dyDescent="0.2">
      <c r="B47" s="242" t="s">
        <v>349</v>
      </c>
      <c r="C47" s="243"/>
      <c r="D47" s="243"/>
      <c r="E47" s="243"/>
      <c r="F47" s="243"/>
      <c r="G47" s="243"/>
      <c r="H47" s="243"/>
      <c r="I47" s="243"/>
      <c r="J47" s="243"/>
      <c r="K47" s="243"/>
      <c r="L47" s="243"/>
      <c r="M47" s="243"/>
      <c r="N47" s="243"/>
      <c r="O47" s="243"/>
      <c r="P47" s="243"/>
      <c r="Q47" s="243"/>
      <c r="R47" s="243"/>
    </row>
    <row r="48" spans="2:18" ht="13.5" thickBot="1" x14ac:dyDescent="0.25"/>
    <row r="49" spans="2:22" ht="15" customHeight="1" x14ac:dyDescent="0.2">
      <c r="B49" s="95" t="s">
        <v>377</v>
      </c>
      <c r="C49" s="96" t="s">
        <v>247</v>
      </c>
      <c r="D49" s="255" t="s">
        <v>246</v>
      </c>
      <c r="E49" s="256"/>
      <c r="F49" s="256"/>
      <c r="G49" s="256"/>
      <c r="H49" s="256"/>
      <c r="I49" s="256"/>
      <c r="J49" s="256"/>
      <c r="K49" s="256"/>
      <c r="L49" s="256"/>
      <c r="M49" s="256"/>
      <c r="N49" s="256"/>
      <c r="O49" s="256"/>
      <c r="P49" s="256"/>
      <c r="Q49" s="256"/>
      <c r="R49" s="256"/>
      <c r="S49" s="256"/>
      <c r="T49" s="256"/>
      <c r="U49" s="256"/>
      <c r="V49" s="257"/>
    </row>
    <row r="50" spans="2:22" ht="21" customHeight="1" x14ac:dyDescent="0.2">
      <c r="B50" s="97" t="s">
        <v>378</v>
      </c>
      <c r="C50" s="90" t="s">
        <v>379</v>
      </c>
      <c r="D50" s="90" t="s">
        <v>380</v>
      </c>
      <c r="E50" s="233" t="s">
        <v>380</v>
      </c>
      <c r="F50" s="233"/>
      <c r="G50" s="233"/>
      <c r="H50" s="233"/>
      <c r="I50" s="233"/>
      <c r="J50" s="233" t="s">
        <v>381</v>
      </c>
      <c r="K50" s="233"/>
      <c r="L50" s="233"/>
      <c r="M50" s="233"/>
      <c r="N50" s="233"/>
      <c r="O50" s="233"/>
      <c r="P50" s="233"/>
      <c r="Q50" s="233"/>
      <c r="R50" s="90"/>
      <c r="S50" s="90"/>
      <c r="T50" s="90"/>
      <c r="U50" s="90"/>
      <c r="V50" s="91"/>
    </row>
    <row r="51" spans="2:22" ht="21" customHeight="1" x14ac:dyDescent="0.2">
      <c r="B51" s="97" t="s">
        <v>382</v>
      </c>
      <c r="C51" s="90" t="s">
        <v>383</v>
      </c>
      <c r="D51" s="90" t="s">
        <v>384</v>
      </c>
      <c r="E51" s="233" t="s">
        <v>384</v>
      </c>
      <c r="F51" s="233"/>
      <c r="G51" s="233"/>
      <c r="H51" s="233"/>
      <c r="I51" s="233"/>
      <c r="J51" s="233" t="s">
        <v>385</v>
      </c>
      <c r="K51" s="233"/>
      <c r="L51" s="233"/>
      <c r="M51" s="233"/>
      <c r="N51" s="233"/>
      <c r="O51" s="233" t="s">
        <v>240</v>
      </c>
      <c r="P51" s="233"/>
      <c r="Q51" s="233"/>
      <c r="R51" s="90" t="s">
        <v>380</v>
      </c>
      <c r="S51" s="90" t="s">
        <v>386</v>
      </c>
      <c r="T51" s="90"/>
      <c r="U51" s="90"/>
      <c r="V51" s="91"/>
    </row>
    <row r="52" spans="2:22" ht="21" customHeight="1" x14ac:dyDescent="0.2">
      <c r="B52" s="97" t="s">
        <v>254</v>
      </c>
      <c r="C52" s="90" t="s">
        <v>387</v>
      </c>
      <c r="D52" s="90" t="s">
        <v>388</v>
      </c>
      <c r="E52" s="233" t="s">
        <v>388</v>
      </c>
      <c r="F52" s="233"/>
      <c r="G52" s="233"/>
      <c r="H52" s="233"/>
      <c r="I52" s="233"/>
      <c r="J52" s="233" t="s">
        <v>385</v>
      </c>
      <c r="K52" s="233"/>
      <c r="L52" s="233"/>
      <c r="M52" s="233"/>
      <c r="N52" s="233"/>
      <c r="O52" s="233"/>
      <c r="P52" s="233"/>
      <c r="Q52" s="233"/>
      <c r="R52" s="90"/>
      <c r="S52" s="90"/>
      <c r="T52" s="90"/>
      <c r="U52" s="90"/>
      <c r="V52" s="91"/>
    </row>
    <row r="53" spans="2:22" ht="21" customHeight="1" x14ac:dyDescent="0.2">
      <c r="B53" s="97" t="s">
        <v>389</v>
      </c>
      <c r="C53" s="90" t="s">
        <v>390</v>
      </c>
      <c r="D53" s="90" t="s">
        <v>381</v>
      </c>
      <c r="E53" s="233" t="s">
        <v>381</v>
      </c>
      <c r="F53" s="233"/>
      <c r="G53" s="233"/>
      <c r="H53" s="233"/>
      <c r="I53" s="233"/>
      <c r="J53" s="233" t="s">
        <v>386</v>
      </c>
      <c r="K53" s="233"/>
      <c r="L53" s="233"/>
      <c r="M53" s="233"/>
      <c r="N53" s="233"/>
      <c r="O53" s="233"/>
      <c r="P53" s="233"/>
      <c r="Q53" s="233"/>
      <c r="R53" s="90"/>
      <c r="S53" s="90"/>
      <c r="T53" s="90"/>
      <c r="U53" s="90"/>
      <c r="V53" s="91"/>
    </row>
    <row r="54" spans="2:22" ht="21" customHeight="1" x14ac:dyDescent="0.2">
      <c r="B54" s="97" t="s">
        <v>391</v>
      </c>
      <c r="C54" s="90" t="s">
        <v>392</v>
      </c>
      <c r="D54" s="90" t="s">
        <v>381</v>
      </c>
      <c r="E54" s="233" t="s">
        <v>381</v>
      </c>
      <c r="F54" s="233"/>
      <c r="G54" s="233"/>
      <c r="H54" s="233"/>
      <c r="I54" s="233"/>
      <c r="J54" s="233" t="s">
        <v>386</v>
      </c>
      <c r="K54" s="233"/>
      <c r="L54" s="233"/>
      <c r="M54" s="233"/>
      <c r="N54" s="233"/>
      <c r="O54" s="233"/>
      <c r="P54" s="233"/>
      <c r="Q54" s="233"/>
      <c r="R54" s="90"/>
      <c r="S54" s="90"/>
      <c r="T54" s="90"/>
      <c r="U54" s="90"/>
      <c r="V54" s="91"/>
    </row>
    <row r="55" spans="2:22" ht="21" customHeight="1" x14ac:dyDescent="0.2">
      <c r="B55" s="97" t="s">
        <v>258</v>
      </c>
      <c r="C55" s="90" t="s">
        <v>393</v>
      </c>
      <c r="D55" s="90" t="s">
        <v>394</v>
      </c>
      <c r="E55" s="233" t="s">
        <v>394</v>
      </c>
      <c r="F55" s="233"/>
      <c r="G55" s="233"/>
      <c r="H55" s="233"/>
      <c r="I55" s="233"/>
      <c r="J55" s="233"/>
      <c r="K55" s="233"/>
      <c r="L55" s="233"/>
      <c r="M55" s="233"/>
      <c r="N55" s="233"/>
      <c r="O55" s="233"/>
      <c r="P55" s="233"/>
      <c r="Q55" s="233"/>
      <c r="R55" s="90"/>
      <c r="S55" s="90"/>
      <c r="T55" s="90"/>
      <c r="U55" s="90"/>
      <c r="V55" s="91"/>
    </row>
    <row r="56" spans="2:22" ht="21" customHeight="1" x14ac:dyDescent="0.2">
      <c r="B56" s="97" t="s">
        <v>395</v>
      </c>
      <c r="C56" s="90" t="s">
        <v>396</v>
      </c>
      <c r="D56" s="90" t="s">
        <v>397</v>
      </c>
      <c r="E56" s="233" t="s">
        <v>397</v>
      </c>
      <c r="F56" s="233"/>
      <c r="G56" s="233"/>
      <c r="H56" s="233"/>
      <c r="I56" s="233"/>
      <c r="J56" s="233"/>
      <c r="K56" s="233"/>
      <c r="L56" s="233"/>
      <c r="M56" s="233"/>
      <c r="N56" s="233"/>
      <c r="O56" s="233"/>
      <c r="P56" s="233"/>
      <c r="Q56" s="233"/>
      <c r="R56" s="90"/>
      <c r="S56" s="90"/>
      <c r="T56" s="90"/>
      <c r="U56" s="90"/>
      <c r="V56" s="91"/>
    </row>
    <row r="57" spans="2:22" ht="21" customHeight="1" x14ac:dyDescent="0.2">
      <c r="B57" s="97" t="s">
        <v>398</v>
      </c>
      <c r="C57" s="90" t="s">
        <v>399</v>
      </c>
      <c r="D57" s="90" t="s">
        <v>385</v>
      </c>
      <c r="E57" s="233" t="s">
        <v>385</v>
      </c>
      <c r="F57" s="233"/>
      <c r="G57" s="233"/>
      <c r="H57" s="233"/>
      <c r="I57" s="233"/>
      <c r="J57" s="233" t="s">
        <v>400</v>
      </c>
      <c r="K57" s="233"/>
      <c r="L57" s="233"/>
      <c r="M57" s="233"/>
      <c r="N57" s="233"/>
      <c r="O57" s="233"/>
      <c r="P57" s="233"/>
      <c r="Q57" s="233"/>
      <c r="R57" s="90"/>
      <c r="S57" s="90"/>
      <c r="T57" s="90"/>
      <c r="U57" s="90"/>
      <c r="V57" s="91"/>
    </row>
    <row r="58" spans="2:22" ht="21" customHeight="1" x14ac:dyDescent="0.2">
      <c r="B58" s="97" t="s">
        <v>401</v>
      </c>
      <c r="C58" s="90" t="s">
        <v>402</v>
      </c>
      <c r="D58" s="90" t="s">
        <v>403</v>
      </c>
      <c r="E58" s="233" t="s">
        <v>403</v>
      </c>
      <c r="F58" s="233"/>
      <c r="G58" s="233"/>
      <c r="H58" s="233"/>
      <c r="I58" s="233"/>
      <c r="J58" s="233" t="s">
        <v>397</v>
      </c>
      <c r="K58" s="233"/>
      <c r="L58" s="233"/>
      <c r="M58" s="233"/>
      <c r="N58" s="233"/>
      <c r="O58" s="233" t="s">
        <v>385</v>
      </c>
      <c r="P58" s="233"/>
      <c r="Q58" s="233"/>
      <c r="R58" s="90" t="s">
        <v>404</v>
      </c>
      <c r="S58" s="90" t="s">
        <v>405</v>
      </c>
      <c r="T58" s="90" t="s">
        <v>406</v>
      </c>
      <c r="U58" s="90"/>
      <c r="V58" s="91"/>
    </row>
    <row r="59" spans="2:22" ht="21" customHeight="1" x14ac:dyDescent="0.2">
      <c r="B59" s="97" t="s">
        <v>407</v>
      </c>
      <c r="C59" s="90" t="s">
        <v>408</v>
      </c>
      <c r="D59" s="90" t="s">
        <v>403</v>
      </c>
      <c r="E59" s="233" t="s">
        <v>403</v>
      </c>
      <c r="F59" s="233"/>
      <c r="G59" s="233"/>
      <c r="H59" s="233"/>
      <c r="I59" s="233"/>
      <c r="J59" s="233"/>
      <c r="K59" s="233"/>
      <c r="L59" s="233"/>
      <c r="M59" s="233"/>
      <c r="N59" s="233"/>
      <c r="O59" s="233"/>
      <c r="P59" s="233"/>
      <c r="Q59" s="233"/>
      <c r="R59" s="90"/>
      <c r="S59" s="90"/>
      <c r="T59" s="90"/>
      <c r="U59" s="90"/>
      <c r="V59" s="91"/>
    </row>
    <row r="60" spans="2:22" ht="21" customHeight="1" x14ac:dyDescent="0.2">
      <c r="B60" s="97" t="s">
        <v>409</v>
      </c>
      <c r="C60" s="90" t="s">
        <v>410</v>
      </c>
      <c r="D60" s="90" t="s">
        <v>404</v>
      </c>
      <c r="E60" s="233" t="s">
        <v>404</v>
      </c>
      <c r="F60" s="233"/>
      <c r="G60" s="233"/>
      <c r="H60" s="233"/>
      <c r="I60" s="233"/>
      <c r="J60" s="233" t="s">
        <v>406</v>
      </c>
      <c r="K60" s="233"/>
      <c r="L60" s="233"/>
      <c r="M60" s="233"/>
      <c r="N60" s="233"/>
      <c r="O60" s="233" t="s">
        <v>380</v>
      </c>
      <c r="P60" s="233"/>
      <c r="Q60" s="233"/>
      <c r="R60" s="90"/>
      <c r="S60" s="90"/>
      <c r="T60" s="90"/>
      <c r="U60" s="90"/>
      <c r="V60" s="91"/>
    </row>
    <row r="61" spans="2:22" ht="21" customHeight="1" x14ac:dyDescent="0.2">
      <c r="B61" s="97" t="s">
        <v>411</v>
      </c>
      <c r="C61" s="90" t="s">
        <v>412</v>
      </c>
      <c r="D61" s="90" t="s">
        <v>404</v>
      </c>
      <c r="E61" s="233" t="s">
        <v>404</v>
      </c>
      <c r="F61" s="233"/>
      <c r="G61" s="233"/>
      <c r="H61" s="233"/>
      <c r="I61" s="233"/>
      <c r="J61" s="233" t="s">
        <v>406</v>
      </c>
      <c r="K61" s="233"/>
      <c r="L61" s="233"/>
      <c r="M61" s="233"/>
      <c r="N61" s="233"/>
      <c r="O61" s="233"/>
      <c r="P61" s="233"/>
      <c r="Q61" s="233"/>
      <c r="R61" s="90"/>
      <c r="S61" s="90"/>
      <c r="T61" s="90"/>
      <c r="U61" s="90"/>
      <c r="V61" s="91"/>
    </row>
    <row r="62" spans="2:22" ht="21" customHeight="1" x14ac:dyDescent="0.2">
      <c r="B62" s="97" t="s">
        <v>413</v>
      </c>
      <c r="C62" s="90" t="s">
        <v>414</v>
      </c>
      <c r="D62" s="90" t="s">
        <v>404</v>
      </c>
      <c r="E62" s="233" t="s">
        <v>404</v>
      </c>
      <c r="F62" s="233"/>
      <c r="G62" s="233"/>
      <c r="H62" s="233"/>
      <c r="I62" s="233"/>
      <c r="J62" s="233" t="s">
        <v>406</v>
      </c>
      <c r="K62" s="233"/>
      <c r="L62" s="233"/>
      <c r="M62" s="233"/>
      <c r="N62" s="233"/>
      <c r="O62" s="233"/>
      <c r="P62" s="233"/>
      <c r="Q62" s="233"/>
      <c r="R62" s="90"/>
      <c r="S62" s="90"/>
      <c r="T62" s="90"/>
      <c r="U62" s="90"/>
      <c r="V62" s="91"/>
    </row>
    <row r="63" spans="2:22" ht="21" customHeight="1" x14ac:dyDescent="0.2">
      <c r="B63" s="97" t="s">
        <v>415</v>
      </c>
      <c r="C63" s="90" t="s">
        <v>416</v>
      </c>
      <c r="D63" s="90" t="s">
        <v>405</v>
      </c>
      <c r="E63" s="233" t="s">
        <v>405</v>
      </c>
      <c r="F63" s="233"/>
      <c r="G63" s="233"/>
      <c r="H63" s="233"/>
      <c r="I63" s="233"/>
      <c r="J63" s="233"/>
      <c r="K63" s="233"/>
      <c r="L63" s="233"/>
      <c r="M63" s="233"/>
      <c r="N63" s="233"/>
      <c r="O63" s="233"/>
      <c r="P63" s="233"/>
      <c r="Q63" s="233"/>
      <c r="R63" s="90"/>
      <c r="S63" s="90"/>
      <c r="T63" s="90"/>
      <c r="U63" s="90"/>
      <c r="V63" s="91"/>
    </row>
    <row r="64" spans="2:22" ht="21" customHeight="1" x14ac:dyDescent="0.2">
      <c r="B64" s="97" t="s">
        <v>417</v>
      </c>
      <c r="C64" s="90" t="s">
        <v>418</v>
      </c>
      <c r="D64" s="90" t="s">
        <v>397</v>
      </c>
      <c r="E64" s="233" t="s">
        <v>397</v>
      </c>
      <c r="F64" s="233"/>
      <c r="G64" s="233"/>
      <c r="H64" s="233"/>
      <c r="I64" s="233"/>
      <c r="J64" s="233" t="s">
        <v>419</v>
      </c>
      <c r="K64" s="233"/>
      <c r="L64" s="233"/>
      <c r="M64" s="233"/>
      <c r="N64" s="233"/>
      <c r="O64" s="233" t="s">
        <v>400</v>
      </c>
      <c r="P64" s="233"/>
      <c r="Q64" s="233"/>
      <c r="R64" s="90"/>
      <c r="S64" s="90"/>
      <c r="T64" s="90"/>
      <c r="U64" s="90"/>
      <c r="V64" s="91"/>
    </row>
    <row r="65" spans="2:22" ht="21" customHeight="1" x14ac:dyDescent="0.2">
      <c r="B65" s="97" t="s">
        <v>420</v>
      </c>
      <c r="C65" s="90" t="s">
        <v>421</v>
      </c>
      <c r="D65" s="90" t="s">
        <v>419</v>
      </c>
      <c r="E65" s="233" t="s">
        <v>419</v>
      </c>
      <c r="F65" s="233"/>
      <c r="G65" s="233"/>
      <c r="H65" s="233"/>
      <c r="I65" s="233"/>
      <c r="J65" s="233" t="s">
        <v>400</v>
      </c>
      <c r="K65" s="233"/>
      <c r="L65" s="233"/>
      <c r="M65" s="233"/>
      <c r="N65" s="233"/>
      <c r="O65" s="233"/>
      <c r="P65" s="233"/>
      <c r="Q65" s="233"/>
      <c r="R65" s="90"/>
      <c r="S65" s="90"/>
      <c r="T65" s="90"/>
      <c r="U65" s="90"/>
      <c r="V65" s="91"/>
    </row>
    <row r="66" spans="2:22" ht="21" customHeight="1" x14ac:dyDescent="0.2">
      <c r="B66" s="97" t="s">
        <v>422</v>
      </c>
      <c r="C66" s="90" t="s">
        <v>423</v>
      </c>
      <c r="D66" s="90" t="s">
        <v>419</v>
      </c>
      <c r="E66" s="233" t="s">
        <v>419</v>
      </c>
      <c r="F66" s="233"/>
      <c r="G66" s="233"/>
      <c r="H66" s="233"/>
      <c r="I66" s="233"/>
      <c r="J66" s="233"/>
      <c r="K66" s="233"/>
      <c r="L66" s="233"/>
      <c r="M66" s="233"/>
      <c r="N66" s="233"/>
      <c r="O66" s="233"/>
      <c r="P66" s="233"/>
      <c r="Q66" s="233"/>
      <c r="R66" s="90"/>
      <c r="S66" s="90"/>
      <c r="T66" s="90"/>
      <c r="U66" s="90"/>
      <c r="V66" s="91"/>
    </row>
    <row r="67" spans="2:22" ht="21" customHeight="1" x14ac:dyDescent="0.2">
      <c r="B67" s="97" t="s">
        <v>424</v>
      </c>
      <c r="C67" s="90" t="s">
        <v>425</v>
      </c>
      <c r="D67" s="90" t="s">
        <v>419</v>
      </c>
      <c r="E67" s="233" t="s">
        <v>419</v>
      </c>
      <c r="F67" s="233"/>
      <c r="G67" s="233"/>
      <c r="H67" s="233"/>
      <c r="I67" s="233"/>
      <c r="J67" s="233"/>
      <c r="K67" s="233"/>
      <c r="L67" s="233"/>
      <c r="M67" s="233"/>
      <c r="N67" s="233"/>
      <c r="O67" s="233"/>
      <c r="P67" s="233"/>
      <c r="Q67" s="233"/>
      <c r="R67" s="90"/>
      <c r="S67" s="90"/>
      <c r="T67" s="90"/>
      <c r="U67" s="90"/>
      <c r="V67" s="91"/>
    </row>
    <row r="68" spans="2:22" ht="21" customHeight="1" x14ac:dyDescent="0.2">
      <c r="B68" s="97" t="s">
        <v>426</v>
      </c>
      <c r="C68" s="90" t="s">
        <v>427</v>
      </c>
      <c r="D68" s="90" t="s">
        <v>400</v>
      </c>
      <c r="E68" s="233" t="s">
        <v>400</v>
      </c>
      <c r="F68" s="233"/>
      <c r="G68" s="233"/>
      <c r="H68" s="233"/>
      <c r="I68" s="233"/>
      <c r="J68" s="233"/>
      <c r="K68" s="233"/>
      <c r="L68" s="233"/>
      <c r="M68" s="233"/>
      <c r="N68" s="233"/>
      <c r="O68" s="233"/>
      <c r="P68" s="233"/>
      <c r="Q68" s="233"/>
      <c r="R68" s="90"/>
      <c r="S68" s="90"/>
      <c r="T68" s="90"/>
      <c r="U68" s="90"/>
      <c r="V68" s="91"/>
    </row>
    <row r="69" spans="2:22" ht="21" customHeight="1" x14ac:dyDescent="0.2">
      <c r="B69" s="97" t="s">
        <v>428</v>
      </c>
      <c r="C69" s="90" t="s">
        <v>429</v>
      </c>
      <c r="D69" s="90" t="s">
        <v>400</v>
      </c>
      <c r="E69" s="233" t="s">
        <v>400</v>
      </c>
      <c r="F69" s="233"/>
      <c r="G69" s="233"/>
      <c r="H69" s="233"/>
      <c r="I69" s="233"/>
      <c r="J69" s="233"/>
      <c r="K69" s="233"/>
      <c r="L69" s="233"/>
      <c r="M69" s="233"/>
      <c r="N69" s="233"/>
      <c r="O69" s="233"/>
      <c r="P69" s="233"/>
      <c r="Q69" s="233"/>
      <c r="R69" s="90"/>
      <c r="S69" s="90"/>
      <c r="T69" s="90"/>
      <c r="U69" s="90"/>
      <c r="V69" s="91"/>
    </row>
    <row r="70" spans="2:22" ht="21" customHeight="1" x14ac:dyDescent="0.2">
      <c r="B70" s="97" t="s">
        <v>430</v>
      </c>
      <c r="C70" s="90" t="s">
        <v>431</v>
      </c>
      <c r="D70" s="90" t="s">
        <v>400</v>
      </c>
      <c r="E70" s="233" t="s">
        <v>400</v>
      </c>
      <c r="F70" s="233"/>
      <c r="G70" s="233"/>
      <c r="H70" s="233"/>
      <c r="I70" s="233"/>
      <c r="J70" s="233"/>
      <c r="K70" s="233"/>
      <c r="L70" s="233"/>
      <c r="M70" s="233"/>
      <c r="N70" s="233"/>
      <c r="O70" s="233"/>
      <c r="P70" s="233"/>
      <c r="Q70" s="233"/>
      <c r="R70" s="90"/>
      <c r="S70" s="90"/>
      <c r="T70" s="90"/>
      <c r="U70" s="90"/>
      <c r="V70" s="91"/>
    </row>
    <row r="71" spans="2:22" ht="21" customHeight="1" x14ac:dyDescent="0.2">
      <c r="B71" s="97" t="s">
        <v>432</v>
      </c>
      <c r="C71" s="90" t="s">
        <v>433</v>
      </c>
      <c r="D71" s="90" t="s">
        <v>400</v>
      </c>
      <c r="E71" s="233" t="s">
        <v>400</v>
      </c>
      <c r="F71" s="233"/>
      <c r="G71" s="233"/>
      <c r="H71" s="233"/>
      <c r="I71" s="233"/>
      <c r="J71" s="233"/>
      <c r="K71" s="233"/>
      <c r="L71" s="233"/>
      <c r="M71" s="233"/>
      <c r="N71" s="233"/>
      <c r="O71" s="233"/>
      <c r="P71" s="233"/>
      <c r="Q71" s="233"/>
      <c r="R71" s="90"/>
      <c r="S71" s="90"/>
      <c r="T71" s="90"/>
      <c r="U71" s="90"/>
      <c r="V71" s="91"/>
    </row>
    <row r="72" spans="2:22" ht="21" customHeight="1" x14ac:dyDescent="0.2">
      <c r="B72" s="97" t="s">
        <v>434</v>
      </c>
      <c r="C72" s="90" t="s">
        <v>435</v>
      </c>
      <c r="D72" s="90" t="s">
        <v>436</v>
      </c>
      <c r="E72" s="233" t="s">
        <v>436</v>
      </c>
      <c r="F72" s="233"/>
      <c r="G72" s="233"/>
      <c r="H72" s="233"/>
      <c r="I72" s="233"/>
      <c r="J72" s="233" t="s">
        <v>380</v>
      </c>
      <c r="K72" s="233"/>
      <c r="L72" s="233"/>
      <c r="M72" s="233"/>
      <c r="N72" s="233"/>
      <c r="O72" s="233" t="s">
        <v>437</v>
      </c>
      <c r="P72" s="233"/>
      <c r="Q72" s="233"/>
      <c r="R72" s="90"/>
      <c r="S72" s="90"/>
      <c r="T72" s="90"/>
      <c r="U72" s="90"/>
      <c r="V72" s="91"/>
    </row>
    <row r="73" spans="2:22" ht="21" customHeight="1" x14ac:dyDescent="0.2">
      <c r="B73" s="97" t="s">
        <v>438</v>
      </c>
      <c r="C73" s="90" t="s">
        <v>439</v>
      </c>
      <c r="D73" s="90" t="s">
        <v>380</v>
      </c>
      <c r="E73" s="233" t="s">
        <v>380</v>
      </c>
      <c r="F73" s="233"/>
      <c r="G73" s="233"/>
      <c r="H73" s="233"/>
      <c r="I73" s="233"/>
      <c r="J73" s="233"/>
      <c r="K73" s="233"/>
      <c r="L73" s="233"/>
      <c r="M73" s="233"/>
      <c r="N73" s="233"/>
      <c r="O73" s="233"/>
      <c r="P73" s="233"/>
      <c r="Q73" s="233"/>
      <c r="R73" s="90"/>
      <c r="S73" s="90"/>
      <c r="T73" s="90"/>
      <c r="U73" s="90"/>
      <c r="V73" s="91"/>
    </row>
    <row r="74" spans="2:22" ht="21" customHeight="1" x14ac:dyDescent="0.2">
      <c r="B74" s="97" t="s">
        <v>440</v>
      </c>
      <c r="C74" s="90" t="s">
        <v>441</v>
      </c>
      <c r="D74" s="90" t="s">
        <v>380</v>
      </c>
      <c r="E74" s="233" t="s">
        <v>380</v>
      </c>
      <c r="F74" s="233"/>
      <c r="G74" s="233"/>
      <c r="H74" s="233"/>
      <c r="I74" s="233"/>
      <c r="J74" s="233"/>
      <c r="K74" s="233"/>
      <c r="L74" s="233"/>
      <c r="M74" s="233"/>
      <c r="N74" s="233"/>
      <c r="O74" s="233"/>
      <c r="P74" s="233"/>
      <c r="Q74" s="233"/>
      <c r="R74" s="90"/>
      <c r="S74" s="90"/>
      <c r="T74" s="90"/>
      <c r="U74" s="90"/>
      <c r="V74" s="91"/>
    </row>
    <row r="75" spans="2:22" ht="21" customHeight="1" x14ac:dyDescent="0.2">
      <c r="B75" s="97" t="s">
        <v>442</v>
      </c>
      <c r="C75" s="90" t="s">
        <v>443</v>
      </c>
      <c r="D75" s="90" t="s">
        <v>436</v>
      </c>
      <c r="E75" s="233" t="s">
        <v>436</v>
      </c>
      <c r="F75" s="233"/>
      <c r="G75" s="233"/>
      <c r="H75" s="233"/>
      <c r="I75" s="233"/>
      <c r="J75" s="233"/>
      <c r="K75" s="233"/>
      <c r="L75" s="233"/>
      <c r="M75" s="233"/>
      <c r="N75" s="233"/>
      <c r="O75" s="233"/>
      <c r="P75" s="233"/>
      <c r="Q75" s="233"/>
      <c r="R75" s="90"/>
      <c r="S75" s="90"/>
      <c r="T75" s="90"/>
      <c r="U75" s="90"/>
      <c r="V75" s="91"/>
    </row>
    <row r="76" spans="2:22" ht="21" customHeight="1" x14ac:dyDescent="0.2">
      <c r="B76" s="97" t="s">
        <v>444</v>
      </c>
      <c r="C76" s="90" t="s">
        <v>445</v>
      </c>
      <c r="D76" s="90" t="s">
        <v>384</v>
      </c>
      <c r="E76" s="233" t="s">
        <v>384</v>
      </c>
      <c r="F76" s="233"/>
      <c r="G76" s="233"/>
      <c r="H76" s="233"/>
      <c r="I76" s="233"/>
      <c r="J76" s="233" t="s">
        <v>446</v>
      </c>
      <c r="K76" s="233"/>
      <c r="L76" s="233"/>
      <c r="M76" s="233"/>
      <c r="N76" s="233"/>
      <c r="O76" s="233" t="s">
        <v>240</v>
      </c>
      <c r="P76" s="233"/>
      <c r="Q76" s="233"/>
      <c r="R76" s="90" t="s">
        <v>447</v>
      </c>
      <c r="S76" s="90" t="s">
        <v>448</v>
      </c>
      <c r="T76" s="90" t="s">
        <v>449</v>
      </c>
      <c r="U76" s="90" t="s">
        <v>450</v>
      </c>
      <c r="V76" s="91" t="s">
        <v>451</v>
      </c>
    </row>
    <row r="77" spans="2:22" ht="21" customHeight="1" x14ac:dyDescent="0.2">
      <c r="B77" s="97" t="s">
        <v>452</v>
      </c>
      <c r="C77" s="90" t="s">
        <v>453</v>
      </c>
      <c r="D77" s="90" t="s">
        <v>447</v>
      </c>
      <c r="E77" s="233" t="s">
        <v>447</v>
      </c>
      <c r="F77" s="233"/>
      <c r="G77" s="233"/>
      <c r="H77" s="233"/>
      <c r="I77" s="233"/>
      <c r="J77" s="233" t="s">
        <v>448</v>
      </c>
      <c r="K77" s="233"/>
      <c r="L77" s="233"/>
      <c r="M77" s="233"/>
      <c r="N77" s="233"/>
      <c r="O77" s="233" t="s">
        <v>449</v>
      </c>
      <c r="P77" s="233"/>
      <c r="Q77" s="233"/>
      <c r="R77" s="90" t="s">
        <v>450</v>
      </c>
      <c r="S77" s="90" t="s">
        <v>451</v>
      </c>
      <c r="T77" s="90" t="s">
        <v>381</v>
      </c>
      <c r="U77" s="90"/>
      <c r="V77" s="91"/>
    </row>
    <row r="78" spans="2:22" ht="21" customHeight="1" x14ac:dyDescent="0.2">
      <c r="B78" s="97" t="s">
        <v>454</v>
      </c>
      <c r="C78" s="90" t="s">
        <v>455</v>
      </c>
      <c r="D78" s="90" t="s">
        <v>240</v>
      </c>
      <c r="E78" s="233" t="s">
        <v>240</v>
      </c>
      <c r="F78" s="233"/>
      <c r="G78" s="233"/>
      <c r="H78" s="233"/>
      <c r="I78" s="233"/>
      <c r="J78" s="233" t="s">
        <v>449</v>
      </c>
      <c r="K78" s="233"/>
      <c r="L78" s="233"/>
      <c r="M78" s="233"/>
      <c r="N78" s="233"/>
      <c r="O78" s="233" t="s">
        <v>381</v>
      </c>
      <c r="P78" s="233"/>
      <c r="Q78" s="233"/>
      <c r="R78" s="90"/>
      <c r="S78" s="90"/>
      <c r="T78" s="90"/>
      <c r="U78" s="90"/>
      <c r="V78" s="91"/>
    </row>
    <row r="79" spans="2:22" ht="21" customHeight="1" x14ac:dyDescent="0.2">
      <c r="B79" s="97" t="s">
        <v>456</v>
      </c>
      <c r="C79" s="90" t="s">
        <v>457</v>
      </c>
      <c r="D79" s="90" t="s">
        <v>240</v>
      </c>
      <c r="E79" s="233" t="s">
        <v>240</v>
      </c>
      <c r="F79" s="233"/>
      <c r="G79" s="233"/>
      <c r="H79" s="233"/>
      <c r="I79" s="233"/>
      <c r="J79" s="233" t="s">
        <v>447</v>
      </c>
      <c r="K79" s="233"/>
      <c r="L79" s="233"/>
      <c r="M79" s="233"/>
      <c r="N79" s="233"/>
      <c r="O79" s="233" t="s">
        <v>450</v>
      </c>
      <c r="P79" s="233"/>
      <c r="Q79" s="233"/>
      <c r="R79" s="90"/>
      <c r="S79" s="90"/>
      <c r="T79" s="90"/>
      <c r="U79" s="90"/>
      <c r="V79" s="91"/>
    </row>
    <row r="80" spans="2:22" ht="21" customHeight="1" x14ac:dyDescent="0.2">
      <c r="B80" s="97" t="s">
        <v>458</v>
      </c>
      <c r="C80" s="90" t="s">
        <v>459</v>
      </c>
      <c r="D80" s="90" t="s">
        <v>451</v>
      </c>
      <c r="E80" s="233" t="s">
        <v>451</v>
      </c>
      <c r="F80" s="233"/>
      <c r="G80" s="233"/>
      <c r="H80" s="233"/>
      <c r="I80" s="233"/>
      <c r="J80" s="233"/>
      <c r="K80" s="233"/>
      <c r="L80" s="233"/>
      <c r="M80" s="233"/>
      <c r="N80" s="233"/>
      <c r="O80" s="233"/>
      <c r="P80" s="233"/>
      <c r="Q80" s="233"/>
      <c r="R80" s="90"/>
      <c r="S80" s="90"/>
      <c r="T80" s="90"/>
      <c r="U80" s="90"/>
      <c r="V80" s="91"/>
    </row>
    <row r="81" spans="2:22" ht="21" customHeight="1" x14ac:dyDescent="0.2">
      <c r="B81" s="97" t="s">
        <v>460</v>
      </c>
      <c r="C81" s="90" t="s">
        <v>461</v>
      </c>
      <c r="D81" s="90" t="s">
        <v>448</v>
      </c>
      <c r="E81" s="233" t="s">
        <v>448</v>
      </c>
      <c r="F81" s="233"/>
      <c r="G81" s="233"/>
      <c r="H81" s="233"/>
      <c r="I81" s="233"/>
      <c r="J81" s="233"/>
      <c r="K81" s="233"/>
      <c r="L81" s="233"/>
      <c r="M81" s="233"/>
      <c r="N81" s="233"/>
      <c r="O81" s="233"/>
      <c r="P81" s="233"/>
      <c r="Q81" s="233"/>
      <c r="R81" s="90"/>
      <c r="S81" s="90"/>
      <c r="T81" s="90"/>
      <c r="U81" s="90"/>
      <c r="V81" s="91"/>
    </row>
    <row r="82" spans="2:22" ht="21" customHeight="1" x14ac:dyDescent="0.2">
      <c r="B82" s="97" t="s">
        <v>462</v>
      </c>
      <c r="C82" s="90" t="s">
        <v>463</v>
      </c>
      <c r="D82" s="90" t="s">
        <v>448</v>
      </c>
      <c r="E82" s="233" t="s">
        <v>448</v>
      </c>
      <c r="F82" s="233"/>
      <c r="G82" s="233"/>
      <c r="H82" s="233"/>
      <c r="I82" s="233"/>
      <c r="J82" s="233"/>
      <c r="K82" s="233"/>
      <c r="L82" s="233"/>
      <c r="M82" s="233"/>
      <c r="N82" s="233"/>
      <c r="O82" s="233"/>
      <c r="P82" s="233"/>
      <c r="Q82" s="233"/>
      <c r="R82" s="90"/>
      <c r="S82" s="90"/>
      <c r="T82" s="90"/>
      <c r="U82" s="90"/>
      <c r="V82" s="91"/>
    </row>
    <row r="83" spans="2:22" ht="21" customHeight="1" x14ac:dyDescent="0.2">
      <c r="B83" s="97" t="s">
        <v>464</v>
      </c>
      <c r="C83" s="90" t="s">
        <v>465</v>
      </c>
      <c r="D83" s="89" t="s">
        <v>446</v>
      </c>
      <c r="E83" s="233" t="s">
        <v>446</v>
      </c>
      <c r="F83" s="233"/>
      <c r="G83" s="233"/>
      <c r="H83" s="233"/>
      <c r="I83" s="233"/>
      <c r="J83" s="233"/>
      <c r="K83" s="233"/>
      <c r="L83" s="233"/>
      <c r="M83" s="233"/>
      <c r="N83" s="233"/>
      <c r="O83" s="233"/>
      <c r="P83" s="233"/>
      <c r="Q83" s="233"/>
      <c r="R83" s="90"/>
      <c r="S83" s="90"/>
      <c r="T83" s="90"/>
      <c r="U83" s="90"/>
      <c r="V83" s="91"/>
    </row>
    <row r="84" spans="2:22" ht="21" customHeight="1" x14ac:dyDescent="0.2">
      <c r="B84" s="97" t="s">
        <v>466</v>
      </c>
      <c r="C84" s="90" t="s">
        <v>467</v>
      </c>
      <c r="D84" s="89" t="s">
        <v>446</v>
      </c>
      <c r="E84" s="233" t="s">
        <v>446</v>
      </c>
      <c r="F84" s="233"/>
      <c r="G84" s="233"/>
      <c r="H84" s="233"/>
      <c r="I84" s="233"/>
      <c r="J84" s="233"/>
      <c r="K84" s="233"/>
      <c r="L84" s="233"/>
      <c r="M84" s="233"/>
      <c r="N84" s="233"/>
      <c r="O84" s="233"/>
      <c r="P84" s="233"/>
      <c r="Q84" s="233"/>
      <c r="R84" s="90"/>
      <c r="S84" s="90"/>
      <c r="T84" s="90"/>
      <c r="U84" s="90"/>
      <c r="V84" s="91"/>
    </row>
    <row r="85" spans="2:22" ht="21" customHeight="1" thickBot="1" x14ac:dyDescent="0.25">
      <c r="B85" s="98" t="s">
        <v>468</v>
      </c>
      <c r="C85" s="92" t="s">
        <v>469</v>
      </c>
      <c r="D85" s="93" t="s">
        <v>446</v>
      </c>
      <c r="E85" s="251" t="s">
        <v>446</v>
      </c>
      <c r="F85" s="251"/>
      <c r="G85" s="251"/>
      <c r="H85" s="251"/>
      <c r="I85" s="251"/>
      <c r="J85" s="251"/>
      <c r="K85" s="251"/>
      <c r="L85" s="251"/>
      <c r="M85" s="251"/>
      <c r="N85" s="251"/>
      <c r="O85" s="251"/>
      <c r="P85" s="251"/>
      <c r="Q85" s="251"/>
      <c r="R85" s="92"/>
      <c r="S85" s="92"/>
      <c r="T85" s="92"/>
      <c r="U85" s="92"/>
      <c r="V85" s="94"/>
    </row>
  </sheetData>
  <mergeCells count="150">
    <mergeCell ref="B2:R2"/>
    <mergeCell ref="B1:R1"/>
    <mergeCell ref="O82:Q82"/>
    <mergeCell ref="O83:Q83"/>
    <mergeCell ref="O84:Q84"/>
    <mergeCell ref="O85:Q85"/>
    <mergeCell ref="D49:V49"/>
    <mergeCell ref="O74:Q74"/>
    <mergeCell ref="O75:Q75"/>
    <mergeCell ref="O76:Q76"/>
    <mergeCell ref="O77:Q77"/>
    <mergeCell ref="O78:Q78"/>
    <mergeCell ref="O79:Q79"/>
    <mergeCell ref="O63:Q63"/>
    <mergeCell ref="O64:Q64"/>
    <mergeCell ref="O65:Q65"/>
    <mergeCell ref="O66:Q66"/>
    <mergeCell ref="O67:Q67"/>
    <mergeCell ref="O68:Q68"/>
    <mergeCell ref="J85:N85"/>
    <mergeCell ref="O50:Q50"/>
    <mergeCell ref="O51:Q51"/>
    <mergeCell ref="O52:Q52"/>
    <mergeCell ref="O53:Q53"/>
    <mergeCell ref="O54:Q54"/>
    <mergeCell ref="O55:Q55"/>
    <mergeCell ref="J51:N51"/>
    <mergeCell ref="J52:N52"/>
    <mergeCell ref="J53:N53"/>
    <mergeCell ref="J54:N54"/>
    <mergeCell ref="J55:N55"/>
    <mergeCell ref="O56:Q56"/>
    <mergeCell ref="O57:Q57"/>
    <mergeCell ref="J57:N57"/>
    <mergeCell ref="J56:N56"/>
    <mergeCell ref="O58:Q58"/>
    <mergeCell ref="J77:N77"/>
    <mergeCell ref="J71:N71"/>
    <mergeCell ref="J72:N72"/>
    <mergeCell ref="J73:N73"/>
    <mergeCell ref="J74:N74"/>
    <mergeCell ref="J75:N75"/>
    <mergeCell ref="J76:N76"/>
    <mergeCell ref="J63:N63"/>
    <mergeCell ref="J64:N64"/>
    <mergeCell ref="J65:N65"/>
    <mergeCell ref="J66:N66"/>
    <mergeCell ref="J67:N67"/>
    <mergeCell ref="J68:N68"/>
    <mergeCell ref="J58:N58"/>
    <mergeCell ref="J59:N59"/>
    <mergeCell ref="E82:I82"/>
    <mergeCell ref="E83:I83"/>
    <mergeCell ref="E66:I66"/>
    <mergeCell ref="E67:I67"/>
    <mergeCell ref="E68:I68"/>
    <mergeCell ref="E69:I69"/>
    <mergeCell ref="E70:I70"/>
    <mergeCell ref="E71:I71"/>
    <mergeCell ref="J60:N60"/>
    <mergeCell ref="J61:N61"/>
    <mergeCell ref="J62:N62"/>
    <mergeCell ref="J78:N78"/>
    <mergeCell ref="J79:N79"/>
    <mergeCell ref="J80:N80"/>
    <mergeCell ref="J81:N81"/>
    <mergeCell ref="J82:N82"/>
    <mergeCell ref="E61:I61"/>
    <mergeCell ref="E78:I78"/>
    <mergeCell ref="E79:I79"/>
    <mergeCell ref="E80:I80"/>
    <mergeCell ref="E81:I81"/>
    <mergeCell ref="E53:I53"/>
    <mergeCell ref="E54:I54"/>
    <mergeCell ref="E55:I55"/>
    <mergeCell ref="E56:I56"/>
    <mergeCell ref="E57:I57"/>
    <mergeCell ref="E58:I58"/>
    <mergeCell ref="E84:I84"/>
    <mergeCell ref="E85:I85"/>
    <mergeCell ref="J83:N83"/>
    <mergeCell ref="J84:N84"/>
    <mergeCell ref="E74:I74"/>
    <mergeCell ref="E75:I75"/>
    <mergeCell ref="E76:I76"/>
    <mergeCell ref="E77:I77"/>
    <mergeCell ref="E72:I72"/>
    <mergeCell ref="E73:I73"/>
    <mergeCell ref="J69:N69"/>
    <mergeCell ref="J70:N70"/>
    <mergeCell ref="E62:I62"/>
    <mergeCell ref="E63:I63"/>
    <mergeCell ref="E64:I64"/>
    <mergeCell ref="E65:I65"/>
    <mergeCell ref="E59:I59"/>
    <mergeCell ref="E60:I60"/>
    <mergeCell ref="O80:Q80"/>
    <mergeCell ref="O81:Q81"/>
    <mergeCell ref="O70:Q70"/>
    <mergeCell ref="O71:Q71"/>
    <mergeCell ref="O72:Q72"/>
    <mergeCell ref="O73:Q73"/>
    <mergeCell ref="O69:Q69"/>
    <mergeCell ref="O59:Q59"/>
    <mergeCell ref="O60:Q60"/>
    <mergeCell ref="O61:Q61"/>
    <mergeCell ref="O62:Q62"/>
    <mergeCell ref="E50:I50"/>
    <mergeCell ref="E51:I51"/>
    <mergeCell ref="E52:I52"/>
    <mergeCell ref="L42:R42"/>
    <mergeCell ref="L43:R43"/>
    <mergeCell ref="L44:R44"/>
    <mergeCell ref="B29:R30"/>
    <mergeCell ref="B46:R46"/>
    <mergeCell ref="B47:R47"/>
    <mergeCell ref="E44:K44"/>
    <mergeCell ref="L31:R31"/>
    <mergeCell ref="L32:R32"/>
    <mergeCell ref="L33:R33"/>
    <mergeCell ref="L34:R34"/>
    <mergeCell ref="L35:R35"/>
    <mergeCell ref="L36:R36"/>
    <mergeCell ref="L37:R37"/>
    <mergeCell ref="L38:R38"/>
    <mergeCell ref="L39:R39"/>
    <mergeCell ref="E38:K38"/>
    <mergeCell ref="E39:K39"/>
    <mergeCell ref="E40:K40"/>
    <mergeCell ref="E41:K41"/>
    <mergeCell ref="J50:N50"/>
    <mergeCell ref="E42:K42"/>
    <mergeCell ref="E43:K43"/>
    <mergeCell ref="E31:K31"/>
    <mergeCell ref="E32:K32"/>
    <mergeCell ref="E33:K33"/>
    <mergeCell ref="E34:K34"/>
    <mergeCell ref="E35:K35"/>
    <mergeCell ref="E36:K36"/>
    <mergeCell ref="E37:K37"/>
    <mergeCell ref="L40:R40"/>
    <mergeCell ref="L41:R41"/>
    <mergeCell ref="B3:C4"/>
    <mergeCell ref="D3:D4"/>
    <mergeCell ref="B5:B10"/>
    <mergeCell ref="B11:B16"/>
    <mergeCell ref="B17:B24"/>
    <mergeCell ref="B25:B26"/>
    <mergeCell ref="E3:Q3"/>
    <mergeCell ref="R3:R4"/>
  </mergeCells>
  <hyperlinks>
    <hyperlink ref="R5" r:id="rId1" display="http://mv01sv01/manualProcesos/Planeacion_Estretegica/01_Caracterizaciones/CPPE01_CARACTERIZACION PLANEACION ESTRATEGICA_V7.pdf"/>
    <hyperlink ref="R6" r:id="rId2" display="http://mv01sv01/manualProcesos/Innovacion_y_Gestion_Conocimiento/01_Caracterizaciones/CPIC01_CARACTERIZACION_PROCESOS_INNOVACION_Y_GESTION_DEL_CONOCIMIENTO_V_3.0.pdf"/>
    <hyperlink ref="R7" r:id="rId3" display="http://mv01sv01/manualProcesos/Gestion_Social_y_Participacion_Ciudadana/01_Caracterizaciones/CPSC01_CARACTERIZACI%C3%93N_PROCESO_DE_GESTI%C3%93N_SOCIAL_8.pdf"/>
    <hyperlink ref="R8" r:id="rId4" display="http://mv01sv01/manualProcesos/Gestion_Interinstitucional/01_Caracterizaciones/CPIN01_CARACTERIZACION_GESTION_INTERINSTITUCIONAL_V6.pdf"/>
    <hyperlink ref="R9" r:id="rId5" display="http://mv01sv01/manualProcesos/Comunicaciones/01_Caracterizaciones/CPCO01_CARACTERIZACI%C3%93N_PROCESO_DE_COMUNICACIONES_5.pdf"/>
    <hyperlink ref="R10" r:id="rId6" display="http://mv01sv01/manualProcesos/Seguimiento_a_Proyectos/01_Caracterizaciones/CPGI01_CARACTERIZACI%C3%93N_DE_PROCESOS GESTI%C3%93N INTEGRAL DE PROYECTOS V3.0.pdf"/>
    <hyperlink ref="R11" r:id="rId7" display="http://mv01sv01/manualProcesos/Factibilidad_de_Proyectos/01_Caracterizaciones/CPFP01_CARACTERIZACION_DE_PROCESO_PREINVERSI%C3%93N_DE_PROYECT_V7.docx"/>
    <hyperlink ref="R12" r:id="rId8" display="http://mv01sv01/manualProcesos/Gestion_Predial/01_Caracterizaciones/CPGP01_CARACTERIZACI%C3%93N_DE_PROCESOS GESTI%C3%93N PREDIAL V_4.0.pdf"/>
    <hyperlink ref="R13" r:id="rId9" display="http://mv01sv01/manualProcesos/Diseno_de_Proyectos/01_Caracterizaciones/CPDP01_CARACTERIZACION_PROCESOS_DISENO_DE_PROYECTOS_V5.pdf"/>
    <hyperlink ref="R14" r:id="rId10" display="http://mv01sv01/manualProcesos/Ejecucion_de_Obras/01_Caracterizaciones/CPEO01_CARACTERIZACI%C3%93N_DE_PROCESOS CONSTRUCCI%C3%93N DE PROYECTOS V_5.0.pdf"/>
    <hyperlink ref="R15" r:id="rId11" display="http://mv01sv01/manualProcesos/Conservacion_de_Infraestructura/01_Caracterizaciones/CPCI01_CARACTERIZACION_ DE PROCESOS V_6.pdf"/>
    <hyperlink ref="R16" r:id="rId12" display="http://mv01sv01/manualProcesos/Gestion_de_Valorizacion/01_Caracterizaciones/CPVF01_CARACTERIZACI%C3%93N_DE_PROCESOS GESTI%C3%93N DE LA VALORIZACI%C3%93N Y FINANCIACI%C3%93N V 5.pdf"/>
    <hyperlink ref="R17" r:id="rId13" display="http://mv01sv01/manualProcesos/Gestion_Legal/01_Caracterizaciones/CPGL01_CARACTERIZACI%C3%93N_DE_PROCESOS GESTI%C3%93N LEGAL_V2.pdf"/>
    <hyperlink ref="R18" r:id="rId14" display="http://mv01sv01/manualProcesos/Gestion_Ambiental_Calidad_Syso/01_Caracterizaciones/CPAC01_CARACTERIZACI%C3%93N_DE_PROCESOS_PR%C3%81CTICAS_INTEGRALES_ V7.pdf"/>
    <hyperlink ref="R19" r:id="rId15" display="http://mv01sv01/manualProcesos/Gestion_de_Recursos_Fisicos/01_Caracterizaciones/CPRF01_CARACTERIZACI%C3%93N_DE_PROCESOS GESTI%C3%93N DE RECURSOS F%C3%8DSICOS_V5.pdf"/>
    <hyperlink ref="R20" r:id="rId16" display="http://mv01sv01/manualProcesos/Gestion_Financiera/01_Caracterizaciones/CPGF01_CARACTERIZACION_DE_ PROCESOS_ GESTION_FINANCIERA_V_5.pdf"/>
    <hyperlink ref="R21" r:id="rId17" display="http://mv01sv01/manualProcesos/Gestion_del_Talento_Humano/01_Caracterizaciones/CPTH01_CARACTERIZACION_PROCESOS_GESTION_TALENTO_HUMANO_V_3.0.pdf"/>
    <hyperlink ref="R22" r:id="rId18" display="http://mv01sv01/manualProcesos/Gestion_Documental/01_Caracterizaciones/CPDO01CARACTERIZACION_ DE PROCESOS GESTI%C3%93N DOCUMENTAL V_4.pdf"/>
    <hyperlink ref="R23" r:id="rId19" display="http://mv01sv01/manualProcesos/Gestion_TIC/01_Caracterizaciones/CPTI01_CARACTERIZACI%C3%93N DE PROCESOS_V7.pdf"/>
    <hyperlink ref="R24" r:id="rId20" display="http://mv01sv01/manualProcesos/Gestion_Contractual/01_Caracterizaciones/CPGC01_CARACTERIZACION_PROCESOS_GESTION_CONTRACTUAL_V_3.0.pdf"/>
    <hyperlink ref="R25" r:id="rId21" display="http://mv01sv01/manualProcesos/Evaluacion_y_Control/01_Caracterizaciones/CPEC01_CARACTERIZACI%C3%93N_DE_PROCESOS EVALUACI%C3%93N Y CONTROL_V7.pdf"/>
    <hyperlink ref="R26" r:id="rId22" display="http://mv01sv01/manualProcesos/Mejoramiento_Continuo/01_Caracterizaciones/CPMC01_CARACTERIZACI%C3%93N_DE_PROCESOS MEJORAMIENTO CONTINUO_V 3.pdf"/>
    <hyperlink ref="B2:R2" r:id="rId23" display="Organigrama: https://www.idu.gov.co/page/transparencia/organizacion/organigrama"/>
  </hyperlinks>
  <pageMargins left="0.7" right="0.7" top="0.75" bottom="0.75" header="0.3" footer="0.3"/>
  <pageSetup paperSize="9" orientation="portrait" horizontalDpi="200" verticalDpi="200" r:id="rId2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U75"/>
  <sheetViews>
    <sheetView topLeftCell="L51" zoomScale="85" zoomScaleNormal="85" workbookViewId="0">
      <selection activeCell="L54" sqref="A54:XFD54"/>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29.710937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7"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47" ht="26.25" customHeight="1" thickBot="1" x14ac:dyDescent="0.3">
      <c r="A2" s="282" t="s">
        <v>931</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ht="36" customHeight="1" thickBot="1" x14ac:dyDescent="0.3">
      <c r="A3" s="282" t="s">
        <v>932</v>
      </c>
      <c r="B3" s="273"/>
      <c r="C3" s="273"/>
      <c r="D3" s="273"/>
      <c r="E3" s="273"/>
      <c r="F3" s="273"/>
      <c r="G3" s="274"/>
      <c r="H3" s="1"/>
      <c r="I3" s="1"/>
      <c r="J3" s="1"/>
      <c r="K3" s="1"/>
      <c r="L3" s="4"/>
      <c r="M3" s="4"/>
      <c r="N3" s="4"/>
      <c r="O3" s="4"/>
      <c r="P3" s="4"/>
      <c r="Q3" s="4"/>
      <c r="R3" s="2"/>
      <c r="S3" s="2"/>
      <c r="T3" s="2"/>
      <c r="U3" s="5"/>
      <c r="V3" s="5"/>
      <c r="W3" s="1"/>
      <c r="X3" s="1"/>
      <c r="Y3" s="1"/>
      <c r="Z3" s="1"/>
      <c r="AA3" s="1"/>
      <c r="AB3" s="3"/>
      <c r="AC3" s="3"/>
      <c r="AD3" s="3"/>
      <c r="AE3" s="3"/>
      <c r="AF3" s="3"/>
      <c r="AG3" s="3"/>
      <c r="AH3" s="3"/>
      <c r="AI3" s="3"/>
      <c r="AJ3" s="3"/>
      <c r="AK3" s="3"/>
      <c r="AL3" s="3"/>
      <c r="AM3" s="3"/>
      <c r="AN3" s="3"/>
      <c r="AO3" s="3"/>
      <c r="AP3" s="3"/>
      <c r="AQ3" s="3"/>
      <c r="AR3" s="3"/>
      <c r="AS3" s="3"/>
      <c r="AT3" s="3"/>
      <c r="AU3" s="3"/>
    </row>
    <row r="4" spans="1:47" s="140" customFormat="1" ht="30.75" customHeight="1" x14ac:dyDescent="0.25">
      <c r="A4" s="122"/>
      <c r="B4" s="123" t="s">
        <v>0</v>
      </c>
      <c r="C4" s="123" t="s">
        <v>1</v>
      </c>
      <c r="D4" s="123" t="s">
        <v>2</v>
      </c>
      <c r="E4" s="123"/>
      <c r="F4" s="269" t="s">
        <v>3</v>
      </c>
      <c r="G4" s="264"/>
      <c r="H4" s="265"/>
      <c r="I4" s="123"/>
      <c r="J4" s="269" t="s">
        <v>4</v>
      </c>
      <c r="K4" s="264"/>
      <c r="L4" s="265"/>
      <c r="M4" s="263" t="s">
        <v>5</v>
      </c>
      <c r="N4" s="264"/>
      <c r="O4" s="264"/>
      <c r="P4" s="264"/>
      <c r="Q4" s="264"/>
      <c r="R4" s="264"/>
      <c r="S4" s="265"/>
      <c r="T4" s="124" t="s">
        <v>6</v>
      </c>
      <c r="U4" s="270" t="s">
        <v>7</v>
      </c>
      <c r="V4" s="271"/>
      <c r="W4" s="263" t="s">
        <v>8</v>
      </c>
      <c r="X4" s="264"/>
      <c r="Y4" s="264"/>
      <c r="Z4" s="264"/>
      <c r="AA4" s="265"/>
      <c r="AB4" s="125"/>
      <c r="AC4" s="125"/>
      <c r="AD4" s="125"/>
      <c r="AE4" s="125"/>
      <c r="AF4" s="125"/>
      <c r="AG4" s="125"/>
      <c r="AH4" s="125"/>
      <c r="AI4" s="125"/>
      <c r="AJ4" s="125"/>
      <c r="AK4" s="125"/>
      <c r="AL4" s="125"/>
      <c r="AM4" s="125"/>
      <c r="AN4" s="125"/>
      <c r="AO4" s="125"/>
      <c r="AP4" s="125"/>
      <c r="AQ4" s="125"/>
      <c r="AR4" s="125"/>
      <c r="AS4" s="125"/>
      <c r="AT4" s="125"/>
      <c r="AU4" s="125"/>
    </row>
    <row r="5" spans="1:47" s="140" customFormat="1" ht="72" customHeight="1" x14ac:dyDescent="0.25">
      <c r="A5" s="126" t="s">
        <v>9</v>
      </c>
      <c r="B5" s="127"/>
      <c r="C5" s="127"/>
      <c r="D5" s="127"/>
      <c r="E5" s="127" t="s">
        <v>10</v>
      </c>
      <c r="F5" s="128" t="s">
        <v>31</v>
      </c>
      <c r="G5" s="129" t="s">
        <v>11</v>
      </c>
      <c r="H5" s="129" t="s">
        <v>12</v>
      </c>
      <c r="I5" s="127" t="s">
        <v>32</v>
      </c>
      <c r="J5" s="130" t="s">
        <v>13</v>
      </c>
      <c r="K5" s="129" t="s">
        <v>14</v>
      </c>
      <c r="L5" s="129" t="s">
        <v>15</v>
      </c>
      <c r="M5" s="131" t="s">
        <v>16</v>
      </c>
      <c r="N5" s="131" t="s">
        <v>17</v>
      </c>
      <c r="O5" s="132" t="s">
        <v>18</v>
      </c>
      <c r="P5" s="131" t="s">
        <v>19</v>
      </c>
      <c r="Q5" s="131" t="s">
        <v>20</v>
      </c>
      <c r="R5" s="131" t="s">
        <v>21</v>
      </c>
      <c r="S5" s="131" t="s">
        <v>22</v>
      </c>
      <c r="T5" s="133" t="s">
        <v>23</v>
      </c>
      <c r="U5" s="131" t="s">
        <v>24</v>
      </c>
      <c r="V5" s="133" t="s">
        <v>25</v>
      </c>
      <c r="W5" s="133" t="s">
        <v>26</v>
      </c>
      <c r="X5" s="133" t="s">
        <v>27</v>
      </c>
      <c r="Y5" s="133" t="s">
        <v>28</v>
      </c>
      <c r="Z5" s="133" t="s">
        <v>29</v>
      </c>
      <c r="AA5" s="133" t="s">
        <v>30</v>
      </c>
      <c r="AB5" s="125"/>
      <c r="AC5" s="125"/>
      <c r="AD5" s="125"/>
      <c r="AE5" s="125"/>
      <c r="AF5" s="125"/>
      <c r="AG5" s="125"/>
      <c r="AH5" s="125"/>
      <c r="AI5" s="125"/>
      <c r="AJ5" s="125"/>
      <c r="AK5" s="125"/>
      <c r="AL5" s="125"/>
      <c r="AM5" s="125"/>
      <c r="AN5" s="125"/>
      <c r="AO5" s="125"/>
      <c r="AP5" s="125"/>
      <c r="AQ5" s="125"/>
      <c r="AR5" s="125"/>
      <c r="AS5" s="125"/>
      <c r="AT5" s="125"/>
      <c r="AU5" s="125"/>
    </row>
    <row r="6" spans="1:47" s="142" customFormat="1" ht="51" x14ac:dyDescent="0.25">
      <c r="A6" s="114" t="s">
        <v>472</v>
      </c>
      <c r="B6" s="114" t="s">
        <v>473</v>
      </c>
      <c r="C6" s="114" t="s">
        <v>487</v>
      </c>
      <c r="D6" s="114" t="s">
        <v>475</v>
      </c>
      <c r="E6" s="114" t="s">
        <v>33</v>
      </c>
      <c r="F6" s="135" t="s">
        <v>77</v>
      </c>
      <c r="G6" s="114" t="s">
        <v>489</v>
      </c>
      <c r="H6" s="116" t="s">
        <v>493</v>
      </c>
      <c r="I6" s="114" t="s">
        <v>498</v>
      </c>
      <c r="J6" s="114" t="s">
        <v>502</v>
      </c>
      <c r="K6" s="114" t="s">
        <v>502</v>
      </c>
      <c r="L6" s="114" t="s">
        <v>502</v>
      </c>
      <c r="M6" s="119">
        <v>2</v>
      </c>
      <c r="N6" s="117">
        <v>3</v>
      </c>
      <c r="O6" s="141">
        <f t="shared" ref="O6:O14" si="0">M6*N6</f>
        <v>6</v>
      </c>
      <c r="P6" s="139" t="str">
        <f t="shared" ref="P6:P14" si="1">IF((N6),IF(AND(O6&gt;=24,O6&lt;=40),"MUY ALTO",IF(AND(O6&gt;=10,O6&lt;=20),"ALTO",IF(AND(O6&gt;=6,O6&lt;=8),"MEDIO",IF((O6&lt;=4),"BAJO")))))</f>
        <v>MEDIO</v>
      </c>
      <c r="Q6" s="117">
        <v>25</v>
      </c>
      <c r="R6" s="153">
        <f t="shared" ref="R6:R14" si="2">O6*Q6</f>
        <v>150</v>
      </c>
      <c r="S6" s="139" t="str">
        <f t="shared" ref="S6:S14" si="3">IF(R6&lt;=0,"N/A",IF(R6&lt;=20,"IV",IF(R6&lt;=120,"III",IF(R6&lt;=500,"II",IF(R6&lt;=4000,"I",)))))</f>
        <v>II</v>
      </c>
      <c r="T6" s="153" t="str">
        <f>IF(S6="I","No Aceptable",IF(S6="II","No aceptable o aceptable con control específico",IF(S6="III","Mejorable",IF(S6="IV","Aceptable","Aceptable"))))</f>
        <v>No aceptable o aceptable con control específico</v>
      </c>
      <c r="U6" s="114">
        <v>276</v>
      </c>
      <c r="V6" s="117" t="s">
        <v>498</v>
      </c>
      <c r="W6" s="117" t="s">
        <v>507</v>
      </c>
      <c r="X6" s="117" t="s">
        <v>507</v>
      </c>
      <c r="Y6" s="117" t="s">
        <v>507</v>
      </c>
      <c r="Z6" s="120" t="s">
        <v>508</v>
      </c>
      <c r="AA6" s="117" t="s">
        <v>507</v>
      </c>
    </row>
    <row r="7" spans="1:47" ht="51" x14ac:dyDescent="0.25">
      <c r="A7" s="114" t="s">
        <v>769</v>
      </c>
      <c r="B7" s="114" t="s">
        <v>486</v>
      </c>
      <c r="C7" s="114" t="s">
        <v>487</v>
      </c>
      <c r="D7" s="114" t="s">
        <v>934</v>
      </c>
      <c r="E7" s="114" t="s">
        <v>33</v>
      </c>
      <c r="F7" s="135" t="s">
        <v>77</v>
      </c>
      <c r="G7" s="114" t="s">
        <v>489</v>
      </c>
      <c r="H7" s="116" t="s">
        <v>771</v>
      </c>
      <c r="I7" s="114" t="s">
        <v>498</v>
      </c>
      <c r="J7" s="114" t="s">
        <v>502</v>
      </c>
      <c r="K7" s="114" t="s">
        <v>502</v>
      </c>
      <c r="L7" s="114" t="s">
        <v>502</v>
      </c>
      <c r="M7" s="119">
        <v>2</v>
      </c>
      <c r="N7" s="117">
        <v>3</v>
      </c>
      <c r="O7" s="141">
        <f t="shared" si="0"/>
        <v>6</v>
      </c>
      <c r="P7" s="139" t="str">
        <f t="shared" si="1"/>
        <v>MEDIO</v>
      </c>
      <c r="Q7" s="117">
        <v>25</v>
      </c>
      <c r="R7" s="153">
        <f t="shared" si="2"/>
        <v>150</v>
      </c>
      <c r="S7" s="139" t="str">
        <f t="shared" si="3"/>
        <v>II</v>
      </c>
      <c r="T7" s="153" t="str">
        <f>IF(S7="I","No Aceptable",IF(S7="II","No aceptable o aceptable con control específico",IF(S7="III","Mejorable",IF(S7="IV","Aceptable","Aceptable"))))</f>
        <v>No aceptable o aceptable con control específico</v>
      </c>
      <c r="U7" s="114">
        <v>276</v>
      </c>
      <c r="V7" s="117" t="s">
        <v>498</v>
      </c>
      <c r="W7" s="117" t="s">
        <v>507</v>
      </c>
      <c r="X7" s="117" t="s">
        <v>507</v>
      </c>
      <c r="Y7" s="117" t="s">
        <v>507</v>
      </c>
      <c r="Z7" s="120" t="s">
        <v>508</v>
      </c>
      <c r="AA7" s="117" t="s">
        <v>507</v>
      </c>
    </row>
    <row r="8" spans="1:47" s="142" customFormat="1" ht="51" x14ac:dyDescent="0.25">
      <c r="A8" s="114" t="s">
        <v>861</v>
      </c>
      <c r="B8" s="114" t="s">
        <v>862</v>
      </c>
      <c r="C8" s="114" t="s">
        <v>863</v>
      </c>
      <c r="D8" s="114" t="s">
        <v>933</v>
      </c>
      <c r="E8" s="114" t="s">
        <v>33</v>
      </c>
      <c r="F8" s="135" t="s">
        <v>77</v>
      </c>
      <c r="G8" s="114" t="s">
        <v>489</v>
      </c>
      <c r="H8" s="116" t="s">
        <v>865</v>
      </c>
      <c r="I8" s="114" t="s">
        <v>498</v>
      </c>
      <c r="J8" s="114" t="s">
        <v>502</v>
      </c>
      <c r="K8" s="114" t="s">
        <v>502</v>
      </c>
      <c r="L8" s="114" t="s">
        <v>502</v>
      </c>
      <c r="M8" s="119">
        <v>2</v>
      </c>
      <c r="N8" s="117">
        <v>3</v>
      </c>
      <c r="O8" s="141">
        <f t="shared" si="0"/>
        <v>6</v>
      </c>
      <c r="P8" s="139" t="str">
        <f t="shared" si="1"/>
        <v>MEDIO</v>
      </c>
      <c r="Q8" s="117">
        <v>25</v>
      </c>
      <c r="R8" s="153">
        <f t="shared" si="2"/>
        <v>150</v>
      </c>
      <c r="S8" s="139" t="str">
        <f t="shared" si="3"/>
        <v>II</v>
      </c>
      <c r="T8" s="153" t="str">
        <f>IF(S8="I","No Aceptable",IF(S8="II","No aceptable o aceptable con control específico",IF(S8="III","Mejorable",IF(S8="IV","Aceptable","Aceptable"))))</f>
        <v>No aceptable o aceptable con control específico</v>
      </c>
      <c r="U8" s="114">
        <v>276</v>
      </c>
      <c r="V8" s="117" t="s">
        <v>498</v>
      </c>
      <c r="W8" s="117" t="s">
        <v>507</v>
      </c>
      <c r="X8" s="117" t="s">
        <v>507</v>
      </c>
      <c r="Y8" s="117" t="s">
        <v>507</v>
      </c>
      <c r="Z8" s="120" t="s">
        <v>508</v>
      </c>
      <c r="AA8" s="117" t="s">
        <v>507</v>
      </c>
    </row>
    <row r="9" spans="1:47" s="140" customFormat="1" ht="114.75" x14ac:dyDescent="0.25">
      <c r="A9" s="114" t="s">
        <v>476</v>
      </c>
      <c r="B9" s="114" t="s">
        <v>473</v>
      </c>
      <c r="C9" s="114" t="s">
        <v>474</v>
      </c>
      <c r="D9" s="114" t="s">
        <v>477</v>
      </c>
      <c r="E9" s="114" t="s">
        <v>33</v>
      </c>
      <c r="F9" s="135" t="s">
        <v>77</v>
      </c>
      <c r="G9" s="114" t="s">
        <v>490</v>
      </c>
      <c r="H9" s="116" t="s">
        <v>494</v>
      </c>
      <c r="I9" s="114" t="s">
        <v>499</v>
      </c>
      <c r="J9" s="114" t="s">
        <v>502</v>
      </c>
      <c r="K9" s="114" t="s">
        <v>503</v>
      </c>
      <c r="L9" s="114" t="s">
        <v>504</v>
      </c>
      <c r="M9" s="119">
        <v>2</v>
      </c>
      <c r="N9" s="117">
        <v>2</v>
      </c>
      <c r="O9" s="137">
        <f t="shared" si="0"/>
        <v>4</v>
      </c>
      <c r="P9" s="138" t="str">
        <f t="shared" si="1"/>
        <v>BAJO</v>
      </c>
      <c r="Q9" s="117">
        <v>25</v>
      </c>
      <c r="R9" s="153">
        <f t="shared" si="2"/>
        <v>100</v>
      </c>
      <c r="S9" s="139" t="str">
        <f t="shared" si="3"/>
        <v>III</v>
      </c>
      <c r="T9" s="153" t="str">
        <f>IF(S9="I","No Aceptable",IF(S9="II","No aceptable o aceptable con control específico",IF(S9="III","Mejorable",IF(S9="IV","Aceptable","Aceptable"))))</f>
        <v>Mejorable</v>
      </c>
      <c r="U9" s="114">
        <v>276</v>
      </c>
      <c r="V9" s="151" t="s">
        <v>519</v>
      </c>
      <c r="W9" s="117" t="s">
        <v>507</v>
      </c>
      <c r="X9" s="117" t="s">
        <v>507</v>
      </c>
      <c r="Y9" s="117" t="s">
        <v>507</v>
      </c>
      <c r="Z9" s="120" t="s">
        <v>510</v>
      </c>
      <c r="AA9" s="117" t="s">
        <v>511</v>
      </c>
    </row>
    <row r="10" spans="1:47" s="142" customFormat="1" ht="114.75" x14ac:dyDescent="0.25">
      <c r="A10" s="114" t="s">
        <v>861</v>
      </c>
      <c r="B10" s="114" t="s">
        <v>862</v>
      </c>
      <c r="C10" s="114" t="s">
        <v>863</v>
      </c>
      <c r="D10" s="114" t="s">
        <v>933</v>
      </c>
      <c r="E10" s="114" t="s">
        <v>33</v>
      </c>
      <c r="F10" s="135" t="s">
        <v>77</v>
      </c>
      <c r="G10" s="114" t="s">
        <v>490</v>
      </c>
      <c r="H10" s="116" t="s">
        <v>494</v>
      </c>
      <c r="I10" s="114" t="s">
        <v>499</v>
      </c>
      <c r="J10" s="114" t="s">
        <v>502</v>
      </c>
      <c r="K10" s="114" t="s">
        <v>503</v>
      </c>
      <c r="L10" s="114" t="s">
        <v>504</v>
      </c>
      <c r="M10" s="119">
        <v>2</v>
      </c>
      <c r="N10" s="117">
        <v>2</v>
      </c>
      <c r="O10" s="141">
        <f t="shared" si="0"/>
        <v>4</v>
      </c>
      <c r="P10" s="139" t="str">
        <f t="shared" si="1"/>
        <v>BAJO</v>
      </c>
      <c r="Q10" s="117">
        <v>100</v>
      </c>
      <c r="R10" s="153">
        <f t="shared" si="2"/>
        <v>400</v>
      </c>
      <c r="S10" s="139" t="str">
        <f t="shared" si="3"/>
        <v>II</v>
      </c>
      <c r="T10" s="153" t="str">
        <f>IF(S10="I","No Aceptable",IF(S10="II","No aceptable o aceptable con control específico",IF(S10="III","Mejorable",IF(S10="IV","Aceptable","Aceptable"))))</f>
        <v>No aceptable o aceptable con control específico</v>
      </c>
      <c r="U10" s="114">
        <v>276</v>
      </c>
      <c r="V10" s="151" t="s">
        <v>519</v>
      </c>
      <c r="W10" s="117" t="s">
        <v>507</v>
      </c>
      <c r="X10" s="117" t="s">
        <v>507</v>
      </c>
      <c r="Y10" s="117" t="s">
        <v>507</v>
      </c>
      <c r="Z10" s="120" t="s">
        <v>510</v>
      </c>
      <c r="AA10" s="117" t="s">
        <v>511</v>
      </c>
    </row>
    <row r="11" spans="1:47" ht="114.75" x14ac:dyDescent="0.25">
      <c r="A11" s="114" t="s">
        <v>769</v>
      </c>
      <c r="B11" s="114" t="s">
        <v>486</v>
      </c>
      <c r="C11" s="114" t="s">
        <v>487</v>
      </c>
      <c r="D11" s="114" t="s">
        <v>934</v>
      </c>
      <c r="E11" s="114" t="s">
        <v>33</v>
      </c>
      <c r="F11" s="135" t="s">
        <v>77</v>
      </c>
      <c r="G11" s="114" t="s">
        <v>490</v>
      </c>
      <c r="H11" s="116" t="s">
        <v>494</v>
      </c>
      <c r="I11" s="114" t="s">
        <v>499</v>
      </c>
      <c r="J11" s="114" t="s">
        <v>502</v>
      </c>
      <c r="K11" s="114" t="s">
        <v>503</v>
      </c>
      <c r="L11" s="114" t="s">
        <v>504</v>
      </c>
      <c r="M11" s="119">
        <v>2</v>
      </c>
      <c r="N11" s="117">
        <v>2</v>
      </c>
      <c r="O11" s="141">
        <f t="shared" si="0"/>
        <v>4</v>
      </c>
      <c r="P11" s="139" t="str">
        <f t="shared" si="1"/>
        <v>BAJO</v>
      </c>
      <c r="Q11" s="117">
        <v>100</v>
      </c>
      <c r="R11" s="153">
        <f t="shared" si="2"/>
        <v>400</v>
      </c>
      <c r="S11" s="139" t="str">
        <f t="shared" si="3"/>
        <v>II</v>
      </c>
      <c r="T11" s="153" t="str">
        <f t="shared" ref="T11:T75" si="4">IF(S11="I","No Aceptable",IF(S11="II","No aceptable o aceptable con control específico",IF(S11="III","Mejorable",IF(S11="IV","Aceptable","Aceptable"))))</f>
        <v>No aceptable o aceptable con control específico</v>
      </c>
      <c r="U11" s="114">
        <v>276</v>
      </c>
      <c r="V11" s="117" t="s">
        <v>519</v>
      </c>
      <c r="W11" s="117" t="s">
        <v>507</v>
      </c>
      <c r="X11" s="117" t="s">
        <v>507</v>
      </c>
      <c r="Y11" s="117" t="s">
        <v>507</v>
      </c>
      <c r="Z11" s="120" t="s">
        <v>510</v>
      </c>
      <c r="AA11" s="117" t="s">
        <v>511</v>
      </c>
    </row>
    <row r="12" spans="1:47" s="142" customFormat="1" ht="114.75" x14ac:dyDescent="0.25">
      <c r="A12" s="114" t="s">
        <v>480</v>
      </c>
      <c r="B12" s="114" t="s">
        <v>473</v>
      </c>
      <c r="C12" s="114" t="s">
        <v>474</v>
      </c>
      <c r="D12" s="114" t="s">
        <v>481</v>
      </c>
      <c r="E12" s="114" t="s">
        <v>33</v>
      </c>
      <c r="F12" s="135" t="s">
        <v>77</v>
      </c>
      <c r="G12" s="114" t="s">
        <v>491</v>
      </c>
      <c r="H12" s="116" t="s">
        <v>496</v>
      </c>
      <c r="I12" s="114" t="s">
        <v>500</v>
      </c>
      <c r="J12" s="114" t="s">
        <v>502</v>
      </c>
      <c r="K12" s="114" t="s">
        <v>505</v>
      </c>
      <c r="L12" s="114" t="s">
        <v>502</v>
      </c>
      <c r="M12" s="150">
        <v>2</v>
      </c>
      <c r="N12" s="117">
        <v>3</v>
      </c>
      <c r="O12" s="141">
        <f t="shared" si="0"/>
        <v>6</v>
      </c>
      <c r="P12" s="139" t="str">
        <f t="shared" si="1"/>
        <v>MEDIO</v>
      </c>
      <c r="Q12" s="114">
        <v>25</v>
      </c>
      <c r="R12" s="153">
        <f t="shared" si="2"/>
        <v>150</v>
      </c>
      <c r="S12" s="139" t="str">
        <f t="shared" si="3"/>
        <v>II</v>
      </c>
      <c r="T12" s="153" t="str">
        <f>IF(S12="I","No Aceptable",IF(S12="II","No aceptable o aceptable con control específico",IF(S12="III","Mejorable",IF(S12="IV","Aceptable","Aceptable"))))</f>
        <v>No aceptable o aceptable con control específico</v>
      </c>
      <c r="U12" s="114">
        <v>276</v>
      </c>
      <c r="V12" s="151" t="s">
        <v>500</v>
      </c>
      <c r="W12" s="213" t="s">
        <v>513</v>
      </c>
      <c r="X12" s="213" t="s">
        <v>507</v>
      </c>
      <c r="Y12" s="213" t="s">
        <v>1530</v>
      </c>
      <c r="Z12" s="213" t="s">
        <v>772</v>
      </c>
      <c r="AA12" s="213" t="s">
        <v>507</v>
      </c>
    </row>
    <row r="13" spans="1:47" s="142" customFormat="1" ht="63.75" x14ac:dyDescent="0.25">
      <c r="A13" s="114" t="s">
        <v>482</v>
      </c>
      <c r="B13" s="114" t="s">
        <v>483</v>
      </c>
      <c r="C13" s="114" t="s">
        <v>474</v>
      </c>
      <c r="D13" s="114" t="s">
        <v>484</v>
      </c>
      <c r="E13" s="114" t="s">
        <v>33</v>
      </c>
      <c r="F13" s="135" t="s">
        <v>77</v>
      </c>
      <c r="G13" s="114" t="s">
        <v>492</v>
      </c>
      <c r="H13" s="116" t="s">
        <v>497</v>
      </c>
      <c r="I13" s="114" t="s">
        <v>501</v>
      </c>
      <c r="J13" s="114" t="s">
        <v>502</v>
      </c>
      <c r="K13" s="114" t="s">
        <v>506</v>
      </c>
      <c r="L13" s="114" t="s">
        <v>502</v>
      </c>
      <c r="M13" s="119">
        <v>2</v>
      </c>
      <c r="N13" s="117">
        <v>4</v>
      </c>
      <c r="O13" s="141">
        <f t="shared" si="0"/>
        <v>8</v>
      </c>
      <c r="P13" s="139" t="str">
        <f t="shared" si="1"/>
        <v>MEDIO</v>
      </c>
      <c r="Q13" s="117">
        <v>25</v>
      </c>
      <c r="R13" s="153">
        <f t="shared" si="2"/>
        <v>200</v>
      </c>
      <c r="S13" s="139" t="str">
        <f t="shared" si="3"/>
        <v>II</v>
      </c>
      <c r="T13" s="153" t="str">
        <f t="shared" ref="T13:T16" si="5">IF(S13="I","No Aceptable",IF(S13="II","No aceptable o aceptable con control específico",IF(S13="III","Mejorable",IF(S13="IV","Aceptable","Aceptable"))))</f>
        <v>No aceptable o aceptable con control específico</v>
      </c>
      <c r="U13" s="114">
        <v>276</v>
      </c>
      <c r="V13" s="117" t="s">
        <v>516</v>
      </c>
      <c r="W13" s="117" t="s">
        <v>507</v>
      </c>
      <c r="X13" s="117" t="s">
        <v>517</v>
      </c>
      <c r="Y13" s="117" t="s">
        <v>507</v>
      </c>
      <c r="Z13" s="120" t="s">
        <v>518</v>
      </c>
      <c r="AA13" s="117" t="s">
        <v>507</v>
      </c>
    </row>
    <row r="14" spans="1:47" ht="25.5" x14ac:dyDescent="0.25">
      <c r="A14" s="114" t="s">
        <v>478</v>
      </c>
      <c r="B14" s="114" t="s">
        <v>473</v>
      </c>
      <c r="C14" s="114" t="s">
        <v>474</v>
      </c>
      <c r="D14" s="114" t="s">
        <v>479</v>
      </c>
      <c r="E14" s="118" t="s">
        <v>33</v>
      </c>
      <c r="F14" s="135" t="s">
        <v>77</v>
      </c>
      <c r="G14" s="114" t="s">
        <v>491</v>
      </c>
      <c r="H14" s="116" t="s">
        <v>495</v>
      </c>
      <c r="I14" s="114" t="s">
        <v>499</v>
      </c>
      <c r="J14" s="118" t="s">
        <v>502</v>
      </c>
      <c r="K14" s="118" t="s">
        <v>502</v>
      </c>
      <c r="L14" s="118" t="s">
        <v>502</v>
      </c>
      <c r="M14" s="117">
        <v>2</v>
      </c>
      <c r="N14" s="117">
        <v>2</v>
      </c>
      <c r="O14" s="141">
        <f t="shared" si="0"/>
        <v>4</v>
      </c>
      <c r="P14" s="139" t="str">
        <f t="shared" si="1"/>
        <v>BAJO</v>
      </c>
      <c r="Q14" s="117">
        <v>25</v>
      </c>
      <c r="R14" s="153">
        <f t="shared" si="2"/>
        <v>100</v>
      </c>
      <c r="S14" s="139" t="str">
        <f t="shared" si="3"/>
        <v>III</v>
      </c>
      <c r="T14" s="153" t="str">
        <f t="shared" si="5"/>
        <v>Mejorable</v>
      </c>
      <c r="U14" s="114">
        <v>276</v>
      </c>
      <c r="V14" s="117" t="s">
        <v>509</v>
      </c>
      <c r="W14" s="117" t="s">
        <v>507</v>
      </c>
      <c r="X14" s="117" t="s">
        <v>507</v>
      </c>
      <c r="Y14" s="117" t="s">
        <v>507</v>
      </c>
      <c r="Z14" s="117" t="s">
        <v>512</v>
      </c>
      <c r="AA14" s="117" t="s">
        <v>507</v>
      </c>
    </row>
    <row r="15" spans="1:47" ht="102" x14ac:dyDescent="0.25">
      <c r="A15" s="114" t="s">
        <v>476</v>
      </c>
      <c r="B15" s="114" t="s">
        <v>473</v>
      </c>
      <c r="C15" s="114" t="s">
        <v>474</v>
      </c>
      <c r="D15" s="114" t="s">
        <v>520</v>
      </c>
      <c r="E15" s="114" t="s">
        <v>33</v>
      </c>
      <c r="F15" s="135" t="s">
        <v>39</v>
      </c>
      <c r="G15" s="114" t="s">
        <v>525</v>
      </c>
      <c r="H15" s="116" t="s">
        <v>531</v>
      </c>
      <c r="I15" s="114" t="s">
        <v>773</v>
      </c>
      <c r="J15" s="114" t="s">
        <v>502</v>
      </c>
      <c r="K15" s="114" t="s">
        <v>533</v>
      </c>
      <c r="L15" s="114" t="s">
        <v>534</v>
      </c>
      <c r="M15" s="119">
        <v>2</v>
      </c>
      <c r="N15" s="117">
        <v>4</v>
      </c>
      <c r="O15" s="141">
        <f t="shared" ref="O15:O16" si="6">M15*N15</f>
        <v>8</v>
      </c>
      <c r="P15" s="139" t="str">
        <f t="shared" ref="P15:P16" si="7">IF((N15),IF(AND(O15&gt;=24,O15&lt;=40),"MUY ALTO",IF(AND(O15&gt;=10,O15&lt;=20),"ALTO",IF(AND(O15&gt;=6,O15&lt;=8),"MEDIO",IF((O15&lt;=4),"BAJO")))))</f>
        <v>MEDIO</v>
      </c>
      <c r="Q15" s="117">
        <v>25</v>
      </c>
      <c r="R15" s="153">
        <f t="shared" ref="R15:R16" si="8">O15*Q15</f>
        <v>200</v>
      </c>
      <c r="S15" s="139" t="str">
        <f t="shared" ref="S15:S16" si="9">IF(R15&lt;=0,"N/A",IF(R15&lt;=20,"IV",IF(R15&lt;=120,"III",IF(R15&lt;=500,"II",IF(R15&lt;=4000,"I",)))))</f>
        <v>II</v>
      </c>
      <c r="T15" s="153" t="str">
        <f t="shared" si="5"/>
        <v>No aceptable o aceptable con control específico</v>
      </c>
      <c r="U15" s="114">
        <v>276</v>
      </c>
      <c r="V15" s="117" t="s">
        <v>546</v>
      </c>
      <c r="W15" s="117" t="s">
        <v>507</v>
      </c>
      <c r="X15" s="117" t="s">
        <v>507</v>
      </c>
      <c r="Y15" s="117" t="s">
        <v>507</v>
      </c>
      <c r="Z15" s="120" t="s">
        <v>775</v>
      </c>
      <c r="AA15" s="117" t="s">
        <v>507</v>
      </c>
    </row>
    <row r="16" spans="1:47" s="142" customFormat="1" ht="51" x14ac:dyDescent="0.25">
      <c r="A16" s="114" t="s">
        <v>476</v>
      </c>
      <c r="B16" s="114" t="s">
        <v>473</v>
      </c>
      <c r="C16" s="114" t="s">
        <v>474</v>
      </c>
      <c r="D16" s="114" t="s">
        <v>521</v>
      </c>
      <c r="E16" s="114" t="s">
        <v>33</v>
      </c>
      <c r="F16" s="135" t="s">
        <v>39</v>
      </c>
      <c r="G16" s="114" t="s">
        <v>526</v>
      </c>
      <c r="H16" s="116" t="s">
        <v>535</v>
      </c>
      <c r="I16" s="114" t="s">
        <v>536</v>
      </c>
      <c r="J16" s="114" t="s">
        <v>502</v>
      </c>
      <c r="K16" s="114" t="s">
        <v>774</v>
      </c>
      <c r="L16" s="114" t="s">
        <v>534</v>
      </c>
      <c r="M16" s="119">
        <v>2</v>
      </c>
      <c r="N16" s="117">
        <v>4</v>
      </c>
      <c r="O16" s="141">
        <f t="shared" si="6"/>
        <v>8</v>
      </c>
      <c r="P16" s="139" t="str">
        <f t="shared" si="7"/>
        <v>MEDIO</v>
      </c>
      <c r="Q16" s="117">
        <v>25</v>
      </c>
      <c r="R16" s="153">
        <f t="shared" si="8"/>
        <v>200</v>
      </c>
      <c r="S16" s="139" t="str">
        <f t="shared" si="9"/>
        <v>II</v>
      </c>
      <c r="T16" s="153" t="str">
        <f t="shared" si="5"/>
        <v>No aceptable o aceptable con control específico</v>
      </c>
      <c r="U16" s="114">
        <v>276</v>
      </c>
      <c r="V16" s="117" t="s">
        <v>536</v>
      </c>
      <c r="W16" s="117" t="s">
        <v>507</v>
      </c>
      <c r="X16" s="117" t="s">
        <v>507</v>
      </c>
      <c r="Y16" s="117" t="s">
        <v>507</v>
      </c>
      <c r="Z16" s="120" t="s">
        <v>776</v>
      </c>
      <c r="AA16" s="117" t="s">
        <v>507</v>
      </c>
    </row>
    <row r="17" spans="1:27" s="142" customFormat="1" ht="51" x14ac:dyDescent="0.25">
      <c r="A17" s="114" t="s">
        <v>476</v>
      </c>
      <c r="B17" s="114" t="s">
        <v>473</v>
      </c>
      <c r="C17" s="114" t="s">
        <v>474</v>
      </c>
      <c r="D17" s="114" t="s">
        <v>522</v>
      </c>
      <c r="E17" s="114" t="s">
        <v>33</v>
      </c>
      <c r="F17" s="135" t="s">
        <v>39</v>
      </c>
      <c r="G17" s="114" t="s">
        <v>527</v>
      </c>
      <c r="H17" s="116" t="s">
        <v>538</v>
      </c>
      <c r="I17" s="114" t="s">
        <v>539</v>
      </c>
      <c r="J17" s="114" t="s">
        <v>502</v>
      </c>
      <c r="K17" s="114" t="s">
        <v>540</v>
      </c>
      <c r="L17" s="114" t="s">
        <v>541</v>
      </c>
      <c r="M17" s="119">
        <v>2</v>
      </c>
      <c r="N17" s="117">
        <v>4</v>
      </c>
      <c r="O17" s="141">
        <f t="shared" ref="O17:O59" si="10">M17*N17</f>
        <v>8</v>
      </c>
      <c r="P17" s="139" t="str">
        <f t="shared" ref="P17:P59" si="11">IF((N17),IF(AND(O17&gt;=24,O17&lt;=40),"MUY ALTO",IF(AND(O17&gt;=10,O17&lt;=20),"ALTO",IF(AND(O17&gt;=6,O17&lt;=8),"MEDIO",IF((O17&lt;=4),"BAJO")))))</f>
        <v>MEDIO</v>
      </c>
      <c r="Q17" s="117">
        <v>10</v>
      </c>
      <c r="R17" s="153">
        <f t="shared" ref="R17:R59" si="12">O17*Q17</f>
        <v>80</v>
      </c>
      <c r="S17" s="139" t="str">
        <f t="shared" ref="S17:S59" si="13">IF(R17&lt;=0,"N/A",IF(R17&lt;=20,"IV",IF(R17&lt;=120,"III",IF(R17&lt;=500,"II",IF(R17&lt;=4000,"I",)))))</f>
        <v>III</v>
      </c>
      <c r="T17" s="153" t="str">
        <f t="shared" si="4"/>
        <v>Mejorable</v>
      </c>
      <c r="U17" s="114">
        <v>276</v>
      </c>
      <c r="V17" s="117" t="s">
        <v>549</v>
      </c>
      <c r="W17" s="117" t="s">
        <v>507</v>
      </c>
      <c r="X17" s="117" t="s">
        <v>507</v>
      </c>
      <c r="Y17" s="117" t="s">
        <v>507</v>
      </c>
      <c r="Z17" s="120" t="s">
        <v>550</v>
      </c>
      <c r="AA17" s="117" t="s">
        <v>507</v>
      </c>
    </row>
    <row r="18" spans="1:27" s="142" customFormat="1" ht="89.25" x14ac:dyDescent="0.25">
      <c r="A18" s="114" t="s">
        <v>523</v>
      </c>
      <c r="B18" s="114" t="s">
        <v>473</v>
      </c>
      <c r="C18" s="114" t="s">
        <v>474</v>
      </c>
      <c r="D18" s="114" t="s">
        <v>524</v>
      </c>
      <c r="E18" s="114" t="s">
        <v>575</v>
      </c>
      <c r="F18" s="135" t="s">
        <v>39</v>
      </c>
      <c r="G18" s="114" t="s">
        <v>528</v>
      </c>
      <c r="H18" s="116" t="s">
        <v>542</v>
      </c>
      <c r="I18" s="114" t="s">
        <v>543</v>
      </c>
      <c r="J18" s="114" t="s">
        <v>502</v>
      </c>
      <c r="K18" s="114" t="s">
        <v>544</v>
      </c>
      <c r="L18" s="114" t="s">
        <v>545</v>
      </c>
      <c r="M18" s="119">
        <v>2</v>
      </c>
      <c r="N18" s="117">
        <v>1</v>
      </c>
      <c r="O18" s="141">
        <f t="shared" si="10"/>
        <v>2</v>
      </c>
      <c r="P18" s="139" t="str">
        <f t="shared" si="11"/>
        <v>BAJO</v>
      </c>
      <c r="Q18" s="117">
        <v>60</v>
      </c>
      <c r="R18" s="153">
        <f t="shared" si="12"/>
        <v>120</v>
      </c>
      <c r="S18" s="139" t="str">
        <f t="shared" si="13"/>
        <v>III</v>
      </c>
      <c r="T18" s="153" t="str">
        <f t="shared" si="4"/>
        <v>Mejorable</v>
      </c>
      <c r="U18" s="114">
        <v>276</v>
      </c>
      <c r="V18" s="117" t="s">
        <v>551</v>
      </c>
      <c r="W18" s="117" t="s">
        <v>507</v>
      </c>
      <c r="X18" s="117" t="s">
        <v>507</v>
      </c>
      <c r="Y18" s="117" t="s">
        <v>507</v>
      </c>
      <c r="Z18" s="120" t="s">
        <v>552</v>
      </c>
      <c r="AA18" s="117" t="s">
        <v>553</v>
      </c>
    </row>
    <row r="19" spans="1:27" s="142" customFormat="1" ht="51" x14ac:dyDescent="0.25">
      <c r="A19" s="117" t="s">
        <v>567</v>
      </c>
      <c r="B19" s="114" t="s">
        <v>473</v>
      </c>
      <c r="C19" s="117" t="s">
        <v>474</v>
      </c>
      <c r="D19" s="117" t="s">
        <v>568</v>
      </c>
      <c r="E19" s="117" t="s">
        <v>33</v>
      </c>
      <c r="F19" s="135" t="s">
        <v>35</v>
      </c>
      <c r="G19" s="114" t="s">
        <v>589</v>
      </c>
      <c r="H19" s="116" t="s">
        <v>590</v>
      </c>
      <c r="I19" s="117" t="s">
        <v>591</v>
      </c>
      <c r="J19" s="117" t="s">
        <v>502</v>
      </c>
      <c r="K19" s="117" t="s">
        <v>502</v>
      </c>
      <c r="L19" s="117" t="s">
        <v>502</v>
      </c>
      <c r="M19" s="117">
        <v>2</v>
      </c>
      <c r="N19" s="117">
        <v>4</v>
      </c>
      <c r="O19" s="141">
        <f t="shared" si="10"/>
        <v>8</v>
      </c>
      <c r="P19" s="139" t="str">
        <f t="shared" si="11"/>
        <v>MEDIO</v>
      </c>
      <c r="Q19" s="117">
        <v>10</v>
      </c>
      <c r="R19" s="153">
        <f t="shared" si="12"/>
        <v>80</v>
      </c>
      <c r="S19" s="139" t="str">
        <f t="shared" si="13"/>
        <v>III</v>
      </c>
      <c r="T19" s="153" t="str">
        <f t="shared" si="4"/>
        <v>Mejorable</v>
      </c>
      <c r="U19" s="114">
        <v>276</v>
      </c>
      <c r="V19" s="115" t="s">
        <v>591</v>
      </c>
      <c r="W19" s="117" t="s">
        <v>507</v>
      </c>
      <c r="X19" s="117" t="s">
        <v>507</v>
      </c>
      <c r="Y19" s="115" t="s">
        <v>592</v>
      </c>
      <c r="Z19" s="115" t="s">
        <v>593</v>
      </c>
      <c r="AA19" s="117" t="s">
        <v>507</v>
      </c>
    </row>
    <row r="20" spans="1:27" s="142" customFormat="1" ht="76.5" x14ac:dyDescent="0.25">
      <c r="A20" s="114" t="s">
        <v>564</v>
      </c>
      <c r="B20" s="114" t="s">
        <v>483</v>
      </c>
      <c r="C20" s="114" t="s">
        <v>565</v>
      </c>
      <c r="D20" s="114" t="s">
        <v>781</v>
      </c>
      <c r="E20" s="114" t="s">
        <v>575</v>
      </c>
      <c r="F20" s="135" t="s">
        <v>35</v>
      </c>
      <c r="G20" s="114" t="s">
        <v>585</v>
      </c>
      <c r="H20" s="116" t="s">
        <v>586</v>
      </c>
      <c r="I20" s="114" t="s">
        <v>1505</v>
      </c>
      <c r="J20" s="114" t="s">
        <v>502</v>
      </c>
      <c r="K20" s="114" t="s">
        <v>584</v>
      </c>
      <c r="L20" s="114" t="s">
        <v>502</v>
      </c>
      <c r="M20" s="115">
        <v>2</v>
      </c>
      <c r="N20" s="115">
        <v>2</v>
      </c>
      <c r="O20" s="141">
        <f t="shared" si="10"/>
        <v>4</v>
      </c>
      <c r="P20" s="139" t="str">
        <f t="shared" si="11"/>
        <v>BAJO</v>
      </c>
      <c r="Q20" s="115">
        <v>60</v>
      </c>
      <c r="R20" s="153">
        <f t="shared" si="12"/>
        <v>240</v>
      </c>
      <c r="S20" s="139" t="str">
        <f t="shared" si="13"/>
        <v>II</v>
      </c>
      <c r="T20" s="153" t="str">
        <f t="shared" si="4"/>
        <v>No aceptable o aceptable con control específico</v>
      </c>
      <c r="U20" s="114">
        <v>276</v>
      </c>
      <c r="V20" s="115" t="s">
        <v>519</v>
      </c>
      <c r="W20" s="117" t="s">
        <v>507</v>
      </c>
      <c r="X20" s="115" t="s">
        <v>507</v>
      </c>
      <c r="Y20" s="115" t="s">
        <v>507</v>
      </c>
      <c r="Z20" s="156" t="s">
        <v>588</v>
      </c>
      <c r="AA20" s="117" t="s">
        <v>507</v>
      </c>
    </row>
    <row r="21" spans="1:27" s="142" customFormat="1" ht="102" x14ac:dyDescent="0.25">
      <c r="A21" s="114" t="s">
        <v>478</v>
      </c>
      <c r="B21" s="114" t="s">
        <v>473</v>
      </c>
      <c r="C21" s="114" t="s">
        <v>474</v>
      </c>
      <c r="D21" s="114" t="s">
        <v>484</v>
      </c>
      <c r="E21" s="114" t="s">
        <v>33</v>
      </c>
      <c r="F21" s="135" t="s">
        <v>35</v>
      </c>
      <c r="G21" s="114" t="s">
        <v>594</v>
      </c>
      <c r="H21" s="116" t="s">
        <v>599</v>
      </c>
      <c r="I21" s="114" t="s">
        <v>598</v>
      </c>
      <c r="J21" s="114" t="s">
        <v>502</v>
      </c>
      <c r="K21" s="114" t="s">
        <v>600</v>
      </c>
      <c r="L21" s="114" t="s">
        <v>502</v>
      </c>
      <c r="M21" s="119">
        <v>2</v>
      </c>
      <c r="N21" s="117">
        <v>2</v>
      </c>
      <c r="O21" s="141">
        <f t="shared" si="10"/>
        <v>4</v>
      </c>
      <c r="P21" s="139" t="str">
        <f t="shared" si="11"/>
        <v>BAJO</v>
      </c>
      <c r="Q21" s="117">
        <v>25</v>
      </c>
      <c r="R21" s="153">
        <f t="shared" si="12"/>
        <v>100</v>
      </c>
      <c r="S21" s="139" t="str">
        <f t="shared" si="13"/>
        <v>III</v>
      </c>
      <c r="T21" s="153" t="str">
        <f t="shared" si="4"/>
        <v>Mejorable</v>
      </c>
      <c r="U21" s="114">
        <v>276</v>
      </c>
      <c r="V21" s="117" t="s">
        <v>630</v>
      </c>
      <c r="W21" s="117" t="s">
        <v>507</v>
      </c>
      <c r="X21" s="117" t="s">
        <v>507</v>
      </c>
      <c r="Y21" s="117" t="s">
        <v>923</v>
      </c>
      <c r="Z21" s="120" t="s">
        <v>631</v>
      </c>
      <c r="AA21" s="117" t="s">
        <v>507</v>
      </c>
    </row>
    <row r="22" spans="1:27" s="142" customFormat="1" ht="76.5" x14ac:dyDescent="0.25">
      <c r="A22" s="114" t="s">
        <v>478</v>
      </c>
      <c r="B22" s="114" t="s">
        <v>483</v>
      </c>
      <c r="C22" s="114" t="s">
        <v>474</v>
      </c>
      <c r="D22" s="114" t="s">
        <v>484</v>
      </c>
      <c r="E22" s="114" t="s">
        <v>33</v>
      </c>
      <c r="F22" s="135" t="s">
        <v>35</v>
      </c>
      <c r="G22" s="114" t="s">
        <v>594</v>
      </c>
      <c r="H22" s="116" t="s">
        <v>610</v>
      </c>
      <c r="I22" s="114" t="s">
        <v>611</v>
      </c>
      <c r="J22" s="114" t="s">
        <v>502</v>
      </c>
      <c r="K22" s="114" t="s">
        <v>502</v>
      </c>
      <c r="L22" s="114" t="s">
        <v>502</v>
      </c>
      <c r="M22" s="119">
        <v>6</v>
      </c>
      <c r="N22" s="117">
        <v>2</v>
      </c>
      <c r="O22" s="141">
        <f t="shared" si="10"/>
        <v>12</v>
      </c>
      <c r="P22" s="139" t="str">
        <f t="shared" si="11"/>
        <v>ALTO</v>
      </c>
      <c r="Q22" s="117">
        <v>25</v>
      </c>
      <c r="R22" s="153">
        <f t="shared" si="12"/>
        <v>300</v>
      </c>
      <c r="S22" s="139" t="str">
        <f t="shared" si="13"/>
        <v>II</v>
      </c>
      <c r="T22" s="153" t="str">
        <f t="shared" si="4"/>
        <v>No aceptable o aceptable con control específico</v>
      </c>
      <c r="U22" s="114">
        <v>276</v>
      </c>
      <c r="V22" s="117" t="s">
        <v>519</v>
      </c>
      <c r="W22" s="117" t="s">
        <v>507</v>
      </c>
      <c r="X22" s="117" t="s">
        <v>507</v>
      </c>
      <c r="Y22" s="117" t="s">
        <v>507</v>
      </c>
      <c r="Z22" s="120" t="s">
        <v>635</v>
      </c>
      <c r="AA22" s="117" t="s">
        <v>507</v>
      </c>
    </row>
    <row r="23" spans="1:27" s="142" customFormat="1" ht="51" x14ac:dyDescent="0.25">
      <c r="A23" s="114" t="s">
        <v>569</v>
      </c>
      <c r="B23" s="114" t="s">
        <v>777</v>
      </c>
      <c r="C23" s="114" t="s">
        <v>474</v>
      </c>
      <c r="D23" s="114" t="s">
        <v>484</v>
      </c>
      <c r="E23" s="114" t="s">
        <v>33</v>
      </c>
      <c r="F23" s="135" t="s">
        <v>35</v>
      </c>
      <c r="G23" s="114" t="s">
        <v>594</v>
      </c>
      <c r="H23" s="116" t="s">
        <v>612</v>
      </c>
      <c r="I23" s="114" t="s">
        <v>598</v>
      </c>
      <c r="J23" s="114" t="s">
        <v>502</v>
      </c>
      <c r="K23" s="114" t="s">
        <v>502</v>
      </c>
      <c r="L23" s="114" t="s">
        <v>502</v>
      </c>
      <c r="M23" s="119">
        <v>6</v>
      </c>
      <c r="N23" s="117">
        <v>2</v>
      </c>
      <c r="O23" s="141">
        <f t="shared" si="10"/>
        <v>12</v>
      </c>
      <c r="P23" s="139" t="str">
        <f t="shared" si="11"/>
        <v>ALTO</v>
      </c>
      <c r="Q23" s="117">
        <v>25</v>
      </c>
      <c r="R23" s="153">
        <f t="shared" si="12"/>
        <v>300</v>
      </c>
      <c r="S23" s="139" t="str">
        <f t="shared" si="13"/>
        <v>II</v>
      </c>
      <c r="T23" s="153" t="str">
        <f t="shared" si="4"/>
        <v>No aceptable o aceptable con control específico</v>
      </c>
      <c r="U23" s="114">
        <v>276</v>
      </c>
      <c r="V23" s="117" t="s">
        <v>636</v>
      </c>
      <c r="W23" s="117" t="s">
        <v>507</v>
      </c>
      <c r="X23" s="117" t="s">
        <v>507</v>
      </c>
      <c r="Y23" s="117" t="s">
        <v>637</v>
      </c>
      <c r="Z23" s="120" t="s">
        <v>638</v>
      </c>
      <c r="AA23" s="117" t="s">
        <v>507</v>
      </c>
    </row>
    <row r="24" spans="1:27" s="142" customFormat="1" ht="63.75" x14ac:dyDescent="0.25">
      <c r="A24" s="114" t="s">
        <v>482</v>
      </c>
      <c r="B24" s="114" t="s">
        <v>483</v>
      </c>
      <c r="C24" s="114" t="s">
        <v>474</v>
      </c>
      <c r="D24" s="114" t="s">
        <v>484</v>
      </c>
      <c r="E24" s="114" t="s">
        <v>33</v>
      </c>
      <c r="F24" s="135" t="s">
        <v>35</v>
      </c>
      <c r="G24" s="114" t="s">
        <v>594</v>
      </c>
      <c r="H24" s="116" t="s">
        <v>613</v>
      </c>
      <c r="I24" s="114" t="s">
        <v>614</v>
      </c>
      <c r="J24" s="114" t="s">
        <v>502</v>
      </c>
      <c r="K24" s="114" t="s">
        <v>506</v>
      </c>
      <c r="L24" s="114" t="s">
        <v>502</v>
      </c>
      <c r="M24" s="119">
        <v>2</v>
      </c>
      <c r="N24" s="117">
        <v>4</v>
      </c>
      <c r="O24" s="141">
        <f t="shared" si="10"/>
        <v>8</v>
      </c>
      <c r="P24" s="139" t="str">
        <f t="shared" si="11"/>
        <v>MEDIO</v>
      </c>
      <c r="Q24" s="117">
        <v>25</v>
      </c>
      <c r="R24" s="153">
        <f t="shared" si="12"/>
        <v>200</v>
      </c>
      <c r="S24" s="139" t="str">
        <f t="shared" si="13"/>
        <v>II</v>
      </c>
      <c r="T24" s="153" t="str">
        <f t="shared" si="4"/>
        <v>No aceptable o aceptable con control específico</v>
      </c>
      <c r="U24" s="114">
        <v>276</v>
      </c>
      <c r="V24" s="117" t="s">
        <v>519</v>
      </c>
      <c r="W24" s="117" t="s">
        <v>507</v>
      </c>
      <c r="X24" s="117" t="s">
        <v>517</v>
      </c>
      <c r="Y24" s="117" t="s">
        <v>507</v>
      </c>
      <c r="Z24" s="120" t="s">
        <v>518</v>
      </c>
      <c r="AA24" s="117" t="s">
        <v>507</v>
      </c>
    </row>
    <row r="25" spans="1:27" s="142" customFormat="1" ht="38.25" x14ac:dyDescent="0.25">
      <c r="A25" s="114" t="s">
        <v>554</v>
      </c>
      <c r="B25" s="114" t="s">
        <v>473</v>
      </c>
      <c r="C25" s="114" t="s">
        <v>474</v>
      </c>
      <c r="D25" s="114" t="s">
        <v>555</v>
      </c>
      <c r="E25" s="118" t="s">
        <v>33</v>
      </c>
      <c r="F25" s="135" t="s">
        <v>35</v>
      </c>
      <c r="G25" s="114" t="s">
        <v>594</v>
      </c>
      <c r="H25" s="116" t="s">
        <v>595</v>
      </c>
      <c r="I25" s="114" t="s">
        <v>1506</v>
      </c>
      <c r="J25" s="118" t="s">
        <v>502</v>
      </c>
      <c r="K25" s="114" t="s">
        <v>502</v>
      </c>
      <c r="L25" s="114" t="s">
        <v>502</v>
      </c>
      <c r="M25" s="115">
        <v>2</v>
      </c>
      <c r="N25" s="115">
        <v>4</v>
      </c>
      <c r="O25" s="141">
        <f t="shared" si="10"/>
        <v>8</v>
      </c>
      <c r="P25" s="139" t="str">
        <f t="shared" si="11"/>
        <v>MEDIO</v>
      </c>
      <c r="Q25" s="115">
        <v>10</v>
      </c>
      <c r="R25" s="153">
        <f t="shared" si="12"/>
        <v>80</v>
      </c>
      <c r="S25" s="139" t="str">
        <f t="shared" si="13"/>
        <v>III</v>
      </c>
      <c r="T25" s="153" t="str">
        <f t="shared" si="4"/>
        <v>Mejorable</v>
      </c>
      <c r="U25" s="114">
        <v>276</v>
      </c>
      <c r="V25" s="115" t="s">
        <v>627</v>
      </c>
      <c r="W25" s="117" t="s">
        <v>628</v>
      </c>
      <c r="X25" s="117" t="s">
        <v>507</v>
      </c>
      <c r="Y25" s="117" t="s">
        <v>507</v>
      </c>
      <c r="Z25" s="120" t="s">
        <v>629</v>
      </c>
      <c r="AA25" s="117" t="s">
        <v>507</v>
      </c>
    </row>
    <row r="26" spans="1:27" s="142" customFormat="1" ht="63.75" x14ac:dyDescent="0.25">
      <c r="A26" s="114" t="s">
        <v>482</v>
      </c>
      <c r="B26" s="114" t="s">
        <v>473</v>
      </c>
      <c r="C26" s="114" t="s">
        <v>474</v>
      </c>
      <c r="D26" s="114" t="s">
        <v>570</v>
      </c>
      <c r="E26" s="118" t="s">
        <v>33</v>
      </c>
      <c r="F26" s="135" t="s">
        <v>35</v>
      </c>
      <c r="G26" s="114" t="s">
        <v>594</v>
      </c>
      <c r="H26" s="116" t="s">
        <v>615</v>
      </c>
      <c r="I26" s="114" t="s">
        <v>616</v>
      </c>
      <c r="J26" s="118" t="s">
        <v>502</v>
      </c>
      <c r="K26" s="114" t="s">
        <v>502</v>
      </c>
      <c r="L26" s="114" t="s">
        <v>502</v>
      </c>
      <c r="M26" s="117">
        <v>6</v>
      </c>
      <c r="N26" s="117">
        <v>2</v>
      </c>
      <c r="O26" s="141">
        <f t="shared" si="10"/>
        <v>12</v>
      </c>
      <c r="P26" s="139" t="str">
        <f t="shared" si="11"/>
        <v>ALTO</v>
      </c>
      <c r="Q26" s="117">
        <v>25</v>
      </c>
      <c r="R26" s="153">
        <f t="shared" si="12"/>
        <v>300</v>
      </c>
      <c r="S26" s="139" t="str">
        <f t="shared" si="13"/>
        <v>II</v>
      </c>
      <c r="T26" s="153" t="str">
        <f t="shared" si="4"/>
        <v>No aceptable o aceptable con control específico</v>
      </c>
      <c r="U26" s="114">
        <v>276</v>
      </c>
      <c r="V26" s="117" t="s">
        <v>630</v>
      </c>
      <c r="W26" s="117" t="s">
        <v>507</v>
      </c>
      <c r="X26" s="117" t="s">
        <v>507</v>
      </c>
      <c r="Y26" s="117" t="s">
        <v>639</v>
      </c>
      <c r="Z26" s="117" t="s">
        <v>640</v>
      </c>
      <c r="AA26" s="117" t="s">
        <v>507</v>
      </c>
    </row>
    <row r="27" spans="1:27" s="142" customFormat="1" ht="60" x14ac:dyDescent="0.25">
      <c r="A27" s="114" t="s">
        <v>482</v>
      </c>
      <c r="B27" s="114" t="s">
        <v>473</v>
      </c>
      <c r="C27" s="117" t="s">
        <v>474</v>
      </c>
      <c r="D27" s="114" t="s">
        <v>477</v>
      </c>
      <c r="E27" s="117" t="s">
        <v>33</v>
      </c>
      <c r="F27" s="135" t="s">
        <v>35</v>
      </c>
      <c r="G27" s="114" t="s">
        <v>617</v>
      </c>
      <c r="H27" s="116" t="s">
        <v>618</v>
      </c>
      <c r="I27" s="152" t="s">
        <v>619</v>
      </c>
      <c r="J27" s="118" t="s">
        <v>502</v>
      </c>
      <c r="K27" s="114" t="s">
        <v>502</v>
      </c>
      <c r="L27" s="114" t="s">
        <v>502</v>
      </c>
      <c r="M27" s="117">
        <v>2</v>
      </c>
      <c r="N27" s="117">
        <v>2</v>
      </c>
      <c r="O27" s="141">
        <f t="shared" si="10"/>
        <v>4</v>
      </c>
      <c r="P27" s="139" t="str">
        <f t="shared" si="11"/>
        <v>BAJO</v>
      </c>
      <c r="Q27" s="117">
        <v>25</v>
      </c>
      <c r="R27" s="153">
        <f t="shared" si="12"/>
        <v>100</v>
      </c>
      <c r="S27" s="139" t="str">
        <f t="shared" si="13"/>
        <v>III</v>
      </c>
      <c r="T27" s="153" t="str">
        <f t="shared" si="4"/>
        <v>Mejorable</v>
      </c>
      <c r="U27" s="114">
        <v>276</v>
      </c>
      <c r="V27" s="117" t="s">
        <v>641</v>
      </c>
      <c r="W27" s="117" t="s">
        <v>507</v>
      </c>
      <c r="X27" s="117" t="s">
        <v>507</v>
      </c>
      <c r="Y27" s="117" t="s">
        <v>507</v>
      </c>
      <c r="Z27" s="117" t="s">
        <v>642</v>
      </c>
      <c r="AA27" s="117" t="s">
        <v>507</v>
      </c>
    </row>
    <row r="28" spans="1:27" s="142" customFormat="1" ht="51" x14ac:dyDescent="0.25">
      <c r="A28" s="114" t="s">
        <v>482</v>
      </c>
      <c r="B28" s="114" t="s">
        <v>473</v>
      </c>
      <c r="C28" s="114" t="s">
        <v>474</v>
      </c>
      <c r="D28" s="114" t="s">
        <v>479</v>
      </c>
      <c r="E28" s="118" t="s">
        <v>33</v>
      </c>
      <c r="F28" s="135" t="s">
        <v>35</v>
      </c>
      <c r="G28" s="114" t="s">
        <v>594</v>
      </c>
      <c r="H28" s="116" t="s">
        <v>620</v>
      </c>
      <c r="I28" s="114" t="s">
        <v>616</v>
      </c>
      <c r="J28" s="118" t="s">
        <v>502</v>
      </c>
      <c r="K28" s="114" t="s">
        <v>502</v>
      </c>
      <c r="L28" s="114" t="s">
        <v>502</v>
      </c>
      <c r="M28" s="117">
        <v>6</v>
      </c>
      <c r="N28" s="117">
        <v>2</v>
      </c>
      <c r="O28" s="141">
        <f t="shared" si="10"/>
        <v>12</v>
      </c>
      <c r="P28" s="139" t="str">
        <f t="shared" si="11"/>
        <v>ALTO</v>
      </c>
      <c r="Q28" s="117">
        <v>25</v>
      </c>
      <c r="R28" s="153">
        <f t="shared" si="12"/>
        <v>300</v>
      </c>
      <c r="S28" s="139" t="str">
        <f t="shared" si="13"/>
        <v>II</v>
      </c>
      <c r="T28" s="153" t="str">
        <f t="shared" si="4"/>
        <v>No aceptable o aceptable con control específico</v>
      </c>
      <c r="U28" s="114">
        <v>276</v>
      </c>
      <c r="V28" s="117" t="s">
        <v>630</v>
      </c>
      <c r="W28" s="117" t="s">
        <v>507</v>
      </c>
      <c r="X28" s="117" t="s">
        <v>507</v>
      </c>
      <c r="Y28" s="117" t="s">
        <v>507</v>
      </c>
      <c r="Z28" s="117" t="s">
        <v>640</v>
      </c>
      <c r="AA28" s="117" t="s">
        <v>507</v>
      </c>
    </row>
    <row r="29" spans="1:27" s="142" customFormat="1" ht="38.25" x14ac:dyDescent="0.25">
      <c r="A29" s="114" t="s">
        <v>476</v>
      </c>
      <c r="B29" s="114" t="s">
        <v>473</v>
      </c>
      <c r="C29" s="114" t="s">
        <v>474</v>
      </c>
      <c r="D29" s="114" t="s">
        <v>560</v>
      </c>
      <c r="E29" s="114" t="s">
        <v>33</v>
      </c>
      <c r="F29" s="135" t="s">
        <v>35</v>
      </c>
      <c r="G29" s="114" t="s">
        <v>594</v>
      </c>
      <c r="H29" s="116" t="s">
        <v>601</v>
      </c>
      <c r="I29" s="114" t="s">
        <v>602</v>
      </c>
      <c r="J29" s="114" t="s">
        <v>502</v>
      </c>
      <c r="K29" s="114" t="s">
        <v>502</v>
      </c>
      <c r="L29" s="114" t="s">
        <v>603</v>
      </c>
      <c r="M29" s="119">
        <v>2</v>
      </c>
      <c r="N29" s="117">
        <v>2</v>
      </c>
      <c r="O29" s="141">
        <f t="shared" si="10"/>
        <v>4</v>
      </c>
      <c r="P29" s="139" t="str">
        <f t="shared" si="11"/>
        <v>BAJO</v>
      </c>
      <c r="Q29" s="117">
        <v>10</v>
      </c>
      <c r="R29" s="153">
        <f t="shared" si="12"/>
        <v>40</v>
      </c>
      <c r="S29" s="139" t="str">
        <f t="shared" si="13"/>
        <v>III</v>
      </c>
      <c r="T29" s="153" t="str">
        <f t="shared" si="4"/>
        <v>Mejorable</v>
      </c>
      <c r="U29" s="114">
        <v>276</v>
      </c>
      <c r="V29" s="117" t="s">
        <v>519</v>
      </c>
      <c r="W29" s="117" t="s">
        <v>507</v>
      </c>
      <c r="X29" s="117" t="s">
        <v>507</v>
      </c>
      <c r="Y29" s="117" t="s">
        <v>507</v>
      </c>
      <c r="Z29" s="120" t="s">
        <v>632</v>
      </c>
      <c r="AA29" s="117" t="s">
        <v>507</v>
      </c>
    </row>
    <row r="30" spans="1:27" s="142" customFormat="1" ht="38.25" x14ac:dyDescent="0.25">
      <c r="A30" s="114" t="s">
        <v>478</v>
      </c>
      <c r="B30" s="114" t="s">
        <v>927</v>
      </c>
      <c r="C30" s="114" t="s">
        <v>474</v>
      </c>
      <c r="D30" s="114" t="s">
        <v>484</v>
      </c>
      <c r="E30" s="118" t="s">
        <v>33</v>
      </c>
      <c r="F30" s="135" t="s">
        <v>35</v>
      </c>
      <c r="G30" s="114" t="s">
        <v>594</v>
      </c>
      <c r="H30" s="116" t="s">
        <v>606</v>
      </c>
      <c r="I30" s="114" t="s">
        <v>607</v>
      </c>
      <c r="J30" s="118" t="s">
        <v>502</v>
      </c>
      <c r="K30" s="114" t="s">
        <v>502</v>
      </c>
      <c r="L30" s="114" t="s">
        <v>603</v>
      </c>
      <c r="M30" s="119">
        <v>2</v>
      </c>
      <c r="N30" s="117">
        <v>2</v>
      </c>
      <c r="O30" s="141">
        <f t="shared" si="10"/>
        <v>4</v>
      </c>
      <c r="P30" s="139" t="str">
        <f t="shared" si="11"/>
        <v>BAJO</v>
      </c>
      <c r="Q30" s="117">
        <v>10</v>
      </c>
      <c r="R30" s="153">
        <f t="shared" si="12"/>
        <v>40</v>
      </c>
      <c r="S30" s="139" t="str">
        <f t="shared" si="13"/>
        <v>III</v>
      </c>
      <c r="T30" s="153" t="str">
        <f t="shared" si="4"/>
        <v>Mejorable</v>
      </c>
      <c r="U30" s="114">
        <v>276</v>
      </c>
      <c r="V30" s="117" t="s">
        <v>519</v>
      </c>
      <c r="W30" s="117" t="s">
        <v>507</v>
      </c>
      <c r="X30" s="117" t="s">
        <v>507</v>
      </c>
      <c r="Y30" s="117" t="s">
        <v>507</v>
      </c>
      <c r="Z30" s="120" t="s">
        <v>629</v>
      </c>
      <c r="AA30" s="117" t="s">
        <v>507</v>
      </c>
    </row>
    <row r="31" spans="1:27" s="142" customFormat="1" ht="51" x14ac:dyDescent="0.25">
      <c r="A31" s="114" t="s">
        <v>482</v>
      </c>
      <c r="B31" s="114" t="s">
        <v>473</v>
      </c>
      <c r="C31" s="114" t="s">
        <v>474</v>
      </c>
      <c r="D31" s="114" t="s">
        <v>484</v>
      </c>
      <c r="E31" s="114" t="s">
        <v>33</v>
      </c>
      <c r="F31" s="135" t="s">
        <v>35</v>
      </c>
      <c r="G31" s="114" t="s">
        <v>594</v>
      </c>
      <c r="H31" s="116" t="s">
        <v>779</v>
      </c>
      <c r="I31" s="114" t="s">
        <v>598</v>
      </c>
      <c r="J31" s="114" t="s">
        <v>502</v>
      </c>
      <c r="K31" s="114" t="s">
        <v>506</v>
      </c>
      <c r="L31" s="114" t="s">
        <v>502</v>
      </c>
      <c r="M31" s="119">
        <v>2</v>
      </c>
      <c r="N31" s="117">
        <v>4</v>
      </c>
      <c r="O31" s="141">
        <f t="shared" si="10"/>
        <v>8</v>
      </c>
      <c r="P31" s="139" t="str">
        <f t="shared" si="11"/>
        <v>MEDIO</v>
      </c>
      <c r="Q31" s="117">
        <v>25</v>
      </c>
      <c r="R31" s="153">
        <f t="shared" si="12"/>
        <v>200</v>
      </c>
      <c r="S31" s="139" t="str">
        <f t="shared" si="13"/>
        <v>II</v>
      </c>
      <c r="T31" s="153" t="str">
        <f t="shared" si="4"/>
        <v>No aceptable o aceptable con control específico</v>
      </c>
      <c r="U31" s="114">
        <v>276</v>
      </c>
      <c r="V31" s="117" t="s">
        <v>630</v>
      </c>
      <c r="W31" s="117" t="s">
        <v>507</v>
      </c>
      <c r="X31" s="117" t="s">
        <v>507</v>
      </c>
      <c r="Y31" s="117" t="s">
        <v>782</v>
      </c>
      <c r="Z31" s="120" t="s">
        <v>783</v>
      </c>
      <c r="AA31" s="117" t="s">
        <v>507</v>
      </c>
    </row>
    <row r="32" spans="1:27" s="142" customFormat="1" ht="76.5" x14ac:dyDescent="0.25">
      <c r="A32" s="114" t="s">
        <v>523</v>
      </c>
      <c r="B32" s="114" t="s">
        <v>473</v>
      </c>
      <c r="C32" s="114" t="s">
        <v>474</v>
      </c>
      <c r="D32" s="114" t="s">
        <v>524</v>
      </c>
      <c r="E32" s="114" t="s">
        <v>575</v>
      </c>
      <c r="F32" s="135" t="s">
        <v>35</v>
      </c>
      <c r="G32" s="114" t="s">
        <v>594</v>
      </c>
      <c r="H32" s="116" t="s">
        <v>622</v>
      </c>
      <c r="I32" s="114" t="s">
        <v>543</v>
      </c>
      <c r="J32" s="114" t="s">
        <v>502</v>
      </c>
      <c r="K32" s="114" t="s">
        <v>502</v>
      </c>
      <c r="L32" s="114" t="s">
        <v>623</v>
      </c>
      <c r="M32" s="119">
        <v>2</v>
      </c>
      <c r="N32" s="117">
        <v>1</v>
      </c>
      <c r="O32" s="141">
        <f t="shared" si="10"/>
        <v>2</v>
      </c>
      <c r="P32" s="139" t="str">
        <f t="shared" si="11"/>
        <v>BAJO</v>
      </c>
      <c r="Q32" s="117">
        <v>60</v>
      </c>
      <c r="R32" s="153">
        <f t="shared" si="12"/>
        <v>120</v>
      </c>
      <c r="S32" s="139" t="str">
        <f t="shared" si="13"/>
        <v>III</v>
      </c>
      <c r="T32" s="153" t="str">
        <f t="shared" si="4"/>
        <v>Mejorable</v>
      </c>
      <c r="U32" s="114">
        <v>276</v>
      </c>
      <c r="V32" s="117" t="s">
        <v>551</v>
      </c>
      <c r="W32" s="117" t="s">
        <v>507</v>
      </c>
      <c r="X32" s="117" t="s">
        <v>507</v>
      </c>
      <c r="Y32" s="117" t="s">
        <v>507</v>
      </c>
      <c r="Z32" s="1" t="s">
        <v>1538</v>
      </c>
      <c r="AA32" s="117" t="s">
        <v>507</v>
      </c>
    </row>
    <row r="33" spans="1:27" s="142" customFormat="1" ht="76.5" x14ac:dyDescent="0.25">
      <c r="A33" s="114" t="s">
        <v>472</v>
      </c>
      <c r="B33" s="114" t="s">
        <v>473</v>
      </c>
      <c r="C33" s="114" t="s">
        <v>573</v>
      </c>
      <c r="D33" s="114" t="s">
        <v>1507</v>
      </c>
      <c r="E33" s="118" t="s">
        <v>33</v>
      </c>
      <c r="F33" s="135" t="s">
        <v>35</v>
      </c>
      <c r="G33" s="114" t="s">
        <v>594</v>
      </c>
      <c r="H33" s="116" t="s">
        <v>577</v>
      </c>
      <c r="I33" s="114" t="s">
        <v>624</v>
      </c>
      <c r="J33" s="118" t="s">
        <v>502</v>
      </c>
      <c r="K33" s="114" t="s">
        <v>625</v>
      </c>
      <c r="L33" s="114" t="s">
        <v>502</v>
      </c>
      <c r="M33" s="119">
        <v>2</v>
      </c>
      <c r="N33" s="117">
        <v>4</v>
      </c>
      <c r="O33" s="141">
        <f t="shared" si="10"/>
        <v>8</v>
      </c>
      <c r="P33" s="139" t="str">
        <f t="shared" si="11"/>
        <v>MEDIO</v>
      </c>
      <c r="Q33" s="117">
        <v>10</v>
      </c>
      <c r="R33" s="153">
        <f t="shared" si="12"/>
        <v>80</v>
      </c>
      <c r="S33" s="139" t="str">
        <f t="shared" si="13"/>
        <v>III</v>
      </c>
      <c r="T33" s="153" t="str">
        <f t="shared" si="4"/>
        <v>Mejorable</v>
      </c>
      <c r="U33" s="114">
        <v>276</v>
      </c>
      <c r="V33" s="117" t="s">
        <v>519</v>
      </c>
      <c r="W33" s="117" t="s">
        <v>507</v>
      </c>
      <c r="X33" s="117" t="s">
        <v>507</v>
      </c>
      <c r="Y33" s="117" t="s">
        <v>507</v>
      </c>
      <c r="Z33" s="120" t="s">
        <v>644</v>
      </c>
      <c r="AA33" s="117" t="s">
        <v>507</v>
      </c>
    </row>
    <row r="34" spans="1:27" s="142" customFormat="1" ht="38.25" x14ac:dyDescent="0.25">
      <c r="A34" s="114" t="s">
        <v>861</v>
      </c>
      <c r="B34" s="114" t="s">
        <v>862</v>
      </c>
      <c r="C34" s="114" t="s">
        <v>863</v>
      </c>
      <c r="D34" s="114" t="s">
        <v>933</v>
      </c>
      <c r="E34" s="114" t="s">
        <v>33</v>
      </c>
      <c r="F34" s="135" t="s">
        <v>35</v>
      </c>
      <c r="G34" s="114" t="s">
        <v>594</v>
      </c>
      <c r="H34" s="116" t="s">
        <v>885</v>
      </c>
      <c r="I34" s="114" t="s">
        <v>598</v>
      </c>
      <c r="J34" s="114" t="s">
        <v>502</v>
      </c>
      <c r="K34" s="114" t="s">
        <v>886</v>
      </c>
      <c r="L34" s="114" t="s">
        <v>502</v>
      </c>
      <c r="M34" s="119">
        <v>2</v>
      </c>
      <c r="N34" s="117">
        <v>2</v>
      </c>
      <c r="O34" s="141">
        <f t="shared" si="10"/>
        <v>4</v>
      </c>
      <c r="P34" s="139" t="str">
        <f t="shared" si="11"/>
        <v>BAJO</v>
      </c>
      <c r="Q34" s="117">
        <v>25</v>
      </c>
      <c r="R34" s="153">
        <f t="shared" si="12"/>
        <v>100</v>
      </c>
      <c r="S34" s="139" t="str">
        <f t="shared" si="13"/>
        <v>III</v>
      </c>
      <c r="T34" s="153" t="str">
        <f t="shared" si="4"/>
        <v>Mejorable</v>
      </c>
      <c r="U34" s="114">
        <v>276</v>
      </c>
      <c r="V34" s="117" t="s">
        <v>630</v>
      </c>
      <c r="W34" s="117" t="s">
        <v>507</v>
      </c>
      <c r="X34" s="117" t="s">
        <v>507</v>
      </c>
      <c r="Y34" s="117" t="s">
        <v>507</v>
      </c>
      <c r="Z34" s="120" t="s">
        <v>581</v>
      </c>
      <c r="AA34" s="117" t="s">
        <v>507</v>
      </c>
    </row>
    <row r="35" spans="1:27" s="142" customFormat="1" ht="38.25" x14ac:dyDescent="0.25">
      <c r="A35" s="114" t="s">
        <v>861</v>
      </c>
      <c r="B35" s="114" t="s">
        <v>862</v>
      </c>
      <c r="C35" s="114" t="s">
        <v>863</v>
      </c>
      <c r="D35" s="114" t="s">
        <v>933</v>
      </c>
      <c r="E35" s="114" t="s">
        <v>33</v>
      </c>
      <c r="F35" s="135" t="s">
        <v>35</v>
      </c>
      <c r="G35" s="114" t="s">
        <v>594</v>
      </c>
      <c r="H35" s="116" t="s">
        <v>887</v>
      </c>
      <c r="I35" s="114" t="s">
        <v>888</v>
      </c>
      <c r="J35" s="114" t="s">
        <v>502</v>
      </c>
      <c r="K35" s="114" t="s">
        <v>886</v>
      </c>
      <c r="L35" s="114" t="s">
        <v>763</v>
      </c>
      <c r="M35" s="119">
        <v>2</v>
      </c>
      <c r="N35" s="117">
        <v>2</v>
      </c>
      <c r="O35" s="141">
        <f t="shared" si="10"/>
        <v>4</v>
      </c>
      <c r="P35" s="139" t="str">
        <f t="shared" si="11"/>
        <v>BAJO</v>
      </c>
      <c r="Q35" s="117">
        <v>25</v>
      </c>
      <c r="R35" s="153">
        <f t="shared" si="12"/>
        <v>100</v>
      </c>
      <c r="S35" s="139" t="str">
        <f t="shared" si="13"/>
        <v>III</v>
      </c>
      <c r="T35" s="153" t="str">
        <f t="shared" si="4"/>
        <v>Mejorable</v>
      </c>
      <c r="U35" s="114">
        <v>276</v>
      </c>
      <c r="V35" s="117" t="s">
        <v>630</v>
      </c>
      <c r="W35" s="117" t="s">
        <v>507</v>
      </c>
      <c r="X35" s="117" t="s">
        <v>507</v>
      </c>
      <c r="Y35" s="117" t="s">
        <v>507</v>
      </c>
      <c r="Z35" s="120" t="s">
        <v>581</v>
      </c>
      <c r="AA35" s="117" t="s">
        <v>895</v>
      </c>
    </row>
    <row r="36" spans="1:27" s="142" customFormat="1" ht="102" x14ac:dyDescent="0.25">
      <c r="A36" s="114" t="s">
        <v>472</v>
      </c>
      <c r="B36" s="114" t="s">
        <v>927</v>
      </c>
      <c r="C36" s="114" t="s">
        <v>573</v>
      </c>
      <c r="D36" s="114" t="s">
        <v>475</v>
      </c>
      <c r="E36" s="118" t="s">
        <v>33</v>
      </c>
      <c r="F36" s="135" t="s">
        <v>35</v>
      </c>
      <c r="G36" s="114" t="s">
        <v>594</v>
      </c>
      <c r="H36" s="116" t="s">
        <v>599</v>
      </c>
      <c r="I36" s="114" t="s">
        <v>624</v>
      </c>
      <c r="J36" s="118" t="s">
        <v>502</v>
      </c>
      <c r="K36" s="114" t="s">
        <v>625</v>
      </c>
      <c r="L36" s="114" t="s">
        <v>502</v>
      </c>
      <c r="M36" s="119">
        <v>2</v>
      </c>
      <c r="N36" s="117">
        <v>4</v>
      </c>
      <c r="O36" s="141">
        <f>M36*N36</f>
        <v>8</v>
      </c>
      <c r="P36" s="139" t="str">
        <f t="shared" si="11"/>
        <v>MEDIO</v>
      </c>
      <c r="Q36" s="117">
        <v>10</v>
      </c>
      <c r="R36" s="153">
        <f t="shared" si="12"/>
        <v>80</v>
      </c>
      <c r="S36" s="139" t="str">
        <f t="shared" si="13"/>
        <v>III</v>
      </c>
      <c r="T36" s="153" t="str">
        <f t="shared" si="4"/>
        <v>Mejorable</v>
      </c>
      <c r="U36" s="114">
        <v>276</v>
      </c>
      <c r="V36" s="117" t="s">
        <v>519</v>
      </c>
      <c r="W36" s="117" t="s">
        <v>507</v>
      </c>
      <c r="X36" s="117" t="s">
        <v>507</v>
      </c>
      <c r="Y36" s="117" t="s">
        <v>507</v>
      </c>
      <c r="Z36" s="120" t="s">
        <v>644</v>
      </c>
      <c r="AA36" s="117" t="s">
        <v>507</v>
      </c>
    </row>
    <row r="37" spans="1:27" s="142" customFormat="1" ht="38.25" x14ac:dyDescent="0.25">
      <c r="A37" s="114" t="s">
        <v>561</v>
      </c>
      <c r="B37" s="114" t="s">
        <v>483</v>
      </c>
      <c r="C37" s="114" t="s">
        <v>562</v>
      </c>
      <c r="D37" s="114" t="s">
        <v>563</v>
      </c>
      <c r="E37" s="118" t="s">
        <v>33</v>
      </c>
      <c r="F37" s="135" t="s">
        <v>35</v>
      </c>
      <c r="G37" s="114" t="s">
        <v>594</v>
      </c>
      <c r="H37" s="116" t="s">
        <v>604</v>
      </c>
      <c r="I37" s="114" t="s">
        <v>605</v>
      </c>
      <c r="J37" s="118" t="s">
        <v>502</v>
      </c>
      <c r="K37" s="114" t="s">
        <v>502</v>
      </c>
      <c r="L37" s="114" t="s">
        <v>603</v>
      </c>
      <c r="M37" s="119">
        <v>2</v>
      </c>
      <c r="N37" s="117">
        <v>2</v>
      </c>
      <c r="O37" s="141">
        <f t="shared" si="10"/>
        <v>4</v>
      </c>
      <c r="P37" s="139" t="str">
        <f t="shared" si="11"/>
        <v>BAJO</v>
      </c>
      <c r="Q37" s="117">
        <v>10</v>
      </c>
      <c r="R37" s="153">
        <f t="shared" si="12"/>
        <v>40</v>
      </c>
      <c r="S37" s="139" t="str">
        <f t="shared" si="13"/>
        <v>III</v>
      </c>
      <c r="T37" s="153" t="str">
        <f t="shared" si="4"/>
        <v>Mejorable</v>
      </c>
      <c r="U37" s="114">
        <v>276</v>
      </c>
      <c r="V37" s="117" t="s">
        <v>519</v>
      </c>
      <c r="W37" s="117" t="s">
        <v>507</v>
      </c>
      <c r="X37" s="117" t="s">
        <v>507</v>
      </c>
      <c r="Y37" s="117" t="s">
        <v>507</v>
      </c>
      <c r="Z37" s="120" t="s">
        <v>633</v>
      </c>
      <c r="AA37" s="117" t="s">
        <v>507</v>
      </c>
    </row>
    <row r="38" spans="1:27" s="142" customFormat="1" ht="102" x14ac:dyDescent="0.25">
      <c r="A38" s="114" t="s">
        <v>472</v>
      </c>
      <c r="B38" s="114" t="s">
        <v>927</v>
      </c>
      <c r="C38" s="114" t="s">
        <v>573</v>
      </c>
      <c r="D38" s="116" t="s">
        <v>1507</v>
      </c>
      <c r="E38" s="118" t="s">
        <v>33</v>
      </c>
      <c r="F38" s="135" t="s">
        <v>35</v>
      </c>
      <c r="G38" s="114" t="s">
        <v>594</v>
      </c>
      <c r="H38" s="116" t="s">
        <v>599</v>
      </c>
      <c r="I38" s="114" t="s">
        <v>624</v>
      </c>
      <c r="J38" s="118" t="s">
        <v>502</v>
      </c>
      <c r="K38" s="114" t="s">
        <v>625</v>
      </c>
      <c r="L38" s="114" t="s">
        <v>502</v>
      </c>
      <c r="M38" s="119">
        <v>2</v>
      </c>
      <c r="N38" s="117">
        <v>4</v>
      </c>
      <c r="O38" s="141">
        <f t="shared" si="10"/>
        <v>8</v>
      </c>
      <c r="P38" s="139" t="str">
        <f t="shared" si="11"/>
        <v>MEDIO</v>
      </c>
      <c r="Q38" s="117">
        <v>10</v>
      </c>
      <c r="R38" s="153">
        <f t="shared" si="12"/>
        <v>80</v>
      </c>
      <c r="S38" s="139" t="str">
        <f t="shared" si="13"/>
        <v>III</v>
      </c>
      <c r="T38" s="153" t="str">
        <f t="shared" si="4"/>
        <v>Mejorable</v>
      </c>
      <c r="U38" s="114">
        <v>276</v>
      </c>
      <c r="V38" s="117" t="s">
        <v>519</v>
      </c>
      <c r="W38" s="117" t="s">
        <v>507</v>
      </c>
      <c r="X38" s="117" t="s">
        <v>507</v>
      </c>
      <c r="Y38" s="117" t="s">
        <v>507</v>
      </c>
      <c r="Z38" s="120" t="s">
        <v>983</v>
      </c>
      <c r="AA38" s="117" t="s">
        <v>507</v>
      </c>
    </row>
    <row r="39" spans="1:27" s="142" customFormat="1" ht="63.75" x14ac:dyDescent="0.25">
      <c r="A39" s="114" t="s">
        <v>478</v>
      </c>
      <c r="B39" s="114" t="s">
        <v>483</v>
      </c>
      <c r="C39" s="114" t="s">
        <v>474</v>
      </c>
      <c r="D39" s="114" t="s">
        <v>484</v>
      </c>
      <c r="E39" s="114" t="s">
        <v>33</v>
      </c>
      <c r="F39" s="135" t="s">
        <v>35</v>
      </c>
      <c r="G39" s="114" t="s">
        <v>647</v>
      </c>
      <c r="H39" s="116" t="s">
        <v>648</v>
      </c>
      <c r="I39" s="114" t="s">
        <v>649</v>
      </c>
      <c r="J39" s="114" t="s">
        <v>502</v>
      </c>
      <c r="K39" s="114" t="s">
        <v>502</v>
      </c>
      <c r="L39" s="114" t="s">
        <v>502</v>
      </c>
      <c r="M39" s="119">
        <v>2</v>
      </c>
      <c r="N39" s="117">
        <v>2</v>
      </c>
      <c r="O39" s="141">
        <f t="shared" si="10"/>
        <v>4</v>
      </c>
      <c r="P39" s="139" t="str">
        <f t="shared" si="11"/>
        <v>BAJO</v>
      </c>
      <c r="Q39" s="117">
        <v>25</v>
      </c>
      <c r="R39" s="153">
        <f t="shared" si="12"/>
        <v>100</v>
      </c>
      <c r="S39" s="139" t="str">
        <f t="shared" si="13"/>
        <v>III</v>
      </c>
      <c r="T39" s="153" t="str">
        <f t="shared" si="4"/>
        <v>Mejorable</v>
      </c>
      <c r="U39" s="114">
        <v>276</v>
      </c>
      <c r="V39" s="117" t="s">
        <v>519</v>
      </c>
      <c r="W39" s="117" t="s">
        <v>507</v>
      </c>
      <c r="X39" s="117" t="s">
        <v>507</v>
      </c>
      <c r="Y39" s="117" t="s">
        <v>1508</v>
      </c>
      <c r="Z39" s="120" t="s">
        <v>650</v>
      </c>
      <c r="AA39" s="117" t="s">
        <v>507</v>
      </c>
    </row>
    <row r="40" spans="1:27" s="142" customFormat="1" ht="38.25" x14ac:dyDescent="0.25">
      <c r="A40" s="114" t="s">
        <v>478</v>
      </c>
      <c r="B40" s="114" t="s">
        <v>473</v>
      </c>
      <c r="C40" s="114" t="s">
        <v>474</v>
      </c>
      <c r="D40" s="114" t="s">
        <v>556</v>
      </c>
      <c r="E40" s="114" t="s">
        <v>33</v>
      </c>
      <c r="F40" s="135" t="s">
        <v>35</v>
      </c>
      <c r="G40" s="114" t="s">
        <v>652</v>
      </c>
      <c r="H40" s="116" t="s">
        <v>1509</v>
      </c>
      <c r="I40" s="114" t="s">
        <v>654</v>
      </c>
      <c r="J40" s="114" t="s">
        <v>655</v>
      </c>
      <c r="K40" s="114" t="s">
        <v>502</v>
      </c>
      <c r="L40" s="114" t="s">
        <v>502</v>
      </c>
      <c r="M40" s="119">
        <v>2</v>
      </c>
      <c r="N40" s="117">
        <v>2</v>
      </c>
      <c r="O40" s="141">
        <f t="shared" si="10"/>
        <v>4</v>
      </c>
      <c r="P40" s="139" t="str">
        <f t="shared" si="11"/>
        <v>BAJO</v>
      </c>
      <c r="Q40" s="117">
        <v>10</v>
      </c>
      <c r="R40" s="153">
        <f t="shared" si="12"/>
        <v>40</v>
      </c>
      <c r="S40" s="139" t="str">
        <f t="shared" si="13"/>
        <v>III</v>
      </c>
      <c r="T40" s="153" t="str">
        <f t="shared" si="4"/>
        <v>Mejorable</v>
      </c>
      <c r="U40" s="114">
        <v>276</v>
      </c>
      <c r="V40" s="117" t="s">
        <v>654</v>
      </c>
      <c r="W40" s="117" t="s">
        <v>507</v>
      </c>
      <c r="X40" s="117" t="s">
        <v>507</v>
      </c>
      <c r="Y40" s="117" t="s">
        <v>507</v>
      </c>
      <c r="Z40" s="120" t="s">
        <v>663</v>
      </c>
      <c r="AA40" s="117" t="s">
        <v>507</v>
      </c>
    </row>
    <row r="41" spans="1:27" s="142" customFormat="1" ht="89.25" x14ac:dyDescent="0.25">
      <c r="A41" s="114" t="s">
        <v>523</v>
      </c>
      <c r="B41" s="114" t="s">
        <v>473</v>
      </c>
      <c r="C41" s="114" t="s">
        <v>474</v>
      </c>
      <c r="D41" s="114" t="s">
        <v>557</v>
      </c>
      <c r="E41" s="114" t="s">
        <v>575</v>
      </c>
      <c r="F41" s="135" t="s">
        <v>35</v>
      </c>
      <c r="G41" s="114" t="s">
        <v>652</v>
      </c>
      <c r="H41" s="116" t="s">
        <v>656</v>
      </c>
      <c r="I41" s="114" t="s">
        <v>657</v>
      </c>
      <c r="J41" s="114" t="s">
        <v>502</v>
      </c>
      <c r="K41" s="114" t="s">
        <v>544</v>
      </c>
      <c r="L41" s="114" t="s">
        <v>545</v>
      </c>
      <c r="M41" s="119">
        <v>2</v>
      </c>
      <c r="N41" s="117">
        <v>1</v>
      </c>
      <c r="O41" s="141">
        <f t="shared" si="10"/>
        <v>2</v>
      </c>
      <c r="P41" s="139" t="str">
        <f t="shared" si="11"/>
        <v>BAJO</v>
      </c>
      <c r="Q41" s="117">
        <v>60</v>
      </c>
      <c r="R41" s="153">
        <f t="shared" si="12"/>
        <v>120</v>
      </c>
      <c r="S41" s="139" t="str">
        <f t="shared" si="13"/>
        <v>III</v>
      </c>
      <c r="T41" s="153" t="str">
        <f t="shared" si="4"/>
        <v>Mejorable</v>
      </c>
      <c r="U41" s="114">
        <v>276</v>
      </c>
      <c r="V41" s="117" t="s">
        <v>664</v>
      </c>
      <c r="W41" s="117" t="s">
        <v>507</v>
      </c>
      <c r="X41" s="117" t="s">
        <v>507</v>
      </c>
      <c r="Y41" s="117" t="s">
        <v>507</v>
      </c>
      <c r="Z41" s="120" t="s">
        <v>552</v>
      </c>
      <c r="AA41" s="117" t="s">
        <v>665</v>
      </c>
    </row>
    <row r="42" spans="1:27" s="142" customFormat="1" ht="89.25" x14ac:dyDescent="0.25">
      <c r="A42" s="114" t="s">
        <v>482</v>
      </c>
      <c r="B42" s="114" t="s">
        <v>473</v>
      </c>
      <c r="C42" s="114" t="s">
        <v>474</v>
      </c>
      <c r="D42" s="114" t="s">
        <v>558</v>
      </c>
      <c r="E42" s="118" t="s">
        <v>33</v>
      </c>
      <c r="F42" s="135" t="s">
        <v>35</v>
      </c>
      <c r="G42" s="114" t="s">
        <v>652</v>
      </c>
      <c r="H42" s="116" t="s">
        <v>658</v>
      </c>
      <c r="I42" s="114" t="s">
        <v>659</v>
      </c>
      <c r="J42" s="114" t="s">
        <v>660</v>
      </c>
      <c r="K42" s="114" t="s">
        <v>661</v>
      </c>
      <c r="L42" s="114" t="s">
        <v>662</v>
      </c>
      <c r="M42" s="119">
        <v>2</v>
      </c>
      <c r="N42" s="117">
        <v>2</v>
      </c>
      <c r="O42" s="141">
        <f t="shared" si="10"/>
        <v>4</v>
      </c>
      <c r="P42" s="139" t="str">
        <f t="shared" si="11"/>
        <v>BAJO</v>
      </c>
      <c r="Q42" s="117">
        <v>10</v>
      </c>
      <c r="R42" s="153">
        <f t="shared" si="12"/>
        <v>40</v>
      </c>
      <c r="S42" s="139" t="str">
        <f t="shared" si="13"/>
        <v>III</v>
      </c>
      <c r="T42" s="153" t="str">
        <f t="shared" si="4"/>
        <v>Mejorable</v>
      </c>
      <c r="U42" s="114">
        <v>276</v>
      </c>
      <c r="V42" s="117" t="s">
        <v>666</v>
      </c>
      <c r="W42" s="117" t="s">
        <v>507</v>
      </c>
      <c r="X42" s="117" t="s">
        <v>507</v>
      </c>
      <c r="Y42" s="117" t="s">
        <v>507</v>
      </c>
      <c r="Z42" s="120" t="s">
        <v>667</v>
      </c>
      <c r="AA42" s="117" t="s">
        <v>507</v>
      </c>
    </row>
    <row r="43" spans="1:27" s="142" customFormat="1" ht="51" x14ac:dyDescent="0.25">
      <c r="A43" s="114" t="s">
        <v>861</v>
      </c>
      <c r="B43" s="114" t="s">
        <v>862</v>
      </c>
      <c r="C43" s="114" t="s">
        <v>863</v>
      </c>
      <c r="D43" s="114" t="s">
        <v>933</v>
      </c>
      <c r="E43" s="114" t="s">
        <v>33</v>
      </c>
      <c r="F43" s="135" t="s">
        <v>35</v>
      </c>
      <c r="G43" s="114" t="s">
        <v>652</v>
      </c>
      <c r="H43" s="116" t="s">
        <v>896</v>
      </c>
      <c r="I43" s="114" t="s">
        <v>583</v>
      </c>
      <c r="J43" s="114" t="s">
        <v>502</v>
      </c>
      <c r="K43" s="114" t="s">
        <v>886</v>
      </c>
      <c r="L43" s="114" t="s">
        <v>502</v>
      </c>
      <c r="M43" s="119">
        <v>2</v>
      </c>
      <c r="N43" s="117">
        <v>2</v>
      </c>
      <c r="O43" s="141">
        <f t="shared" si="10"/>
        <v>4</v>
      </c>
      <c r="P43" s="139" t="str">
        <f t="shared" si="11"/>
        <v>BAJO</v>
      </c>
      <c r="Q43" s="117">
        <v>100</v>
      </c>
      <c r="R43" s="153">
        <f t="shared" si="12"/>
        <v>400</v>
      </c>
      <c r="S43" s="139" t="str">
        <f t="shared" si="13"/>
        <v>II</v>
      </c>
      <c r="T43" s="153" t="str">
        <f t="shared" si="4"/>
        <v>No aceptable o aceptable con control específico</v>
      </c>
      <c r="U43" s="114">
        <v>276</v>
      </c>
      <c r="V43" s="117" t="s">
        <v>899</v>
      </c>
      <c r="W43" s="117" t="s">
        <v>507</v>
      </c>
      <c r="X43" s="117" t="s">
        <v>507</v>
      </c>
      <c r="Y43" s="117" t="s">
        <v>507</v>
      </c>
      <c r="Z43" s="120" t="s">
        <v>581</v>
      </c>
      <c r="AA43" s="117" t="s">
        <v>507</v>
      </c>
    </row>
    <row r="44" spans="1:27" s="142" customFormat="1" ht="38.25" x14ac:dyDescent="0.25">
      <c r="A44" s="114" t="s">
        <v>861</v>
      </c>
      <c r="B44" s="114" t="s">
        <v>862</v>
      </c>
      <c r="C44" s="114" t="s">
        <v>863</v>
      </c>
      <c r="D44" s="114" t="s">
        <v>933</v>
      </c>
      <c r="E44" s="114" t="s">
        <v>33</v>
      </c>
      <c r="F44" s="135" t="s">
        <v>35</v>
      </c>
      <c r="G44" s="114" t="s">
        <v>652</v>
      </c>
      <c r="H44" s="116" t="s">
        <v>897</v>
      </c>
      <c r="I44" s="114" t="s">
        <v>898</v>
      </c>
      <c r="J44" s="114" t="s">
        <v>502</v>
      </c>
      <c r="K44" s="114" t="s">
        <v>886</v>
      </c>
      <c r="L44" s="114" t="s">
        <v>763</v>
      </c>
      <c r="M44" s="119">
        <v>2</v>
      </c>
      <c r="N44" s="117">
        <v>2</v>
      </c>
      <c r="O44" s="141">
        <f t="shared" si="10"/>
        <v>4</v>
      </c>
      <c r="P44" s="139" t="str">
        <f t="shared" si="11"/>
        <v>BAJO</v>
      </c>
      <c r="Q44" s="117">
        <v>25</v>
      </c>
      <c r="R44" s="153">
        <f t="shared" si="12"/>
        <v>100</v>
      </c>
      <c r="S44" s="139" t="str">
        <f t="shared" si="13"/>
        <v>III</v>
      </c>
      <c r="T44" s="153" t="str">
        <f t="shared" si="4"/>
        <v>Mejorable</v>
      </c>
      <c r="U44" s="114">
        <v>276</v>
      </c>
      <c r="V44" s="117" t="s">
        <v>630</v>
      </c>
      <c r="W44" s="117" t="s">
        <v>507</v>
      </c>
      <c r="X44" s="117" t="s">
        <v>507</v>
      </c>
      <c r="Y44" s="117" t="s">
        <v>507</v>
      </c>
      <c r="Z44" s="120" t="s">
        <v>581</v>
      </c>
      <c r="AA44" s="117" t="s">
        <v>900</v>
      </c>
    </row>
    <row r="45" spans="1:27" s="142" customFormat="1" ht="63.75" x14ac:dyDescent="0.25">
      <c r="A45" s="114" t="s">
        <v>478</v>
      </c>
      <c r="B45" s="114" t="s">
        <v>473</v>
      </c>
      <c r="C45" s="114" t="s">
        <v>573</v>
      </c>
      <c r="D45" s="114" t="s">
        <v>475</v>
      </c>
      <c r="E45" s="114" t="s">
        <v>33</v>
      </c>
      <c r="F45" s="135" t="s">
        <v>35</v>
      </c>
      <c r="G45" s="114" t="s">
        <v>668</v>
      </c>
      <c r="H45" s="116" t="s">
        <v>669</v>
      </c>
      <c r="I45" s="114" t="s">
        <v>670</v>
      </c>
      <c r="J45" s="118" t="s">
        <v>502</v>
      </c>
      <c r="K45" s="114" t="s">
        <v>671</v>
      </c>
      <c r="L45" s="114" t="s">
        <v>502</v>
      </c>
      <c r="M45" s="119">
        <v>2</v>
      </c>
      <c r="N45" s="117">
        <v>1</v>
      </c>
      <c r="O45" s="141">
        <f t="shared" si="10"/>
        <v>2</v>
      </c>
      <c r="P45" s="139" t="str">
        <f t="shared" si="11"/>
        <v>BAJO</v>
      </c>
      <c r="Q45" s="117">
        <v>100</v>
      </c>
      <c r="R45" s="153">
        <f t="shared" si="12"/>
        <v>200</v>
      </c>
      <c r="S45" s="139" t="str">
        <f t="shared" si="13"/>
        <v>II</v>
      </c>
      <c r="T45" s="153" t="str">
        <f t="shared" si="4"/>
        <v>No aceptable o aceptable con control específico</v>
      </c>
      <c r="U45" s="114">
        <v>276</v>
      </c>
      <c r="V45" s="117" t="s">
        <v>519</v>
      </c>
      <c r="W45" s="117" t="s">
        <v>507</v>
      </c>
      <c r="X45" s="117" t="s">
        <v>507</v>
      </c>
      <c r="Y45" s="117" t="s">
        <v>507</v>
      </c>
      <c r="Z45" s="120" t="s">
        <v>679</v>
      </c>
      <c r="AA45" s="117" t="s">
        <v>507</v>
      </c>
    </row>
    <row r="46" spans="1:27" s="142" customFormat="1" ht="51" x14ac:dyDescent="0.25">
      <c r="A46" s="114" t="s">
        <v>472</v>
      </c>
      <c r="B46" s="114" t="s">
        <v>862</v>
      </c>
      <c r="C46" s="114" t="s">
        <v>863</v>
      </c>
      <c r="D46" s="114" t="s">
        <v>933</v>
      </c>
      <c r="E46" s="114" t="s">
        <v>33</v>
      </c>
      <c r="F46" s="135" t="s">
        <v>35</v>
      </c>
      <c r="G46" s="114" t="s">
        <v>668</v>
      </c>
      <c r="H46" s="116" t="s">
        <v>676</v>
      </c>
      <c r="I46" s="114" t="s">
        <v>677</v>
      </c>
      <c r="J46" s="114" t="s">
        <v>502</v>
      </c>
      <c r="K46" s="114" t="s">
        <v>678</v>
      </c>
      <c r="L46" s="114" t="s">
        <v>502</v>
      </c>
      <c r="M46" s="119">
        <v>2</v>
      </c>
      <c r="N46" s="117">
        <v>2</v>
      </c>
      <c r="O46" s="141">
        <f t="shared" si="10"/>
        <v>4</v>
      </c>
      <c r="P46" s="139" t="str">
        <f t="shared" si="11"/>
        <v>BAJO</v>
      </c>
      <c r="Q46" s="117">
        <v>100</v>
      </c>
      <c r="R46" s="153">
        <f t="shared" si="12"/>
        <v>400</v>
      </c>
      <c r="S46" s="139" t="str">
        <f t="shared" si="13"/>
        <v>II</v>
      </c>
      <c r="T46" s="153" t="str">
        <f t="shared" si="4"/>
        <v>No aceptable o aceptable con control específico</v>
      </c>
      <c r="U46" s="114">
        <v>276</v>
      </c>
      <c r="V46" s="117" t="s">
        <v>519</v>
      </c>
      <c r="W46" s="117" t="s">
        <v>507</v>
      </c>
      <c r="X46" s="117" t="s">
        <v>507</v>
      </c>
      <c r="Y46" s="117" t="s">
        <v>507</v>
      </c>
      <c r="Z46" s="120" t="s">
        <v>679</v>
      </c>
      <c r="AA46" s="117" t="s">
        <v>507</v>
      </c>
    </row>
    <row r="47" spans="1:27" s="142" customFormat="1" ht="51" x14ac:dyDescent="0.25">
      <c r="A47" s="114" t="s">
        <v>472</v>
      </c>
      <c r="B47" s="114" t="s">
        <v>862</v>
      </c>
      <c r="C47" s="114" t="s">
        <v>863</v>
      </c>
      <c r="D47" s="114" t="s">
        <v>933</v>
      </c>
      <c r="E47" s="114" t="s">
        <v>33</v>
      </c>
      <c r="F47" s="135" t="s">
        <v>35</v>
      </c>
      <c r="G47" s="114" t="s">
        <v>668</v>
      </c>
      <c r="H47" s="116" t="s">
        <v>674</v>
      </c>
      <c r="I47" s="114" t="s">
        <v>675</v>
      </c>
      <c r="J47" s="114" t="s">
        <v>502</v>
      </c>
      <c r="K47" s="114" t="s">
        <v>584</v>
      </c>
      <c r="L47" s="114" t="s">
        <v>502</v>
      </c>
      <c r="M47" s="119">
        <v>2</v>
      </c>
      <c r="N47" s="117">
        <v>2</v>
      </c>
      <c r="O47" s="141">
        <f t="shared" si="10"/>
        <v>4</v>
      </c>
      <c r="P47" s="139" t="str">
        <f t="shared" si="11"/>
        <v>BAJO</v>
      </c>
      <c r="Q47" s="117">
        <v>100</v>
      </c>
      <c r="R47" s="153">
        <f t="shared" si="12"/>
        <v>400</v>
      </c>
      <c r="S47" s="139" t="str">
        <f t="shared" si="13"/>
        <v>II</v>
      </c>
      <c r="T47" s="153" t="str">
        <f t="shared" si="4"/>
        <v>No aceptable o aceptable con control específico</v>
      </c>
      <c r="U47" s="114">
        <v>276</v>
      </c>
      <c r="V47" s="117" t="s">
        <v>519</v>
      </c>
      <c r="W47" s="117" t="s">
        <v>507</v>
      </c>
      <c r="X47" s="117" t="s">
        <v>507</v>
      </c>
      <c r="Y47" s="117" t="s">
        <v>507</v>
      </c>
      <c r="Z47" s="120" t="s">
        <v>681</v>
      </c>
      <c r="AA47" s="117" t="s">
        <v>580</v>
      </c>
    </row>
    <row r="48" spans="1:27" s="142" customFormat="1" ht="51" x14ac:dyDescent="0.25">
      <c r="A48" s="114" t="s">
        <v>769</v>
      </c>
      <c r="B48" s="114" t="s">
        <v>486</v>
      </c>
      <c r="C48" s="114" t="s">
        <v>487</v>
      </c>
      <c r="D48" s="114" t="s">
        <v>934</v>
      </c>
      <c r="E48" s="114" t="s">
        <v>33</v>
      </c>
      <c r="F48" s="135" t="s">
        <v>35</v>
      </c>
      <c r="G48" s="114" t="s">
        <v>668</v>
      </c>
      <c r="H48" s="116" t="s">
        <v>672</v>
      </c>
      <c r="I48" s="114" t="s">
        <v>673</v>
      </c>
      <c r="J48" s="114" t="s">
        <v>502</v>
      </c>
      <c r="K48" s="114" t="s">
        <v>502</v>
      </c>
      <c r="L48" s="114" t="s">
        <v>502</v>
      </c>
      <c r="M48" s="119">
        <v>6</v>
      </c>
      <c r="N48" s="117">
        <v>2</v>
      </c>
      <c r="O48" s="141">
        <f t="shared" si="10"/>
        <v>12</v>
      </c>
      <c r="P48" s="139" t="str">
        <f t="shared" si="11"/>
        <v>ALTO</v>
      </c>
      <c r="Q48" s="117">
        <v>25</v>
      </c>
      <c r="R48" s="153">
        <f t="shared" si="12"/>
        <v>300</v>
      </c>
      <c r="S48" s="139" t="str">
        <f t="shared" si="13"/>
        <v>II</v>
      </c>
      <c r="T48" s="153" t="str">
        <f t="shared" si="4"/>
        <v>No aceptable o aceptable con control específico</v>
      </c>
      <c r="U48" s="114">
        <v>276</v>
      </c>
      <c r="V48" s="117" t="s">
        <v>680</v>
      </c>
      <c r="W48" s="117" t="s">
        <v>507</v>
      </c>
      <c r="X48" s="117" t="s">
        <v>507</v>
      </c>
      <c r="Y48" s="117" t="s">
        <v>507</v>
      </c>
      <c r="Z48" s="120" t="s">
        <v>679</v>
      </c>
      <c r="AA48" s="117" t="s">
        <v>507</v>
      </c>
    </row>
    <row r="49" spans="1:42" s="142" customFormat="1" ht="51" x14ac:dyDescent="0.25">
      <c r="A49" s="114" t="s">
        <v>472</v>
      </c>
      <c r="B49" s="114" t="s">
        <v>486</v>
      </c>
      <c r="C49" s="114" t="s">
        <v>487</v>
      </c>
      <c r="D49" s="114" t="s">
        <v>934</v>
      </c>
      <c r="E49" s="114" t="s">
        <v>33</v>
      </c>
      <c r="F49" s="135" t="s">
        <v>35</v>
      </c>
      <c r="G49" s="114" t="s">
        <v>668</v>
      </c>
      <c r="H49" s="116" t="s">
        <v>674</v>
      </c>
      <c r="I49" s="114" t="s">
        <v>675</v>
      </c>
      <c r="J49" s="114" t="s">
        <v>502</v>
      </c>
      <c r="K49" s="114" t="s">
        <v>584</v>
      </c>
      <c r="L49" s="114" t="s">
        <v>502</v>
      </c>
      <c r="M49" s="119">
        <v>2</v>
      </c>
      <c r="N49" s="117">
        <v>2</v>
      </c>
      <c r="O49" s="141">
        <f t="shared" si="10"/>
        <v>4</v>
      </c>
      <c r="P49" s="139" t="str">
        <f t="shared" si="11"/>
        <v>BAJO</v>
      </c>
      <c r="Q49" s="117">
        <v>100</v>
      </c>
      <c r="R49" s="153">
        <f t="shared" si="12"/>
        <v>400</v>
      </c>
      <c r="S49" s="139" t="str">
        <f t="shared" si="13"/>
        <v>II</v>
      </c>
      <c r="T49" s="153" t="str">
        <f t="shared" si="4"/>
        <v>No aceptable o aceptable con control específico</v>
      </c>
      <c r="U49" s="114">
        <v>276</v>
      </c>
      <c r="V49" s="117" t="s">
        <v>519</v>
      </c>
      <c r="W49" s="117" t="s">
        <v>507</v>
      </c>
      <c r="X49" s="117" t="s">
        <v>507</v>
      </c>
      <c r="Y49" s="117" t="s">
        <v>507</v>
      </c>
      <c r="Z49" s="120" t="s">
        <v>681</v>
      </c>
      <c r="AA49" s="117" t="s">
        <v>580</v>
      </c>
    </row>
    <row r="50" spans="1:42" s="142" customFormat="1" ht="51" x14ac:dyDescent="0.25">
      <c r="A50" s="114" t="s">
        <v>472</v>
      </c>
      <c r="B50" s="114" t="s">
        <v>486</v>
      </c>
      <c r="C50" s="114" t="s">
        <v>487</v>
      </c>
      <c r="D50" s="114" t="s">
        <v>934</v>
      </c>
      <c r="E50" s="114" t="s">
        <v>33</v>
      </c>
      <c r="F50" s="135" t="s">
        <v>35</v>
      </c>
      <c r="G50" s="114" t="s">
        <v>668</v>
      </c>
      <c r="H50" s="116" t="s">
        <v>676</v>
      </c>
      <c r="I50" s="114" t="s">
        <v>677</v>
      </c>
      <c r="J50" s="114" t="s">
        <v>502</v>
      </c>
      <c r="K50" s="114" t="s">
        <v>678</v>
      </c>
      <c r="L50" s="114" t="s">
        <v>502</v>
      </c>
      <c r="M50" s="119">
        <v>2</v>
      </c>
      <c r="N50" s="117">
        <v>2</v>
      </c>
      <c r="O50" s="141">
        <f t="shared" si="10"/>
        <v>4</v>
      </c>
      <c r="P50" s="139" t="str">
        <f t="shared" si="11"/>
        <v>BAJO</v>
      </c>
      <c r="Q50" s="117">
        <v>100</v>
      </c>
      <c r="R50" s="153">
        <f t="shared" si="12"/>
        <v>400</v>
      </c>
      <c r="S50" s="139" t="str">
        <f t="shared" si="13"/>
        <v>II</v>
      </c>
      <c r="T50" s="153" t="str">
        <f t="shared" si="4"/>
        <v>No aceptable o aceptable con control específico</v>
      </c>
      <c r="U50" s="114">
        <v>276</v>
      </c>
      <c r="V50" s="117" t="s">
        <v>519</v>
      </c>
      <c r="W50" s="117" t="s">
        <v>507</v>
      </c>
      <c r="X50" s="117" t="s">
        <v>507</v>
      </c>
      <c r="Y50" s="117" t="s">
        <v>507</v>
      </c>
      <c r="Z50" s="120" t="s">
        <v>679</v>
      </c>
      <c r="AA50" s="117" t="s">
        <v>507</v>
      </c>
    </row>
    <row r="51" spans="1:42" s="142" customFormat="1" ht="89.25" x14ac:dyDescent="0.25">
      <c r="A51" s="114" t="s">
        <v>478</v>
      </c>
      <c r="B51" s="114" t="s">
        <v>473</v>
      </c>
      <c r="C51" s="114" t="s">
        <v>474</v>
      </c>
      <c r="D51" s="114" t="s">
        <v>477</v>
      </c>
      <c r="E51" s="114" t="s">
        <v>33</v>
      </c>
      <c r="F51" s="135" t="s">
        <v>35</v>
      </c>
      <c r="G51" s="114" t="s">
        <v>683</v>
      </c>
      <c r="H51" s="116" t="s">
        <v>684</v>
      </c>
      <c r="I51" s="114" t="s">
        <v>685</v>
      </c>
      <c r="J51" s="114" t="s">
        <v>686</v>
      </c>
      <c r="K51" s="114" t="s">
        <v>687</v>
      </c>
      <c r="L51" s="114" t="s">
        <v>502</v>
      </c>
      <c r="M51" s="119">
        <v>2</v>
      </c>
      <c r="N51" s="117">
        <v>1</v>
      </c>
      <c r="O51" s="141">
        <f t="shared" si="10"/>
        <v>2</v>
      </c>
      <c r="P51" s="139" t="str">
        <f t="shared" si="11"/>
        <v>BAJO</v>
      </c>
      <c r="Q51" s="117">
        <v>25</v>
      </c>
      <c r="R51" s="153">
        <f t="shared" si="12"/>
        <v>50</v>
      </c>
      <c r="S51" s="139" t="str">
        <f t="shared" si="13"/>
        <v>III</v>
      </c>
      <c r="T51" s="153" t="str">
        <f t="shared" si="4"/>
        <v>Mejorable</v>
      </c>
      <c r="U51" s="114">
        <v>276</v>
      </c>
      <c r="V51" s="115" t="s">
        <v>591</v>
      </c>
      <c r="W51" s="117" t="s">
        <v>507</v>
      </c>
      <c r="X51" s="117" t="s">
        <v>507</v>
      </c>
      <c r="Y51" s="117" t="s">
        <v>507</v>
      </c>
      <c r="Z51" s="120" t="s">
        <v>688</v>
      </c>
      <c r="AA51" s="117" t="s">
        <v>507</v>
      </c>
    </row>
    <row r="52" spans="1:42" s="142" customFormat="1" ht="51" x14ac:dyDescent="0.25">
      <c r="A52" s="114" t="s">
        <v>478</v>
      </c>
      <c r="B52" s="114" t="s">
        <v>473</v>
      </c>
      <c r="C52" s="114" t="s">
        <v>474</v>
      </c>
      <c r="D52" s="114" t="s">
        <v>477</v>
      </c>
      <c r="E52" s="114" t="s">
        <v>33</v>
      </c>
      <c r="F52" s="135" t="s">
        <v>40</v>
      </c>
      <c r="G52" s="114" t="s">
        <v>689</v>
      </c>
      <c r="H52" s="116" t="s">
        <v>1510</v>
      </c>
      <c r="I52" s="114" t="s">
        <v>691</v>
      </c>
      <c r="J52" s="114" t="s">
        <v>502</v>
      </c>
      <c r="K52" s="114" t="s">
        <v>692</v>
      </c>
      <c r="L52" s="114" t="s">
        <v>693</v>
      </c>
      <c r="M52" s="119">
        <v>2</v>
      </c>
      <c r="N52" s="117">
        <v>1</v>
      </c>
      <c r="O52" s="141">
        <f t="shared" si="10"/>
        <v>2</v>
      </c>
      <c r="P52" s="139" t="str">
        <f t="shared" si="11"/>
        <v>BAJO</v>
      </c>
      <c r="Q52" s="117">
        <v>100</v>
      </c>
      <c r="R52" s="153">
        <f t="shared" si="12"/>
        <v>200</v>
      </c>
      <c r="S52" s="139" t="str">
        <f t="shared" si="13"/>
        <v>II</v>
      </c>
      <c r="T52" s="153" t="str">
        <f t="shared" si="4"/>
        <v>No aceptable o aceptable con control específico</v>
      </c>
      <c r="U52" s="114">
        <v>276</v>
      </c>
      <c r="V52" s="117" t="s">
        <v>519</v>
      </c>
      <c r="W52" s="117" t="s">
        <v>507</v>
      </c>
      <c r="X52" s="117" t="s">
        <v>507</v>
      </c>
      <c r="Y52" s="117" t="s">
        <v>507</v>
      </c>
      <c r="Z52" s="120" t="s">
        <v>694</v>
      </c>
      <c r="AA52" s="117" t="s">
        <v>507</v>
      </c>
    </row>
    <row r="53" spans="1:42" s="142" customFormat="1" ht="51.75" thickBot="1" x14ac:dyDescent="0.3">
      <c r="A53" s="114" t="s">
        <v>482</v>
      </c>
      <c r="B53" s="114" t="s">
        <v>473</v>
      </c>
      <c r="C53" s="114" t="s">
        <v>474</v>
      </c>
      <c r="D53" s="114" t="s">
        <v>477</v>
      </c>
      <c r="E53" s="114" t="s">
        <v>33</v>
      </c>
      <c r="F53" s="135" t="s">
        <v>36</v>
      </c>
      <c r="G53" s="114" t="s">
        <v>218</v>
      </c>
      <c r="H53" s="116" t="s">
        <v>695</v>
      </c>
      <c r="I53" s="114" t="s">
        <v>696</v>
      </c>
      <c r="J53" s="114" t="s">
        <v>502</v>
      </c>
      <c r="K53" s="114" t="s">
        <v>697</v>
      </c>
      <c r="L53" s="114" t="s">
        <v>502</v>
      </c>
      <c r="M53" s="119">
        <v>2</v>
      </c>
      <c r="N53" s="117">
        <v>4</v>
      </c>
      <c r="O53" s="141">
        <f t="shared" si="10"/>
        <v>8</v>
      </c>
      <c r="P53" s="139" t="str">
        <f t="shared" si="11"/>
        <v>MEDIO</v>
      </c>
      <c r="Q53" s="117">
        <v>10</v>
      </c>
      <c r="R53" s="153">
        <f t="shared" si="12"/>
        <v>80</v>
      </c>
      <c r="S53" s="139" t="str">
        <f t="shared" si="13"/>
        <v>III</v>
      </c>
      <c r="T53" s="153" t="str">
        <f t="shared" si="4"/>
        <v>Mejorable</v>
      </c>
      <c r="U53" s="114">
        <v>276</v>
      </c>
      <c r="V53" s="117" t="s">
        <v>704</v>
      </c>
      <c r="W53" s="117" t="s">
        <v>507</v>
      </c>
      <c r="X53" s="117" t="s">
        <v>507</v>
      </c>
      <c r="Y53" s="117" t="s">
        <v>507</v>
      </c>
      <c r="Z53" s="120" t="s">
        <v>705</v>
      </c>
      <c r="AA53" s="117" t="s">
        <v>507</v>
      </c>
    </row>
    <row r="54" spans="1:42" s="56" customFormat="1" ht="64.5" thickBot="1" x14ac:dyDescent="0.3">
      <c r="A54" s="178" t="s">
        <v>482</v>
      </c>
      <c r="B54" s="178" t="s">
        <v>473</v>
      </c>
      <c r="C54" s="178" t="s">
        <v>742</v>
      </c>
      <c r="D54" s="178" t="s">
        <v>901</v>
      </c>
      <c r="E54" s="178" t="s">
        <v>33</v>
      </c>
      <c r="F54" s="178" t="s">
        <v>36</v>
      </c>
      <c r="G54" s="178" t="s">
        <v>1539</v>
      </c>
      <c r="H54" s="178" t="s">
        <v>1540</v>
      </c>
      <c r="I54" s="178" t="s">
        <v>696</v>
      </c>
      <c r="J54" s="178" t="s">
        <v>502</v>
      </c>
      <c r="K54" s="178" t="s">
        <v>502</v>
      </c>
      <c r="L54" s="178" t="s">
        <v>502</v>
      </c>
      <c r="M54" s="213">
        <v>6</v>
      </c>
      <c r="N54" s="213">
        <v>2</v>
      </c>
      <c r="O54" s="178">
        <v>12</v>
      </c>
      <c r="P54" s="337" t="s">
        <v>153</v>
      </c>
      <c r="Q54" s="213">
        <v>25</v>
      </c>
      <c r="R54" s="178">
        <v>300</v>
      </c>
      <c r="S54" s="338" t="s">
        <v>91</v>
      </c>
      <c r="T54" s="178" t="s">
        <v>1541</v>
      </c>
      <c r="U54" s="178">
        <v>276</v>
      </c>
      <c r="V54" s="213" t="s">
        <v>704</v>
      </c>
      <c r="W54" s="213" t="s">
        <v>507</v>
      </c>
      <c r="X54" s="213" t="s">
        <v>507</v>
      </c>
      <c r="Y54" s="213" t="s">
        <v>1542</v>
      </c>
      <c r="Z54" s="213" t="s">
        <v>507</v>
      </c>
      <c r="AA54" s="213" t="s">
        <v>507</v>
      </c>
      <c r="AB54" s="336"/>
      <c r="AC54" s="336"/>
      <c r="AD54" s="336"/>
      <c r="AE54" s="336"/>
      <c r="AF54" s="336"/>
      <c r="AG54" s="336"/>
      <c r="AH54" s="336"/>
      <c r="AI54" s="336"/>
      <c r="AJ54" s="336"/>
      <c r="AK54" s="336"/>
      <c r="AL54" s="336"/>
      <c r="AM54" s="336"/>
      <c r="AN54" s="336"/>
      <c r="AO54" s="336"/>
      <c r="AP54" s="336"/>
    </row>
    <row r="55" spans="1:42" s="142" customFormat="1" ht="76.5" x14ac:dyDescent="0.25">
      <c r="A55" s="114" t="s">
        <v>482</v>
      </c>
      <c r="B55" s="114" t="s">
        <v>473</v>
      </c>
      <c r="C55" s="117" t="s">
        <v>474</v>
      </c>
      <c r="D55" s="114" t="s">
        <v>477</v>
      </c>
      <c r="E55" s="117" t="s">
        <v>33</v>
      </c>
      <c r="F55" s="135" t="s">
        <v>36</v>
      </c>
      <c r="G55" s="114" t="s">
        <v>698</v>
      </c>
      <c r="H55" s="116" t="s">
        <v>703</v>
      </c>
      <c r="I55" s="114" t="s">
        <v>700</v>
      </c>
      <c r="J55" s="118" t="s">
        <v>502</v>
      </c>
      <c r="K55" s="114" t="s">
        <v>502</v>
      </c>
      <c r="L55" s="114" t="s">
        <v>502</v>
      </c>
      <c r="M55" s="117">
        <v>2</v>
      </c>
      <c r="N55" s="117">
        <v>2</v>
      </c>
      <c r="O55" s="141">
        <f t="shared" si="10"/>
        <v>4</v>
      </c>
      <c r="P55" s="139" t="str">
        <f t="shared" si="11"/>
        <v>BAJO</v>
      </c>
      <c r="Q55" s="117">
        <v>25</v>
      </c>
      <c r="R55" s="153">
        <f t="shared" si="12"/>
        <v>100</v>
      </c>
      <c r="S55" s="139" t="str">
        <f t="shared" si="13"/>
        <v>III</v>
      </c>
      <c r="T55" s="153" t="str">
        <f t="shared" si="4"/>
        <v>Mejorable</v>
      </c>
      <c r="U55" s="114">
        <v>276</v>
      </c>
      <c r="V55" s="117" t="s">
        <v>706</v>
      </c>
      <c r="W55" s="117" t="s">
        <v>507</v>
      </c>
      <c r="X55" s="117" t="s">
        <v>507</v>
      </c>
      <c r="Y55" s="117" t="s">
        <v>507</v>
      </c>
      <c r="Z55" s="120" t="s">
        <v>709</v>
      </c>
      <c r="AA55" s="117" t="s">
        <v>507</v>
      </c>
    </row>
    <row r="56" spans="1:42" s="200" customFormat="1" ht="44.25" customHeight="1" x14ac:dyDescent="0.2">
      <c r="A56" s="114" t="s">
        <v>478</v>
      </c>
      <c r="B56" s="114" t="s">
        <v>777</v>
      </c>
      <c r="C56" s="115" t="s">
        <v>474</v>
      </c>
      <c r="D56" s="114" t="s">
        <v>477</v>
      </c>
      <c r="E56" s="114" t="s">
        <v>33</v>
      </c>
      <c r="F56" s="203" t="s">
        <v>36</v>
      </c>
      <c r="G56" s="116" t="s">
        <v>784</v>
      </c>
      <c r="H56" s="116" t="s">
        <v>1526</v>
      </c>
      <c r="I56" s="114" t="s">
        <v>786</v>
      </c>
      <c r="J56" s="114" t="s">
        <v>502</v>
      </c>
      <c r="K56" s="114" t="s">
        <v>1527</v>
      </c>
      <c r="L56" s="114" t="s">
        <v>502</v>
      </c>
      <c r="M56" s="119">
        <v>2</v>
      </c>
      <c r="N56" s="117">
        <v>2</v>
      </c>
      <c r="O56" s="141">
        <f t="shared" si="10"/>
        <v>4</v>
      </c>
      <c r="P56" s="139" t="str">
        <f t="shared" si="11"/>
        <v>BAJO</v>
      </c>
      <c r="Q56" s="117">
        <v>25</v>
      </c>
      <c r="R56" s="178">
        <f t="shared" si="12"/>
        <v>100</v>
      </c>
      <c r="S56" s="139" t="str">
        <f t="shared" si="13"/>
        <v>III</v>
      </c>
      <c r="T56" s="178" t="str">
        <f t="shared" si="4"/>
        <v>Mejorable</v>
      </c>
      <c r="U56" s="114">
        <v>276</v>
      </c>
      <c r="V56" s="114" t="s">
        <v>764</v>
      </c>
      <c r="W56" s="117" t="s">
        <v>507</v>
      </c>
      <c r="X56" s="117" t="s">
        <v>507</v>
      </c>
      <c r="Y56" s="117" t="s">
        <v>507</v>
      </c>
      <c r="Z56" s="120" t="s">
        <v>1528</v>
      </c>
      <c r="AA56" s="117" t="s">
        <v>507</v>
      </c>
      <c r="AB56" s="142"/>
      <c r="AC56" s="142"/>
      <c r="AD56" s="142"/>
      <c r="AE56" s="142"/>
      <c r="AF56" s="142"/>
      <c r="AG56" s="142"/>
    </row>
    <row r="57" spans="1:42" s="142" customFormat="1" ht="38.25" x14ac:dyDescent="0.25">
      <c r="A57" s="114" t="s">
        <v>861</v>
      </c>
      <c r="B57" s="114" t="s">
        <v>862</v>
      </c>
      <c r="C57" s="114" t="s">
        <v>863</v>
      </c>
      <c r="D57" s="114" t="s">
        <v>933</v>
      </c>
      <c r="E57" s="114" t="s">
        <v>33</v>
      </c>
      <c r="F57" s="135" t="s">
        <v>36</v>
      </c>
      <c r="G57" s="114" t="s">
        <v>784</v>
      </c>
      <c r="H57" s="116" t="s">
        <v>785</v>
      </c>
      <c r="I57" s="114" t="s">
        <v>786</v>
      </c>
      <c r="J57" s="114" t="s">
        <v>502</v>
      </c>
      <c r="K57" s="114" t="s">
        <v>886</v>
      </c>
      <c r="L57" s="114" t="s">
        <v>763</v>
      </c>
      <c r="M57" s="119">
        <v>2</v>
      </c>
      <c r="N57" s="117">
        <v>2</v>
      </c>
      <c r="O57" s="141">
        <f t="shared" si="10"/>
        <v>4</v>
      </c>
      <c r="P57" s="139" t="str">
        <f t="shared" si="11"/>
        <v>BAJO</v>
      </c>
      <c r="Q57" s="117">
        <v>25</v>
      </c>
      <c r="R57" s="153">
        <f t="shared" si="12"/>
        <v>100</v>
      </c>
      <c r="S57" s="139" t="str">
        <f t="shared" si="13"/>
        <v>III</v>
      </c>
      <c r="T57" s="153" t="str">
        <f t="shared" si="4"/>
        <v>Mejorable</v>
      </c>
      <c r="U57" s="114">
        <v>276</v>
      </c>
      <c r="V57" s="114" t="s">
        <v>764</v>
      </c>
      <c r="W57" s="117" t="s">
        <v>507</v>
      </c>
      <c r="X57" s="117" t="s">
        <v>507</v>
      </c>
      <c r="Y57" s="117" t="s">
        <v>507</v>
      </c>
      <c r="Z57" s="120" t="s">
        <v>581</v>
      </c>
      <c r="AA57" s="117" t="s">
        <v>1003</v>
      </c>
    </row>
    <row r="58" spans="1:42" ht="38.25" x14ac:dyDescent="0.25">
      <c r="A58" s="114" t="s">
        <v>769</v>
      </c>
      <c r="B58" s="114" t="s">
        <v>486</v>
      </c>
      <c r="C58" s="114" t="s">
        <v>487</v>
      </c>
      <c r="D58" s="114" t="s">
        <v>934</v>
      </c>
      <c r="E58" s="114" t="s">
        <v>33</v>
      </c>
      <c r="F58" s="135" t="s">
        <v>36</v>
      </c>
      <c r="G58" s="114" t="s">
        <v>784</v>
      </c>
      <c r="H58" s="116" t="s">
        <v>785</v>
      </c>
      <c r="I58" s="114" t="s">
        <v>786</v>
      </c>
      <c r="J58" s="114" t="s">
        <v>502</v>
      </c>
      <c r="K58" s="114" t="s">
        <v>1527</v>
      </c>
      <c r="L58" s="114" t="s">
        <v>763</v>
      </c>
      <c r="M58" s="119">
        <v>2</v>
      </c>
      <c r="N58" s="117">
        <v>2</v>
      </c>
      <c r="O58" s="141">
        <f t="shared" si="10"/>
        <v>4</v>
      </c>
      <c r="P58" s="139" t="str">
        <f t="shared" si="11"/>
        <v>BAJO</v>
      </c>
      <c r="Q58" s="117">
        <v>25</v>
      </c>
      <c r="R58" s="153">
        <f t="shared" si="12"/>
        <v>100</v>
      </c>
      <c r="S58" s="139" t="str">
        <f t="shared" si="13"/>
        <v>III</v>
      </c>
      <c r="T58" s="153" t="str">
        <f t="shared" si="4"/>
        <v>Mejorable</v>
      </c>
      <c r="U58" s="114">
        <v>276</v>
      </c>
      <c r="V58" s="114" t="s">
        <v>764</v>
      </c>
      <c r="W58" s="117" t="s">
        <v>507</v>
      </c>
      <c r="X58" s="117" t="s">
        <v>507</v>
      </c>
      <c r="Y58" s="117" t="s">
        <v>507</v>
      </c>
      <c r="Z58" s="114" t="s">
        <v>1527</v>
      </c>
      <c r="AA58" s="117" t="s">
        <v>1003</v>
      </c>
    </row>
    <row r="59" spans="1:42" ht="38.25" x14ac:dyDescent="0.25">
      <c r="A59" s="114" t="s">
        <v>769</v>
      </c>
      <c r="B59" s="114" t="s">
        <v>486</v>
      </c>
      <c r="C59" s="114" t="s">
        <v>487</v>
      </c>
      <c r="D59" s="114" t="s">
        <v>934</v>
      </c>
      <c r="E59" s="114" t="s">
        <v>33</v>
      </c>
      <c r="F59" s="135" t="s">
        <v>36</v>
      </c>
      <c r="G59" s="114" t="s">
        <v>787</v>
      </c>
      <c r="H59" s="116" t="s">
        <v>788</v>
      </c>
      <c r="I59" s="114" t="s">
        <v>846</v>
      </c>
      <c r="J59" s="114" t="s">
        <v>502</v>
      </c>
      <c r="K59" s="114" t="s">
        <v>502</v>
      </c>
      <c r="L59" s="114" t="s">
        <v>763</v>
      </c>
      <c r="M59" s="119">
        <v>2</v>
      </c>
      <c r="N59" s="117">
        <v>2</v>
      </c>
      <c r="O59" s="141">
        <f t="shared" si="10"/>
        <v>4</v>
      </c>
      <c r="P59" s="139" t="str">
        <f t="shared" si="11"/>
        <v>BAJO</v>
      </c>
      <c r="Q59" s="117">
        <v>10</v>
      </c>
      <c r="R59" s="153">
        <f t="shared" si="12"/>
        <v>40</v>
      </c>
      <c r="S59" s="139" t="str">
        <f t="shared" si="13"/>
        <v>III</v>
      </c>
      <c r="T59" s="153" t="str">
        <f t="shared" si="4"/>
        <v>Mejorable</v>
      </c>
      <c r="U59" s="114">
        <v>276</v>
      </c>
      <c r="V59" s="115" t="s">
        <v>591</v>
      </c>
      <c r="W59" s="117" t="s">
        <v>507</v>
      </c>
      <c r="X59" s="117" t="s">
        <v>507</v>
      </c>
      <c r="Y59" s="117" t="s">
        <v>507</v>
      </c>
      <c r="Z59" s="120" t="s">
        <v>581</v>
      </c>
      <c r="AA59" s="117" t="s">
        <v>1004</v>
      </c>
    </row>
    <row r="60" spans="1:42" ht="38.25" x14ac:dyDescent="0.25">
      <c r="A60" s="114" t="s">
        <v>861</v>
      </c>
      <c r="B60" s="114" t="s">
        <v>862</v>
      </c>
      <c r="C60" s="114" t="s">
        <v>863</v>
      </c>
      <c r="D60" s="114" t="s">
        <v>933</v>
      </c>
      <c r="E60" s="114" t="s">
        <v>33</v>
      </c>
      <c r="F60" s="135" t="s">
        <v>36</v>
      </c>
      <c r="G60" s="114" t="s">
        <v>787</v>
      </c>
      <c r="H60" s="116" t="s">
        <v>788</v>
      </c>
      <c r="I60" s="114" t="s">
        <v>846</v>
      </c>
      <c r="J60" s="114" t="s">
        <v>502</v>
      </c>
      <c r="K60" s="114" t="s">
        <v>886</v>
      </c>
      <c r="L60" s="114" t="s">
        <v>763</v>
      </c>
      <c r="M60" s="119">
        <v>2</v>
      </c>
      <c r="N60" s="117">
        <v>2</v>
      </c>
      <c r="O60" s="141">
        <f>M60*N60</f>
        <v>4</v>
      </c>
      <c r="P60" s="139" t="str">
        <f>IF((N60),IF(AND(O60&gt;=24,O60&lt;=40),"MUY ALTO",IF(AND(O60&gt;=10,O60&lt;=20),"ALTO",IF(AND(O60&gt;=6,O60&lt;=8),"MEDIO",IF((O60&lt;=4),"BAJO")))))</f>
        <v>BAJO</v>
      </c>
      <c r="Q60" s="117">
        <v>10</v>
      </c>
      <c r="R60" s="153">
        <f>O60*Q60</f>
        <v>40</v>
      </c>
      <c r="S60" s="139" t="str">
        <f>IF(R60&lt;=0,"N/A",IF(R60&lt;=20,"IV",IF(R60&lt;=120,"III",IF(R60&lt;=500,"II",IF(R60&lt;=4000,"I",)))))</f>
        <v>III</v>
      </c>
      <c r="T60" s="153" t="str">
        <f t="shared" si="4"/>
        <v>Mejorable</v>
      </c>
      <c r="U60" s="114">
        <v>276</v>
      </c>
      <c r="V60" s="115" t="s">
        <v>591</v>
      </c>
      <c r="W60" s="117" t="s">
        <v>507</v>
      </c>
      <c r="X60" s="117" t="s">
        <v>507</v>
      </c>
      <c r="Y60" s="117" t="s">
        <v>507</v>
      </c>
      <c r="Z60" s="120" t="s">
        <v>581</v>
      </c>
      <c r="AA60" s="117" t="s">
        <v>1004</v>
      </c>
    </row>
    <row r="61" spans="1:42" ht="63.75" x14ac:dyDescent="0.25">
      <c r="A61" s="114" t="s">
        <v>478</v>
      </c>
      <c r="B61" s="114" t="s">
        <v>473</v>
      </c>
      <c r="C61" s="114" t="s">
        <v>474</v>
      </c>
      <c r="D61" s="114" t="s">
        <v>477</v>
      </c>
      <c r="E61" s="114" t="s">
        <v>33</v>
      </c>
      <c r="F61" s="135" t="s">
        <v>38</v>
      </c>
      <c r="G61" s="116" t="s">
        <v>792</v>
      </c>
      <c r="H61" s="116" t="s">
        <v>793</v>
      </c>
      <c r="I61" s="114" t="s">
        <v>719</v>
      </c>
      <c r="J61" s="114" t="s">
        <v>502</v>
      </c>
      <c r="K61" s="114" t="s">
        <v>720</v>
      </c>
      <c r="L61" s="114" t="s">
        <v>502</v>
      </c>
      <c r="M61" s="119">
        <v>2</v>
      </c>
      <c r="N61" s="117">
        <v>3</v>
      </c>
      <c r="O61" s="141">
        <f t="shared" ref="O61:O75" si="14">M61*N61</f>
        <v>6</v>
      </c>
      <c r="P61" s="139" t="str">
        <f t="shared" ref="P61:P71" si="15">IF((N61),IF(AND(O61&gt;=24,O61&lt;=40),"MUY ALTO",IF(AND(O61&gt;=10,O61&lt;=20),"ALTO",IF(AND(O61&gt;=6,O61&lt;=8),"MEDIO",IF((O61&lt;=4),"BAJO")))))</f>
        <v>MEDIO</v>
      </c>
      <c r="Q61" s="117">
        <v>10</v>
      </c>
      <c r="R61" s="153">
        <f t="shared" ref="R61:R71" si="16">O61*Q61</f>
        <v>60</v>
      </c>
      <c r="S61" s="139" t="str">
        <f t="shared" ref="S61:S75" si="17">IF(R61&lt;=0,"N/A",IF(R61&lt;=20,"IV",IF(R61&lt;=120,"III",IF(R61&lt;=500,"II",IF(R61&lt;=4000,"I",)))))</f>
        <v>III</v>
      </c>
      <c r="T61" s="153" t="str">
        <f t="shared" si="4"/>
        <v>Mejorable</v>
      </c>
      <c r="U61" s="114">
        <v>276</v>
      </c>
      <c r="V61" s="117" t="s">
        <v>719</v>
      </c>
      <c r="W61" s="117" t="s">
        <v>507</v>
      </c>
      <c r="X61" s="117" t="s">
        <v>507</v>
      </c>
      <c r="Y61" s="117" t="s">
        <v>747</v>
      </c>
      <c r="Z61" s="120" t="s">
        <v>748</v>
      </c>
      <c r="AA61" s="117" t="s">
        <v>507</v>
      </c>
    </row>
    <row r="62" spans="1:42" ht="165.75" x14ac:dyDescent="0.25">
      <c r="A62" s="114" t="s">
        <v>478</v>
      </c>
      <c r="B62" s="114" t="s">
        <v>473</v>
      </c>
      <c r="C62" s="114" t="s">
        <v>474</v>
      </c>
      <c r="D62" s="114" t="s">
        <v>477</v>
      </c>
      <c r="E62" s="114" t="s">
        <v>33</v>
      </c>
      <c r="F62" s="135" t="s">
        <v>38</v>
      </c>
      <c r="G62" s="116" t="s">
        <v>1512</v>
      </c>
      <c r="H62" s="116" t="s">
        <v>795</v>
      </c>
      <c r="I62" s="114" t="s">
        <v>723</v>
      </c>
      <c r="J62" s="114" t="s">
        <v>502</v>
      </c>
      <c r="K62" s="114" t="s">
        <v>724</v>
      </c>
      <c r="L62" s="114" t="s">
        <v>725</v>
      </c>
      <c r="M62" s="119">
        <v>2</v>
      </c>
      <c r="N62" s="117">
        <v>3</v>
      </c>
      <c r="O62" s="141">
        <f t="shared" si="14"/>
        <v>6</v>
      </c>
      <c r="P62" s="139" t="str">
        <f t="shared" si="15"/>
        <v>MEDIO</v>
      </c>
      <c r="Q62" s="117">
        <v>10</v>
      </c>
      <c r="R62" s="153">
        <f t="shared" si="16"/>
        <v>60</v>
      </c>
      <c r="S62" s="139" t="str">
        <f t="shared" si="17"/>
        <v>III</v>
      </c>
      <c r="T62" s="153" t="str">
        <f t="shared" si="4"/>
        <v>Mejorable</v>
      </c>
      <c r="U62" s="114">
        <v>276</v>
      </c>
      <c r="V62" s="117" t="s">
        <v>719</v>
      </c>
      <c r="W62" s="117" t="s">
        <v>507</v>
      </c>
      <c r="X62" s="117" t="s">
        <v>507</v>
      </c>
      <c r="Y62" s="117" t="s">
        <v>747</v>
      </c>
      <c r="Z62" s="120" t="s">
        <v>805</v>
      </c>
      <c r="AA62" s="117" t="s">
        <v>507</v>
      </c>
    </row>
    <row r="63" spans="1:42" ht="63.75" x14ac:dyDescent="0.25">
      <c r="A63" s="114" t="s">
        <v>796</v>
      </c>
      <c r="B63" s="114" t="s">
        <v>473</v>
      </c>
      <c r="C63" s="114" t="s">
        <v>573</v>
      </c>
      <c r="D63" s="114" t="s">
        <v>475</v>
      </c>
      <c r="E63" s="114" t="s">
        <v>33</v>
      </c>
      <c r="F63" s="135" t="s">
        <v>38</v>
      </c>
      <c r="G63" s="116" t="s">
        <v>797</v>
      </c>
      <c r="H63" s="116" t="s">
        <v>798</v>
      </c>
      <c r="I63" s="114" t="s">
        <v>799</v>
      </c>
      <c r="J63" s="114" t="s">
        <v>502</v>
      </c>
      <c r="K63" s="114" t="s">
        <v>800</v>
      </c>
      <c r="L63" s="114" t="s">
        <v>502</v>
      </c>
      <c r="M63" s="119">
        <v>2</v>
      </c>
      <c r="N63" s="117">
        <v>2</v>
      </c>
      <c r="O63" s="141">
        <f t="shared" si="14"/>
        <v>4</v>
      </c>
      <c r="P63" s="139" t="str">
        <f t="shared" si="15"/>
        <v>BAJO</v>
      </c>
      <c r="Q63" s="117">
        <v>25</v>
      </c>
      <c r="R63" s="153">
        <f t="shared" si="16"/>
        <v>100</v>
      </c>
      <c r="S63" s="139" t="str">
        <f t="shared" si="17"/>
        <v>III</v>
      </c>
      <c r="T63" s="153" t="str">
        <f t="shared" si="4"/>
        <v>Mejorable</v>
      </c>
      <c r="U63" s="114">
        <v>276</v>
      </c>
      <c r="V63" s="117" t="s">
        <v>719</v>
      </c>
      <c r="W63" s="117" t="s">
        <v>507</v>
      </c>
      <c r="X63" s="117" t="s">
        <v>507</v>
      </c>
      <c r="Y63" s="117" t="s">
        <v>507</v>
      </c>
      <c r="Z63" s="120" t="s">
        <v>806</v>
      </c>
      <c r="AA63" s="117" t="s">
        <v>507</v>
      </c>
    </row>
    <row r="64" spans="1:42" ht="89.25" x14ac:dyDescent="0.25">
      <c r="A64" s="114" t="s">
        <v>478</v>
      </c>
      <c r="B64" s="114" t="s">
        <v>473</v>
      </c>
      <c r="C64" s="114" t="s">
        <v>474</v>
      </c>
      <c r="D64" s="114" t="s">
        <v>477</v>
      </c>
      <c r="E64" s="118" t="s">
        <v>33</v>
      </c>
      <c r="F64" s="135" t="s">
        <v>38</v>
      </c>
      <c r="G64" s="116" t="s">
        <v>1513</v>
      </c>
      <c r="H64" s="116" t="s">
        <v>733</v>
      </c>
      <c r="I64" s="114" t="s">
        <v>734</v>
      </c>
      <c r="J64" s="118" t="s">
        <v>502</v>
      </c>
      <c r="K64" s="114" t="s">
        <v>735</v>
      </c>
      <c r="L64" s="114" t="s">
        <v>725</v>
      </c>
      <c r="M64" s="119">
        <v>2</v>
      </c>
      <c r="N64" s="117">
        <v>4</v>
      </c>
      <c r="O64" s="141">
        <f t="shared" si="14"/>
        <v>8</v>
      </c>
      <c r="P64" s="139" t="str">
        <f t="shared" si="15"/>
        <v>MEDIO</v>
      </c>
      <c r="Q64" s="117">
        <v>10</v>
      </c>
      <c r="R64" s="153">
        <f t="shared" si="16"/>
        <v>80</v>
      </c>
      <c r="S64" s="139" t="str">
        <f t="shared" si="17"/>
        <v>III</v>
      </c>
      <c r="T64" s="153" t="str">
        <f t="shared" si="4"/>
        <v>Mejorable</v>
      </c>
      <c r="U64" s="114">
        <v>276</v>
      </c>
      <c r="V64" s="117" t="s">
        <v>753</v>
      </c>
      <c r="W64" s="117" t="s">
        <v>507</v>
      </c>
      <c r="X64" s="117" t="s">
        <v>507</v>
      </c>
      <c r="Y64" s="117" t="s">
        <v>507</v>
      </c>
      <c r="Z64" s="120" t="s">
        <v>807</v>
      </c>
      <c r="AA64" s="117" t="s">
        <v>507</v>
      </c>
    </row>
    <row r="65" spans="1:27" ht="76.5" x14ac:dyDescent="0.25">
      <c r="A65" s="114" t="s">
        <v>726</v>
      </c>
      <c r="B65" s="114" t="s">
        <v>473</v>
      </c>
      <c r="C65" s="114" t="s">
        <v>474</v>
      </c>
      <c r="D65" s="114" t="s">
        <v>477</v>
      </c>
      <c r="E65" s="118" t="s">
        <v>33</v>
      </c>
      <c r="F65" s="135" t="s">
        <v>38</v>
      </c>
      <c r="G65" s="116" t="s">
        <v>1516</v>
      </c>
      <c r="H65" s="116" t="s">
        <v>802</v>
      </c>
      <c r="I65" s="114" t="s">
        <v>729</v>
      </c>
      <c r="J65" s="118" t="s">
        <v>502</v>
      </c>
      <c r="K65" s="114" t="s">
        <v>730</v>
      </c>
      <c r="L65" s="114" t="s">
        <v>731</v>
      </c>
      <c r="M65" s="119">
        <v>2</v>
      </c>
      <c r="N65" s="117">
        <v>3</v>
      </c>
      <c r="O65" s="141">
        <f t="shared" si="14"/>
        <v>6</v>
      </c>
      <c r="P65" s="139" t="str">
        <f t="shared" si="15"/>
        <v>MEDIO</v>
      </c>
      <c r="Q65" s="117">
        <v>10</v>
      </c>
      <c r="R65" s="153">
        <f t="shared" si="16"/>
        <v>60</v>
      </c>
      <c r="S65" s="139" t="str">
        <f t="shared" si="17"/>
        <v>III</v>
      </c>
      <c r="T65" s="153" t="str">
        <f t="shared" si="4"/>
        <v>Mejorable</v>
      </c>
      <c r="U65" s="114">
        <v>276</v>
      </c>
      <c r="V65" s="117" t="s">
        <v>750</v>
      </c>
      <c r="W65" s="117" t="s">
        <v>507</v>
      </c>
      <c r="X65" s="117" t="s">
        <v>507</v>
      </c>
      <c r="Y65" s="117" t="s">
        <v>751</v>
      </c>
      <c r="Z65" s="120" t="s">
        <v>752</v>
      </c>
      <c r="AA65" s="117" t="s">
        <v>507</v>
      </c>
    </row>
    <row r="66" spans="1:27" ht="25.5" x14ac:dyDescent="0.25">
      <c r="A66" s="116" t="s">
        <v>482</v>
      </c>
      <c r="B66" s="114" t="s">
        <v>473</v>
      </c>
      <c r="C66" s="114" t="s">
        <v>474</v>
      </c>
      <c r="D66" s="114" t="s">
        <v>710</v>
      </c>
      <c r="E66" s="118" t="s">
        <v>33</v>
      </c>
      <c r="F66" s="135" t="s">
        <v>38</v>
      </c>
      <c r="G66" s="116" t="s">
        <v>711</v>
      </c>
      <c r="H66" s="116" t="s">
        <v>712</v>
      </c>
      <c r="I66" s="114" t="s">
        <v>713</v>
      </c>
      <c r="J66" s="118" t="s">
        <v>502</v>
      </c>
      <c r="K66" s="114" t="s">
        <v>714</v>
      </c>
      <c r="L66" s="114" t="s">
        <v>502</v>
      </c>
      <c r="M66" s="157">
        <v>2</v>
      </c>
      <c r="N66" s="114">
        <v>3</v>
      </c>
      <c r="O66" s="141">
        <f t="shared" si="14"/>
        <v>6</v>
      </c>
      <c r="P66" s="139" t="str">
        <f t="shared" si="15"/>
        <v>MEDIO</v>
      </c>
      <c r="Q66" s="114">
        <v>10</v>
      </c>
      <c r="R66" s="153">
        <f t="shared" si="16"/>
        <v>60</v>
      </c>
      <c r="S66" s="139" t="str">
        <f t="shared" si="17"/>
        <v>III</v>
      </c>
      <c r="T66" s="153" t="str">
        <f t="shared" si="4"/>
        <v>Mejorable</v>
      </c>
      <c r="U66" s="114">
        <v>276</v>
      </c>
      <c r="V66" s="114" t="s">
        <v>719</v>
      </c>
      <c r="W66" s="117" t="s">
        <v>507</v>
      </c>
      <c r="X66" s="114" t="s">
        <v>507</v>
      </c>
      <c r="Y66" s="114" t="s">
        <v>507</v>
      </c>
      <c r="Z66" s="158" t="s">
        <v>746</v>
      </c>
      <c r="AA66" s="117" t="s">
        <v>507</v>
      </c>
    </row>
    <row r="67" spans="1:27" ht="25.5" x14ac:dyDescent="0.25">
      <c r="A67" s="116" t="s">
        <v>482</v>
      </c>
      <c r="B67" s="114" t="s">
        <v>473</v>
      </c>
      <c r="C67" s="114" t="s">
        <v>474</v>
      </c>
      <c r="D67" s="114" t="s">
        <v>715</v>
      </c>
      <c r="E67" s="118" t="s">
        <v>33</v>
      </c>
      <c r="F67" s="135" t="s">
        <v>38</v>
      </c>
      <c r="G67" s="116" t="s">
        <v>711</v>
      </c>
      <c r="H67" s="116" t="s">
        <v>1511</v>
      </c>
      <c r="I67" s="114" t="s">
        <v>713</v>
      </c>
      <c r="J67" s="118" t="s">
        <v>502</v>
      </c>
      <c r="K67" s="114" t="s">
        <v>714</v>
      </c>
      <c r="L67" s="114" t="s">
        <v>502</v>
      </c>
      <c r="M67" s="157">
        <v>2</v>
      </c>
      <c r="N67" s="114">
        <v>3</v>
      </c>
      <c r="O67" s="141">
        <f t="shared" si="14"/>
        <v>6</v>
      </c>
      <c r="P67" s="139" t="str">
        <f t="shared" si="15"/>
        <v>MEDIO</v>
      </c>
      <c r="Q67" s="114">
        <v>10</v>
      </c>
      <c r="R67" s="153">
        <f t="shared" si="16"/>
        <v>60</v>
      </c>
      <c r="S67" s="139" t="str">
        <f t="shared" si="17"/>
        <v>III</v>
      </c>
      <c r="T67" s="153" t="str">
        <f t="shared" si="4"/>
        <v>Mejorable</v>
      </c>
      <c r="U67" s="114">
        <v>276</v>
      </c>
      <c r="V67" s="114" t="s">
        <v>719</v>
      </c>
      <c r="W67" s="117" t="s">
        <v>507</v>
      </c>
      <c r="X67" s="114" t="s">
        <v>507</v>
      </c>
      <c r="Y67" s="114" t="s">
        <v>507</v>
      </c>
      <c r="Z67" s="158" t="s">
        <v>746</v>
      </c>
      <c r="AA67" s="117" t="s">
        <v>507</v>
      </c>
    </row>
    <row r="68" spans="1:27" ht="75" x14ac:dyDescent="0.25">
      <c r="A68" s="114" t="s">
        <v>482</v>
      </c>
      <c r="B68" s="114" t="s">
        <v>473</v>
      </c>
      <c r="C68" s="117" t="s">
        <v>474</v>
      </c>
      <c r="D68" s="114" t="s">
        <v>477</v>
      </c>
      <c r="E68" s="117" t="s">
        <v>33</v>
      </c>
      <c r="F68" s="135" t="s">
        <v>38</v>
      </c>
      <c r="G68" s="116" t="s">
        <v>736</v>
      </c>
      <c r="H68" s="116" t="s">
        <v>618</v>
      </c>
      <c r="I68" s="152" t="s">
        <v>737</v>
      </c>
      <c r="J68" s="118" t="s">
        <v>502</v>
      </c>
      <c r="K68" s="114" t="s">
        <v>502</v>
      </c>
      <c r="L68" s="114" t="s">
        <v>502</v>
      </c>
      <c r="M68" s="117">
        <v>2</v>
      </c>
      <c r="N68" s="117">
        <v>2</v>
      </c>
      <c r="O68" s="141">
        <f t="shared" si="14"/>
        <v>4</v>
      </c>
      <c r="P68" s="139" t="str">
        <f t="shared" si="15"/>
        <v>BAJO</v>
      </c>
      <c r="Q68" s="117">
        <v>25</v>
      </c>
      <c r="R68" s="153">
        <f t="shared" si="16"/>
        <v>100</v>
      </c>
      <c r="S68" s="139" t="str">
        <f t="shared" si="17"/>
        <v>III</v>
      </c>
      <c r="T68" s="153" t="str">
        <f t="shared" si="4"/>
        <v>Mejorable</v>
      </c>
      <c r="U68" s="114">
        <v>276</v>
      </c>
      <c r="V68" s="117" t="s">
        <v>755</v>
      </c>
      <c r="W68" s="117" t="s">
        <v>507</v>
      </c>
      <c r="X68" s="117" t="s">
        <v>507</v>
      </c>
      <c r="Y68" s="117" t="s">
        <v>507</v>
      </c>
      <c r="Z68" s="117" t="s">
        <v>642</v>
      </c>
      <c r="AA68" s="117" t="s">
        <v>507</v>
      </c>
    </row>
    <row r="69" spans="1:27" ht="102" x14ac:dyDescent="0.25">
      <c r="A69" s="114" t="s">
        <v>861</v>
      </c>
      <c r="B69" s="114" t="s">
        <v>862</v>
      </c>
      <c r="C69" s="114" t="s">
        <v>863</v>
      </c>
      <c r="D69" s="114" t="s">
        <v>933</v>
      </c>
      <c r="E69" s="114" t="s">
        <v>33</v>
      </c>
      <c r="F69" s="135" t="s">
        <v>38</v>
      </c>
      <c r="G69" s="116" t="s">
        <v>905</v>
      </c>
      <c r="H69" s="116" t="s">
        <v>906</v>
      </c>
      <c r="I69" s="114" t="s">
        <v>723</v>
      </c>
      <c r="J69" s="114" t="s">
        <v>502</v>
      </c>
      <c r="K69" s="114" t="s">
        <v>741</v>
      </c>
      <c r="L69" s="114" t="s">
        <v>725</v>
      </c>
      <c r="M69" s="119">
        <v>2</v>
      </c>
      <c r="N69" s="117">
        <v>2</v>
      </c>
      <c r="O69" s="141">
        <f t="shared" si="14"/>
        <v>4</v>
      </c>
      <c r="P69" s="139" t="str">
        <f t="shared" si="15"/>
        <v>BAJO</v>
      </c>
      <c r="Q69" s="117">
        <v>10</v>
      </c>
      <c r="R69" s="153">
        <f t="shared" si="16"/>
        <v>40</v>
      </c>
      <c r="S69" s="139" t="str">
        <f t="shared" si="17"/>
        <v>III</v>
      </c>
      <c r="T69" s="153" t="str">
        <f t="shared" si="4"/>
        <v>Mejorable</v>
      </c>
      <c r="U69" s="114">
        <v>276</v>
      </c>
      <c r="V69" s="117" t="s">
        <v>719</v>
      </c>
      <c r="W69" s="117" t="s">
        <v>507</v>
      </c>
      <c r="X69" s="117" t="s">
        <v>507</v>
      </c>
      <c r="Y69" s="117" t="s">
        <v>507</v>
      </c>
      <c r="Z69" s="120" t="s">
        <v>907</v>
      </c>
      <c r="AA69" s="117" t="s">
        <v>507</v>
      </c>
    </row>
    <row r="70" spans="1:27" ht="76.5" x14ac:dyDescent="0.25">
      <c r="A70" s="114" t="s">
        <v>769</v>
      </c>
      <c r="B70" s="114" t="s">
        <v>486</v>
      </c>
      <c r="C70" s="114" t="s">
        <v>487</v>
      </c>
      <c r="D70" s="114" t="s">
        <v>934</v>
      </c>
      <c r="E70" s="114" t="s">
        <v>33</v>
      </c>
      <c r="F70" s="135" t="s">
        <v>38</v>
      </c>
      <c r="G70" s="116" t="s">
        <v>1517</v>
      </c>
      <c r="H70" s="116" t="s">
        <v>739</v>
      </c>
      <c r="I70" s="114" t="s">
        <v>804</v>
      </c>
      <c r="J70" s="114" t="s">
        <v>502</v>
      </c>
      <c r="K70" s="114" t="s">
        <v>741</v>
      </c>
      <c r="L70" s="114" t="s">
        <v>502</v>
      </c>
      <c r="M70" s="119">
        <v>2</v>
      </c>
      <c r="N70" s="117">
        <v>3</v>
      </c>
      <c r="O70" s="141">
        <f t="shared" si="14"/>
        <v>6</v>
      </c>
      <c r="P70" s="139" t="str">
        <f t="shared" si="15"/>
        <v>MEDIO</v>
      </c>
      <c r="Q70" s="117">
        <v>10</v>
      </c>
      <c r="R70" s="153">
        <f t="shared" si="16"/>
        <v>60</v>
      </c>
      <c r="S70" s="139" t="str">
        <f t="shared" si="17"/>
        <v>III</v>
      </c>
      <c r="T70" s="153" t="str">
        <f t="shared" si="4"/>
        <v>Mejorable</v>
      </c>
      <c r="U70" s="114">
        <v>276</v>
      </c>
      <c r="V70" s="117" t="s">
        <v>719</v>
      </c>
      <c r="W70" s="117" t="s">
        <v>507</v>
      </c>
      <c r="X70" s="117" t="s">
        <v>507</v>
      </c>
      <c r="Y70" s="117" t="s">
        <v>507</v>
      </c>
      <c r="Z70" s="120" t="s">
        <v>756</v>
      </c>
      <c r="AA70" s="117" t="s">
        <v>507</v>
      </c>
    </row>
    <row r="71" spans="1:27" ht="102" x14ac:dyDescent="0.25">
      <c r="A71" s="114" t="s">
        <v>478</v>
      </c>
      <c r="B71" s="114" t="s">
        <v>473</v>
      </c>
      <c r="C71" s="114" t="s">
        <v>742</v>
      </c>
      <c r="D71" s="114" t="s">
        <v>477</v>
      </c>
      <c r="E71" s="114" t="s">
        <v>33</v>
      </c>
      <c r="F71" s="135" t="s">
        <v>38</v>
      </c>
      <c r="G71" s="116" t="s">
        <v>743</v>
      </c>
      <c r="H71" s="116" t="s">
        <v>744</v>
      </c>
      <c r="I71" s="114" t="s">
        <v>745</v>
      </c>
      <c r="J71" s="114" t="s">
        <v>502</v>
      </c>
      <c r="K71" s="114" t="s">
        <v>735</v>
      </c>
      <c r="L71" s="114" t="s">
        <v>725</v>
      </c>
      <c r="M71" s="119">
        <v>2</v>
      </c>
      <c r="N71" s="117">
        <v>4</v>
      </c>
      <c r="O71" s="141">
        <f t="shared" si="14"/>
        <v>8</v>
      </c>
      <c r="P71" s="139" t="str">
        <f t="shared" si="15"/>
        <v>MEDIO</v>
      </c>
      <c r="Q71" s="117">
        <v>10</v>
      </c>
      <c r="R71" s="153">
        <f t="shared" si="16"/>
        <v>80</v>
      </c>
      <c r="S71" s="139" t="str">
        <f t="shared" si="17"/>
        <v>III</v>
      </c>
      <c r="T71" s="153" t="str">
        <f t="shared" si="4"/>
        <v>Mejorable</v>
      </c>
      <c r="U71" s="114">
        <v>276</v>
      </c>
      <c r="V71" s="117" t="s">
        <v>757</v>
      </c>
      <c r="W71" s="117" t="s">
        <v>507</v>
      </c>
      <c r="X71" s="117" t="s">
        <v>507</v>
      </c>
      <c r="Y71" s="117" t="s">
        <v>507</v>
      </c>
      <c r="Z71" s="120" t="s">
        <v>808</v>
      </c>
      <c r="AA71" s="117" t="s">
        <v>507</v>
      </c>
    </row>
    <row r="72" spans="1:27" ht="38.25" x14ac:dyDescent="0.25">
      <c r="A72" s="114" t="s">
        <v>472</v>
      </c>
      <c r="B72" s="114" t="s">
        <v>473</v>
      </c>
      <c r="C72" s="114" t="s">
        <v>573</v>
      </c>
      <c r="D72" s="114" t="s">
        <v>475</v>
      </c>
      <c r="E72" s="114" t="s">
        <v>33</v>
      </c>
      <c r="F72" s="135" t="s">
        <v>37</v>
      </c>
      <c r="G72" s="114" t="s">
        <v>760</v>
      </c>
      <c r="H72" s="116" t="s">
        <v>761</v>
      </c>
      <c r="I72" s="114" t="s">
        <v>762</v>
      </c>
      <c r="J72" s="114" t="s">
        <v>502</v>
      </c>
      <c r="K72" s="114" t="s">
        <v>502</v>
      </c>
      <c r="L72" s="114" t="s">
        <v>763</v>
      </c>
      <c r="M72" s="119">
        <v>2</v>
      </c>
      <c r="N72" s="117">
        <v>1</v>
      </c>
      <c r="O72" s="141">
        <f t="shared" si="14"/>
        <v>2</v>
      </c>
      <c r="P72" s="139" t="str">
        <f t="shared" ref="P72:P75" si="18">IF((N72),IF(AND(O72&gt;=24,O72&lt;=40),"MUY ALTO",IF(AND(O72&gt;=10,O72&lt;=20),"ALTO",IF(AND(O72&gt;=6,O72&lt;=8),"MEDIO",IF((O72&lt;=4),"BAJO")))))</f>
        <v>BAJO</v>
      </c>
      <c r="Q72" s="117">
        <v>10</v>
      </c>
      <c r="R72" s="153">
        <f t="shared" ref="R72:R75" si="19">O72*Q72</f>
        <v>20</v>
      </c>
      <c r="S72" s="139" t="str">
        <f t="shared" si="17"/>
        <v>IV</v>
      </c>
      <c r="T72" s="153" t="str">
        <f t="shared" si="4"/>
        <v>Aceptable</v>
      </c>
      <c r="U72" s="114">
        <v>276</v>
      </c>
      <c r="V72" s="114" t="s">
        <v>764</v>
      </c>
      <c r="W72" s="117" t="s">
        <v>507</v>
      </c>
      <c r="X72" s="117" t="s">
        <v>507</v>
      </c>
      <c r="Y72" s="117" t="s">
        <v>507</v>
      </c>
      <c r="Z72" s="120" t="s">
        <v>765</v>
      </c>
      <c r="AA72" s="117" t="s">
        <v>766</v>
      </c>
    </row>
    <row r="73" spans="1:27" ht="51" x14ac:dyDescent="0.25">
      <c r="A73" s="114" t="s">
        <v>861</v>
      </c>
      <c r="B73" s="114" t="s">
        <v>862</v>
      </c>
      <c r="C73" s="114" t="s">
        <v>863</v>
      </c>
      <c r="D73" s="114" t="s">
        <v>933</v>
      </c>
      <c r="E73" s="114" t="s">
        <v>33</v>
      </c>
      <c r="F73" s="135" t="s">
        <v>37</v>
      </c>
      <c r="G73" s="114" t="s">
        <v>909</v>
      </c>
      <c r="H73" s="116" t="s">
        <v>911</v>
      </c>
      <c r="I73" s="114" t="s">
        <v>912</v>
      </c>
      <c r="J73" s="114" t="s">
        <v>502</v>
      </c>
      <c r="K73" s="114" t="s">
        <v>886</v>
      </c>
      <c r="L73" s="114" t="s">
        <v>763</v>
      </c>
      <c r="M73" s="119">
        <v>2</v>
      </c>
      <c r="N73" s="117">
        <v>2</v>
      </c>
      <c r="O73" s="141">
        <f t="shared" si="14"/>
        <v>4</v>
      </c>
      <c r="P73" s="139" t="str">
        <f t="shared" si="18"/>
        <v>BAJO</v>
      </c>
      <c r="Q73" s="117">
        <v>25</v>
      </c>
      <c r="R73" s="153">
        <f t="shared" si="19"/>
        <v>100</v>
      </c>
      <c r="S73" s="139" t="str">
        <f t="shared" si="17"/>
        <v>III</v>
      </c>
      <c r="T73" s="153" t="str">
        <f t="shared" si="4"/>
        <v>Mejorable</v>
      </c>
      <c r="U73" s="114">
        <v>276</v>
      </c>
      <c r="V73" s="114" t="s">
        <v>764</v>
      </c>
      <c r="W73" s="117" t="s">
        <v>507</v>
      </c>
      <c r="X73" s="117" t="s">
        <v>507</v>
      </c>
      <c r="Y73" s="117" t="s">
        <v>507</v>
      </c>
      <c r="Z73" s="120" t="s">
        <v>581</v>
      </c>
      <c r="AA73" s="117" t="s">
        <v>919</v>
      </c>
    </row>
    <row r="74" spans="1:27" ht="38.25" x14ac:dyDescent="0.25">
      <c r="A74" s="114" t="s">
        <v>861</v>
      </c>
      <c r="B74" s="114" t="s">
        <v>862</v>
      </c>
      <c r="C74" s="114" t="s">
        <v>863</v>
      </c>
      <c r="D74" s="114" t="s">
        <v>933</v>
      </c>
      <c r="E74" s="114" t="s">
        <v>33</v>
      </c>
      <c r="F74" s="135" t="s">
        <v>37</v>
      </c>
      <c r="G74" s="114" t="s">
        <v>913</v>
      </c>
      <c r="H74" s="116" t="s">
        <v>914</v>
      </c>
      <c r="I74" s="114" t="s">
        <v>915</v>
      </c>
      <c r="J74" s="114" t="s">
        <v>502</v>
      </c>
      <c r="K74" s="114" t="s">
        <v>886</v>
      </c>
      <c r="L74" s="114" t="s">
        <v>763</v>
      </c>
      <c r="M74" s="119">
        <v>2</v>
      </c>
      <c r="N74" s="117">
        <v>2</v>
      </c>
      <c r="O74" s="141">
        <f t="shared" si="14"/>
        <v>4</v>
      </c>
      <c r="P74" s="139" t="str">
        <f t="shared" si="18"/>
        <v>BAJO</v>
      </c>
      <c r="Q74" s="117">
        <v>10</v>
      </c>
      <c r="R74" s="153">
        <f t="shared" si="19"/>
        <v>40</v>
      </c>
      <c r="S74" s="139" t="str">
        <f t="shared" si="17"/>
        <v>III</v>
      </c>
      <c r="T74" s="153" t="str">
        <f t="shared" si="4"/>
        <v>Mejorable</v>
      </c>
      <c r="U74" s="114">
        <v>276</v>
      </c>
      <c r="V74" s="117" t="s">
        <v>915</v>
      </c>
      <c r="W74" s="117" t="s">
        <v>507</v>
      </c>
      <c r="X74" s="117" t="s">
        <v>507</v>
      </c>
      <c r="Y74" s="117" t="s">
        <v>507</v>
      </c>
      <c r="Z74" s="120" t="s">
        <v>581</v>
      </c>
      <c r="AA74" s="117" t="s">
        <v>920</v>
      </c>
    </row>
    <row r="75" spans="1:27" ht="38.25" x14ac:dyDescent="0.25">
      <c r="A75" s="114" t="s">
        <v>861</v>
      </c>
      <c r="B75" s="114" t="s">
        <v>862</v>
      </c>
      <c r="C75" s="114" t="s">
        <v>863</v>
      </c>
      <c r="D75" s="114" t="s">
        <v>933</v>
      </c>
      <c r="E75" s="114" t="s">
        <v>33</v>
      </c>
      <c r="F75" s="135" t="s">
        <v>37</v>
      </c>
      <c r="G75" s="114" t="s">
        <v>916</v>
      </c>
      <c r="H75" s="116" t="s">
        <v>917</v>
      </c>
      <c r="I75" s="114" t="s">
        <v>915</v>
      </c>
      <c r="J75" s="114" t="s">
        <v>502</v>
      </c>
      <c r="K75" s="114" t="s">
        <v>886</v>
      </c>
      <c r="L75" s="114" t="s">
        <v>763</v>
      </c>
      <c r="M75" s="119">
        <v>2</v>
      </c>
      <c r="N75" s="117">
        <v>2</v>
      </c>
      <c r="O75" s="141">
        <f t="shared" si="14"/>
        <v>4</v>
      </c>
      <c r="P75" s="139" t="str">
        <f t="shared" si="18"/>
        <v>BAJO</v>
      </c>
      <c r="Q75" s="117">
        <v>10</v>
      </c>
      <c r="R75" s="153">
        <f t="shared" si="19"/>
        <v>40</v>
      </c>
      <c r="S75" s="139" t="str">
        <f t="shared" si="17"/>
        <v>III</v>
      </c>
      <c r="T75" s="153" t="str">
        <f t="shared" si="4"/>
        <v>Mejorable</v>
      </c>
      <c r="U75" s="114">
        <v>276</v>
      </c>
      <c r="V75" s="117" t="s">
        <v>915</v>
      </c>
      <c r="W75" s="117" t="s">
        <v>507</v>
      </c>
      <c r="X75" s="117" t="s">
        <v>507</v>
      </c>
      <c r="Y75" s="117" t="s">
        <v>507</v>
      </c>
      <c r="Z75" s="120" t="s">
        <v>581</v>
      </c>
      <c r="AA75" s="117" t="s">
        <v>920</v>
      </c>
    </row>
  </sheetData>
  <autoFilter ref="A5:AU75"/>
  <mergeCells count="8">
    <mergeCell ref="A1:AG1"/>
    <mergeCell ref="A2:G2"/>
    <mergeCell ref="A3:G3"/>
    <mergeCell ref="F4:H4"/>
    <mergeCell ref="J4:L4"/>
    <mergeCell ref="M4:S4"/>
    <mergeCell ref="U4:V4"/>
    <mergeCell ref="W4:AA4"/>
  </mergeCells>
  <conditionalFormatting sqref="A4:F4 J4 M4 T4 W4 E5:G5 A5 V5:AA5 J5:T5">
    <cfRule type="cellIs" dxfId="2325" priority="162" operator="equal">
      <formula>"MEDIA"</formula>
    </cfRule>
    <cfRule type="cellIs" dxfId="2324" priority="163" operator="equal">
      <formula>"BAJA"</formula>
    </cfRule>
    <cfRule type="cellIs" dxfId="2323" priority="164" operator="equal">
      <formula>"MUY ALTA"</formula>
    </cfRule>
  </conditionalFormatting>
  <conditionalFormatting sqref="V5">
    <cfRule type="cellIs" dxfId="2322" priority="165" operator="equal">
      <formula>"ALTA"</formula>
    </cfRule>
  </conditionalFormatting>
  <conditionalFormatting sqref="Z5:AA5">
    <cfRule type="cellIs" dxfId="2321" priority="166" operator="equal">
      <formula>"ALTA"</formula>
    </cfRule>
  </conditionalFormatting>
  <conditionalFormatting sqref="I4:I5">
    <cfRule type="cellIs" dxfId="2320" priority="159" operator="equal">
      <formula>"MEDIA"</formula>
    </cfRule>
    <cfRule type="cellIs" dxfId="2319" priority="160" operator="equal">
      <formula>"BAJA"</formula>
    </cfRule>
    <cfRule type="cellIs" dxfId="2318" priority="161" operator="equal">
      <formula>"MUY ALTA"</formula>
    </cfRule>
  </conditionalFormatting>
  <conditionalFormatting sqref="P15:P39 P6:P13 P58:P60">
    <cfRule type="cellIs" dxfId="2317" priority="156" operator="equal">
      <formula>"ALTO"</formula>
    </cfRule>
    <cfRule type="cellIs" dxfId="2316" priority="157" operator="equal">
      <formula>"MEDIO"</formula>
    </cfRule>
    <cfRule type="cellIs" dxfId="2315" priority="158" operator="equal">
      <formula>"BAJO"</formula>
    </cfRule>
  </conditionalFormatting>
  <conditionalFormatting sqref="S15:S39 S6:S13 S58:S60">
    <cfRule type="cellIs" dxfId="2314" priority="152" operator="equal">
      <formula>"IV"</formula>
    </cfRule>
    <cfRule type="cellIs" dxfId="2313" priority="153" operator="equal">
      <formula>"III"</formula>
    </cfRule>
    <cfRule type="cellIs" dxfId="2312" priority="154" operator="equal">
      <formula>"II"</formula>
    </cfRule>
    <cfRule type="cellIs" dxfId="2311" priority="155" operator="equal">
      <formula>"I"</formula>
    </cfRule>
  </conditionalFormatting>
  <conditionalFormatting sqref="P15:P39 P2:P13 P58:P60 P76:P1048576">
    <cfRule type="cellIs" dxfId="2310" priority="151" operator="equal">
      <formula>"MUY ALTO"</formula>
    </cfRule>
  </conditionalFormatting>
  <conditionalFormatting sqref="U5">
    <cfRule type="cellIs" dxfId="2309" priority="148" operator="equal">
      <formula>"MEDIA"</formula>
    </cfRule>
    <cfRule type="cellIs" dxfId="2308" priority="149" operator="equal">
      <formula>"BAJA"</formula>
    </cfRule>
    <cfRule type="cellIs" dxfId="2307" priority="150" operator="equal">
      <formula>"MUY ALTA"</formula>
    </cfRule>
  </conditionalFormatting>
  <conditionalFormatting sqref="P40">
    <cfRule type="cellIs" dxfId="2306" priority="145" operator="equal">
      <formula>"ALTO"</formula>
    </cfRule>
    <cfRule type="cellIs" dxfId="2305" priority="146" operator="equal">
      <formula>"MEDIO"</formula>
    </cfRule>
    <cfRule type="cellIs" dxfId="2304" priority="147" operator="equal">
      <formula>"BAJO"</formula>
    </cfRule>
  </conditionalFormatting>
  <conditionalFormatting sqref="S40">
    <cfRule type="cellIs" dxfId="2303" priority="141" operator="equal">
      <formula>"IV"</formula>
    </cfRule>
    <cfRule type="cellIs" dxfId="2302" priority="142" operator="equal">
      <formula>"III"</formula>
    </cfRule>
    <cfRule type="cellIs" dxfId="2301" priority="143" operator="equal">
      <formula>"II"</formula>
    </cfRule>
    <cfRule type="cellIs" dxfId="2300" priority="144" operator="equal">
      <formula>"I"</formula>
    </cfRule>
  </conditionalFormatting>
  <conditionalFormatting sqref="P40">
    <cfRule type="cellIs" dxfId="2299" priority="140" operator="equal">
      <formula>"MUY ALTO"</formula>
    </cfRule>
  </conditionalFormatting>
  <conditionalFormatting sqref="P41:P53 P57 P55">
    <cfRule type="cellIs" dxfId="2298" priority="137" operator="equal">
      <formula>"ALTO"</formula>
    </cfRule>
    <cfRule type="cellIs" dxfId="2297" priority="138" operator="equal">
      <formula>"MEDIO"</formula>
    </cfRule>
    <cfRule type="cellIs" dxfId="2296" priority="139" operator="equal">
      <formula>"BAJO"</formula>
    </cfRule>
  </conditionalFormatting>
  <conditionalFormatting sqref="S41:S53 S57 S55">
    <cfRule type="cellIs" dxfId="2295" priority="133" operator="equal">
      <formula>"IV"</formula>
    </cfRule>
    <cfRule type="cellIs" dxfId="2294" priority="134" operator="equal">
      <formula>"III"</formula>
    </cfRule>
    <cfRule type="cellIs" dxfId="2293" priority="135" operator="equal">
      <formula>"II"</formula>
    </cfRule>
    <cfRule type="cellIs" dxfId="2292" priority="136" operator="equal">
      <formula>"I"</formula>
    </cfRule>
  </conditionalFormatting>
  <conditionalFormatting sqref="P41:P53 P57 P55">
    <cfRule type="cellIs" dxfId="2291" priority="132" operator="equal">
      <formula>"MUY ALTO"</formula>
    </cfRule>
  </conditionalFormatting>
  <conditionalFormatting sqref="P14">
    <cfRule type="cellIs" dxfId="2290" priority="129" operator="equal">
      <formula>"ALTO"</formula>
    </cfRule>
    <cfRule type="cellIs" dxfId="2289" priority="130" operator="equal">
      <formula>"MEDIO"</formula>
    </cfRule>
    <cfRule type="cellIs" dxfId="2288" priority="131" operator="equal">
      <formula>"BAJO"</formula>
    </cfRule>
  </conditionalFormatting>
  <conditionalFormatting sqref="P14">
    <cfRule type="cellIs" dxfId="2287" priority="128" operator="equal">
      <formula>"MUY ALTO"</formula>
    </cfRule>
  </conditionalFormatting>
  <conditionalFormatting sqref="S14">
    <cfRule type="cellIs" dxfId="2286" priority="124" operator="equal">
      <formula>"IV"</formula>
    </cfRule>
    <cfRule type="cellIs" dxfId="2285" priority="125" operator="equal">
      <formula>"III"</formula>
    </cfRule>
    <cfRule type="cellIs" dxfId="2284" priority="126" operator="equal">
      <formula>"II"</formula>
    </cfRule>
    <cfRule type="cellIs" dxfId="2283" priority="127" operator="equal">
      <formula>"I"</formula>
    </cfRule>
  </conditionalFormatting>
  <conditionalFormatting sqref="D12:E12 I12:N12">
    <cfRule type="cellIs" dxfId="2282" priority="75" operator="equal">
      <formula>"MEDIA"</formula>
    </cfRule>
  </conditionalFormatting>
  <conditionalFormatting sqref="D12:E12 I12:N12">
    <cfRule type="cellIs" dxfId="2281" priority="76" operator="equal">
      <formula>"BAJA"</formula>
    </cfRule>
  </conditionalFormatting>
  <conditionalFormatting sqref="D12:E12 I12:N12">
    <cfRule type="cellIs" dxfId="2280" priority="77" operator="equal">
      <formula>"MUY ALTA"</formula>
    </cfRule>
  </conditionalFormatting>
  <conditionalFormatting sqref="Q12">
    <cfRule type="cellIs" dxfId="2279" priority="72" operator="equal">
      <formula>"MEDIA"</formula>
    </cfRule>
  </conditionalFormatting>
  <conditionalFormatting sqref="Q12">
    <cfRule type="cellIs" dxfId="2278" priority="73" operator="equal">
      <formula>"BAJA"</formula>
    </cfRule>
  </conditionalFormatting>
  <conditionalFormatting sqref="Q12">
    <cfRule type="cellIs" dxfId="2277" priority="74" operator="equal">
      <formula>"MUY ALTA"</formula>
    </cfRule>
  </conditionalFormatting>
  <conditionalFormatting sqref="V53 X53:Y53">
    <cfRule type="cellIs" dxfId="2276" priority="48" operator="equal">
      <formula>"MEDIA"</formula>
    </cfRule>
  </conditionalFormatting>
  <conditionalFormatting sqref="A53 E53 I53:J53 L53 N53">
    <cfRule type="cellIs" dxfId="2275" priority="62" operator="equal">
      <formula>"MEDIA"</formula>
    </cfRule>
  </conditionalFormatting>
  <conditionalFormatting sqref="A53 E53 I53:J53 L53 N53">
    <cfRule type="cellIs" dxfId="2274" priority="63" operator="equal">
      <formula>"BAJA"</formula>
    </cfRule>
  </conditionalFormatting>
  <conditionalFormatting sqref="A53 E53 I53:J53 L53 N53">
    <cfRule type="cellIs" dxfId="2273" priority="64" operator="equal">
      <formula>"MUY ALTA"</formula>
    </cfRule>
  </conditionalFormatting>
  <conditionalFormatting sqref="I55">
    <cfRule type="cellIs" dxfId="2272" priority="59" operator="equal">
      <formula>"MEDIA"</formula>
    </cfRule>
  </conditionalFormatting>
  <conditionalFormatting sqref="I55">
    <cfRule type="cellIs" dxfId="2271" priority="60" operator="equal">
      <formula>"BAJA"</formula>
    </cfRule>
  </conditionalFormatting>
  <conditionalFormatting sqref="I55">
    <cfRule type="cellIs" dxfId="2270" priority="61" operator="equal">
      <formula>"MUY ALTA"</formula>
    </cfRule>
  </conditionalFormatting>
  <conditionalFormatting sqref="Q53">
    <cfRule type="cellIs" dxfId="2269" priority="56" operator="equal">
      <formula>"MEDIA"</formula>
    </cfRule>
  </conditionalFormatting>
  <conditionalFormatting sqref="Q53">
    <cfRule type="cellIs" dxfId="2268" priority="57" operator="equal">
      <formula>"BAJA"</formula>
    </cfRule>
  </conditionalFormatting>
  <conditionalFormatting sqref="Q53">
    <cfRule type="cellIs" dxfId="2267" priority="58" operator="equal">
      <formula>"MUY ALTA"</formula>
    </cfRule>
  </conditionalFormatting>
  <conditionalFormatting sqref="V53 X53:Y53">
    <cfRule type="cellIs" dxfId="2266" priority="49" operator="equal">
      <formula>"BAJA"</formula>
    </cfRule>
  </conditionalFormatting>
  <conditionalFormatting sqref="V53 X53:Y53">
    <cfRule type="cellIs" dxfId="2265" priority="50" operator="equal">
      <formula>"MUY ALTA"</formula>
    </cfRule>
  </conditionalFormatting>
  <conditionalFormatting sqref="Z53">
    <cfRule type="cellIs" dxfId="2264" priority="51" operator="equal">
      <formula>"MEDIA"</formula>
    </cfRule>
  </conditionalFormatting>
  <conditionalFormatting sqref="Z53">
    <cfRule type="cellIs" dxfId="2263" priority="52" operator="equal">
      <formula>"BAJA"</formula>
    </cfRule>
  </conditionalFormatting>
  <conditionalFormatting sqref="Z53">
    <cfRule type="cellIs" dxfId="2262" priority="53" operator="equal">
      <formula>"MUY ALTA"</formula>
    </cfRule>
  </conditionalFormatting>
  <conditionalFormatting sqref="V53">
    <cfRule type="cellIs" dxfId="2261" priority="54" operator="equal">
      <formula>"ALTA"</formula>
    </cfRule>
  </conditionalFormatting>
  <conditionalFormatting sqref="Z53">
    <cfRule type="cellIs" dxfId="2260" priority="55" operator="equal">
      <formula>"ALTA"</formula>
    </cfRule>
  </conditionalFormatting>
  <conditionalFormatting sqref="P61:P71">
    <cfRule type="cellIs" dxfId="2259" priority="45" operator="equal">
      <formula>"ALTO"</formula>
    </cfRule>
    <cfRule type="cellIs" dxfId="2258" priority="46" operator="equal">
      <formula>"MEDIO"</formula>
    </cfRule>
    <cfRule type="cellIs" dxfId="2257" priority="47" operator="equal">
      <formula>"BAJO"</formula>
    </cfRule>
  </conditionalFormatting>
  <conditionalFormatting sqref="S61:S71">
    <cfRule type="cellIs" dxfId="2256" priority="41" operator="equal">
      <formula>"IV"</formula>
    </cfRule>
    <cfRule type="cellIs" dxfId="2255" priority="42" operator="equal">
      <formula>"III"</formula>
    </cfRule>
    <cfRule type="cellIs" dxfId="2254" priority="43" operator="equal">
      <formula>"II"</formula>
    </cfRule>
    <cfRule type="cellIs" dxfId="2253" priority="44" operator="equal">
      <formula>"I"</formula>
    </cfRule>
  </conditionalFormatting>
  <conditionalFormatting sqref="P61:P71">
    <cfRule type="cellIs" dxfId="2252" priority="40" operator="equal">
      <formula>"MUY ALTO"</formula>
    </cfRule>
  </conditionalFormatting>
  <conditionalFormatting sqref="P72:P75">
    <cfRule type="cellIs" dxfId="2251" priority="37" operator="equal">
      <formula>"ALTO"</formula>
    </cfRule>
    <cfRule type="cellIs" dxfId="2250" priority="38" operator="equal">
      <formula>"MEDIO"</formula>
    </cfRule>
    <cfRule type="cellIs" dxfId="2249" priority="39" operator="equal">
      <formula>"BAJO"</formula>
    </cfRule>
  </conditionalFormatting>
  <conditionalFormatting sqref="S72:S75">
    <cfRule type="cellIs" dxfId="2248" priority="33" operator="equal">
      <formula>"IV"</formula>
    </cfRule>
    <cfRule type="cellIs" dxfId="2247" priority="34" operator="equal">
      <formula>"III"</formula>
    </cfRule>
    <cfRule type="cellIs" dxfId="2246" priority="35" operator="equal">
      <formula>"II"</formula>
    </cfRule>
    <cfRule type="cellIs" dxfId="2245" priority="36" operator="equal">
      <formula>"I"</formula>
    </cfRule>
  </conditionalFormatting>
  <conditionalFormatting sqref="P72:P75">
    <cfRule type="cellIs" dxfId="2244" priority="32" operator="equal">
      <formula>"MUY ALTO"</formula>
    </cfRule>
  </conditionalFormatting>
  <conditionalFormatting sqref="P56">
    <cfRule type="cellIs" dxfId="2243" priority="29" operator="equal">
      <formula>"ALTO"</formula>
    </cfRule>
    <cfRule type="cellIs" dxfId="2242" priority="30" operator="equal">
      <formula>"MEDIO"</formula>
    </cfRule>
    <cfRule type="cellIs" dxfId="2241" priority="31" operator="equal">
      <formula>"BAJO"</formula>
    </cfRule>
  </conditionalFormatting>
  <conditionalFormatting sqref="S56">
    <cfRule type="cellIs" dxfId="2240" priority="25" operator="equal">
      <formula>"IV"</formula>
    </cfRule>
    <cfRule type="cellIs" dxfId="2239" priority="26" operator="equal">
      <formula>"III"</formula>
    </cfRule>
    <cfRule type="cellIs" dxfId="2238" priority="27" operator="equal">
      <formula>"II"</formula>
    </cfRule>
    <cfRule type="cellIs" dxfId="2237" priority="28" operator="equal">
      <formula>"I"</formula>
    </cfRule>
  </conditionalFormatting>
  <conditionalFormatting sqref="P56">
    <cfRule type="cellIs" dxfId="2236" priority="24" operator="equal">
      <formula>"MUY ALTO"</formula>
    </cfRule>
  </conditionalFormatting>
  <conditionalFormatting sqref="V12">
    <cfRule type="cellIs" dxfId="2235" priority="23" operator="equal">
      <formula>"ALTA"</formula>
    </cfRule>
  </conditionalFormatting>
  <conditionalFormatting sqref="V12">
    <cfRule type="cellIs" dxfId="2234" priority="20" operator="equal">
      <formula>"MEDIA"</formula>
    </cfRule>
  </conditionalFormatting>
  <conditionalFormatting sqref="V12">
    <cfRule type="cellIs" dxfId="2233" priority="21" operator="equal">
      <formula>"BAJA"</formula>
    </cfRule>
  </conditionalFormatting>
  <conditionalFormatting sqref="V12">
    <cfRule type="cellIs" dxfId="2232" priority="22" operator="equal">
      <formula>"MUY ALTA"</formula>
    </cfRule>
  </conditionalFormatting>
  <conditionalFormatting sqref="V10">
    <cfRule type="cellIs" dxfId="2231" priority="16" operator="equal">
      <formula>"MEDIA"</formula>
    </cfRule>
  </conditionalFormatting>
  <conditionalFormatting sqref="V10">
    <cfRule type="cellIs" dxfId="2230" priority="17" operator="equal">
      <formula>"BAJA"</formula>
    </cfRule>
  </conditionalFormatting>
  <conditionalFormatting sqref="V10">
    <cfRule type="cellIs" dxfId="2229" priority="18" operator="equal">
      <formula>"MUY ALTA"</formula>
    </cfRule>
  </conditionalFormatting>
  <conditionalFormatting sqref="V10">
    <cfRule type="cellIs" dxfId="2228" priority="19" operator="equal">
      <formula>"ALTA"</formula>
    </cfRule>
  </conditionalFormatting>
  <conditionalFormatting sqref="V9">
    <cfRule type="cellIs" dxfId="2227" priority="12" operator="equal">
      <formula>"MEDIA"</formula>
    </cfRule>
  </conditionalFormatting>
  <conditionalFormatting sqref="V9">
    <cfRule type="cellIs" dxfId="2226" priority="13" operator="equal">
      <formula>"BAJA"</formula>
    </cfRule>
  </conditionalFormatting>
  <conditionalFormatting sqref="V9">
    <cfRule type="cellIs" dxfId="2225" priority="14" operator="equal">
      <formula>"MUY ALTA"</formula>
    </cfRule>
  </conditionalFormatting>
  <conditionalFormatting sqref="V9">
    <cfRule type="cellIs" dxfId="2224" priority="15" operator="equal">
      <formula>"ALTA"</formula>
    </cfRule>
  </conditionalFormatting>
  <conditionalFormatting sqref="P54">
    <cfRule type="cellIs" dxfId="2223" priority="9" operator="equal">
      <formula>"ALTO"</formula>
    </cfRule>
    <cfRule type="cellIs" dxfId="2222" priority="10" operator="equal">
      <formula>"MEDIO"</formula>
    </cfRule>
    <cfRule type="cellIs" dxfId="2221" priority="11" operator="equal">
      <formula>"BAJO"</formula>
    </cfRule>
  </conditionalFormatting>
  <conditionalFormatting sqref="S54">
    <cfRule type="cellIs" dxfId="2220" priority="5" operator="equal">
      <formula>"IV"</formula>
    </cfRule>
    <cfRule type="cellIs" dxfId="2219" priority="6" operator="equal">
      <formula>"III"</formula>
    </cfRule>
    <cfRule type="cellIs" dxfId="2218" priority="7" operator="equal">
      <formula>"II"</formula>
    </cfRule>
    <cfRule type="cellIs" dxfId="2217" priority="8" operator="equal">
      <formula>"I"</formula>
    </cfRule>
  </conditionalFormatting>
  <conditionalFormatting sqref="P54">
    <cfRule type="cellIs" dxfId="2216" priority="4" operator="equal">
      <formula>"MUY ALTO"</formula>
    </cfRule>
  </conditionalFormatting>
  <conditionalFormatting sqref="I54">
    <cfRule type="cellIs" dxfId="2215" priority="1" operator="equal">
      <formula>"MEDIA"</formula>
    </cfRule>
  </conditionalFormatting>
  <conditionalFormatting sqref="I54">
    <cfRule type="cellIs" dxfId="2214" priority="2" operator="equal">
      <formula>"BAJA"</formula>
    </cfRule>
  </conditionalFormatting>
  <conditionalFormatting sqref="I54">
    <cfRule type="cellIs" dxfId="2213" priority="3" operator="equal">
      <formula>"MUY ALTA"</formula>
    </cfRule>
  </conditionalFormatting>
  <dataValidations count="3">
    <dataValidation type="list" allowBlank="1" showErrorMessage="1" sqref="M42 M64">
      <formula1>"2,6,10"</formula1>
    </dataValidation>
    <dataValidation type="list" allowBlank="1" showInputMessage="1" prompt="COLOQUE SOLO - 1,2,3, O 4" sqref="N42 N64">
      <formula1>"4,3,2,1"</formula1>
    </dataValidation>
    <dataValidation type="list" allowBlank="1" showErrorMessage="1" sqref="Q42 Q19 Q12 Q64">
      <formula1>"10,25,60,100"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Listas!$A$7:$G$7</xm:f>
          </x14:formula1>
          <xm:sqref>F57:F75 F6:F55</xm:sqref>
        </x14:dataValidation>
        <x14:dataValidation type="list" allowBlank="1" showInputMessage="1" showErrorMessage="1">
          <x14:formula1>
            <xm:f>Listas!#REF!</xm:f>
          </x14:formula1>
          <xm:sqref>F56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5D5D"/>
    <pageSetUpPr fitToPage="1"/>
  </sheetPr>
  <dimension ref="A1:AU79"/>
  <sheetViews>
    <sheetView topLeftCell="L55" zoomScale="85" zoomScaleNormal="85" workbookViewId="0">
      <selection activeCell="L56" sqref="A56:XFD56"/>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29.710937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7"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47" ht="26.25" customHeight="1" thickBot="1" x14ac:dyDescent="0.3">
      <c r="A2" s="282" t="s">
        <v>935</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ht="36" customHeight="1" thickBot="1" x14ac:dyDescent="0.3">
      <c r="A3" s="282" t="s">
        <v>936</v>
      </c>
      <c r="B3" s="273"/>
      <c r="C3" s="273"/>
      <c r="D3" s="273"/>
      <c r="E3" s="273"/>
      <c r="F3" s="273"/>
      <c r="G3" s="274"/>
      <c r="H3" s="1"/>
      <c r="I3" s="1"/>
      <c r="J3" s="1"/>
      <c r="K3" s="1"/>
      <c r="L3" s="4"/>
      <c r="M3" s="4"/>
      <c r="N3" s="4"/>
      <c r="O3" s="4"/>
      <c r="P3" s="4"/>
      <c r="Q3" s="4"/>
      <c r="R3" s="2"/>
      <c r="S3" s="2"/>
      <c r="T3" s="2"/>
      <c r="U3" s="5"/>
      <c r="V3" s="5"/>
      <c r="W3" s="1"/>
      <c r="X3" s="1"/>
      <c r="Y3" s="1"/>
      <c r="Z3" s="1"/>
      <c r="AA3" s="1"/>
      <c r="AB3" s="3"/>
      <c r="AC3" s="3"/>
      <c r="AD3" s="3"/>
      <c r="AE3" s="3"/>
      <c r="AF3" s="3"/>
      <c r="AG3" s="3"/>
      <c r="AH3" s="3"/>
      <c r="AI3" s="3"/>
      <c r="AJ3" s="3"/>
      <c r="AK3" s="3"/>
      <c r="AL3" s="3"/>
      <c r="AM3" s="3"/>
      <c r="AN3" s="3"/>
      <c r="AO3" s="3"/>
      <c r="AP3" s="3"/>
      <c r="AQ3" s="3"/>
      <c r="AR3" s="3"/>
      <c r="AS3" s="3"/>
      <c r="AT3" s="3"/>
      <c r="AU3" s="3"/>
    </row>
    <row r="4" spans="1:47" s="140" customFormat="1" ht="30.75" customHeight="1" x14ac:dyDescent="0.25">
      <c r="A4" s="122"/>
      <c r="B4" s="123" t="s">
        <v>0</v>
      </c>
      <c r="C4" s="123" t="s">
        <v>1</v>
      </c>
      <c r="D4" s="123" t="s">
        <v>2</v>
      </c>
      <c r="E4" s="123"/>
      <c r="F4" s="269" t="s">
        <v>3</v>
      </c>
      <c r="G4" s="264"/>
      <c r="H4" s="265"/>
      <c r="I4" s="123"/>
      <c r="J4" s="269" t="s">
        <v>4</v>
      </c>
      <c r="K4" s="264"/>
      <c r="L4" s="265"/>
      <c r="M4" s="263" t="s">
        <v>5</v>
      </c>
      <c r="N4" s="264"/>
      <c r="O4" s="264"/>
      <c r="P4" s="264"/>
      <c r="Q4" s="264"/>
      <c r="R4" s="264"/>
      <c r="S4" s="265"/>
      <c r="T4" s="124" t="s">
        <v>6</v>
      </c>
      <c r="U4" s="270" t="s">
        <v>7</v>
      </c>
      <c r="V4" s="271"/>
      <c r="W4" s="263" t="s">
        <v>8</v>
      </c>
      <c r="X4" s="264"/>
      <c r="Y4" s="264"/>
      <c r="Z4" s="264"/>
      <c r="AA4" s="265"/>
      <c r="AB4" s="125"/>
      <c r="AC4" s="125"/>
      <c r="AD4" s="125"/>
      <c r="AE4" s="125"/>
      <c r="AF4" s="125"/>
      <c r="AG4" s="125"/>
      <c r="AH4" s="125"/>
      <c r="AI4" s="125"/>
      <c r="AJ4" s="125"/>
      <c r="AK4" s="125"/>
      <c r="AL4" s="125"/>
      <c r="AM4" s="125"/>
      <c r="AN4" s="125"/>
      <c r="AO4" s="125"/>
      <c r="AP4" s="125"/>
      <c r="AQ4" s="125"/>
      <c r="AR4" s="125"/>
      <c r="AS4" s="125"/>
      <c r="AT4" s="125"/>
      <c r="AU4" s="125"/>
    </row>
    <row r="5" spans="1:47" s="140" customFormat="1" ht="72" customHeight="1" x14ac:dyDescent="0.25">
      <c r="A5" s="126" t="s">
        <v>9</v>
      </c>
      <c r="B5" s="127"/>
      <c r="C5" s="127"/>
      <c r="D5" s="127"/>
      <c r="E5" s="127" t="s">
        <v>10</v>
      </c>
      <c r="F5" s="128" t="s">
        <v>31</v>
      </c>
      <c r="G5" s="129" t="s">
        <v>11</v>
      </c>
      <c r="H5" s="129" t="s">
        <v>12</v>
      </c>
      <c r="I5" s="127" t="s">
        <v>32</v>
      </c>
      <c r="J5" s="130" t="s">
        <v>13</v>
      </c>
      <c r="K5" s="129" t="s">
        <v>14</v>
      </c>
      <c r="L5" s="129" t="s">
        <v>15</v>
      </c>
      <c r="M5" s="131" t="s">
        <v>16</v>
      </c>
      <c r="N5" s="131" t="s">
        <v>17</v>
      </c>
      <c r="O5" s="132" t="s">
        <v>18</v>
      </c>
      <c r="P5" s="131" t="s">
        <v>19</v>
      </c>
      <c r="Q5" s="131" t="s">
        <v>20</v>
      </c>
      <c r="R5" s="131" t="s">
        <v>21</v>
      </c>
      <c r="S5" s="131" t="s">
        <v>22</v>
      </c>
      <c r="T5" s="133" t="s">
        <v>23</v>
      </c>
      <c r="U5" s="131" t="s">
        <v>24</v>
      </c>
      <c r="V5" s="133" t="s">
        <v>25</v>
      </c>
      <c r="W5" s="133" t="s">
        <v>26</v>
      </c>
      <c r="X5" s="133" t="s">
        <v>27</v>
      </c>
      <c r="Y5" s="133" t="s">
        <v>28</v>
      </c>
      <c r="Z5" s="133" t="s">
        <v>29</v>
      </c>
      <c r="AA5" s="133" t="s">
        <v>30</v>
      </c>
      <c r="AB5" s="125"/>
      <c r="AC5" s="125"/>
      <c r="AD5" s="125"/>
      <c r="AE5" s="125"/>
      <c r="AF5" s="125"/>
      <c r="AG5" s="125"/>
      <c r="AH5" s="125"/>
      <c r="AI5" s="125"/>
      <c r="AJ5" s="125"/>
      <c r="AK5" s="125"/>
      <c r="AL5" s="125"/>
      <c r="AM5" s="125"/>
      <c r="AN5" s="125"/>
      <c r="AO5" s="125"/>
      <c r="AP5" s="125"/>
      <c r="AQ5" s="125"/>
      <c r="AR5" s="125"/>
      <c r="AS5" s="125"/>
      <c r="AT5" s="125"/>
      <c r="AU5" s="125"/>
    </row>
    <row r="6" spans="1:47" s="142" customFormat="1" ht="51" x14ac:dyDescent="0.25">
      <c r="A6" s="114" t="s">
        <v>478</v>
      </c>
      <c r="B6" s="114" t="s">
        <v>473</v>
      </c>
      <c r="C6" s="114" t="s">
        <v>573</v>
      </c>
      <c r="D6" s="114" t="s">
        <v>475</v>
      </c>
      <c r="E6" s="114" t="s">
        <v>33</v>
      </c>
      <c r="F6" s="135" t="s">
        <v>77</v>
      </c>
      <c r="G6" s="114" t="s">
        <v>489</v>
      </c>
      <c r="H6" s="116" t="s">
        <v>493</v>
      </c>
      <c r="I6" s="114" t="s">
        <v>498</v>
      </c>
      <c r="J6" s="114" t="s">
        <v>502</v>
      </c>
      <c r="K6" s="114" t="s">
        <v>502</v>
      </c>
      <c r="L6" s="114" t="s">
        <v>502</v>
      </c>
      <c r="M6" s="119">
        <v>2</v>
      </c>
      <c r="N6" s="117">
        <v>3</v>
      </c>
      <c r="O6" s="141">
        <f t="shared" ref="O6:O12" si="0">M6*N6</f>
        <v>6</v>
      </c>
      <c r="P6" s="139" t="str">
        <f t="shared" ref="P6:P12" si="1">IF((N6),IF(AND(O6&gt;=24,O6&lt;=40),"MUY ALTO",IF(AND(O6&gt;=10,O6&lt;=20),"ALTO",IF(AND(O6&gt;=6,O6&lt;=8),"MEDIO",IF((O6&lt;=4),"BAJO")))))</f>
        <v>MEDIO</v>
      </c>
      <c r="Q6" s="117">
        <v>25</v>
      </c>
      <c r="R6" s="153">
        <f t="shared" ref="R6:R12" si="2">O6*Q6</f>
        <v>150</v>
      </c>
      <c r="S6" s="139" t="str">
        <f t="shared" ref="S6:S12" si="3">IF(R6&lt;=0,"N/A",IF(R6&lt;=20,"IV",IF(R6&lt;=120,"III",IF(R6&lt;=500,"II",IF(R6&lt;=4000,"I",)))))</f>
        <v>II</v>
      </c>
      <c r="T6" s="153" t="str">
        <f t="shared" ref="T6:T71" si="4">IF(S6="I","No Aceptable",IF(S6="II","No aceptable o aceptable con control específico",IF(S6="III","Mejorable",IF(S6="IV","Aceptable","Aceptable"))))</f>
        <v>No aceptable o aceptable con control específico</v>
      </c>
      <c r="U6" s="114">
        <v>141</v>
      </c>
      <c r="V6" s="117" t="s">
        <v>498</v>
      </c>
      <c r="W6" s="117" t="s">
        <v>507</v>
      </c>
      <c r="X6" s="117" t="s">
        <v>507</v>
      </c>
      <c r="Y6" s="117" t="s">
        <v>507</v>
      </c>
      <c r="Z6" s="120" t="s">
        <v>508</v>
      </c>
      <c r="AA6" s="117" t="s">
        <v>507</v>
      </c>
    </row>
    <row r="7" spans="1:47" ht="51" x14ac:dyDescent="0.25">
      <c r="A7" s="114" t="s">
        <v>861</v>
      </c>
      <c r="B7" s="114" t="s">
        <v>862</v>
      </c>
      <c r="C7" s="114" t="s">
        <v>863</v>
      </c>
      <c r="D7" s="114" t="s">
        <v>937</v>
      </c>
      <c r="E7" s="114" t="s">
        <v>33</v>
      </c>
      <c r="F7" s="135" t="s">
        <v>77</v>
      </c>
      <c r="G7" s="114" t="s">
        <v>489</v>
      </c>
      <c r="H7" s="116" t="s">
        <v>865</v>
      </c>
      <c r="I7" s="114" t="s">
        <v>498</v>
      </c>
      <c r="J7" s="114" t="s">
        <v>502</v>
      </c>
      <c r="K7" s="114" t="s">
        <v>502</v>
      </c>
      <c r="L7" s="114" t="s">
        <v>502</v>
      </c>
      <c r="M7" s="119">
        <v>2</v>
      </c>
      <c r="N7" s="117">
        <v>3</v>
      </c>
      <c r="O7" s="141">
        <f t="shared" si="0"/>
        <v>6</v>
      </c>
      <c r="P7" s="139" t="str">
        <f t="shared" si="1"/>
        <v>MEDIO</v>
      </c>
      <c r="Q7" s="117">
        <v>25</v>
      </c>
      <c r="R7" s="153">
        <f t="shared" si="2"/>
        <v>150</v>
      </c>
      <c r="S7" s="139" t="str">
        <f t="shared" si="3"/>
        <v>II</v>
      </c>
      <c r="T7" s="153" t="str">
        <f>IF(S7="I","No Aceptable",IF(S7="II","No aceptable o aceptable con control específico",IF(S7="III","Mejorable",IF(S7="IV","Aceptable","Aceptable"))))</f>
        <v>No aceptable o aceptable con control específico</v>
      </c>
      <c r="U7" s="114">
        <v>141</v>
      </c>
      <c r="V7" s="117" t="s">
        <v>498</v>
      </c>
      <c r="W7" s="117" t="s">
        <v>507</v>
      </c>
      <c r="X7" s="117" t="s">
        <v>507</v>
      </c>
      <c r="Y7" s="117" t="s">
        <v>507</v>
      </c>
      <c r="Z7" s="120" t="s">
        <v>508</v>
      </c>
      <c r="AA7" s="117" t="s">
        <v>507</v>
      </c>
    </row>
    <row r="8" spans="1:47" s="142" customFormat="1" ht="51" x14ac:dyDescent="0.25">
      <c r="A8" s="114" t="s">
        <v>769</v>
      </c>
      <c r="B8" s="114" t="s">
        <v>486</v>
      </c>
      <c r="C8" s="114" t="s">
        <v>487</v>
      </c>
      <c r="D8" s="114" t="s">
        <v>937</v>
      </c>
      <c r="E8" s="114" t="s">
        <v>33</v>
      </c>
      <c r="F8" s="135" t="s">
        <v>77</v>
      </c>
      <c r="G8" s="114" t="s">
        <v>489</v>
      </c>
      <c r="H8" s="116" t="s">
        <v>771</v>
      </c>
      <c r="I8" s="114" t="s">
        <v>498</v>
      </c>
      <c r="J8" s="114" t="s">
        <v>502</v>
      </c>
      <c r="K8" s="114" t="s">
        <v>502</v>
      </c>
      <c r="L8" s="114" t="s">
        <v>502</v>
      </c>
      <c r="M8" s="119">
        <v>2</v>
      </c>
      <c r="N8" s="117">
        <v>3</v>
      </c>
      <c r="O8" s="141">
        <f t="shared" si="0"/>
        <v>6</v>
      </c>
      <c r="P8" s="139" t="str">
        <f t="shared" si="1"/>
        <v>MEDIO</v>
      </c>
      <c r="Q8" s="117">
        <v>25</v>
      </c>
      <c r="R8" s="153">
        <f t="shared" si="2"/>
        <v>150</v>
      </c>
      <c r="S8" s="139" t="str">
        <f t="shared" si="3"/>
        <v>II</v>
      </c>
      <c r="T8" s="153" t="str">
        <f>IF(S8="I","No Aceptable",IF(S8="II","No aceptable o aceptable con control específico",IF(S8="III","Mejorable",IF(S8="IV","Aceptable","Aceptable"))))</f>
        <v>No aceptable o aceptable con control específico</v>
      </c>
      <c r="U8" s="114">
        <v>141</v>
      </c>
      <c r="V8" s="117" t="s">
        <v>498</v>
      </c>
      <c r="W8" s="117" t="s">
        <v>507</v>
      </c>
      <c r="X8" s="117" t="s">
        <v>507</v>
      </c>
      <c r="Y8" s="117" t="s">
        <v>507</v>
      </c>
      <c r="Z8" s="120" t="s">
        <v>508</v>
      </c>
      <c r="AA8" s="117" t="s">
        <v>507</v>
      </c>
    </row>
    <row r="9" spans="1:47" s="140" customFormat="1" ht="63.75" x14ac:dyDescent="0.25">
      <c r="A9" s="114" t="s">
        <v>482</v>
      </c>
      <c r="B9" s="114" t="s">
        <v>483</v>
      </c>
      <c r="C9" s="114" t="s">
        <v>474</v>
      </c>
      <c r="D9" s="114" t="s">
        <v>484</v>
      </c>
      <c r="E9" s="114" t="s">
        <v>33</v>
      </c>
      <c r="F9" s="135" t="s">
        <v>77</v>
      </c>
      <c r="G9" s="114" t="s">
        <v>492</v>
      </c>
      <c r="H9" s="116" t="s">
        <v>497</v>
      </c>
      <c r="I9" s="114" t="s">
        <v>501</v>
      </c>
      <c r="J9" s="114" t="s">
        <v>502</v>
      </c>
      <c r="K9" s="114" t="s">
        <v>506</v>
      </c>
      <c r="L9" s="114" t="s">
        <v>502</v>
      </c>
      <c r="M9" s="119">
        <v>2</v>
      </c>
      <c r="N9" s="117">
        <v>4</v>
      </c>
      <c r="O9" s="137">
        <f t="shared" si="0"/>
        <v>8</v>
      </c>
      <c r="P9" s="138" t="str">
        <f t="shared" si="1"/>
        <v>MEDIO</v>
      </c>
      <c r="Q9" s="117">
        <v>25</v>
      </c>
      <c r="R9" s="153">
        <f t="shared" si="2"/>
        <v>200</v>
      </c>
      <c r="S9" s="139" t="str">
        <f t="shared" si="3"/>
        <v>II</v>
      </c>
      <c r="T9" s="153" t="str">
        <f t="shared" si="4"/>
        <v>No aceptable o aceptable con control específico</v>
      </c>
      <c r="U9" s="114">
        <v>141</v>
      </c>
      <c r="V9" s="117" t="s">
        <v>516</v>
      </c>
      <c r="W9" s="117" t="s">
        <v>507</v>
      </c>
      <c r="X9" s="117" t="s">
        <v>517</v>
      </c>
      <c r="Y9" s="117" t="s">
        <v>507</v>
      </c>
      <c r="Z9" s="120" t="s">
        <v>518</v>
      </c>
      <c r="AA9" s="117" t="s">
        <v>507</v>
      </c>
    </row>
    <row r="10" spans="1:47" s="142" customFormat="1" ht="25.5" x14ac:dyDescent="0.25">
      <c r="A10" s="114" t="s">
        <v>478</v>
      </c>
      <c r="B10" s="114" t="s">
        <v>473</v>
      </c>
      <c r="C10" s="114" t="s">
        <v>474</v>
      </c>
      <c r="D10" s="114" t="s">
        <v>479</v>
      </c>
      <c r="E10" s="118" t="s">
        <v>33</v>
      </c>
      <c r="F10" s="135" t="s">
        <v>77</v>
      </c>
      <c r="G10" s="114" t="s">
        <v>491</v>
      </c>
      <c r="H10" s="116" t="s">
        <v>495</v>
      </c>
      <c r="I10" s="114" t="s">
        <v>499</v>
      </c>
      <c r="J10" s="118" t="s">
        <v>502</v>
      </c>
      <c r="K10" s="118" t="s">
        <v>502</v>
      </c>
      <c r="L10" s="118" t="s">
        <v>502</v>
      </c>
      <c r="M10" s="117">
        <v>2</v>
      </c>
      <c r="N10" s="117">
        <v>2</v>
      </c>
      <c r="O10" s="141">
        <f t="shared" si="0"/>
        <v>4</v>
      </c>
      <c r="P10" s="139" t="str">
        <f t="shared" si="1"/>
        <v>BAJO</v>
      </c>
      <c r="Q10" s="117">
        <v>25</v>
      </c>
      <c r="R10" s="153">
        <f t="shared" si="2"/>
        <v>100</v>
      </c>
      <c r="S10" s="139" t="str">
        <f t="shared" si="3"/>
        <v>III</v>
      </c>
      <c r="T10" s="153" t="str">
        <f>IF(S10="I","No Aceptable",IF(S10="II","No aceptable o aceptable con control específico",IF(S10="III","Mejorable",IF(S10="IV","Aceptable","Aceptable"))))</f>
        <v>Mejorable</v>
      </c>
      <c r="U10" s="114">
        <v>141</v>
      </c>
      <c r="V10" s="117" t="s">
        <v>509</v>
      </c>
      <c r="W10" s="117" t="s">
        <v>507</v>
      </c>
      <c r="X10" s="117" t="s">
        <v>507</v>
      </c>
      <c r="Y10" s="117" t="s">
        <v>507</v>
      </c>
      <c r="Z10" s="117" t="s">
        <v>512</v>
      </c>
      <c r="AA10" s="117" t="s">
        <v>507</v>
      </c>
    </row>
    <row r="11" spans="1:47" s="142" customFormat="1" ht="114.75" x14ac:dyDescent="0.25">
      <c r="A11" s="114" t="s">
        <v>480</v>
      </c>
      <c r="B11" s="114" t="s">
        <v>473</v>
      </c>
      <c r="C11" s="114" t="s">
        <v>474</v>
      </c>
      <c r="D11" s="114" t="s">
        <v>481</v>
      </c>
      <c r="E11" s="114" t="s">
        <v>33</v>
      </c>
      <c r="F11" s="135" t="s">
        <v>77</v>
      </c>
      <c r="G11" s="114" t="s">
        <v>491</v>
      </c>
      <c r="H11" s="116" t="s">
        <v>496</v>
      </c>
      <c r="I11" s="114" t="s">
        <v>500</v>
      </c>
      <c r="J11" s="114" t="s">
        <v>502</v>
      </c>
      <c r="K11" s="114" t="s">
        <v>505</v>
      </c>
      <c r="L11" s="114" t="s">
        <v>502</v>
      </c>
      <c r="M11" s="150">
        <v>2</v>
      </c>
      <c r="N11" s="117">
        <v>3</v>
      </c>
      <c r="O11" s="141">
        <f t="shared" si="0"/>
        <v>6</v>
      </c>
      <c r="P11" s="139" t="str">
        <f t="shared" si="1"/>
        <v>MEDIO</v>
      </c>
      <c r="Q11" s="114">
        <v>25</v>
      </c>
      <c r="R11" s="153">
        <f t="shared" si="2"/>
        <v>150</v>
      </c>
      <c r="S11" s="139" t="str">
        <f t="shared" si="3"/>
        <v>II</v>
      </c>
      <c r="T11" s="153" t="str">
        <f>IF(S11="I","No Aceptable",IF(S11="II","No aceptable o aceptable con control específico",IF(S11="III","Mejorable",IF(S11="IV","Aceptable","Aceptable"))))</f>
        <v>No aceptable o aceptable con control específico</v>
      </c>
      <c r="U11" s="114">
        <v>141</v>
      </c>
      <c r="V11" s="151" t="s">
        <v>500</v>
      </c>
      <c r="W11" s="213" t="s">
        <v>513</v>
      </c>
      <c r="X11" s="213" t="s">
        <v>507</v>
      </c>
      <c r="Y11" s="213" t="s">
        <v>1530</v>
      </c>
      <c r="Z11" s="213" t="s">
        <v>772</v>
      </c>
      <c r="AA11" s="213" t="s">
        <v>507</v>
      </c>
    </row>
    <row r="12" spans="1:47" ht="114.75" x14ac:dyDescent="0.25">
      <c r="A12" s="114" t="s">
        <v>769</v>
      </c>
      <c r="B12" s="114" t="s">
        <v>486</v>
      </c>
      <c r="C12" s="114" t="s">
        <v>487</v>
      </c>
      <c r="D12" s="114" t="s">
        <v>937</v>
      </c>
      <c r="E12" s="114" t="s">
        <v>33</v>
      </c>
      <c r="F12" s="135" t="s">
        <v>77</v>
      </c>
      <c r="G12" s="114" t="s">
        <v>490</v>
      </c>
      <c r="H12" s="116" t="s">
        <v>494</v>
      </c>
      <c r="I12" s="114" t="s">
        <v>499</v>
      </c>
      <c r="J12" s="114" t="s">
        <v>502</v>
      </c>
      <c r="K12" s="114" t="s">
        <v>503</v>
      </c>
      <c r="L12" s="114" t="s">
        <v>504</v>
      </c>
      <c r="M12" s="119">
        <v>2</v>
      </c>
      <c r="N12" s="117">
        <v>2</v>
      </c>
      <c r="O12" s="141">
        <f t="shared" si="0"/>
        <v>4</v>
      </c>
      <c r="P12" s="139" t="str">
        <f t="shared" si="1"/>
        <v>BAJO</v>
      </c>
      <c r="Q12" s="117">
        <v>100</v>
      </c>
      <c r="R12" s="153">
        <f t="shared" si="2"/>
        <v>400</v>
      </c>
      <c r="S12" s="139" t="str">
        <f t="shared" si="3"/>
        <v>II</v>
      </c>
      <c r="T12" s="153" t="str">
        <f t="shared" si="4"/>
        <v>No aceptable o aceptable con control específico</v>
      </c>
      <c r="U12" s="114">
        <v>141</v>
      </c>
      <c r="V12" s="117" t="s">
        <v>519</v>
      </c>
      <c r="W12" s="117" t="s">
        <v>507</v>
      </c>
      <c r="X12" s="117" t="s">
        <v>507</v>
      </c>
      <c r="Y12" s="117" t="s">
        <v>507</v>
      </c>
      <c r="Z12" s="120" t="s">
        <v>510</v>
      </c>
      <c r="AA12" s="117" t="s">
        <v>511</v>
      </c>
    </row>
    <row r="13" spans="1:47" ht="102" x14ac:dyDescent="0.25">
      <c r="A13" s="114" t="s">
        <v>812</v>
      </c>
      <c r="B13" s="114" t="s">
        <v>813</v>
      </c>
      <c r="C13" s="114" t="s">
        <v>814</v>
      </c>
      <c r="D13" s="114" t="s">
        <v>477</v>
      </c>
      <c r="E13" s="114" t="s">
        <v>33</v>
      </c>
      <c r="F13" s="135" t="s">
        <v>77</v>
      </c>
      <c r="G13" s="114" t="s">
        <v>490</v>
      </c>
      <c r="H13" s="116" t="s">
        <v>815</v>
      </c>
      <c r="I13" s="114" t="s">
        <v>816</v>
      </c>
      <c r="J13" s="114" t="s">
        <v>502</v>
      </c>
      <c r="K13" s="114" t="s">
        <v>817</v>
      </c>
      <c r="L13" s="114" t="s">
        <v>502</v>
      </c>
      <c r="M13" s="119">
        <v>2</v>
      </c>
      <c r="N13" s="117">
        <v>2</v>
      </c>
      <c r="O13" s="141">
        <f t="shared" ref="O13:O54" si="5">M13*N13</f>
        <v>4</v>
      </c>
      <c r="P13" s="139" t="str">
        <f t="shared" ref="P13:P54" si="6">IF((N13),IF(AND(O13&gt;=24,O13&lt;=40),"MUY ALTO",IF(AND(O13&gt;=10,O13&lt;=20),"ALTO",IF(AND(O13&gt;=6,O13&lt;=8),"MEDIO",IF((O13&lt;=4),"BAJO")))))</f>
        <v>BAJO</v>
      </c>
      <c r="Q13" s="117">
        <v>10</v>
      </c>
      <c r="R13" s="153">
        <f t="shared" ref="R13:R54" si="7">O13*Q13</f>
        <v>40</v>
      </c>
      <c r="S13" s="139" t="str">
        <f t="shared" ref="S13:S54" si="8">IF(R13&lt;=0,"N/A",IF(R13&lt;=20,"IV",IF(R13&lt;=120,"III",IF(R13&lt;=500,"II",IF(R13&lt;=4000,"I",)))))</f>
        <v>III</v>
      </c>
      <c r="T13" s="153" t="str">
        <f t="shared" si="4"/>
        <v>Mejorable</v>
      </c>
      <c r="U13" s="114">
        <v>141</v>
      </c>
      <c r="V13" s="117" t="s">
        <v>816</v>
      </c>
      <c r="W13" s="117" t="s">
        <v>507</v>
      </c>
      <c r="X13" s="117" t="s">
        <v>507</v>
      </c>
      <c r="Y13" s="117" t="s">
        <v>507</v>
      </c>
      <c r="Z13" s="120" t="s">
        <v>821</v>
      </c>
      <c r="AA13" s="117" t="s">
        <v>507</v>
      </c>
    </row>
    <row r="14" spans="1:47" s="142" customFormat="1" ht="114.75" x14ac:dyDescent="0.25">
      <c r="A14" s="114" t="s">
        <v>769</v>
      </c>
      <c r="B14" s="114" t="s">
        <v>813</v>
      </c>
      <c r="C14" s="114" t="s">
        <v>814</v>
      </c>
      <c r="D14" s="114" t="s">
        <v>477</v>
      </c>
      <c r="E14" s="114" t="s">
        <v>33</v>
      </c>
      <c r="F14" s="135" t="s">
        <v>77</v>
      </c>
      <c r="G14" s="114" t="s">
        <v>490</v>
      </c>
      <c r="H14" s="116" t="s">
        <v>494</v>
      </c>
      <c r="I14" s="114" t="s">
        <v>499</v>
      </c>
      <c r="J14" s="114" t="s">
        <v>502</v>
      </c>
      <c r="K14" s="114" t="s">
        <v>503</v>
      </c>
      <c r="L14" s="114" t="s">
        <v>504</v>
      </c>
      <c r="M14" s="119">
        <v>2</v>
      </c>
      <c r="N14" s="117">
        <v>2</v>
      </c>
      <c r="O14" s="141">
        <f t="shared" si="5"/>
        <v>4</v>
      </c>
      <c r="P14" s="139" t="str">
        <f t="shared" si="6"/>
        <v>BAJO</v>
      </c>
      <c r="Q14" s="117">
        <v>100</v>
      </c>
      <c r="R14" s="153">
        <f t="shared" si="7"/>
        <v>400</v>
      </c>
      <c r="S14" s="139" t="str">
        <f t="shared" si="8"/>
        <v>II</v>
      </c>
      <c r="T14" s="153" t="str">
        <f t="shared" si="4"/>
        <v>No aceptable o aceptable con control específico</v>
      </c>
      <c r="U14" s="114">
        <v>141</v>
      </c>
      <c r="V14" s="117" t="s">
        <v>519</v>
      </c>
      <c r="W14" s="117" t="s">
        <v>507</v>
      </c>
      <c r="X14" s="117" t="s">
        <v>507</v>
      </c>
      <c r="Y14" s="117" t="s">
        <v>507</v>
      </c>
      <c r="Z14" s="120" t="s">
        <v>822</v>
      </c>
      <c r="AA14" s="117" t="s">
        <v>511</v>
      </c>
    </row>
    <row r="15" spans="1:47" ht="114.75" x14ac:dyDescent="0.25">
      <c r="A15" s="114" t="s">
        <v>476</v>
      </c>
      <c r="B15" s="114" t="s">
        <v>473</v>
      </c>
      <c r="C15" s="114" t="s">
        <v>474</v>
      </c>
      <c r="D15" s="114" t="s">
        <v>477</v>
      </c>
      <c r="E15" s="114" t="s">
        <v>33</v>
      </c>
      <c r="F15" s="135" t="s">
        <v>77</v>
      </c>
      <c r="G15" s="114" t="s">
        <v>490</v>
      </c>
      <c r="H15" s="116" t="s">
        <v>494</v>
      </c>
      <c r="I15" s="114" t="s">
        <v>499</v>
      </c>
      <c r="J15" s="114" t="s">
        <v>502</v>
      </c>
      <c r="K15" s="114" t="s">
        <v>503</v>
      </c>
      <c r="L15" s="114" t="s">
        <v>504</v>
      </c>
      <c r="M15" s="119">
        <v>2</v>
      </c>
      <c r="N15" s="117">
        <v>2</v>
      </c>
      <c r="O15" s="141">
        <f>M15*N15</f>
        <v>4</v>
      </c>
      <c r="P15" s="139" t="str">
        <f>IF((N15),IF(AND(O15&gt;=24,O15&lt;=40),"MUY ALTO",IF(AND(O15&gt;=10,O15&lt;=20),"ALTO",IF(AND(O15&gt;=6,O15&lt;=8),"MEDIO",IF((O15&lt;=4),"BAJO")))))</f>
        <v>BAJO</v>
      </c>
      <c r="Q15" s="117">
        <v>25</v>
      </c>
      <c r="R15" s="153">
        <f>O15*Q15</f>
        <v>100</v>
      </c>
      <c r="S15" s="139" t="str">
        <f>IF(R15&lt;=0,"N/A",IF(R15&lt;=20,"IV",IF(R15&lt;=120,"III",IF(R15&lt;=500,"II",IF(R15&lt;=4000,"I",)))))</f>
        <v>III</v>
      </c>
      <c r="T15" s="153" t="str">
        <f>IF(S15="I","No Aceptable",IF(S15="II","No aceptable o aceptable con control específico",IF(S15="III","Mejorable",IF(S15="IV","Aceptable","Aceptable"))))</f>
        <v>Mejorable</v>
      </c>
      <c r="U15" s="114">
        <v>141</v>
      </c>
      <c r="V15" s="117" t="s">
        <v>519</v>
      </c>
      <c r="W15" s="117" t="s">
        <v>507</v>
      </c>
      <c r="X15" s="117" t="s">
        <v>507</v>
      </c>
      <c r="Y15" s="117" t="s">
        <v>507</v>
      </c>
      <c r="Z15" s="120" t="s">
        <v>510</v>
      </c>
      <c r="AA15" s="117" t="s">
        <v>511</v>
      </c>
    </row>
    <row r="16" spans="1:47" s="142" customFormat="1" ht="114.75" x14ac:dyDescent="0.25">
      <c r="A16" s="114" t="s">
        <v>861</v>
      </c>
      <c r="B16" s="114" t="s">
        <v>862</v>
      </c>
      <c r="C16" s="114" t="s">
        <v>863</v>
      </c>
      <c r="D16" s="114" t="s">
        <v>937</v>
      </c>
      <c r="E16" s="114" t="s">
        <v>33</v>
      </c>
      <c r="F16" s="135" t="s">
        <v>77</v>
      </c>
      <c r="G16" s="114" t="s">
        <v>490</v>
      </c>
      <c r="H16" s="116" t="s">
        <v>494</v>
      </c>
      <c r="I16" s="114" t="s">
        <v>499</v>
      </c>
      <c r="J16" s="114" t="s">
        <v>502</v>
      </c>
      <c r="K16" s="114" t="s">
        <v>503</v>
      </c>
      <c r="L16" s="114" t="s">
        <v>504</v>
      </c>
      <c r="M16" s="119">
        <v>2</v>
      </c>
      <c r="N16" s="117">
        <v>2</v>
      </c>
      <c r="O16" s="141">
        <f>M16*N16</f>
        <v>4</v>
      </c>
      <c r="P16" s="139" t="str">
        <f>IF((N16),IF(AND(O16&gt;=24,O16&lt;=40),"MUY ALTO",IF(AND(O16&gt;=10,O16&lt;=20),"ALTO",IF(AND(O16&gt;=6,O16&lt;=8),"MEDIO",IF((O16&lt;=4),"BAJO")))))</f>
        <v>BAJO</v>
      </c>
      <c r="Q16" s="117">
        <v>100</v>
      </c>
      <c r="R16" s="153">
        <f>O16*Q16</f>
        <v>400</v>
      </c>
      <c r="S16" s="139" t="str">
        <f>IF(R16&lt;=0,"N/A",IF(R16&lt;=20,"IV",IF(R16&lt;=120,"III",IF(R16&lt;=500,"II",IF(R16&lt;=4000,"I",)))))</f>
        <v>II</v>
      </c>
      <c r="T16" s="153" t="str">
        <f>IF(S16="I","No Aceptable",IF(S16="II","No aceptable o aceptable con control específico",IF(S16="III","Mejorable",IF(S16="IV","Aceptable","Aceptable"))))</f>
        <v>No aceptable o aceptable con control específico</v>
      </c>
      <c r="U16" s="114">
        <v>141</v>
      </c>
      <c r="V16" s="117" t="s">
        <v>519</v>
      </c>
      <c r="W16" s="117" t="s">
        <v>507</v>
      </c>
      <c r="X16" s="117" t="s">
        <v>507</v>
      </c>
      <c r="Y16" s="117" t="s">
        <v>507</v>
      </c>
      <c r="Z16" s="120" t="s">
        <v>867</v>
      </c>
      <c r="AA16" s="117" t="s">
        <v>868</v>
      </c>
    </row>
    <row r="17" spans="1:27" s="142" customFormat="1" ht="102" x14ac:dyDescent="0.25">
      <c r="A17" s="114" t="s">
        <v>476</v>
      </c>
      <c r="B17" s="114" t="s">
        <v>473</v>
      </c>
      <c r="C17" s="114" t="s">
        <v>474</v>
      </c>
      <c r="D17" s="114" t="s">
        <v>520</v>
      </c>
      <c r="E17" s="114" t="s">
        <v>33</v>
      </c>
      <c r="F17" s="135" t="s">
        <v>39</v>
      </c>
      <c r="G17" s="114" t="s">
        <v>525</v>
      </c>
      <c r="H17" s="116" t="s">
        <v>531</v>
      </c>
      <c r="I17" s="114" t="s">
        <v>773</v>
      </c>
      <c r="J17" s="114" t="s">
        <v>502</v>
      </c>
      <c r="K17" s="114" t="s">
        <v>533</v>
      </c>
      <c r="L17" s="114" t="s">
        <v>534</v>
      </c>
      <c r="M17" s="119">
        <v>2</v>
      </c>
      <c r="N17" s="117">
        <v>4</v>
      </c>
      <c r="O17" s="141">
        <f t="shared" si="5"/>
        <v>8</v>
      </c>
      <c r="P17" s="139" t="str">
        <f t="shared" si="6"/>
        <v>MEDIO</v>
      </c>
      <c r="Q17" s="117">
        <v>25</v>
      </c>
      <c r="R17" s="153">
        <f t="shared" si="7"/>
        <v>200</v>
      </c>
      <c r="S17" s="139" t="str">
        <f t="shared" si="8"/>
        <v>II</v>
      </c>
      <c r="T17" s="153" t="str">
        <f t="shared" si="4"/>
        <v>No aceptable o aceptable con control específico</v>
      </c>
      <c r="U17" s="114">
        <v>141</v>
      </c>
      <c r="V17" s="117" t="s">
        <v>546</v>
      </c>
      <c r="W17" s="117" t="s">
        <v>507</v>
      </c>
      <c r="X17" s="117" t="s">
        <v>507</v>
      </c>
      <c r="Y17" s="117" t="s">
        <v>507</v>
      </c>
      <c r="Z17" s="120" t="s">
        <v>775</v>
      </c>
      <c r="AA17" s="117" t="s">
        <v>507</v>
      </c>
    </row>
    <row r="18" spans="1:27" s="142" customFormat="1" ht="51" x14ac:dyDescent="0.25">
      <c r="A18" s="114" t="s">
        <v>476</v>
      </c>
      <c r="B18" s="114" t="s">
        <v>473</v>
      </c>
      <c r="C18" s="114" t="s">
        <v>474</v>
      </c>
      <c r="D18" s="114" t="s">
        <v>521</v>
      </c>
      <c r="E18" s="114" t="s">
        <v>33</v>
      </c>
      <c r="F18" s="135" t="s">
        <v>39</v>
      </c>
      <c r="G18" s="114" t="s">
        <v>526</v>
      </c>
      <c r="H18" s="116" t="s">
        <v>535</v>
      </c>
      <c r="I18" s="114" t="s">
        <v>536</v>
      </c>
      <c r="J18" s="114" t="s">
        <v>502</v>
      </c>
      <c r="K18" s="114" t="s">
        <v>774</v>
      </c>
      <c r="L18" s="114" t="s">
        <v>534</v>
      </c>
      <c r="M18" s="119">
        <v>2</v>
      </c>
      <c r="N18" s="117">
        <v>4</v>
      </c>
      <c r="O18" s="141">
        <f t="shared" si="5"/>
        <v>8</v>
      </c>
      <c r="P18" s="139" t="str">
        <f t="shared" si="6"/>
        <v>MEDIO</v>
      </c>
      <c r="Q18" s="117">
        <v>25</v>
      </c>
      <c r="R18" s="153">
        <f t="shared" si="7"/>
        <v>200</v>
      </c>
      <c r="S18" s="139" t="str">
        <f t="shared" si="8"/>
        <v>II</v>
      </c>
      <c r="T18" s="153" t="str">
        <f t="shared" si="4"/>
        <v>No aceptable o aceptable con control específico</v>
      </c>
      <c r="U18" s="114">
        <v>141</v>
      </c>
      <c r="V18" s="117" t="s">
        <v>536</v>
      </c>
      <c r="W18" s="117" t="s">
        <v>507</v>
      </c>
      <c r="X18" s="117" t="s">
        <v>507</v>
      </c>
      <c r="Y18" s="117" t="s">
        <v>507</v>
      </c>
      <c r="Z18" s="120" t="s">
        <v>776</v>
      </c>
      <c r="AA18" s="117" t="s">
        <v>507</v>
      </c>
    </row>
    <row r="19" spans="1:27" s="142" customFormat="1" ht="51" x14ac:dyDescent="0.25">
      <c r="A19" s="114" t="s">
        <v>476</v>
      </c>
      <c r="B19" s="114" t="s">
        <v>473</v>
      </c>
      <c r="C19" s="114" t="s">
        <v>474</v>
      </c>
      <c r="D19" s="114" t="s">
        <v>522</v>
      </c>
      <c r="E19" s="114" t="s">
        <v>33</v>
      </c>
      <c r="F19" s="135" t="s">
        <v>39</v>
      </c>
      <c r="G19" s="114" t="s">
        <v>527</v>
      </c>
      <c r="H19" s="116" t="s">
        <v>538</v>
      </c>
      <c r="I19" s="114" t="s">
        <v>539</v>
      </c>
      <c r="J19" s="114" t="s">
        <v>502</v>
      </c>
      <c r="K19" s="114" t="s">
        <v>540</v>
      </c>
      <c r="L19" s="114" t="s">
        <v>541</v>
      </c>
      <c r="M19" s="119">
        <v>2</v>
      </c>
      <c r="N19" s="117">
        <v>4</v>
      </c>
      <c r="O19" s="141">
        <f t="shared" si="5"/>
        <v>8</v>
      </c>
      <c r="P19" s="139" t="str">
        <f t="shared" si="6"/>
        <v>MEDIO</v>
      </c>
      <c r="Q19" s="117">
        <v>10</v>
      </c>
      <c r="R19" s="153">
        <f t="shared" si="7"/>
        <v>80</v>
      </c>
      <c r="S19" s="139" t="str">
        <f t="shared" si="8"/>
        <v>III</v>
      </c>
      <c r="T19" s="153" t="str">
        <f t="shared" si="4"/>
        <v>Mejorable</v>
      </c>
      <c r="U19" s="114">
        <v>141</v>
      </c>
      <c r="V19" s="117" t="s">
        <v>549</v>
      </c>
      <c r="W19" s="117" t="s">
        <v>507</v>
      </c>
      <c r="X19" s="117" t="s">
        <v>507</v>
      </c>
      <c r="Y19" s="117" t="s">
        <v>507</v>
      </c>
      <c r="Z19" s="120" t="s">
        <v>550</v>
      </c>
      <c r="AA19" s="117" t="s">
        <v>507</v>
      </c>
    </row>
    <row r="20" spans="1:27" s="142" customFormat="1" ht="89.25" x14ac:dyDescent="0.25">
      <c r="A20" s="114" t="s">
        <v>523</v>
      </c>
      <c r="B20" s="114" t="s">
        <v>473</v>
      </c>
      <c r="C20" s="114" t="s">
        <v>474</v>
      </c>
      <c r="D20" s="114" t="s">
        <v>524</v>
      </c>
      <c r="E20" s="114" t="s">
        <v>575</v>
      </c>
      <c r="F20" s="135" t="s">
        <v>39</v>
      </c>
      <c r="G20" s="114" t="s">
        <v>528</v>
      </c>
      <c r="H20" s="116" t="s">
        <v>542</v>
      </c>
      <c r="I20" s="114" t="s">
        <v>543</v>
      </c>
      <c r="J20" s="114" t="s">
        <v>502</v>
      </c>
      <c r="K20" s="114" t="s">
        <v>544</v>
      </c>
      <c r="L20" s="114" t="s">
        <v>545</v>
      </c>
      <c r="M20" s="119">
        <v>2</v>
      </c>
      <c r="N20" s="117">
        <v>1</v>
      </c>
      <c r="O20" s="141">
        <f t="shared" si="5"/>
        <v>2</v>
      </c>
      <c r="P20" s="139" t="str">
        <f t="shared" si="6"/>
        <v>BAJO</v>
      </c>
      <c r="Q20" s="117">
        <v>60</v>
      </c>
      <c r="R20" s="153">
        <f t="shared" si="7"/>
        <v>120</v>
      </c>
      <c r="S20" s="139" t="str">
        <f t="shared" si="8"/>
        <v>III</v>
      </c>
      <c r="T20" s="153" t="str">
        <f t="shared" si="4"/>
        <v>Mejorable</v>
      </c>
      <c r="U20" s="114">
        <v>141</v>
      </c>
      <c r="V20" s="117" t="s">
        <v>551</v>
      </c>
      <c r="W20" s="117" t="s">
        <v>507</v>
      </c>
      <c r="X20" s="117" t="s">
        <v>507</v>
      </c>
      <c r="Y20" s="117" t="s">
        <v>507</v>
      </c>
      <c r="Z20" s="120" t="s">
        <v>552</v>
      </c>
      <c r="AA20" s="117" t="s">
        <v>553</v>
      </c>
    </row>
    <row r="21" spans="1:27" s="142" customFormat="1" ht="89.25" x14ac:dyDescent="0.25">
      <c r="A21" s="114" t="s">
        <v>823</v>
      </c>
      <c r="B21" s="114" t="s">
        <v>813</v>
      </c>
      <c r="C21" s="114" t="s">
        <v>814</v>
      </c>
      <c r="D21" s="114" t="s">
        <v>477</v>
      </c>
      <c r="E21" s="114" t="s">
        <v>33</v>
      </c>
      <c r="F21" s="135" t="s">
        <v>39</v>
      </c>
      <c r="G21" s="114" t="s">
        <v>525</v>
      </c>
      <c r="H21" s="116" t="s">
        <v>531</v>
      </c>
      <c r="I21" s="114" t="s">
        <v>824</v>
      </c>
      <c r="J21" s="114" t="s">
        <v>502</v>
      </c>
      <c r="K21" s="114" t="s">
        <v>533</v>
      </c>
      <c r="L21" s="114" t="s">
        <v>502</v>
      </c>
      <c r="M21" s="119">
        <v>2</v>
      </c>
      <c r="N21" s="117">
        <v>4</v>
      </c>
      <c r="O21" s="141">
        <f t="shared" si="5"/>
        <v>8</v>
      </c>
      <c r="P21" s="139" t="str">
        <f t="shared" si="6"/>
        <v>MEDIO</v>
      </c>
      <c r="Q21" s="117">
        <v>10</v>
      </c>
      <c r="R21" s="153">
        <f t="shared" si="7"/>
        <v>80</v>
      </c>
      <c r="S21" s="139" t="str">
        <f t="shared" si="8"/>
        <v>III</v>
      </c>
      <c r="T21" s="153" t="str">
        <f t="shared" si="4"/>
        <v>Mejorable</v>
      </c>
      <c r="U21" s="114">
        <v>141</v>
      </c>
      <c r="V21" s="117" t="s">
        <v>824</v>
      </c>
      <c r="W21" s="117" t="s">
        <v>507</v>
      </c>
      <c r="X21" s="117" t="s">
        <v>507</v>
      </c>
      <c r="Y21" s="117" t="s">
        <v>507</v>
      </c>
      <c r="Z21" s="120" t="s">
        <v>581</v>
      </c>
      <c r="AA21" s="117" t="s">
        <v>507</v>
      </c>
    </row>
    <row r="22" spans="1:27" s="142" customFormat="1" ht="52.5" customHeight="1" x14ac:dyDescent="0.25">
      <c r="A22" s="117" t="s">
        <v>567</v>
      </c>
      <c r="B22" s="114" t="s">
        <v>473</v>
      </c>
      <c r="C22" s="117" t="s">
        <v>474</v>
      </c>
      <c r="D22" s="117" t="s">
        <v>568</v>
      </c>
      <c r="E22" s="117" t="s">
        <v>33</v>
      </c>
      <c r="F22" s="135" t="s">
        <v>35</v>
      </c>
      <c r="G22" s="114" t="s">
        <v>589</v>
      </c>
      <c r="H22" s="116" t="s">
        <v>590</v>
      </c>
      <c r="I22" s="117" t="s">
        <v>591</v>
      </c>
      <c r="J22" s="117" t="s">
        <v>502</v>
      </c>
      <c r="K22" s="117" t="s">
        <v>502</v>
      </c>
      <c r="L22" s="117" t="s">
        <v>502</v>
      </c>
      <c r="M22" s="117">
        <v>2</v>
      </c>
      <c r="N22" s="117">
        <v>4</v>
      </c>
      <c r="O22" s="141">
        <f t="shared" si="5"/>
        <v>8</v>
      </c>
      <c r="P22" s="139" t="str">
        <f t="shared" si="6"/>
        <v>MEDIO</v>
      </c>
      <c r="Q22" s="117">
        <v>10</v>
      </c>
      <c r="R22" s="153">
        <f t="shared" si="7"/>
        <v>80</v>
      </c>
      <c r="S22" s="139" t="str">
        <f t="shared" si="8"/>
        <v>III</v>
      </c>
      <c r="T22" s="153" t="str">
        <f t="shared" si="4"/>
        <v>Mejorable</v>
      </c>
      <c r="U22" s="114">
        <v>141</v>
      </c>
      <c r="V22" s="115" t="s">
        <v>591</v>
      </c>
      <c r="W22" s="117" t="s">
        <v>507</v>
      </c>
      <c r="X22" s="117" t="s">
        <v>507</v>
      </c>
      <c r="Y22" s="115" t="s">
        <v>592</v>
      </c>
      <c r="Z22" s="115" t="s">
        <v>593</v>
      </c>
      <c r="AA22" s="117" t="s">
        <v>507</v>
      </c>
    </row>
    <row r="23" spans="1:27" s="142" customFormat="1" ht="76.5" x14ac:dyDescent="0.25">
      <c r="A23" s="114" t="s">
        <v>564</v>
      </c>
      <c r="B23" s="114" t="s">
        <v>483</v>
      </c>
      <c r="C23" s="114" t="s">
        <v>565</v>
      </c>
      <c r="D23" s="114" t="s">
        <v>781</v>
      </c>
      <c r="E23" s="114" t="s">
        <v>575</v>
      </c>
      <c r="F23" s="135" t="s">
        <v>35</v>
      </c>
      <c r="G23" s="114" t="s">
        <v>585</v>
      </c>
      <c r="H23" s="116" t="s">
        <v>586</v>
      </c>
      <c r="I23" s="114" t="s">
        <v>1505</v>
      </c>
      <c r="J23" s="114" t="s">
        <v>502</v>
      </c>
      <c r="K23" s="114" t="s">
        <v>584</v>
      </c>
      <c r="L23" s="114" t="s">
        <v>502</v>
      </c>
      <c r="M23" s="115">
        <v>2</v>
      </c>
      <c r="N23" s="115">
        <v>2</v>
      </c>
      <c r="O23" s="141">
        <f t="shared" si="5"/>
        <v>4</v>
      </c>
      <c r="P23" s="139" t="str">
        <f t="shared" si="6"/>
        <v>BAJO</v>
      </c>
      <c r="Q23" s="115">
        <v>60</v>
      </c>
      <c r="R23" s="153">
        <f t="shared" si="7"/>
        <v>240</v>
      </c>
      <c r="S23" s="139" t="str">
        <f t="shared" si="8"/>
        <v>II</v>
      </c>
      <c r="T23" s="153" t="str">
        <f t="shared" si="4"/>
        <v>No aceptable o aceptable con control específico</v>
      </c>
      <c r="U23" s="115">
        <v>141</v>
      </c>
      <c r="V23" s="115" t="s">
        <v>519</v>
      </c>
      <c r="W23" s="117" t="s">
        <v>507</v>
      </c>
      <c r="X23" s="115" t="s">
        <v>507</v>
      </c>
      <c r="Y23" s="115" t="s">
        <v>507</v>
      </c>
      <c r="Z23" s="156" t="s">
        <v>588</v>
      </c>
      <c r="AA23" s="117" t="s">
        <v>507</v>
      </c>
    </row>
    <row r="24" spans="1:27" s="142" customFormat="1" ht="102" x14ac:dyDescent="0.25">
      <c r="A24" s="114" t="s">
        <v>478</v>
      </c>
      <c r="B24" s="114" t="s">
        <v>473</v>
      </c>
      <c r="C24" s="114" t="s">
        <v>474</v>
      </c>
      <c r="D24" s="114" t="s">
        <v>484</v>
      </c>
      <c r="E24" s="114" t="s">
        <v>33</v>
      </c>
      <c r="F24" s="135" t="s">
        <v>35</v>
      </c>
      <c r="G24" s="114" t="s">
        <v>594</v>
      </c>
      <c r="H24" s="116" t="s">
        <v>599</v>
      </c>
      <c r="I24" s="114" t="s">
        <v>598</v>
      </c>
      <c r="J24" s="114" t="s">
        <v>502</v>
      </c>
      <c r="K24" s="114" t="s">
        <v>600</v>
      </c>
      <c r="L24" s="114" t="s">
        <v>502</v>
      </c>
      <c r="M24" s="119">
        <v>2</v>
      </c>
      <c r="N24" s="117">
        <v>2</v>
      </c>
      <c r="O24" s="141">
        <f t="shared" si="5"/>
        <v>4</v>
      </c>
      <c r="P24" s="139" t="str">
        <f t="shared" si="6"/>
        <v>BAJO</v>
      </c>
      <c r="Q24" s="117">
        <v>25</v>
      </c>
      <c r="R24" s="153">
        <f t="shared" si="7"/>
        <v>100</v>
      </c>
      <c r="S24" s="139" t="str">
        <f t="shared" si="8"/>
        <v>III</v>
      </c>
      <c r="T24" s="153" t="str">
        <f t="shared" si="4"/>
        <v>Mejorable</v>
      </c>
      <c r="U24" s="114">
        <v>141</v>
      </c>
      <c r="V24" s="117" t="s">
        <v>630</v>
      </c>
      <c r="W24" s="117" t="s">
        <v>507</v>
      </c>
      <c r="X24" s="117" t="s">
        <v>507</v>
      </c>
      <c r="Y24" s="117" t="s">
        <v>923</v>
      </c>
      <c r="Z24" s="120" t="s">
        <v>631</v>
      </c>
      <c r="AA24" s="117" t="s">
        <v>507</v>
      </c>
    </row>
    <row r="25" spans="1:27" s="142" customFormat="1" ht="38.25" x14ac:dyDescent="0.25">
      <c r="A25" s="114" t="s">
        <v>476</v>
      </c>
      <c r="B25" s="114" t="s">
        <v>473</v>
      </c>
      <c r="C25" s="114" t="s">
        <v>474</v>
      </c>
      <c r="D25" s="114" t="s">
        <v>560</v>
      </c>
      <c r="E25" s="114" t="s">
        <v>33</v>
      </c>
      <c r="F25" s="135" t="s">
        <v>35</v>
      </c>
      <c r="G25" s="114" t="s">
        <v>594</v>
      </c>
      <c r="H25" s="116" t="s">
        <v>601</v>
      </c>
      <c r="I25" s="114" t="s">
        <v>602</v>
      </c>
      <c r="J25" s="114" t="s">
        <v>502</v>
      </c>
      <c r="K25" s="114" t="s">
        <v>502</v>
      </c>
      <c r="L25" s="114" t="s">
        <v>603</v>
      </c>
      <c r="M25" s="119">
        <v>2</v>
      </c>
      <c r="N25" s="117">
        <v>2</v>
      </c>
      <c r="O25" s="141">
        <f t="shared" si="5"/>
        <v>4</v>
      </c>
      <c r="P25" s="139" t="str">
        <f t="shared" si="6"/>
        <v>BAJO</v>
      </c>
      <c r="Q25" s="117">
        <v>10</v>
      </c>
      <c r="R25" s="153">
        <f t="shared" si="7"/>
        <v>40</v>
      </c>
      <c r="S25" s="139" t="str">
        <f t="shared" si="8"/>
        <v>III</v>
      </c>
      <c r="T25" s="153" t="str">
        <f t="shared" si="4"/>
        <v>Mejorable</v>
      </c>
      <c r="U25" s="114">
        <v>141</v>
      </c>
      <c r="V25" s="117" t="s">
        <v>519</v>
      </c>
      <c r="W25" s="117" t="s">
        <v>507</v>
      </c>
      <c r="X25" s="117" t="s">
        <v>507</v>
      </c>
      <c r="Y25" s="117" t="s">
        <v>507</v>
      </c>
      <c r="Z25" s="120" t="s">
        <v>632</v>
      </c>
      <c r="AA25" s="117" t="s">
        <v>507</v>
      </c>
    </row>
    <row r="26" spans="1:27" s="142" customFormat="1" ht="38.25" x14ac:dyDescent="0.25">
      <c r="A26" s="114" t="s">
        <v>478</v>
      </c>
      <c r="B26" s="114" t="s">
        <v>938</v>
      </c>
      <c r="C26" s="114" t="s">
        <v>474</v>
      </c>
      <c r="D26" s="114" t="s">
        <v>484</v>
      </c>
      <c r="E26" s="118" t="s">
        <v>33</v>
      </c>
      <c r="F26" s="135" t="s">
        <v>35</v>
      </c>
      <c r="G26" s="114" t="s">
        <v>594</v>
      </c>
      <c r="H26" s="116" t="s">
        <v>606</v>
      </c>
      <c r="I26" s="114" t="s">
        <v>607</v>
      </c>
      <c r="J26" s="118" t="s">
        <v>502</v>
      </c>
      <c r="K26" s="114" t="s">
        <v>502</v>
      </c>
      <c r="L26" s="114" t="s">
        <v>603</v>
      </c>
      <c r="M26" s="119">
        <v>2</v>
      </c>
      <c r="N26" s="117">
        <v>2</v>
      </c>
      <c r="O26" s="141">
        <f t="shared" si="5"/>
        <v>4</v>
      </c>
      <c r="P26" s="139" t="str">
        <f t="shared" si="6"/>
        <v>BAJO</v>
      </c>
      <c r="Q26" s="117">
        <v>10</v>
      </c>
      <c r="R26" s="153">
        <f t="shared" si="7"/>
        <v>40</v>
      </c>
      <c r="S26" s="139" t="str">
        <f t="shared" si="8"/>
        <v>III</v>
      </c>
      <c r="T26" s="153" t="str">
        <f t="shared" si="4"/>
        <v>Mejorable</v>
      </c>
      <c r="U26" s="114">
        <v>141</v>
      </c>
      <c r="V26" s="117" t="s">
        <v>519</v>
      </c>
      <c r="W26" s="117" t="s">
        <v>507</v>
      </c>
      <c r="X26" s="117" t="s">
        <v>507</v>
      </c>
      <c r="Y26" s="117" t="s">
        <v>507</v>
      </c>
      <c r="Z26" s="120" t="s">
        <v>629</v>
      </c>
      <c r="AA26" s="117" t="s">
        <v>507</v>
      </c>
    </row>
    <row r="27" spans="1:27" s="142" customFormat="1" ht="76.5" x14ac:dyDescent="0.25">
      <c r="A27" s="114" t="s">
        <v>523</v>
      </c>
      <c r="B27" s="114" t="s">
        <v>473</v>
      </c>
      <c r="C27" s="114" t="s">
        <v>474</v>
      </c>
      <c r="D27" s="114" t="s">
        <v>524</v>
      </c>
      <c r="E27" s="114" t="s">
        <v>575</v>
      </c>
      <c r="F27" s="135" t="s">
        <v>35</v>
      </c>
      <c r="G27" s="114" t="s">
        <v>594</v>
      </c>
      <c r="H27" s="116" t="s">
        <v>622</v>
      </c>
      <c r="I27" s="114" t="s">
        <v>543</v>
      </c>
      <c r="J27" s="114" t="s">
        <v>502</v>
      </c>
      <c r="K27" s="114" t="s">
        <v>502</v>
      </c>
      <c r="L27" s="114" t="s">
        <v>623</v>
      </c>
      <c r="M27" s="119">
        <v>2</v>
      </c>
      <c r="N27" s="117">
        <v>1</v>
      </c>
      <c r="O27" s="141">
        <f t="shared" si="5"/>
        <v>2</v>
      </c>
      <c r="P27" s="139" t="str">
        <f t="shared" si="6"/>
        <v>BAJO</v>
      </c>
      <c r="Q27" s="117">
        <v>60</v>
      </c>
      <c r="R27" s="153">
        <f t="shared" si="7"/>
        <v>120</v>
      </c>
      <c r="S27" s="139" t="str">
        <f t="shared" si="8"/>
        <v>III</v>
      </c>
      <c r="T27" s="153" t="str">
        <f t="shared" si="4"/>
        <v>Mejorable</v>
      </c>
      <c r="U27" s="114">
        <v>141</v>
      </c>
      <c r="V27" s="117" t="s">
        <v>551</v>
      </c>
      <c r="W27" s="117" t="s">
        <v>507</v>
      </c>
      <c r="X27" s="117" t="s">
        <v>507</v>
      </c>
      <c r="Y27" s="117" t="s">
        <v>507</v>
      </c>
      <c r="Z27" s="1" t="s">
        <v>1538</v>
      </c>
      <c r="AA27" s="117" t="s">
        <v>507</v>
      </c>
    </row>
    <row r="28" spans="1:27" s="142" customFormat="1" ht="76.5" x14ac:dyDescent="0.25">
      <c r="A28" s="114" t="s">
        <v>478</v>
      </c>
      <c r="B28" s="114" t="s">
        <v>483</v>
      </c>
      <c r="C28" s="114" t="s">
        <v>474</v>
      </c>
      <c r="D28" s="114" t="s">
        <v>484</v>
      </c>
      <c r="E28" s="114" t="s">
        <v>33</v>
      </c>
      <c r="F28" s="135" t="s">
        <v>35</v>
      </c>
      <c r="G28" s="114" t="s">
        <v>594</v>
      </c>
      <c r="H28" s="116" t="s">
        <v>610</v>
      </c>
      <c r="I28" s="114" t="s">
        <v>611</v>
      </c>
      <c r="J28" s="114" t="s">
        <v>502</v>
      </c>
      <c r="K28" s="114" t="s">
        <v>502</v>
      </c>
      <c r="L28" s="114" t="s">
        <v>502</v>
      </c>
      <c r="M28" s="119">
        <v>6</v>
      </c>
      <c r="N28" s="117">
        <v>2</v>
      </c>
      <c r="O28" s="141">
        <f t="shared" si="5"/>
        <v>12</v>
      </c>
      <c r="P28" s="139" t="str">
        <f t="shared" si="6"/>
        <v>ALTO</v>
      </c>
      <c r="Q28" s="117">
        <v>25</v>
      </c>
      <c r="R28" s="153">
        <f t="shared" si="7"/>
        <v>300</v>
      </c>
      <c r="S28" s="139" t="str">
        <f t="shared" si="8"/>
        <v>II</v>
      </c>
      <c r="T28" s="153" t="str">
        <f t="shared" si="4"/>
        <v>No aceptable o aceptable con control específico</v>
      </c>
      <c r="U28" s="114">
        <v>141</v>
      </c>
      <c r="V28" s="117" t="s">
        <v>519</v>
      </c>
      <c r="W28" s="117" t="s">
        <v>507</v>
      </c>
      <c r="X28" s="117" t="s">
        <v>507</v>
      </c>
      <c r="Y28" s="117" t="s">
        <v>507</v>
      </c>
      <c r="Z28" s="120" t="s">
        <v>635</v>
      </c>
      <c r="AA28" s="117" t="s">
        <v>507</v>
      </c>
    </row>
    <row r="29" spans="1:27" s="142" customFormat="1" ht="51" x14ac:dyDescent="0.25">
      <c r="A29" s="114" t="s">
        <v>569</v>
      </c>
      <c r="B29" s="114" t="s">
        <v>777</v>
      </c>
      <c r="C29" s="114" t="s">
        <v>474</v>
      </c>
      <c r="D29" s="114" t="s">
        <v>484</v>
      </c>
      <c r="E29" s="114" t="s">
        <v>33</v>
      </c>
      <c r="F29" s="135" t="s">
        <v>35</v>
      </c>
      <c r="G29" s="114" t="s">
        <v>594</v>
      </c>
      <c r="H29" s="116" t="s">
        <v>612</v>
      </c>
      <c r="I29" s="114" t="s">
        <v>598</v>
      </c>
      <c r="J29" s="114" t="s">
        <v>502</v>
      </c>
      <c r="K29" s="114" t="s">
        <v>502</v>
      </c>
      <c r="L29" s="114" t="s">
        <v>502</v>
      </c>
      <c r="M29" s="119">
        <v>6</v>
      </c>
      <c r="N29" s="117">
        <v>2</v>
      </c>
      <c r="O29" s="141">
        <f t="shared" si="5"/>
        <v>12</v>
      </c>
      <c r="P29" s="139" t="str">
        <f t="shared" si="6"/>
        <v>ALTO</v>
      </c>
      <c r="Q29" s="117">
        <v>25</v>
      </c>
      <c r="R29" s="153">
        <f t="shared" si="7"/>
        <v>300</v>
      </c>
      <c r="S29" s="139" t="str">
        <f t="shared" si="8"/>
        <v>II</v>
      </c>
      <c r="T29" s="153" t="str">
        <f t="shared" si="4"/>
        <v>No aceptable o aceptable con control específico</v>
      </c>
      <c r="U29" s="114">
        <v>141</v>
      </c>
      <c r="V29" s="117" t="s">
        <v>636</v>
      </c>
      <c r="W29" s="117" t="s">
        <v>507</v>
      </c>
      <c r="X29" s="117" t="s">
        <v>507</v>
      </c>
      <c r="Y29" s="117" t="s">
        <v>637</v>
      </c>
      <c r="Z29" s="120" t="s">
        <v>638</v>
      </c>
      <c r="AA29" s="117" t="s">
        <v>507</v>
      </c>
    </row>
    <row r="30" spans="1:27" s="142" customFormat="1" ht="63.75" x14ac:dyDescent="0.25">
      <c r="A30" s="114" t="s">
        <v>482</v>
      </c>
      <c r="B30" s="114" t="s">
        <v>483</v>
      </c>
      <c r="C30" s="114" t="s">
        <v>474</v>
      </c>
      <c r="D30" s="114" t="s">
        <v>484</v>
      </c>
      <c r="E30" s="114" t="s">
        <v>33</v>
      </c>
      <c r="F30" s="135" t="s">
        <v>35</v>
      </c>
      <c r="G30" s="114" t="s">
        <v>594</v>
      </c>
      <c r="H30" s="116" t="s">
        <v>613</v>
      </c>
      <c r="I30" s="114" t="s">
        <v>614</v>
      </c>
      <c r="J30" s="114" t="s">
        <v>502</v>
      </c>
      <c r="K30" s="114" t="s">
        <v>506</v>
      </c>
      <c r="L30" s="114" t="s">
        <v>502</v>
      </c>
      <c r="M30" s="119">
        <v>2</v>
      </c>
      <c r="N30" s="117">
        <v>4</v>
      </c>
      <c r="O30" s="141">
        <f t="shared" si="5"/>
        <v>8</v>
      </c>
      <c r="P30" s="139" t="str">
        <f t="shared" si="6"/>
        <v>MEDIO</v>
      </c>
      <c r="Q30" s="117">
        <v>25</v>
      </c>
      <c r="R30" s="153">
        <f t="shared" si="7"/>
        <v>200</v>
      </c>
      <c r="S30" s="139" t="str">
        <f t="shared" si="8"/>
        <v>II</v>
      </c>
      <c r="T30" s="153" t="str">
        <f t="shared" si="4"/>
        <v>No aceptable o aceptable con control específico</v>
      </c>
      <c r="U30" s="114">
        <v>141</v>
      </c>
      <c r="V30" s="117" t="s">
        <v>519</v>
      </c>
      <c r="W30" s="117" t="s">
        <v>507</v>
      </c>
      <c r="X30" s="117" t="s">
        <v>517</v>
      </c>
      <c r="Y30" s="117" t="s">
        <v>507</v>
      </c>
      <c r="Z30" s="120" t="s">
        <v>518</v>
      </c>
      <c r="AA30" s="117" t="s">
        <v>507</v>
      </c>
    </row>
    <row r="31" spans="1:27" s="142" customFormat="1" ht="38.25" x14ac:dyDescent="0.25">
      <c r="A31" s="114" t="s">
        <v>554</v>
      </c>
      <c r="B31" s="114" t="s">
        <v>473</v>
      </c>
      <c r="C31" s="114" t="s">
        <v>474</v>
      </c>
      <c r="D31" s="114" t="s">
        <v>555</v>
      </c>
      <c r="E31" s="118" t="s">
        <v>33</v>
      </c>
      <c r="F31" s="135" t="s">
        <v>35</v>
      </c>
      <c r="G31" s="114" t="s">
        <v>594</v>
      </c>
      <c r="H31" s="116" t="s">
        <v>595</v>
      </c>
      <c r="I31" s="114" t="s">
        <v>1506</v>
      </c>
      <c r="J31" s="118" t="s">
        <v>502</v>
      </c>
      <c r="K31" s="114" t="s">
        <v>502</v>
      </c>
      <c r="L31" s="114" t="s">
        <v>502</v>
      </c>
      <c r="M31" s="115">
        <v>2</v>
      </c>
      <c r="N31" s="115">
        <v>4</v>
      </c>
      <c r="O31" s="141">
        <f t="shared" si="5"/>
        <v>8</v>
      </c>
      <c r="P31" s="139" t="str">
        <f t="shared" si="6"/>
        <v>MEDIO</v>
      </c>
      <c r="Q31" s="115">
        <v>10</v>
      </c>
      <c r="R31" s="153">
        <f t="shared" si="7"/>
        <v>80</v>
      </c>
      <c r="S31" s="139" t="str">
        <f t="shared" si="8"/>
        <v>III</v>
      </c>
      <c r="T31" s="153" t="str">
        <f t="shared" si="4"/>
        <v>Mejorable</v>
      </c>
      <c r="U31" s="114">
        <v>141</v>
      </c>
      <c r="V31" s="115" t="s">
        <v>627</v>
      </c>
      <c r="W31" s="117" t="s">
        <v>628</v>
      </c>
      <c r="X31" s="117" t="s">
        <v>507</v>
      </c>
      <c r="Y31" s="117" t="s">
        <v>507</v>
      </c>
      <c r="Z31" s="120" t="s">
        <v>629</v>
      </c>
      <c r="AA31" s="117" t="s">
        <v>507</v>
      </c>
    </row>
    <row r="32" spans="1:27" s="142" customFormat="1" ht="63.75" x14ac:dyDescent="0.25">
      <c r="A32" s="114" t="s">
        <v>482</v>
      </c>
      <c r="B32" s="114" t="s">
        <v>473</v>
      </c>
      <c r="C32" s="114" t="s">
        <v>474</v>
      </c>
      <c r="D32" s="114" t="s">
        <v>570</v>
      </c>
      <c r="E32" s="118" t="s">
        <v>33</v>
      </c>
      <c r="F32" s="135" t="s">
        <v>35</v>
      </c>
      <c r="G32" s="114" t="s">
        <v>594</v>
      </c>
      <c r="H32" s="116" t="s">
        <v>615</v>
      </c>
      <c r="I32" s="114" t="s">
        <v>616</v>
      </c>
      <c r="J32" s="118" t="s">
        <v>502</v>
      </c>
      <c r="K32" s="114" t="s">
        <v>502</v>
      </c>
      <c r="L32" s="114" t="s">
        <v>502</v>
      </c>
      <c r="M32" s="117">
        <v>6</v>
      </c>
      <c r="N32" s="117">
        <v>2</v>
      </c>
      <c r="O32" s="141">
        <f t="shared" si="5"/>
        <v>12</v>
      </c>
      <c r="P32" s="139" t="str">
        <f t="shared" si="6"/>
        <v>ALTO</v>
      </c>
      <c r="Q32" s="117">
        <v>25</v>
      </c>
      <c r="R32" s="153">
        <f t="shared" si="7"/>
        <v>300</v>
      </c>
      <c r="S32" s="139" t="str">
        <f t="shared" si="8"/>
        <v>II</v>
      </c>
      <c r="T32" s="153" t="str">
        <f t="shared" si="4"/>
        <v>No aceptable o aceptable con control específico</v>
      </c>
      <c r="U32" s="114">
        <v>141</v>
      </c>
      <c r="V32" s="117" t="s">
        <v>630</v>
      </c>
      <c r="W32" s="117" t="s">
        <v>507</v>
      </c>
      <c r="X32" s="117" t="s">
        <v>507</v>
      </c>
      <c r="Y32" s="117" t="s">
        <v>639</v>
      </c>
      <c r="Z32" s="117" t="s">
        <v>640</v>
      </c>
      <c r="AA32" s="117" t="s">
        <v>507</v>
      </c>
    </row>
    <row r="33" spans="1:27" s="142" customFormat="1" ht="60" x14ac:dyDescent="0.25">
      <c r="A33" s="114" t="s">
        <v>482</v>
      </c>
      <c r="B33" s="114" t="s">
        <v>473</v>
      </c>
      <c r="C33" s="117" t="s">
        <v>474</v>
      </c>
      <c r="D33" s="114" t="s">
        <v>477</v>
      </c>
      <c r="E33" s="117" t="s">
        <v>33</v>
      </c>
      <c r="F33" s="135" t="s">
        <v>35</v>
      </c>
      <c r="G33" s="114" t="s">
        <v>617</v>
      </c>
      <c r="H33" s="116" t="s">
        <v>618</v>
      </c>
      <c r="I33" s="152" t="s">
        <v>619</v>
      </c>
      <c r="J33" s="118" t="s">
        <v>502</v>
      </c>
      <c r="K33" s="114" t="s">
        <v>502</v>
      </c>
      <c r="L33" s="114" t="s">
        <v>502</v>
      </c>
      <c r="M33" s="117">
        <v>2</v>
      </c>
      <c r="N33" s="117">
        <v>2</v>
      </c>
      <c r="O33" s="141">
        <f t="shared" si="5"/>
        <v>4</v>
      </c>
      <c r="P33" s="139" t="str">
        <f t="shared" si="6"/>
        <v>BAJO</v>
      </c>
      <c r="Q33" s="117">
        <v>25</v>
      </c>
      <c r="R33" s="153">
        <f t="shared" si="7"/>
        <v>100</v>
      </c>
      <c r="S33" s="139" t="str">
        <f t="shared" si="8"/>
        <v>III</v>
      </c>
      <c r="T33" s="153" t="str">
        <f t="shared" si="4"/>
        <v>Mejorable</v>
      </c>
      <c r="U33" s="114">
        <v>141</v>
      </c>
      <c r="V33" s="117" t="s">
        <v>641</v>
      </c>
      <c r="W33" s="117" t="s">
        <v>507</v>
      </c>
      <c r="X33" s="117" t="s">
        <v>507</v>
      </c>
      <c r="Y33" s="117" t="s">
        <v>507</v>
      </c>
      <c r="Z33" s="117" t="s">
        <v>642</v>
      </c>
      <c r="AA33" s="117" t="s">
        <v>507</v>
      </c>
    </row>
    <row r="34" spans="1:27" s="142" customFormat="1" ht="51" x14ac:dyDescent="0.25">
      <c r="A34" s="114" t="s">
        <v>482</v>
      </c>
      <c r="B34" s="114" t="s">
        <v>473</v>
      </c>
      <c r="C34" s="114" t="s">
        <v>474</v>
      </c>
      <c r="D34" s="114" t="s">
        <v>479</v>
      </c>
      <c r="E34" s="118" t="s">
        <v>33</v>
      </c>
      <c r="F34" s="135" t="s">
        <v>35</v>
      </c>
      <c r="G34" s="114" t="s">
        <v>594</v>
      </c>
      <c r="H34" s="116" t="s">
        <v>620</v>
      </c>
      <c r="I34" s="114" t="s">
        <v>616</v>
      </c>
      <c r="J34" s="118" t="s">
        <v>502</v>
      </c>
      <c r="K34" s="114" t="s">
        <v>502</v>
      </c>
      <c r="L34" s="114" t="s">
        <v>502</v>
      </c>
      <c r="M34" s="117">
        <v>6</v>
      </c>
      <c r="N34" s="117">
        <v>2</v>
      </c>
      <c r="O34" s="141">
        <f>M34*N34</f>
        <v>12</v>
      </c>
      <c r="P34" s="139" t="str">
        <f t="shared" si="6"/>
        <v>ALTO</v>
      </c>
      <c r="Q34" s="117">
        <v>25</v>
      </c>
      <c r="R34" s="153">
        <f t="shared" si="7"/>
        <v>300</v>
      </c>
      <c r="S34" s="139" t="str">
        <f t="shared" si="8"/>
        <v>II</v>
      </c>
      <c r="T34" s="153" t="str">
        <f t="shared" si="4"/>
        <v>No aceptable o aceptable con control específico</v>
      </c>
      <c r="U34" s="114">
        <v>141</v>
      </c>
      <c r="V34" s="117" t="s">
        <v>630</v>
      </c>
      <c r="W34" s="117" t="s">
        <v>507</v>
      </c>
      <c r="X34" s="117" t="s">
        <v>507</v>
      </c>
      <c r="Y34" s="117" t="s">
        <v>507</v>
      </c>
      <c r="Z34" s="117" t="s">
        <v>640</v>
      </c>
      <c r="AA34" s="117" t="s">
        <v>507</v>
      </c>
    </row>
    <row r="35" spans="1:27" s="142" customFormat="1" ht="76.5" x14ac:dyDescent="0.25">
      <c r="A35" s="114" t="s">
        <v>472</v>
      </c>
      <c r="B35" s="114" t="s">
        <v>473</v>
      </c>
      <c r="C35" s="114" t="s">
        <v>573</v>
      </c>
      <c r="D35" s="114" t="s">
        <v>1507</v>
      </c>
      <c r="E35" s="118" t="s">
        <v>33</v>
      </c>
      <c r="F35" s="135" t="s">
        <v>35</v>
      </c>
      <c r="G35" s="114" t="s">
        <v>594</v>
      </c>
      <c r="H35" s="116" t="s">
        <v>577</v>
      </c>
      <c r="I35" s="114" t="s">
        <v>624</v>
      </c>
      <c r="J35" s="118" t="s">
        <v>502</v>
      </c>
      <c r="K35" s="114" t="s">
        <v>625</v>
      </c>
      <c r="L35" s="114" t="s">
        <v>502</v>
      </c>
      <c r="M35" s="119">
        <v>2</v>
      </c>
      <c r="N35" s="117">
        <v>4</v>
      </c>
      <c r="O35" s="141">
        <f t="shared" si="5"/>
        <v>8</v>
      </c>
      <c r="P35" s="139" t="str">
        <f t="shared" si="6"/>
        <v>MEDIO</v>
      </c>
      <c r="Q35" s="117">
        <v>10</v>
      </c>
      <c r="R35" s="153">
        <f t="shared" si="7"/>
        <v>80</v>
      </c>
      <c r="S35" s="139" t="str">
        <f t="shared" si="8"/>
        <v>III</v>
      </c>
      <c r="T35" s="153" t="str">
        <f t="shared" si="4"/>
        <v>Mejorable</v>
      </c>
      <c r="U35" s="114">
        <v>141</v>
      </c>
      <c r="V35" s="117" t="s">
        <v>519</v>
      </c>
      <c r="W35" s="117" t="s">
        <v>507</v>
      </c>
      <c r="X35" s="117" t="s">
        <v>507</v>
      </c>
      <c r="Y35" s="117" t="s">
        <v>507</v>
      </c>
      <c r="Z35" s="120" t="s">
        <v>644</v>
      </c>
      <c r="AA35" s="117" t="s">
        <v>507</v>
      </c>
    </row>
    <row r="36" spans="1:27" s="142" customFormat="1" ht="38.25" x14ac:dyDescent="0.25">
      <c r="A36" s="114" t="s">
        <v>861</v>
      </c>
      <c r="B36" s="114" t="s">
        <v>862</v>
      </c>
      <c r="C36" s="114" t="s">
        <v>863</v>
      </c>
      <c r="D36" s="114" t="s">
        <v>937</v>
      </c>
      <c r="E36" s="114" t="s">
        <v>33</v>
      </c>
      <c r="F36" s="135" t="s">
        <v>35</v>
      </c>
      <c r="G36" s="114" t="s">
        <v>594</v>
      </c>
      <c r="H36" s="116" t="s">
        <v>885</v>
      </c>
      <c r="I36" s="114" t="s">
        <v>598</v>
      </c>
      <c r="J36" s="114" t="s">
        <v>502</v>
      </c>
      <c r="K36" s="114" t="s">
        <v>886</v>
      </c>
      <c r="L36" s="114" t="s">
        <v>502</v>
      </c>
      <c r="M36" s="119">
        <v>2</v>
      </c>
      <c r="N36" s="117">
        <v>2</v>
      </c>
      <c r="O36" s="141">
        <f t="shared" si="5"/>
        <v>4</v>
      </c>
      <c r="P36" s="139" t="str">
        <f t="shared" si="6"/>
        <v>BAJO</v>
      </c>
      <c r="Q36" s="117">
        <v>25</v>
      </c>
      <c r="R36" s="153">
        <f t="shared" si="7"/>
        <v>100</v>
      </c>
      <c r="S36" s="139" t="str">
        <f t="shared" si="8"/>
        <v>III</v>
      </c>
      <c r="T36" s="153" t="str">
        <f t="shared" si="4"/>
        <v>Mejorable</v>
      </c>
      <c r="U36" s="114">
        <v>141</v>
      </c>
      <c r="V36" s="117" t="s">
        <v>630</v>
      </c>
      <c r="W36" s="117" t="s">
        <v>507</v>
      </c>
      <c r="X36" s="117" t="s">
        <v>507</v>
      </c>
      <c r="Y36" s="117" t="s">
        <v>507</v>
      </c>
      <c r="Z36" s="120" t="s">
        <v>581</v>
      </c>
      <c r="AA36" s="117" t="s">
        <v>507</v>
      </c>
    </row>
    <row r="37" spans="1:27" s="142" customFormat="1" ht="38.25" x14ac:dyDescent="0.25">
      <c r="A37" s="114" t="s">
        <v>861</v>
      </c>
      <c r="B37" s="114" t="s">
        <v>862</v>
      </c>
      <c r="C37" s="114" t="s">
        <v>863</v>
      </c>
      <c r="D37" s="114" t="s">
        <v>937</v>
      </c>
      <c r="E37" s="114" t="s">
        <v>33</v>
      </c>
      <c r="F37" s="135" t="s">
        <v>35</v>
      </c>
      <c r="G37" s="114" t="s">
        <v>594</v>
      </c>
      <c r="H37" s="116" t="s">
        <v>887</v>
      </c>
      <c r="I37" s="114" t="s">
        <v>888</v>
      </c>
      <c r="J37" s="114" t="s">
        <v>502</v>
      </c>
      <c r="K37" s="114" t="s">
        <v>886</v>
      </c>
      <c r="L37" s="114" t="s">
        <v>763</v>
      </c>
      <c r="M37" s="119">
        <v>2</v>
      </c>
      <c r="N37" s="117">
        <v>2</v>
      </c>
      <c r="O37" s="141">
        <f t="shared" si="5"/>
        <v>4</v>
      </c>
      <c r="P37" s="139" t="str">
        <f t="shared" si="6"/>
        <v>BAJO</v>
      </c>
      <c r="Q37" s="117">
        <v>25</v>
      </c>
      <c r="R37" s="153">
        <f t="shared" si="7"/>
        <v>100</v>
      </c>
      <c r="S37" s="139" t="str">
        <f t="shared" si="8"/>
        <v>III</v>
      </c>
      <c r="T37" s="153" t="str">
        <f t="shared" si="4"/>
        <v>Mejorable</v>
      </c>
      <c r="U37" s="114">
        <v>141</v>
      </c>
      <c r="V37" s="117" t="s">
        <v>630</v>
      </c>
      <c r="W37" s="117" t="s">
        <v>507</v>
      </c>
      <c r="X37" s="117" t="s">
        <v>507</v>
      </c>
      <c r="Y37" s="117" t="s">
        <v>507</v>
      </c>
      <c r="Z37" s="120" t="s">
        <v>581</v>
      </c>
      <c r="AA37" s="117" t="s">
        <v>895</v>
      </c>
    </row>
    <row r="38" spans="1:27" s="142" customFormat="1" ht="38.25" x14ac:dyDescent="0.25">
      <c r="A38" s="114" t="s">
        <v>561</v>
      </c>
      <c r="B38" s="114" t="s">
        <v>483</v>
      </c>
      <c r="C38" s="114" t="s">
        <v>562</v>
      </c>
      <c r="D38" s="114" t="s">
        <v>563</v>
      </c>
      <c r="E38" s="118" t="s">
        <v>33</v>
      </c>
      <c r="F38" s="135" t="s">
        <v>35</v>
      </c>
      <c r="G38" s="114" t="s">
        <v>594</v>
      </c>
      <c r="H38" s="116" t="s">
        <v>604</v>
      </c>
      <c r="I38" s="114" t="s">
        <v>605</v>
      </c>
      <c r="J38" s="118" t="s">
        <v>502</v>
      </c>
      <c r="K38" s="114" t="s">
        <v>502</v>
      </c>
      <c r="L38" s="114" t="s">
        <v>603</v>
      </c>
      <c r="M38" s="119">
        <v>2</v>
      </c>
      <c r="N38" s="117">
        <v>2</v>
      </c>
      <c r="O38" s="141">
        <f t="shared" si="5"/>
        <v>4</v>
      </c>
      <c r="P38" s="139" t="str">
        <f t="shared" si="6"/>
        <v>BAJO</v>
      </c>
      <c r="Q38" s="117">
        <v>10</v>
      </c>
      <c r="R38" s="153">
        <f t="shared" si="7"/>
        <v>40</v>
      </c>
      <c r="S38" s="139" t="str">
        <f t="shared" si="8"/>
        <v>III</v>
      </c>
      <c r="T38" s="153" t="str">
        <f t="shared" si="4"/>
        <v>Mejorable</v>
      </c>
      <c r="U38" s="114">
        <v>141</v>
      </c>
      <c r="V38" s="117" t="s">
        <v>519</v>
      </c>
      <c r="W38" s="117" t="s">
        <v>507</v>
      </c>
      <c r="X38" s="117" t="s">
        <v>507</v>
      </c>
      <c r="Y38" s="117" t="s">
        <v>507</v>
      </c>
      <c r="Z38" s="120" t="s">
        <v>633</v>
      </c>
      <c r="AA38" s="117" t="s">
        <v>507</v>
      </c>
    </row>
    <row r="39" spans="1:27" s="142" customFormat="1" ht="102" x14ac:dyDescent="0.25">
      <c r="A39" s="114" t="s">
        <v>472</v>
      </c>
      <c r="B39" s="114" t="s">
        <v>938</v>
      </c>
      <c r="C39" s="114" t="s">
        <v>573</v>
      </c>
      <c r="D39" s="116" t="s">
        <v>1507</v>
      </c>
      <c r="E39" s="118" t="s">
        <v>33</v>
      </c>
      <c r="F39" s="135" t="s">
        <v>35</v>
      </c>
      <c r="G39" s="114" t="s">
        <v>594</v>
      </c>
      <c r="H39" s="116" t="s">
        <v>599</v>
      </c>
      <c r="I39" s="114" t="s">
        <v>624</v>
      </c>
      <c r="J39" s="118" t="s">
        <v>502</v>
      </c>
      <c r="K39" s="114" t="s">
        <v>625</v>
      </c>
      <c r="L39" s="114" t="s">
        <v>502</v>
      </c>
      <c r="M39" s="119">
        <v>2</v>
      </c>
      <c r="N39" s="117">
        <v>4</v>
      </c>
      <c r="O39" s="141">
        <f t="shared" si="5"/>
        <v>8</v>
      </c>
      <c r="P39" s="139" t="str">
        <f t="shared" si="6"/>
        <v>MEDIO</v>
      </c>
      <c r="Q39" s="117">
        <v>10</v>
      </c>
      <c r="R39" s="153">
        <f t="shared" si="7"/>
        <v>80</v>
      </c>
      <c r="S39" s="139" t="str">
        <f t="shared" si="8"/>
        <v>III</v>
      </c>
      <c r="T39" s="153" t="str">
        <f t="shared" si="4"/>
        <v>Mejorable</v>
      </c>
      <c r="U39" s="114">
        <v>141</v>
      </c>
      <c r="V39" s="117" t="s">
        <v>519</v>
      </c>
      <c r="W39" s="117" t="s">
        <v>507</v>
      </c>
      <c r="X39" s="117" t="s">
        <v>507</v>
      </c>
      <c r="Y39" s="117" t="s">
        <v>507</v>
      </c>
      <c r="Z39" s="120" t="s">
        <v>983</v>
      </c>
      <c r="AA39" s="117" t="s">
        <v>507</v>
      </c>
    </row>
    <row r="40" spans="1:27" s="142" customFormat="1" ht="63.75" x14ac:dyDescent="0.25">
      <c r="A40" s="114" t="s">
        <v>478</v>
      </c>
      <c r="B40" s="114" t="s">
        <v>483</v>
      </c>
      <c r="C40" s="114" t="s">
        <v>474</v>
      </c>
      <c r="D40" s="114" t="s">
        <v>484</v>
      </c>
      <c r="E40" s="114" t="s">
        <v>33</v>
      </c>
      <c r="F40" s="135" t="s">
        <v>35</v>
      </c>
      <c r="G40" s="114" t="s">
        <v>647</v>
      </c>
      <c r="H40" s="116" t="s">
        <v>648</v>
      </c>
      <c r="I40" s="114" t="s">
        <v>649</v>
      </c>
      <c r="J40" s="114" t="s">
        <v>502</v>
      </c>
      <c r="K40" s="114" t="s">
        <v>502</v>
      </c>
      <c r="L40" s="114" t="s">
        <v>502</v>
      </c>
      <c r="M40" s="119">
        <v>2</v>
      </c>
      <c r="N40" s="117">
        <v>2</v>
      </c>
      <c r="O40" s="141">
        <f t="shared" si="5"/>
        <v>4</v>
      </c>
      <c r="P40" s="139" t="str">
        <f t="shared" si="6"/>
        <v>BAJO</v>
      </c>
      <c r="Q40" s="117">
        <v>25</v>
      </c>
      <c r="R40" s="153">
        <f t="shared" si="7"/>
        <v>100</v>
      </c>
      <c r="S40" s="139" t="str">
        <f t="shared" si="8"/>
        <v>III</v>
      </c>
      <c r="T40" s="153" t="str">
        <f t="shared" si="4"/>
        <v>Mejorable</v>
      </c>
      <c r="U40" s="114">
        <v>141</v>
      </c>
      <c r="V40" s="117" t="s">
        <v>519</v>
      </c>
      <c r="W40" s="117" t="s">
        <v>507</v>
      </c>
      <c r="X40" s="117" t="s">
        <v>507</v>
      </c>
      <c r="Y40" s="117" t="s">
        <v>1508</v>
      </c>
      <c r="Z40" s="120" t="s">
        <v>650</v>
      </c>
      <c r="AA40" s="117" t="s">
        <v>507</v>
      </c>
    </row>
    <row r="41" spans="1:27" s="142" customFormat="1" ht="38.25" x14ac:dyDescent="0.25">
      <c r="A41" s="114" t="s">
        <v>478</v>
      </c>
      <c r="B41" s="114" t="s">
        <v>473</v>
      </c>
      <c r="C41" s="114" t="s">
        <v>474</v>
      </c>
      <c r="D41" s="114" t="s">
        <v>556</v>
      </c>
      <c r="E41" s="114" t="s">
        <v>33</v>
      </c>
      <c r="F41" s="135" t="s">
        <v>35</v>
      </c>
      <c r="G41" s="114" t="s">
        <v>652</v>
      </c>
      <c r="H41" s="116" t="s">
        <v>1509</v>
      </c>
      <c r="I41" s="114" t="s">
        <v>654</v>
      </c>
      <c r="J41" s="114" t="s">
        <v>655</v>
      </c>
      <c r="K41" s="114" t="s">
        <v>502</v>
      </c>
      <c r="L41" s="114" t="s">
        <v>502</v>
      </c>
      <c r="M41" s="119">
        <v>2</v>
      </c>
      <c r="N41" s="117">
        <v>2</v>
      </c>
      <c r="O41" s="141">
        <f t="shared" si="5"/>
        <v>4</v>
      </c>
      <c r="P41" s="139" t="str">
        <f t="shared" si="6"/>
        <v>BAJO</v>
      </c>
      <c r="Q41" s="117">
        <v>10</v>
      </c>
      <c r="R41" s="153">
        <f t="shared" si="7"/>
        <v>40</v>
      </c>
      <c r="S41" s="139" t="str">
        <f t="shared" si="8"/>
        <v>III</v>
      </c>
      <c r="T41" s="153" t="str">
        <f t="shared" si="4"/>
        <v>Mejorable</v>
      </c>
      <c r="U41" s="114">
        <v>141</v>
      </c>
      <c r="V41" s="117" t="s">
        <v>654</v>
      </c>
      <c r="W41" s="117" t="s">
        <v>507</v>
      </c>
      <c r="X41" s="117" t="s">
        <v>507</v>
      </c>
      <c r="Y41" s="117" t="s">
        <v>507</v>
      </c>
      <c r="Z41" s="120" t="s">
        <v>663</v>
      </c>
      <c r="AA41" s="117" t="s">
        <v>507</v>
      </c>
    </row>
    <row r="42" spans="1:27" s="142" customFormat="1" ht="89.25" x14ac:dyDescent="0.25">
      <c r="A42" s="114" t="s">
        <v>523</v>
      </c>
      <c r="B42" s="114" t="s">
        <v>473</v>
      </c>
      <c r="C42" s="114" t="s">
        <v>474</v>
      </c>
      <c r="D42" s="114" t="s">
        <v>557</v>
      </c>
      <c r="E42" s="114" t="s">
        <v>575</v>
      </c>
      <c r="F42" s="135" t="s">
        <v>35</v>
      </c>
      <c r="G42" s="114" t="s">
        <v>652</v>
      </c>
      <c r="H42" s="116" t="s">
        <v>656</v>
      </c>
      <c r="I42" s="114" t="s">
        <v>657</v>
      </c>
      <c r="J42" s="114" t="s">
        <v>502</v>
      </c>
      <c r="K42" s="114" t="s">
        <v>544</v>
      </c>
      <c r="L42" s="114" t="s">
        <v>545</v>
      </c>
      <c r="M42" s="119">
        <v>2</v>
      </c>
      <c r="N42" s="117">
        <v>1</v>
      </c>
      <c r="O42" s="141">
        <f t="shared" si="5"/>
        <v>2</v>
      </c>
      <c r="P42" s="139" t="str">
        <f t="shared" si="6"/>
        <v>BAJO</v>
      </c>
      <c r="Q42" s="117">
        <v>60</v>
      </c>
      <c r="R42" s="153">
        <f t="shared" si="7"/>
        <v>120</v>
      </c>
      <c r="S42" s="139" t="str">
        <f t="shared" si="8"/>
        <v>III</v>
      </c>
      <c r="T42" s="153" t="str">
        <f t="shared" si="4"/>
        <v>Mejorable</v>
      </c>
      <c r="U42" s="114">
        <v>141</v>
      </c>
      <c r="V42" s="117" t="s">
        <v>664</v>
      </c>
      <c r="W42" s="117" t="s">
        <v>507</v>
      </c>
      <c r="X42" s="117" t="s">
        <v>507</v>
      </c>
      <c r="Y42" s="117" t="s">
        <v>507</v>
      </c>
      <c r="Z42" s="120" t="s">
        <v>552</v>
      </c>
      <c r="AA42" s="117" t="s">
        <v>665</v>
      </c>
    </row>
    <row r="43" spans="1:27" s="142" customFormat="1" ht="89.25" x14ac:dyDescent="0.25">
      <c r="A43" s="114" t="s">
        <v>482</v>
      </c>
      <c r="B43" s="114" t="s">
        <v>473</v>
      </c>
      <c r="C43" s="114" t="s">
        <v>474</v>
      </c>
      <c r="D43" s="114" t="s">
        <v>558</v>
      </c>
      <c r="E43" s="118" t="s">
        <v>33</v>
      </c>
      <c r="F43" s="135" t="s">
        <v>35</v>
      </c>
      <c r="G43" s="114" t="s">
        <v>652</v>
      </c>
      <c r="H43" s="116" t="s">
        <v>658</v>
      </c>
      <c r="I43" s="114" t="s">
        <v>659</v>
      </c>
      <c r="J43" s="114" t="s">
        <v>660</v>
      </c>
      <c r="K43" s="114" t="s">
        <v>661</v>
      </c>
      <c r="L43" s="114" t="s">
        <v>662</v>
      </c>
      <c r="M43" s="119">
        <v>2</v>
      </c>
      <c r="N43" s="117">
        <v>2</v>
      </c>
      <c r="O43" s="141">
        <f t="shared" si="5"/>
        <v>4</v>
      </c>
      <c r="P43" s="139" t="str">
        <f t="shared" si="6"/>
        <v>BAJO</v>
      </c>
      <c r="Q43" s="117">
        <v>10</v>
      </c>
      <c r="R43" s="153">
        <f t="shared" si="7"/>
        <v>40</v>
      </c>
      <c r="S43" s="139" t="str">
        <f t="shared" si="8"/>
        <v>III</v>
      </c>
      <c r="T43" s="153" t="str">
        <f t="shared" si="4"/>
        <v>Mejorable</v>
      </c>
      <c r="U43" s="114">
        <v>141</v>
      </c>
      <c r="V43" s="117" t="s">
        <v>666</v>
      </c>
      <c r="W43" s="117" t="s">
        <v>507</v>
      </c>
      <c r="X43" s="117" t="s">
        <v>507</v>
      </c>
      <c r="Y43" s="117" t="s">
        <v>507</v>
      </c>
      <c r="Z43" s="120" t="s">
        <v>667</v>
      </c>
      <c r="AA43" s="117" t="s">
        <v>507</v>
      </c>
    </row>
    <row r="44" spans="1:27" s="142" customFormat="1" ht="51" x14ac:dyDescent="0.25">
      <c r="A44" s="114" t="s">
        <v>861</v>
      </c>
      <c r="B44" s="114" t="s">
        <v>862</v>
      </c>
      <c r="C44" s="114" t="s">
        <v>863</v>
      </c>
      <c r="D44" s="114" t="s">
        <v>937</v>
      </c>
      <c r="E44" s="114" t="s">
        <v>33</v>
      </c>
      <c r="F44" s="135" t="s">
        <v>35</v>
      </c>
      <c r="G44" s="114" t="s">
        <v>652</v>
      </c>
      <c r="H44" s="116" t="s">
        <v>896</v>
      </c>
      <c r="I44" s="114" t="s">
        <v>583</v>
      </c>
      <c r="J44" s="114" t="s">
        <v>502</v>
      </c>
      <c r="K44" s="114" t="s">
        <v>886</v>
      </c>
      <c r="L44" s="114" t="s">
        <v>502</v>
      </c>
      <c r="M44" s="119">
        <v>2</v>
      </c>
      <c r="N44" s="117">
        <v>2</v>
      </c>
      <c r="O44" s="141">
        <f t="shared" si="5"/>
        <v>4</v>
      </c>
      <c r="P44" s="139" t="str">
        <f t="shared" si="6"/>
        <v>BAJO</v>
      </c>
      <c r="Q44" s="117">
        <v>100</v>
      </c>
      <c r="R44" s="153">
        <f t="shared" si="7"/>
        <v>400</v>
      </c>
      <c r="S44" s="139" t="str">
        <f t="shared" si="8"/>
        <v>II</v>
      </c>
      <c r="T44" s="153" t="str">
        <f t="shared" si="4"/>
        <v>No aceptable o aceptable con control específico</v>
      </c>
      <c r="U44" s="114">
        <v>141</v>
      </c>
      <c r="V44" s="117" t="s">
        <v>899</v>
      </c>
      <c r="W44" s="117" t="s">
        <v>507</v>
      </c>
      <c r="X44" s="117" t="s">
        <v>507</v>
      </c>
      <c r="Y44" s="117" t="s">
        <v>507</v>
      </c>
      <c r="Z44" s="120" t="s">
        <v>581</v>
      </c>
      <c r="AA44" s="117" t="s">
        <v>507</v>
      </c>
    </row>
    <row r="45" spans="1:27" s="142" customFormat="1" ht="38.25" x14ac:dyDescent="0.25">
      <c r="A45" s="114" t="s">
        <v>861</v>
      </c>
      <c r="B45" s="114" t="s">
        <v>862</v>
      </c>
      <c r="C45" s="114" t="s">
        <v>863</v>
      </c>
      <c r="D45" s="114" t="s">
        <v>937</v>
      </c>
      <c r="E45" s="114" t="s">
        <v>33</v>
      </c>
      <c r="F45" s="135" t="s">
        <v>35</v>
      </c>
      <c r="G45" s="114" t="s">
        <v>652</v>
      </c>
      <c r="H45" s="116" t="s">
        <v>897</v>
      </c>
      <c r="I45" s="114" t="s">
        <v>898</v>
      </c>
      <c r="J45" s="114" t="s">
        <v>502</v>
      </c>
      <c r="K45" s="114" t="s">
        <v>886</v>
      </c>
      <c r="L45" s="114" t="s">
        <v>763</v>
      </c>
      <c r="M45" s="119">
        <v>2</v>
      </c>
      <c r="N45" s="117">
        <v>2</v>
      </c>
      <c r="O45" s="141">
        <f t="shared" si="5"/>
        <v>4</v>
      </c>
      <c r="P45" s="139" t="str">
        <f t="shared" si="6"/>
        <v>BAJO</v>
      </c>
      <c r="Q45" s="117">
        <v>25</v>
      </c>
      <c r="R45" s="153">
        <f t="shared" si="7"/>
        <v>100</v>
      </c>
      <c r="S45" s="139" t="str">
        <f t="shared" si="8"/>
        <v>III</v>
      </c>
      <c r="T45" s="153" t="str">
        <f t="shared" si="4"/>
        <v>Mejorable</v>
      </c>
      <c r="U45" s="114">
        <v>141</v>
      </c>
      <c r="V45" s="117" t="s">
        <v>630</v>
      </c>
      <c r="W45" s="117" t="s">
        <v>507</v>
      </c>
      <c r="X45" s="117" t="s">
        <v>507</v>
      </c>
      <c r="Y45" s="117" t="s">
        <v>507</v>
      </c>
      <c r="Z45" s="120" t="s">
        <v>581</v>
      </c>
      <c r="AA45" s="117" t="s">
        <v>900</v>
      </c>
    </row>
    <row r="46" spans="1:27" s="142" customFormat="1" ht="63.75" x14ac:dyDescent="0.25">
      <c r="A46" s="114" t="s">
        <v>478</v>
      </c>
      <c r="B46" s="114" t="s">
        <v>473</v>
      </c>
      <c r="C46" s="114" t="s">
        <v>573</v>
      </c>
      <c r="D46" s="114" t="s">
        <v>475</v>
      </c>
      <c r="E46" s="114" t="s">
        <v>33</v>
      </c>
      <c r="F46" s="135" t="s">
        <v>35</v>
      </c>
      <c r="G46" s="114" t="s">
        <v>668</v>
      </c>
      <c r="H46" s="116" t="s">
        <v>669</v>
      </c>
      <c r="I46" s="114" t="s">
        <v>670</v>
      </c>
      <c r="J46" s="118" t="s">
        <v>502</v>
      </c>
      <c r="K46" s="114" t="s">
        <v>671</v>
      </c>
      <c r="L46" s="114" t="s">
        <v>502</v>
      </c>
      <c r="M46" s="119">
        <v>2</v>
      </c>
      <c r="N46" s="117">
        <v>1</v>
      </c>
      <c r="O46" s="141">
        <f t="shared" si="5"/>
        <v>2</v>
      </c>
      <c r="P46" s="139" t="str">
        <f t="shared" si="6"/>
        <v>BAJO</v>
      </c>
      <c r="Q46" s="117">
        <v>100</v>
      </c>
      <c r="R46" s="153">
        <f t="shared" si="7"/>
        <v>200</v>
      </c>
      <c r="S46" s="139" t="str">
        <f t="shared" si="8"/>
        <v>II</v>
      </c>
      <c r="T46" s="153" t="str">
        <f t="shared" si="4"/>
        <v>No aceptable o aceptable con control específico</v>
      </c>
      <c r="U46" s="114">
        <v>141</v>
      </c>
      <c r="V46" s="117" t="s">
        <v>519</v>
      </c>
      <c r="W46" s="117" t="s">
        <v>507</v>
      </c>
      <c r="X46" s="117" t="s">
        <v>507</v>
      </c>
      <c r="Y46" s="117" t="s">
        <v>507</v>
      </c>
      <c r="Z46" s="120" t="s">
        <v>679</v>
      </c>
      <c r="AA46" s="117" t="s">
        <v>507</v>
      </c>
    </row>
    <row r="47" spans="1:27" s="142" customFormat="1" ht="51" x14ac:dyDescent="0.25">
      <c r="A47" s="114" t="s">
        <v>472</v>
      </c>
      <c r="B47" s="114" t="s">
        <v>862</v>
      </c>
      <c r="C47" s="114" t="s">
        <v>863</v>
      </c>
      <c r="D47" s="114" t="s">
        <v>937</v>
      </c>
      <c r="E47" s="114" t="s">
        <v>33</v>
      </c>
      <c r="F47" s="135" t="s">
        <v>35</v>
      </c>
      <c r="G47" s="114" t="s">
        <v>668</v>
      </c>
      <c r="H47" s="116" t="s">
        <v>676</v>
      </c>
      <c r="I47" s="114" t="s">
        <v>677</v>
      </c>
      <c r="J47" s="114" t="s">
        <v>502</v>
      </c>
      <c r="K47" s="114" t="s">
        <v>678</v>
      </c>
      <c r="L47" s="114" t="s">
        <v>502</v>
      </c>
      <c r="M47" s="119">
        <v>2</v>
      </c>
      <c r="N47" s="117">
        <v>2</v>
      </c>
      <c r="O47" s="141">
        <f t="shared" si="5"/>
        <v>4</v>
      </c>
      <c r="P47" s="139" t="str">
        <f t="shared" si="6"/>
        <v>BAJO</v>
      </c>
      <c r="Q47" s="117">
        <v>100</v>
      </c>
      <c r="R47" s="153">
        <f t="shared" si="7"/>
        <v>400</v>
      </c>
      <c r="S47" s="139" t="str">
        <f t="shared" si="8"/>
        <v>II</v>
      </c>
      <c r="T47" s="153" t="str">
        <f t="shared" si="4"/>
        <v>No aceptable o aceptable con control específico</v>
      </c>
      <c r="U47" s="114">
        <v>141</v>
      </c>
      <c r="V47" s="117" t="s">
        <v>519</v>
      </c>
      <c r="W47" s="117" t="s">
        <v>507</v>
      </c>
      <c r="X47" s="117" t="s">
        <v>507</v>
      </c>
      <c r="Y47" s="117" t="s">
        <v>507</v>
      </c>
      <c r="Z47" s="120" t="s">
        <v>679</v>
      </c>
      <c r="AA47" s="117" t="s">
        <v>507</v>
      </c>
    </row>
    <row r="48" spans="1:27" s="142" customFormat="1" ht="51" x14ac:dyDescent="0.25">
      <c r="A48" s="114" t="s">
        <v>472</v>
      </c>
      <c r="B48" s="114" t="s">
        <v>862</v>
      </c>
      <c r="C48" s="114" t="s">
        <v>863</v>
      </c>
      <c r="D48" s="114" t="s">
        <v>937</v>
      </c>
      <c r="E48" s="114" t="s">
        <v>33</v>
      </c>
      <c r="F48" s="135" t="s">
        <v>35</v>
      </c>
      <c r="G48" s="114" t="s">
        <v>668</v>
      </c>
      <c r="H48" s="116" t="s">
        <v>674</v>
      </c>
      <c r="I48" s="114" t="s">
        <v>675</v>
      </c>
      <c r="J48" s="114" t="s">
        <v>502</v>
      </c>
      <c r="K48" s="114" t="s">
        <v>584</v>
      </c>
      <c r="L48" s="114" t="s">
        <v>502</v>
      </c>
      <c r="M48" s="119">
        <v>2</v>
      </c>
      <c r="N48" s="117">
        <v>2</v>
      </c>
      <c r="O48" s="141">
        <f t="shared" si="5"/>
        <v>4</v>
      </c>
      <c r="P48" s="139" t="str">
        <f t="shared" si="6"/>
        <v>BAJO</v>
      </c>
      <c r="Q48" s="117">
        <v>100</v>
      </c>
      <c r="R48" s="153">
        <f t="shared" si="7"/>
        <v>400</v>
      </c>
      <c r="S48" s="139" t="str">
        <f t="shared" si="8"/>
        <v>II</v>
      </c>
      <c r="T48" s="153" t="str">
        <f t="shared" si="4"/>
        <v>No aceptable o aceptable con control específico</v>
      </c>
      <c r="U48" s="114">
        <v>141</v>
      </c>
      <c r="V48" s="117" t="s">
        <v>519</v>
      </c>
      <c r="W48" s="117" t="s">
        <v>507</v>
      </c>
      <c r="X48" s="117" t="s">
        <v>507</v>
      </c>
      <c r="Y48" s="117" t="s">
        <v>507</v>
      </c>
      <c r="Z48" s="120" t="s">
        <v>681</v>
      </c>
      <c r="AA48" s="117" t="s">
        <v>580</v>
      </c>
    </row>
    <row r="49" spans="1:42" s="142" customFormat="1" ht="51" x14ac:dyDescent="0.25">
      <c r="A49" s="114" t="s">
        <v>769</v>
      </c>
      <c r="B49" s="114" t="s">
        <v>486</v>
      </c>
      <c r="C49" s="114" t="s">
        <v>487</v>
      </c>
      <c r="D49" s="114" t="s">
        <v>937</v>
      </c>
      <c r="E49" s="114" t="s">
        <v>33</v>
      </c>
      <c r="F49" s="135" t="s">
        <v>35</v>
      </c>
      <c r="G49" s="114" t="s">
        <v>668</v>
      </c>
      <c r="H49" s="116" t="s">
        <v>672</v>
      </c>
      <c r="I49" s="114" t="s">
        <v>673</v>
      </c>
      <c r="J49" s="114" t="s">
        <v>502</v>
      </c>
      <c r="K49" s="114" t="s">
        <v>502</v>
      </c>
      <c r="L49" s="114" t="s">
        <v>502</v>
      </c>
      <c r="M49" s="119">
        <v>6</v>
      </c>
      <c r="N49" s="117">
        <v>2</v>
      </c>
      <c r="O49" s="141">
        <f t="shared" si="5"/>
        <v>12</v>
      </c>
      <c r="P49" s="139" t="str">
        <f t="shared" si="6"/>
        <v>ALTO</v>
      </c>
      <c r="Q49" s="117">
        <v>25</v>
      </c>
      <c r="R49" s="153">
        <f t="shared" si="7"/>
        <v>300</v>
      </c>
      <c r="S49" s="139" t="str">
        <f t="shared" si="8"/>
        <v>II</v>
      </c>
      <c r="T49" s="153" t="str">
        <f t="shared" si="4"/>
        <v>No aceptable o aceptable con control específico</v>
      </c>
      <c r="U49" s="114">
        <v>141</v>
      </c>
      <c r="V49" s="117" t="s">
        <v>680</v>
      </c>
      <c r="W49" s="117" t="s">
        <v>507</v>
      </c>
      <c r="X49" s="117" t="s">
        <v>507</v>
      </c>
      <c r="Y49" s="117" t="s">
        <v>507</v>
      </c>
      <c r="Z49" s="120" t="s">
        <v>679</v>
      </c>
      <c r="AA49" s="117" t="s">
        <v>507</v>
      </c>
    </row>
    <row r="50" spans="1:42" s="142" customFormat="1" ht="51" x14ac:dyDescent="0.25">
      <c r="A50" s="114" t="s">
        <v>472</v>
      </c>
      <c r="B50" s="114" t="s">
        <v>486</v>
      </c>
      <c r="C50" s="114" t="s">
        <v>487</v>
      </c>
      <c r="D50" s="114" t="s">
        <v>937</v>
      </c>
      <c r="E50" s="114" t="s">
        <v>33</v>
      </c>
      <c r="F50" s="135" t="s">
        <v>35</v>
      </c>
      <c r="G50" s="114" t="s">
        <v>668</v>
      </c>
      <c r="H50" s="116" t="s">
        <v>674</v>
      </c>
      <c r="I50" s="114" t="s">
        <v>675</v>
      </c>
      <c r="J50" s="114" t="s">
        <v>502</v>
      </c>
      <c r="K50" s="114" t="s">
        <v>584</v>
      </c>
      <c r="L50" s="114" t="s">
        <v>502</v>
      </c>
      <c r="M50" s="119">
        <v>2</v>
      </c>
      <c r="N50" s="117">
        <v>2</v>
      </c>
      <c r="O50" s="141">
        <f t="shared" si="5"/>
        <v>4</v>
      </c>
      <c r="P50" s="139" t="str">
        <f t="shared" si="6"/>
        <v>BAJO</v>
      </c>
      <c r="Q50" s="117">
        <v>100</v>
      </c>
      <c r="R50" s="153">
        <f t="shared" si="7"/>
        <v>400</v>
      </c>
      <c r="S50" s="139" t="str">
        <f t="shared" si="8"/>
        <v>II</v>
      </c>
      <c r="T50" s="153" t="str">
        <f t="shared" si="4"/>
        <v>No aceptable o aceptable con control específico</v>
      </c>
      <c r="U50" s="114">
        <v>141</v>
      </c>
      <c r="V50" s="117" t="s">
        <v>519</v>
      </c>
      <c r="W50" s="117" t="s">
        <v>507</v>
      </c>
      <c r="X50" s="117" t="s">
        <v>507</v>
      </c>
      <c r="Y50" s="117" t="s">
        <v>507</v>
      </c>
      <c r="Z50" s="120" t="s">
        <v>681</v>
      </c>
      <c r="AA50" s="117" t="s">
        <v>580</v>
      </c>
    </row>
    <row r="51" spans="1:42" s="142" customFormat="1" ht="51" x14ac:dyDescent="0.25">
      <c r="A51" s="114" t="s">
        <v>472</v>
      </c>
      <c r="B51" s="114" t="s">
        <v>486</v>
      </c>
      <c r="C51" s="114" t="s">
        <v>487</v>
      </c>
      <c r="D51" s="114" t="s">
        <v>937</v>
      </c>
      <c r="E51" s="114" t="s">
        <v>33</v>
      </c>
      <c r="F51" s="135" t="s">
        <v>35</v>
      </c>
      <c r="G51" s="114" t="s">
        <v>668</v>
      </c>
      <c r="H51" s="116" t="s">
        <v>676</v>
      </c>
      <c r="I51" s="114" t="s">
        <v>677</v>
      </c>
      <c r="J51" s="114" t="s">
        <v>502</v>
      </c>
      <c r="K51" s="114" t="s">
        <v>678</v>
      </c>
      <c r="L51" s="114" t="s">
        <v>502</v>
      </c>
      <c r="M51" s="119">
        <v>2</v>
      </c>
      <c r="N51" s="117">
        <v>2</v>
      </c>
      <c r="O51" s="141">
        <f t="shared" si="5"/>
        <v>4</v>
      </c>
      <c r="P51" s="139" t="str">
        <f t="shared" si="6"/>
        <v>BAJO</v>
      </c>
      <c r="Q51" s="117">
        <v>100</v>
      </c>
      <c r="R51" s="153">
        <f t="shared" si="7"/>
        <v>400</v>
      </c>
      <c r="S51" s="139" t="str">
        <f t="shared" si="8"/>
        <v>II</v>
      </c>
      <c r="T51" s="153" t="str">
        <f t="shared" si="4"/>
        <v>No aceptable o aceptable con control específico</v>
      </c>
      <c r="U51" s="114">
        <v>141</v>
      </c>
      <c r="V51" s="117" t="s">
        <v>519</v>
      </c>
      <c r="W51" s="117" t="s">
        <v>507</v>
      </c>
      <c r="X51" s="117" t="s">
        <v>507</v>
      </c>
      <c r="Y51" s="117" t="s">
        <v>507</v>
      </c>
      <c r="Z51" s="120" t="s">
        <v>679</v>
      </c>
      <c r="AA51" s="117" t="s">
        <v>507</v>
      </c>
    </row>
    <row r="52" spans="1:42" s="142" customFormat="1" ht="89.25" x14ac:dyDescent="0.25">
      <c r="A52" s="114" t="s">
        <v>478</v>
      </c>
      <c r="B52" s="114" t="s">
        <v>473</v>
      </c>
      <c r="C52" s="114" t="s">
        <v>474</v>
      </c>
      <c r="D52" s="114" t="s">
        <v>477</v>
      </c>
      <c r="E52" s="114" t="s">
        <v>33</v>
      </c>
      <c r="F52" s="135" t="s">
        <v>35</v>
      </c>
      <c r="G52" s="114" t="s">
        <v>683</v>
      </c>
      <c r="H52" s="116" t="s">
        <v>684</v>
      </c>
      <c r="I52" s="114" t="s">
        <v>685</v>
      </c>
      <c r="J52" s="114" t="s">
        <v>686</v>
      </c>
      <c r="K52" s="114" t="s">
        <v>687</v>
      </c>
      <c r="L52" s="114" t="s">
        <v>502</v>
      </c>
      <c r="M52" s="119">
        <v>2</v>
      </c>
      <c r="N52" s="117">
        <v>1</v>
      </c>
      <c r="O52" s="141">
        <f t="shared" si="5"/>
        <v>2</v>
      </c>
      <c r="P52" s="139" t="str">
        <f t="shared" si="6"/>
        <v>BAJO</v>
      </c>
      <c r="Q52" s="117">
        <v>25</v>
      </c>
      <c r="R52" s="153">
        <f t="shared" si="7"/>
        <v>50</v>
      </c>
      <c r="S52" s="139" t="str">
        <f t="shared" si="8"/>
        <v>III</v>
      </c>
      <c r="T52" s="153" t="str">
        <f t="shared" si="4"/>
        <v>Mejorable</v>
      </c>
      <c r="U52" s="114">
        <v>141</v>
      </c>
      <c r="V52" s="115" t="s">
        <v>591</v>
      </c>
      <c r="W52" s="117" t="s">
        <v>507</v>
      </c>
      <c r="X52" s="117" t="s">
        <v>507</v>
      </c>
      <c r="Y52" s="117" t="s">
        <v>507</v>
      </c>
      <c r="Z52" s="120" t="s">
        <v>688</v>
      </c>
      <c r="AA52" s="117" t="s">
        <v>507</v>
      </c>
    </row>
    <row r="53" spans="1:42" ht="51" x14ac:dyDescent="0.25">
      <c r="A53" s="114" t="s">
        <v>478</v>
      </c>
      <c r="B53" s="114" t="s">
        <v>473</v>
      </c>
      <c r="C53" s="114" t="s">
        <v>474</v>
      </c>
      <c r="D53" s="114" t="s">
        <v>477</v>
      </c>
      <c r="E53" s="114" t="s">
        <v>33</v>
      </c>
      <c r="F53" s="135" t="s">
        <v>40</v>
      </c>
      <c r="G53" s="114" t="s">
        <v>689</v>
      </c>
      <c r="H53" s="116" t="s">
        <v>1510</v>
      </c>
      <c r="I53" s="114" t="s">
        <v>691</v>
      </c>
      <c r="J53" s="114" t="s">
        <v>502</v>
      </c>
      <c r="K53" s="114" t="s">
        <v>692</v>
      </c>
      <c r="L53" s="114" t="s">
        <v>693</v>
      </c>
      <c r="M53" s="119">
        <v>2</v>
      </c>
      <c r="N53" s="117">
        <v>1</v>
      </c>
      <c r="O53" s="141">
        <f t="shared" si="5"/>
        <v>2</v>
      </c>
      <c r="P53" s="139" t="str">
        <f t="shared" si="6"/>
        <v>BAJO</v>
      </c>
      <c r="Q53" s="117">
        <v>100</v>
      </c>
      <c r="R53" s="153">
        <f t="shared" si="7"/>
        <v>200</v>
      </c>
      <c r="S53" s="139" t="str">
        <f t="shared" si="8"/>
        <v>II</v>
      </c>
      <c r="T53" s="153" t="str">
        <f t="shared" si="4"/>
        <v>No aceptable o aceptable con control específico</v>
      </c>
      <c r="U53" s="114">
        <v>141</v>
      </c>
      <c r="V53" s="117" t="s">
        <v>519</v>
      </c>
      <c r="W53" s="117" t="s">
        <v>507</v>
      </c>
      <c r="X53" s="117" t="s">
        <v>507</v>
      </c>
      <c r="Y53" s="117" t="s">
        <v>507</v>
      </c>
      <c r="Z53" s="120" t="s">
        <v>694</v>
      </c>
      <c r="AA53" s="117" t="s">
        <v>507</v>
      </c>
    </row>
    <row r="54" spans="1:42" ht="51" x14ac:dyDescent="0.25">
      <c r="A54" s="114" t="s">
        <v>482</v>
      </c>
      <c r="B54" s="114" t="s">
        <v>473</v>
      </c>
      <c r="C54" s="114" t="s">
        <v>474</v>
      </c>
      <c r="D54" s="114" t="s">
        <v>477</v>
      </c>
      <c r="E54" s="114" t="s">
        <v>33</v>
      </c>
      <c r="F54" s="135" t="s">
        <v>36</v>
      </c>
      <c r="G54" s="114" t="s">
        <v>218</v>
      </c>
      <c r="H54" s="116" t="s">
        <v>695</v>
      </c>
      <c r="I54" s="114" t="s">
        <v>696</v>
      </c>
      <c r="J54" s="114" t="s">
        <v>502</v>
      </c>
      <c r="K54" s="114" t="s">
        <v>697</v>
      </c>
      <c r="L54" s="114" t="s">
        <v>502</v>
      </c>
      <c r="M54" s="119">
        <v>2</v>
      </c>
      <c r="N54" s="117">
        <v>4</v>
      </c>
      <c r="O54" s="141">
        <f t="shared" si="5"/>
        <v>8</v>
      </c>
      <c r="P54" s="139" t="str">
        <f t="shared" si="6"/>
        <v>MEDIO</v>
      </c>
      <c r="Q54" s="117">
        <v>10</v>
      </c>
      <c r="R54" s="153">
        <f t="shared" si="7"/>
        <v>80</v>
      </c>
      <c r="S54" s="139" t="str">
        <f t="shared" si="8"/>
        <v>III</v>
      </c>
      <c r="T54" s="153" t="str">
        <f t="shared" si="4"/>
        <v>Mejorable</v>
      </c>
      <c r="U54" s="114">
        <v>141</v>
      </c>
      <c r="V54" s="117" t="s">
        <v>704</v>
      </c>
      <c r="W54" s="117" t="s">
        <v>507</v>
      </c>
      <c r="X54" s="117" t="s">
        <v>507</v>
      </c>
      <c r="Y54" s="117" t="s">
        <v>507</v>
      </c>
      <c r="Z54" s="120" t="s">
        <v>705</v>
      </c>
      <c r="AA54" s="117" t="s">
        <v>507</v>
      </c>
    </row>
    <row r="55" spans="1:42" ht="51.75" thickBot="1" x14ac:dyDescent="0.3">
      <c r="A55" s="114" t="s">
        <v>482</v>
      </c>
      <c r="B55" s="114" t="s">
        <v>813</v>
      </c>
      <c r="C55" s="114" t="s">
        <v>814</v>
      </c>
      <c r="D55" s="114" t="s">
        <v>477</v>
      </c>
      <c r="E55" s="114" t="s">
        <v>33</v>
      </c>
      <c r="F55" s="135" t="s">
        <v>36</v>
      </c>
      <c r="G55" s="114" t="s">
        <v>218</v>
      </c>
      <c r="H55" s="116" t="s">
        <v>847</v>
      </c>
      <c r="I55" s="114" t="s">
        <v>696</v>
      </c>
      <c r="J55" s="114" t="s">
        <v>502</v>
      </c>
      <c r="K55" s="114" t="s">
        <v>502</v>
      </c>
      <c r="L55" s="114" t="s">
        <v>502</v>
      </c>
      <c r="M55" s="119">
        <v>6</v>
      </c>
      <c r="N55" s="117">
        <v>4</v>
      </c>
      <c r="O55" s="141">
        <f>M55*N55</f>
        <v>24</v>
      </c>
      <c r="P55" s="139" t="str">
        <f>IF((N55),IF(AND(O55&gt;=24,O55&lt;=40),"MUY ALTO",IF(AND(O55&gt;=10,O55&lt;=20),"ALTO",IF(AND(O55&gt;=6,O55&lt;=8),"MEDIO",IF((O55&lt;=4),"BAJO")))))</f>
        <v>MUY ALTO</v>
      </c>
      <c r="Q55" s="117">
        <v>10</v>
      </c>
      <c r="R55" s="153">
        <f>O55*Q55</f>
        <v>240</v>
      </c>
      <c r="S55" s="139" t="str">
        <f>IF(R55&lt;=0,"N/A",IF(R55&lt;=20,"IV",IF(R55&lt;=120,"III",IF(R55&lt;=500,"II",IF(R55&lt;=4000,"I",)))))</f>
        <v>II</v>
      </c>
      <c r="T55" s="153" t="str">
        <f>IF(S55="I","No Aceptable",IF(S55="II","No aceptable o aceptable con control específico",IF(S55="III","Mejorable",IF(S55="IV","Aceptable","Aceptable"))))</f>
        <v>No aceptable o aceptable con control específico</v>
      </c>
      <c r="U55" s="114">
        <v>141</v>
      </c>
      <c r="V55" s="117" t="s">
        <v>704</v>
      </c>
      <c r="W55" s="117" t="s">
        <v>507</v>
      </c>
      <c r="X55" s="117" t="s">
        <v>507</v>
      </c>
      <c r="Y55" s="117" t="s">
        <v>507</v>
      </c>
      <c r="Z55" s="120" t="s">
        <v>849</v>
      </c>
      <c r="AA55" s="117" t="s">
        <v>507</v>
      </c>
    </row>
    <row r="56" spans="1:42" s="56" customFormat="1" ht="64.5" thickBot="1" x14ac:dyDescent="0.3">
      <c r="A56" s="178" t="s">
        <v>482</v>
      </c>
      <c r="B56" s="178" t="s">
        <v>473</v>
      </c>
      <c r="C56" s="178" t="s">
        <v>742</v>
      </c>
      <c r="D56" s="178" t="s">
        <v>901</v>
      </c>
      <c r="E56" s="178" t="s">
        <v>33</v>
      </c>
      <c r="F56" s="178" t="s">
        <v>36</v>
      </c>
      <c r="G56" s="178" t="s">
        <v>1539</v>
      </c>
      <c r="H56" s="178" t="s">
        <v>1540</v>
      </c>
      <c r="I56" s="178" t="s">
        <v>696</v>
      </c>
      <c r="J56" s="178" t="s">
        <v>502</v>
      </c>
      <c r="K56" s="178" t="s">
        <v>502</v>
      </c>
      <c r="L56" s="178" t="s">
        <v>502</v>
      </c>
      <c r="M56" s="213">
        <v>6</v>
      </c>
      <c r="N56" s="213">
        <v>2</v>
      </c>
      <c r="O56" s="178">
        <v>12</v>
      </c>
      <c r="P56" s="337" t="s">
        <v>153</v>
      </c>
      <c r="Q56" s="213">
        <v>25</v>
      </c>
      <c r="R56" s="178">
        <v>300</v>
      </c>
      <c r="S56" s="338" t="s">
        <v>91</v>
      </c>
      <c r="T56" s="178" t="s">
        <v>1541</v>
      </c>
      <c r="U56" s="178">
        <v>141</v>
      </c>
      <c r="V56" s="213" t="s">
        <v>704</v>
      </c>
      <c r="W56" s="213" t="s">
        <v>507</v>
      </c>
      <c r="X56" s="213" t="s">
        <v>507</v>
      </c>
      <c r="Y56" s="213" t="s">
        <v>1542</v>
      </c>
      <c r="Z56" s="213" t="s">
        <v>507</v>
      </c>
      <c r="AA56" s="213" t="s">
        <v>507</v>
      </c>
      <c r="AB56" s="336"/>
      <c r="AC56" s="336"/>
      <c r="AD56" s="336"/>
      <c r="AE56" s="336"/>
      <c r="AF56" s="336"/>
      <c r="AG56" s="336"/>
      <c r="AH56" s="336"/>
      <c r="AI56" s="336"/>
      <c r="AJ56" s="336"/>
      <c r="AK56" s="336"/>
      <c r="AL56" s="336"/>
      <c r="AM56" s="336"/>
      <c r="AN56" s="336"/>
      <c r="AO56" s="336"/>
      <c r="AP56" s="336"/>
    </row>
    <row r="57" spans="1:42" ht="76.5" x14ac:dyDescent="0.25">
      <c r="A57" s="114" t="s">
        <v>482</v>
      </c>
      <c r="B57" s="114" t="s">
        <v>473</v>
      </c>
      <c r="C57" s="117" t="s">
        <v>474</v>
      </c>
      <c r="D57" s="114" t="s">
        <v>477</v>
      </c>
      <c r="E57" s="117" t="s">
        <v>33</v>
      </c>
      <c r="F57" s="135" t="s">
        <v>36</v>
      </c>
      <c r="G57" s="114" t="s">
        <v>698</v>
      </c>
      <c r="H57" s="116" t="s">
        <v>703</v>
      </c>
      <c r="I57" s="114" t="s">
        <v>700</v>
      </c>
      <c r="J57" s="118" t="s">
        <v>502</v>
      </c>
      <c r="K57" s="114" t="s">
        <v>502</v>
      </c>
      <c r="L57" s="114" t="s">
        <v>502</v>
      </c>
      <c r="M57" s="117">
        <v>2</v>
      </c>
      <c r="N57" s="117">
        <v>2</v>
      </c>
      <c r="O57" s="141">
        <f>M57*N57</f>
        <v>4</v>
      </c>
      <c r="P57" s="139" t="str">
        <f>IF((N57),IF(AND(O57&gt;=24,O57&lt;=40),"MUY ALTO",IF(AND(O57&gt;=10,O57&lt;=20),"ALTO",IF(AND(O57&gt;=6,O57&lt;=8),"MEDIO",IF((O57&lt;=4),"BAJO")))))</f>
        <v>BAJO</v>
      </c>
      <c r="Q57" s="117">
        <v>25</v>
      </c>
      <c r="R57" s="153">
        <f>O57*Q57</f>
        <v>100</v>
      </c>
      <c r="S57" s="139" t="str">
        <f>IF(R57&lt;=0,"N/A",IF(R57&lt;=20,"IV",IF(R57&lt;=120,"III",IF(R57&lt;=500,"II",IF(R57&lt;=4000,"I",)))))</f>
        <v>III</v>
      </c>
      <c r="T57" s="153" t="str">
        <f t="shared" si="4"/>
        <v>Mejorable</v>
      </c>
      <c r="U57" s="114">
        <v>141</v>
      </c>
      <c r="V57" s="117" t="s">
        <v>706</v>
      </c>
      <c r="W57" s="117" t="s">
        <v>507</v>
      </c>
      <c r="X57" s="117" t="s">
        <v>507</v>
      </c>
      <c r="Y57" s="117" t="s">
        <v>507</v>
      </c>
      <c r="Z57" s="120" t="s">
        <v>709</v>
      </c>
      <c r="AA57" s="117" t="s">
        <v>507</v>
      </c>
    </row>
    <row r="58" spans="1:42" s="200" customFormat="1" ht="44.25" customHeight="1" x14ac:dyDescent="0.2">
      <c r="A58" s="114" t="s">
        <v>478</v>
      </c>
      <c r="B58" s="114" t="s">
        <v>777</v>
      </c>
      <c r="C58" s="115" t="s">
        <v>474</v>
      </c>
      <c r="D58" s="114" t="s">
        <v>477</v>
      </c>
      <c r="E58" s="114" t="s">
        <v>33</v>
      </c>
      <c r="F58" s="203" t="s">
        <v>36</v>
      </c>
      <c r="G58" s="116" t="s">
        <v>784</v>
      </c>
      <c r="H58" s="116" t="s">
        <v>1526</v>
      </c>
      <c r="I58" s="114" t="s">
        <v>786</v>
      </c>
      <c r="J58" s="114" t="s">
        <v>502</v>
      </c>
      <c r="K58" s="114" t="s">
        <v>1527</v>
      </c>
      <c r="L58" s="114" t="s">
        <v>502</v>
      </c>
      <c r="M58" s="119">
        <v>2</v>
      </c>
      <c r="N58" s="117">
        <v>2</v>
      </c>
      <c r="O58" s="141">
        <f t="shared" ref="O58" si="9">M58*N58</f>
        <v>4</v>
      </c>
      <c r="P58" s="139" t="str">
        <f t="shared" ref="P58" si="10">IF((N58),IF(AND(O58&gt;=24,O58&lt;=40),"MUY ALTO",IF(AND(O58&gt;=10,O58&lt;=20),"ALTO",IF(AND(O58&gt;=6,O58&lt;=8),"MEDIO",IF((O58&lt;=4),"BAJO")))))</f>
        <v>BAJO</v>
      </c>
      <c r="Q58" s="117">
        <v>25</v>
      </c>
      <c r="R58" s="178">
        <f t="shared" ref="R58" si="11">O58*Q58</f>
        <v>100</v>
      </c>
      <c r="S58" s="139" t="str">
        <f t="shared" ref="S58" si="12">IF(R58&lt;=0,"N/A",IF(R58&lt;=20,"IV",IF(R58&lt;=120,"III",IF(R58&lt;=500,"II",IF(R58&lt;=4000,"I",)))))</f>
        <v>III</v>
      </c>
      <c r="T58" s="178" t="str">
        <f t="shared" si="4"/>
        <v>Mejorable</v>
      </c>
      <c r="U58" s="114">
        <v>141</v>
      </c>
      <c r="V58" s="114" t="s">
        <v>764</v>
      </c>
      <c r="W58" s="117" t="s">
        <v>507</v>
      </c>
      <c r="X58" s="117" t="s">
        <v>507</v>
      </c>
      <c r="Y58" s="117" t="s">
        <v>507</v>
      </c>
      <c r="Z58" s="120" t="s">
        <v>1528</v>
      </c>
      <c r="AA58" s="117" t="s">
        <v>507</v>
      </c>
      <c r="AB58" s="142"/>
      <c r="AC58" s="142"/>
      <c r="AD58" s="142"/>
      <c r="AE58" s="142"/>
      <c r="AF58" s="142"/>
      <c r="AG58" s="142"/>
    </row>
    <row r="59" spans="1:42" ht="38.25" x14ac:dyDescent="0.25">
      <c r="A59" s="114" t="s">
        <v>861</v>
      </c>
      <c r="B59" s="114" t="s">
        <v>862</v>
      </c>
      <c r="C59" s="114" t="s">
        <v>863</v>
      </c>
      <c r="D59" s="114" t="s">
        <v>937</v>
      </c>
      <c r="E59" s="114" t="s">
        <v>33</v>
      </c>
      <c r="F59" s="135" t="s">
        <v>36</v>
      </c>
      <c r="G59" s="114" t="s">
        <v>784</v>
      </c>
      <c r="H59" s="116" t="s">
        <v>785</v>
      </c>
      <c r="I59" s="114" t="s">
        <v>786</v>
      </c>
      <c r="J59" s="114" t="s">
        <v>502</v>
      </c>
      <c r="K59" s="114" t="s">
        <v>886</v>
      </c>
      <c r="L59" s="114" t="s">
        <v>763</v>
      </c>
      <c r="M59" s="119">
        <v>2</v>
      </c>
      <c r="N59" s="117">
        <v>2</v>
      </c>
      <c r="O59" s="141">
        <f t="shared" ref="O59:O72" si="13">M59*N59</f>
        <v>4</v>
      </c>
      <c r="P59" s="139" t="str">
        <f t="shared" ref="P59:P72" si="14">IF((N59),IF(AND(O59&gt;=24,O59&lt;=40),"MUY ALTO",IF(AND(O59&gt;=10,O59&lt;=20),"ALTO",IF(AND(O59&gt;=6,O59&lt;=8),"MEDIO",IF((O59&lt;=4),"BAJO")))))</f>
        <v>BAJO</v>
      </c>
      <c r="Q59" s="117">
        <v>25</v>
      </c>
      <c r="R59" s="153">
        <f t="shared" ref="R59:R72" si="15">O59*Q59</f>
        <v>100</v>
      </c>
      <c r="S59" s="139" t="str">
        <f t="shared" ref="S59:S79" si="16">IF(R59&lt;=0,"N/A",IF(R59&lt;=20,"IV",IF(R59&lt;=120,"III",IF(R59&lt;=500,"II",IF(R59&lt;=4000,"I",)))))</f>
        <v>III</v>
      </c>
      <c r="T59" s="153" t="str">
        <f t="shared" si="4"/>
        <v>Mejorable</v>
      </c>
      <c r="U59" s="114">
        <v>141</v>
      </c>
      <c r="V59" s="114" t="s">
        <v>764</v>
      </c>
      <c r="W59" s="117" t="s">
        <v>507</v>
      </c>
      <c r="X59" s="117" t="s">
        <v>507</v>
      </c>
      <c r="Y59" s="117" t="s">
        <v>507</v>
      </c>
      <c r="Z59" s="120" t="s">
        <v>581</v>
      </c>
      <c r="AA59" s="117" t="s">
        <v>1003</v>
      </c>
    </row>
    <row r="60" spans="1:42" ht="38.25" x14ac:dyDescent="0.25">
      <c r="A60" s="114" t="s">
        <v>769</v>
      </c>
      <c r="B60" s="114" t="s">
        <v>486</v>
      </c>
      <c r="C60" s="114" t="s">
        <v>487</v>
      </c>
      <c r="D60" s="114" t="s">
        <v>937</v>
      </c>
      <c r="E60" s="114" t="s">
        <v>33</v>
      </c>
      <c r="F60" s="135" t="s">
        <v>36</v>
      </c>
      <c r="G60" s="114" t="s">
        <v>784</v>
      </c>
      <c r="H60" s="116" t="s">
        <v>785</v>
      </c>
      <c r="I60" s="114" t="s">
        <v>786</v>
      </c>
      <c r="J60" s="114" t="s">
        <v>502</v>
      </c>
      <c r="K60" s="114" t="s">
        <v>1527</v>
      </c>
      <c r="L60" s="114" t="s">
        <v>763</v>
      </c>
      <c r="M60" s="119">
        <v>2</v>
      </c>
      <c r="N60" s="117">
        <v>2</v>
      </c>
      <c r="O60" s="141">
        <f t="shared" si="13"/>
        <v>4</v>
      </c>
      <c r="P60" s="139" t="str">
        <f t="shared" si="14"/>
        <v>BAJO</v>
      </c>
      <c r="Q60" s="117">
        <v>25</v>
      </c>
      <c r="R60" s="153">
        <f t="shared" si="15"/>
        <v>100</v>
      </c>
      <c r="S60" s="139" t="str">
        <f t="shared" si="16"/>
        <v>III</v>
      </c>
      <c r="T60" s="153" t="str">
        <f t="shared" si="4"/>
        <v>Mejorable</v>
      </c>
      <c r="U60" s="114">
        <v>141</v>
      </c>
      <c r="V60" s="114" t="s">
        <v>764</v>
      </c>
      <c r="W60" s="117" t="s">
        <v>507</v>
      </c>
      <c r="X60" s="117" t="s">
        <v>507</v>
      </c>
      <c r="Y60" s="117" t="s">
        <v>507</v>
      </c>
      <c r="Z60" s="114" t="s">
        <v>1527</v>
      </c>
      <c r="AA60" s="117" t="s">
        <v>1003</v>
      </c>
    </row>
    <row r="61" spans="1:42" ht="38.25" x14ac:dyDescent="0.25">
      <c r="A61" s="114" t="s">
        <v>769</v>
      </c>
      <c r="B61" s="114" t="s">
        <v>486</v>
      </c>
      <c r="C61" s="114" t="s">
        <v>487</v>
      </c>
      <c r="D61" s="114" t="s">
        <v>937</v>
      </c>
      <c r="E61" s="114" t="s">
        <v>33</v>
      </c>
      <c r="F61" s="135" t="s">
        <v>36</v>
      </c>
      <c r="G61" s="114" t="s">
        <v>787</v>
      </c>
      <c r="H61" s="116" t="s">
        <v>788</v>
      </c>
      <c r="I61" s="114" t="s">
        <v>846</v>
      </c>
      <c r="J61" s="114" t="s">
        <v>502</v>
      </c>
      <c r="K61" s="114" t="s">
        <v>502</v>
      </c>
      <c r="L61" s="114" t="s">
        <v>763</v>
      </c>
      <c r="M61" s="119">
        <v>2</v>
      </c>
      <c r="N61" s="117">
        <v>2</v>
      </c>
      <c r="O61" s="141">
        <f t="shared" si="13"/>
        <v>4</v>
      </c>
      <c r="P61" s="139" t="str">
        <f t="shared" si="14"/>
        <v>BAJO</v>
      </c>
      <c r="Q61" s="117">
        <v>10</v>
      </c>
      <c r="R61" s="153">
        <f t="shared" si="15"/>
        <v>40</v>
      </c>
      <c r="S61" s="139" t="str">
        <f t="shared" si="16"/>
        <v>III</v>
      </c>
      <c r="T61" s="153" t="str">
        <f t="shared" si="4"/>
        <v>Mejorable</v>
      </c>
      <c r="U61" s="114">
        <v>141</v>
      </c>
      <c r="V61" s="115" t="s">
        <v>591</v>
      </c>
      <c r="W61" s="117" t="s">
        <v>507</v>
      </c>
      <c r="X61" s="117" t="s">
        <v>507</v>
      </c>
      <c r="Y61" s="117" t="s">
        <v>507</v>
      </c>
      <c r="Z61" s="120" t="s">
        <v>581</v>
      </c>
      <c r="AA61" s="117" t="s">
        <v>1004</v>
      </c>
    </row>
    <row r="62" spans="1:42" ht="38.25" x14ac:dyDescent="0.25">
      <c r="A62" s="114" t="s">
        <v>861</v>
      </c>
      <c r="B62" s="114" t="s">
        <v>862</v>
      </c>
      <c r="C62" s="114" t="s">
        <v>863</v>
      </c>
      <c r="D62" s="114" t="s">
        <v>937</v>
      </c>
      <c r="E62" s="114" t="s">
        <v>33</v>
      </c>
      <c r="F62" s="135" t="s">
        <v>36</v>
      </c>
      <c r="G62" s="114" t="s">
        <v>787</v>
      </c>
      <c r="H62" s="116" t="s">
        <v>788</v>
      </c>
      <c r="I62" s="114" t="s">
        <v>846</v>
      </c>
      <c r="J62" s="114" t="s">
        <v>502</v>
      </c>
      <c r="K62" s="114" t="s">
        <v>886</v>
      </c>
      <c r="L62" s="114" t="s">
        <v>763</v>
      </c>
      <c r="M62" s="119">
        <v>2</v>
      </c>
      <c r="N62" s="117">
        <v>2</v>
      </c>
      <c r="O62" s="141">
        <f>M62*N62</f>
        <v>4</v>
      </c>
      <c r="P62" s="139" t="str">
        <f>IF((N62),IF(AND(O62&gt;=24,O62&lt;=40),"MUY ALTO",IF(AND(O62&gt;=10,O62&lt;=20),"ALTO",IF(AND(O62&gt;=6,O62&lt;=8),"MEDIO",IF((O62&lt;=4),"BAJO")))))</f>
        <v>BAJO</v>
      </c>
      <c r="Q62" s="117">
        <v>10</v>
      </c>
      <c r="R62" s="153">
        <f>O62*Q62</f>
        <v>40</v>
      </c>
      <c r="S62" s="139" t="str">
        <f>IF(R62&lt;=0,"N/A",IF(R62&lt;=20,"IV",IF(R62&lt;=120,"III",IF(R62&lt;=500,"II",IF(R62&lt;=4000,"I",)))))</f>
        <v>III</v>
      </c>
      <c r="T62" s="153" t="str">
        <f>IF(S62="I","No Aceptable",IF(S62="II","No aceptable o aceptable con control específico",IF(S62="III","Mejorable",IF(S62="IV","Aceptable","Aceptable"))))</f>
        <v>Mejorable</v>
      </c>
      <c r="U62" s="114">
        <v>141</v>
      </c>
      <c r="V62" s="115" t="s">
        <v>591</v>
      </c>
      <c r="W62" s="117" t="s">
        <v>507</v>
      </c>
      <c r="X62" s="117" t="s">
        <v>507</v>
      </c>
      <c r="Y62" s="117" t="s">
        <v>507</v>
      </c>
      <c r="Z62" s="120" t="s">
        <v>581</v>
      </c>
      <c r="AA62" s="117" t="s">
        <v>904</v>
      </c>
    </row>
    <row r="63" spans="1:42" ht="63.75" x14ac:dyDescent="0.25">
      <c r="A63" s="114" t="s">
        <v>478</v>
      </c>
      <c r="B63" s="114" t="s">
        <v>473</v>
      </c>
      <c r="C63" s="114" t="s">
        <v>474</v>
      </c>
      <c r="D63" s="114" t="s">
        <v>477</v>
      </c>
      <c r="E63" s="114" t="s">
        <v>33</v>
      </c>
      <c r="F63" s="135" t="s">
        <v>38</v>
      </c>
      <c r="G63" s="116" t="s">
        <v>792</v>
      </c>
      <c r="H63" s="116" t="s">
        <v>793</v>
      </c>
      <c r="I63" s="114" t="s">
        <v>719</v>
      </c>
      <c r="J63" s="114" t="s">
        <v>502</v>
      </c>
      <c r="K63" s="114" t="s">
        <v>720</v>
      </c>
      <c r="L63" s="114" t="s">
        <v>502</v>
      </c>
      <c r="M63" s="119">
        <v>2</v>
      </c>
      <c r="N63" s="117">
        <v>3</v>
      </c>
      <c r="O63" s="141">
        <f t="shared" si="13"/>
        <v>6</v>
      </c>
      <c r="P63" s="139" t="str">
        <f t="shared" si="14"/>
        <v>MEDIO</v>
      </c>
      <c r="Q63" s="117">
        <v>10</v>
      </c>
      <c r="R63" s="153">
        <f t="shared" si="15"/>
        <v>60</v>
      </c>
      <c r="S63" s="139" t="str">
        <f t="shared" si="16"/>
        <v>III</v>
      </c>
      <c r="T63" s="153" t="str">
        <f t="shared" si="4"/>
        <v>Mejorable</v>
      </c>
      <c r="U63" s="114">
        <v>141</v>
      </c>
      <c r="V63" s="117" t="s">
        <v>719</v>
      </c>
      <c r="W63" s="117" t="s">
        <v>507</v>
      </c>
      <c r="X63" s="117" t="s">
        <v>507</v>
      </c>
      <c r="Y63" s="117" t="s">
        <v>747</v>
      </c>
      <c r="Z63" s="120" t="s">
        <v>748</v>
      </c>
      <c r="AA63" s="117" t="s">
        <v>507</v>
      </c>
    </row>
    <row r="64" spans="1:42" ht="165.75" x14ac:dyDescent="0.25">
      <c r="A64" s="114" t="s">
        <v>478</v>
      </c>
      <c r="B64" s="114" t="s">
        <v>473</v>
      </c>
      <c r="C64" s="114" t="s">
        <v>474</v>
      </c>
      <c r="D64" s="114" t="s">
        <v>477</v>
      </c>
      <c r="E64" s="114" t="s">
        <v>33</v>
      </c>
      <c r="F64" s="135" t="s">
        <v>38</v>
      </c>
      <c r="G64" s="116" t="s">
        <v>1512</v>
      </c>
      <c r="H64" s="116" t="s">
        <v>795</v>
      </c>
      <c r="I64" s="114" t="s">
        <v>723</v>
      </c>
      <c r="J64" s="114" t="s">
        <v>502</v>
      </c>
      <c r="K64" s="114" t="s">
        <v>724</v>
      </c>
      <c r="L64" s="114" t="s">
        <v>725</v>
      </c>
      <c r="M64" s="119">
        <v>2</v>
      </c>
      <c r="N64" s="117">
        <v>3</v>
      </c>
      <c r="O64" s="141">
        <f t="shared" si="13"/>
        <v>6</v>
      </c>
      <c r="P64" s="139" t="str">
        <f t="shared" si="14"/>
        <v>MEDIO</v>
      </c>
      <c r="Q64" s="117">
        <v>10</v>
      </c>
      <c r="R64" s="153">
        <f t="shared" si="15"/>
        <v>60</v>
      </c>
      <c r="S64" s="139" t="str">
        <f t="shared" si="16"/>
        <v>III</v>
      </c>
      <c r="T64" s="153" t="str">
        <f t="shared" si="4"/>
        <v>Mejorable</v>
      </c>
      <c r="U64" s="114">
        <v>141</v>
      </c>
      <c r="V64" s="117" t="s">
        <v>719</v>
      </c>
      <c r="W64" s="117" t="s">
        <v>507</v>
      </c>
      <c r="X64" s="117" t="s">
        <v>507</v>
      </c>
      <c r="Y64" s="117" t="s">
        <v>747</v>
      </c>
      <c r="Z64" s="120" t="s">
        <v>805</v>
      </c>
      <c r="AA64" s="117" t="s">
        <v>507</v>
      </c>
    </row>
    <row r="65" spans="1:27" ht="63.75" x14ac:dyDescent="0.25">
      <c r="A65" s="114" t="s">
        <v>796</v>
      </c>
      <c r="B65" s="114" t="s">
        <v>473</v>
      </c>
      <c r="C65" s="114" t="s">
        <v>573</v>
      </c>
      <c r="D65" s="114" t="s">
        <v>475</v>
      </c>
      <c r="E65" s="114" t="s">
        <v>33</v>
      </c>
      <c r="F65" s="135" t="s">
        <v>38</v>
      </c>
      <c r="G65" s="116" t="s">
        <v>797</v>
      </c>
      <c r="H65" s="116" t="s">
        <v>798</v>
      </c>
      <c r="I65" s="114" t="s">
        <v>799</v>
      </c>
      <c r="J65" s="114" t="s">
        <v>502</v>
      </c>
      <c r="K65" s="114" t="s">
        <v>800</v>
      </c>
      <c r="L65" s="114" t="s">
        <v>502</v>
      </c>
      <c r="M65" s="119">
        <v>2</v>
      </c>
      <c r="N65" s="117">
        <v>2</v>
      </c>
      <c r="O65" s="141">
        <f t="shared" si="13"/>
        <v>4</v>
      </c>
      <c r="P65" s="139" t="str">
        <f t="shared" si="14"/>
        <v>BAJO</v>
      </c>
      <c r="Q65" s="117">
        <v>25</v>
      </c>
      <c r="R65" s="153">
        <f t="shared" si="15"/>
        <v>100</v>
      </c>
      <c r="S65" s="139" t="str">
        <f t="shared" si="16"/>
        <v>III</v>
      </c>
      <c r="T65" s="153" t="str">
        <f t="shared" si="4"/>
        <v>Mejorable</v>
      </c>
      <c r="U65" s="114">
        <v>141</v>
      </c>
      <c r="V65" s="117" t="s">
        <v>719</v>
      </c>
      <c r="W65" s="117" t="s">
        <v>507</v>
      </c>
      <c r="X65" s="117" t="s">
        <v>507</v>
      </c>
      <c r="Y65" s="117" t="s">
        <v>507</v>
      </c>
      <c r="Z65" s="120" t="s">
        <v>806</v>
      </c>
      <c r="AA65" s="117" t="s">
        <v>507</v>
      </c>
    </row>
    <row r="66" spans="1:27" ht="89.25" x14ac:dyDescent="0.25">
      <c r="A66" s="114" t="s">
        <v>478</v>
      </c>
      <c r="B66" s="114" t="s">
        <v>473</v>
      </c>
      <c r="C66" s="114" t="s">
        <v>474</v>
      </c>
      <c r="D66" s="114" t="s">
        <v>477</v>
      </c>
      <c r="E66" s="118" t="s">
        <v>33</v>
      </c>
      <c r="F66" s="135" t="s">
        <v>38</v>
      </c>
      <c r="G66" s="116" t="s">
        <v>1513</v>
      </c>
      <c r="H66" s="116" t="s">
        <v>733</v>
      </c>
      <c r="I66" s="114" t="s">
        <v>734</v>
      </c>
      <c r="J66" s="118" t="s">
        <v>502</v>
      </c>
      <c r="K66" s="114" t="s">
        <v>735</v>
      </c>
      <c r="L66" s="114" t="s">
        <v>725</v>
      </c>
      <c r="M66" s="119">
        <v>2</v>
      </c>
      <c r="N66" s="117">
        <v>4</v>
      </c>
      <c r="O66" s="141">
        <f t="shared" si="13"/>
        <v>8</v>
      </c>
      <c r="P66" s="139" t="str">
        <f t="shared" si="14"/>
        <v>MEDIO</v>
      </c>
      <c r="Q66" s="117">
        <v>10</v>
      </c>
      <c r="R66" s="153">
        <f t="shared" si="15"/>
        <v>80</v>
      </c>
      <c r="S66" s="139" t="str">
        <f t="shared" si="16"/>
        <v>III</v>
      </c>
      <c r="T66" s="153" t="str">
        <f t="shared" si="4"/>
        <v>Mejorable</v>
      </c>
      <c r="U66" s="114">
        <v>141</v>
      </c>
      <c r="V66" s="117" t="s">
        <v>753</v>
      </c>
      <c r="W66" s="117" t="s">
        <v>507</v>
      </c>
      <c r="X66" s="117" t="s">
        <v>507</v>
      </c>
      <c r="Y66" s="117" t="s">
        <v>507</v>
      </c>
      <c r="Z66" s="120" t="s">
        <v>807</v>
      </c>
      <c r="AA66" s="117" t="s">
        <v>507</v>
      </c>
    </row>
    <row r="67" spans="1:27" ht="76.5" x14ac:dyDescent="0.25">
      <c r="A67" s="114" t="s">
        <v>726</v>
      </c>
      <c r="B67" s="114" t="s">
        <v>473</v>
      </c>
      <c r="C67" s="114" t="s">
        <v>474</v>
      </c>
      <c r="D67" s="114" t="s">
        <v>477</v>
      </c>
      <c r="E67" s="118" t="s">
        <v>33</v>
      </c>
      <c r="F67" s="135" t="s">
        <v>38</v>
      </c>
      <c r="G67" s="116" t="s">
        <v>1516</v>
      </c>
      <c r="H67" s="116" t="s">
        <v>802</v>
      </c>
      <c r="I67" s="114" t="s">
        <v>729</v>
      </c>
      <c r="J67" s="118" t="s">
        <v>502</v>
      </c>
      <c r="K67" s="114" t="s">
        <v>730</v>
      </c>
      <c r="L67" s="114" t="s">
        <v>731</v>
      </c>
      <c r="M67" s="119">
        <v>2</v>
      </c>
      <c r="N67" s="117">
        <v>3</v>
      </c>
      <c r="O67" s="141">
        <f t="shared" si="13"/>
        <v>6</v>
      </c>
      <c r="P67" s="139" t="str">
        <f t="shared" si="14"/>
        <v>MEDIO</v>
      </c>
      <c r="Q67" s="117">
        <v>10</v>
      </c>
      <c r="R67" s="153">
        <f t="shared" si="15"/>
        <v>60</v>
      </c>
      <c r="S67" s="139" t="str">
        <f t="shared" si="16"/>
        <v>III</v>
      </c>
      <c r="T67" s="153" t="str">
        <f t="shared" si="4"/>
        <v>Mejorable</v>
      </c>
      <c r="U67" s="114">
        <v>141</v>
      </c>
      <c r="V67" s="117" t="s">
        <v>750</v>
      </c>
      <c r="W67" s="117" t="s">
        <v>507</v>
      </c>
      <c r="X67" s="117" t="s">
        <v>507</v>
      </c>
      <c r="Y67" s="117" t="s">
        <v>751</v>
      </c>
      <c r="Z67" s="120" t="s">
        <v>752</v>
      </c>
      <c r="AA67" s="117" t="s">
        <v>507</v>
      </c>
    </row>
    <row r="68" spans="1:27" ht="25.5" x14ac:dyDescent="0.25">
      <c r="A68" s="116" t="s">
        <v>482</v>
      </c>
      <c r="B68" s="114" t="s">
        <v>473</v>
      </c>
      <c r="C68" s="114" t="s">
        <v>474</v>
      </c>
      <c r="D68" s="114" t="s">
        <v>710</v>
      </c>
      <c r="E68" s="118" t="s">
        <v>33</v>
      </c>
      <c r="F68" s="135" t="s">
        <v>38</v>
      </c>
      <c r="G68" s="116" t="s">
        <v>711</v>
      </c>
      <c r="H68" s="116" t="s">
        <v>712</v>
      </c>
      <c r="I68" s="114" t="s">
        <v>713</v>
      </c>
      <c r="J68" s="118" t="s">
        <v>502</v>
      </c>
      <c r="K68" s="114" t="s">
        <v>714</v>
      </c>
      <c r="L68" s="114" t="s">
        <v>502</v>
      </c>
      <c r="M68" s="157">
        <v>2</v>
      </c>
      <c r="N68" s="114">
        <v>3</v>
      </c>
      <c r="O68" s="141">
        <f t="shared" si="13"/>
        <v>6</v>
      </c>
      <c r="P68" s="139" t="str">
        <f t="shared" si="14"/>
        <v>MEDIO</v>
      </c>
      <c r="Q68" s="114">
        <v>10</v>
      </c>
      <c r="R68" s="153">
        <f t="shared" si="15"/>
        <v>60</v>
      </c>
      <c r="S68" s="139" t="str">
        <f t="shared" si="16"/>
        <v>III</v>
      </c>
      <c r="T68" s="153" t="str">
        <f t="shared" si="4"/>
        <v>Mejorable</v>
      </c>
      <c r="U68" s="114">
        <v>141</v>
      </c>
      <c r="V68" s="114" t="s">
        <v>719</v>
      </c>
      <c r="W68" s="117" t="s">
        <v>507</v>
      </c>
      <c r="X68" s="114" t="s">
        <v>507</v>
      </c>
      <c r="Y68" s="114" t="s">
        <v>507</v>
      </c>
      <c r="Z68" s="158" t="s">
        <v>746</v>
      </c>
      <c r="AA68" s="117" t="s">
        <v>507</v>
      </c>
    </row>
    <row r="69" spans="1:27" ht="25.5" x14ac:dyDescent="0.25">
      <c r="A69" s="116" t="s">
        <v>482</v>
      </c>
      <c r="B69" s="114" t="s">
        <v>473</v>
      </c>
      <c r="C69" s="114" t="s">
        <v>474</v>
      </c>
      <c r="D69" s="114" t="s">
        <v>715</v>
      </c>
      <c r="E69" s="118" t="s">
        <v>33</v>
      </c>
      <c r="F69" s="135" t="s">
        <v>38</v>
      </c>
      <c r="G69" s="116" t="s">
        <v>711</v>
      </c>
      <c r="H69" s="116" t="s">
        <v>1511</v>
      </c>
      <c r="I69" s="114" t="s">
        <v>713</v>
      </c>
      <c r="J69" s="118" t="s">
        <v>502</v>
      </c>
      <c r="K69" s="114" t="s">
        <v>714</v>
      </c>
      <c r="L69" s="114" t="s">
        <v>502</v>
      </c>
      <c r="M69" s="157">
        <v>2</v>
      </c>
      <c r="N69" s="114">
        <v>3</v>
      </c>
      <c r="O69" s="141">
        <f t="shared" si="13"/>
        <v>6</v>
      </c>
      <c r="P69" s="139" t="str">
        <f t="shared" si="14"/>
        <v>MEDIO</v>
      </c>
      <c r="Q69" s="114">
        <v>10</v>
      </c>
      <c r="R69" s="153">
        <f t="shared" si="15"/>
        <v>60</v>
      </c>
      <c r="S69" s="139" t="str">
        <f t="shared" si="16"/>
        <v>III</v>
      </c>
      <c r="T69" s="153" t="str">
        <f t="shared" si="4"/>
        <v>Mejorable</v>
      </c>
      <c r="U69" s="114">
        <v>141</v>
      </c>
      <c r="V69" s="114" t="s">
        <v>719</v>
      </c>
      <c r="W69" s="117" t="s">
        <v>507</v>
      </c>
      <c r="X69" s="114" t="s">
        <v>507</v>
      </c>
      <c r="Y69" s="114" t="s">
        <v>507</v>
      </c>
      <c r="Z69" s="158" t="s">
        <v>746</v>
      </c>
      <c r="AA69" s="117" t="s">
        <v>507</v>
      </c>
    </row>
    <row r="70" spans="1:27" ht="75" x14ac:dyDescent="0.25">
      <c r="A70" s="114" t="s">
        <v>482</v>
      </c>
      <c r="B70" s="114" t="s">
        <v>473</v>
      </c>
      <c r="C70" s="117" t="s">
        <v>474</v>
      </c>
      <c r="D70" s="114" t="s">
        <v>477</v>
      </c>
      <c r="E70" s="117" t="s">
        <v>33</v>
      </c>
      <c r="F70" s="135" t="s">
        <v>38</v>
      </c>
      <c r="G70" s="116" t="s">
        <v>736</v>
      </c>
      <c r="H70" s="116" t="s">
        <v>618</v>
      </c>
      <c r="I70" s="152" t="s">
        <v>737</v>
      </c>
      <c r="J70" s="118" t="s">
        <v>502</v>
      </c>
      <c r="K70" s="114" t="s">
        <v>502</v>
      </c>
      <c r="L70" s="114" t="s">
        <v>502</v>
      </c>
      <c r="M70" s="117">
        <v>2</v>
      </c>
      <c r="N70" s="117">
        <v>2</v>
      </c>
      <c r="O70" s="141">
        <f t="shared" si="13"/>
        <v>4</v>
      </c>
      <c r="P70" s="139" t="str">
        <f t="shared" si="14"/>
        <v>BAJO</v>
      </c>
      <c r="Q70" s="117">
        <v>25</v>
      </c>
      <c r="R70" s="153">
        <f t="shared" si="15"/>
        <v>100</v>
      </c>
      <c r="S70" s="139" t="str">
        <f t="shared" si="16"/>
        <v>III</v>
      </c>
      <c r="T70" s="153" t="str">
        <f t="shared" si="4"/>
        <v>Mejorable</v>
      </c>
      <c r="U70" s="114">
        <v>141</v>
      </c>
      <c r="V70" s="117" t="s">
        <v>755</v>
      </c>
      <c r="W70" s="117" t="s">
        <v>507</v>
      </c>
      <c r="X70" s="117" t="s">
        <v>507</v>
      </c>
      <c r="Y70" s="117" t="s">
        <v>507</v>
      </c>
      <c r="Z70" s="117" t="s">
        <v>642</v>
      </c>
      <c r="AA70" s="117" t="s">
        <v>507</v>
      </c>
    </row>
    <row r="71" spans="1:27" ht="102" x14ac:dyDescent="0.25">
      <c r="A71" s="114" t="s">
        <v>861</v>
      </c>
      <c r="B71" s="114" t="s">
        <v>862</v>
      </c>
      <c r="C71" s="114" t="s">
        <v>863</v>
      </c>
      <c r="D71" s="114" t="s">
        <v>937</v>
      </c>
      <c r="E71" s="114" t="s">
        <v>33</v>
      </c>
      <c r="F71" s="135" t="s">
        <v>38</v>
      </c>
      <c r="G71" s="116" t="s">
        <v>905</v>
      </c>
      <c r="H71" s="116" t="s">
        <v>906</v>
      </c>
      <c r="I71" s="114" t="s">
        <v>723</v>
      </c>
      <c r="J71" s="114" t="s">
        <v>502</v>
      </c>
      <c r="K71" s="114" t="s">
        <v>741</v>
      </c>
      <c r="L71" s="114" t="s">
        <v>725</v>
      </c>
      <c r="M71" s="119">
        <v>2</v>
      </c>
      <c r="N71" s="117">
        <v>2</v>
      </c>
      <c r="O71" s="141">
        <f t="shared" si="13"/>
        <v>4</v>
      </c>
      <c r="P71" s="139" t="str">
        <f t="shared" si="14"/>
        <v>BAJO</v>
      </c>
      <c r="Q71" s="117">
        <v>10</v>
      </c>
      <c r="R71" s="153">
        <f t="shared" si="15"/>
        <v>40</v>
      </c>
      <c r="S71" s="139" t="str">
        <f t="shared" si="16"/>
        <v>III</v>
      </c>
      <c r="T71" s="153" t="str">
        <f t="shared" si="4"/>
        <v>Mejorable</v>
      </c>
      <c r="U71" s="114">
        <v>141</v>
      </c>
      <c r="V71" s="117" t="s">
        <v>719</v>
      </c>
      <c r="W71" s="117" t="s">
        <v>507</v>
      </c>
      <c r="X71" s="117" t="s">
        <v>507</v>
      </c>
      <c r="Y71" s="117" t="s">
        <v>507</v>
      </c>
      <c r="Z71" s="120" t="s">
        <v>907</v>
      </c>
      <c r="AA71" s="117" t="s">
        <v>507</v>
      </c>
    </row>
    <row r="72" spans="1:27" ht="76.5" x14ac:dyDescent="0.25">
      <c r="A72" s="114" t="s">
        <v>769</v>
      </c>
      <c r="B72" s="114" t="s">
        <v>486</v>
      </c>
      <c r="C72" s="114" t="s">
        <v>487</v>
      </c>
      <c r="D72" s="114" t="s">
        <v>937</v>
      </c>
      <c r="E72" s="114" t="s">
        <v>33</v>
      </c>
      <c r="F72" s="135" t="s">
        <v>38</v>
      </c>
      <c r="G72" s="116" t="s">
        <v>1517</v>
      </c>
      <c r="H72" s="116" t="s">
        <v>739</v>
      </c>
      <c r="I72" s="114" t="s">
        <v>804</v>
      </c>
      <c r="J72" s="114" t="s">
        <v>502</v>
      </c>
      <c r="K72" s="114" t="s">
        <v>741</v>
      </c>
      <c r="L72" s="114" t="s">
        <v>502</v>
      </c>
      <c r="M72" s="119">
        <v>2</v>
      </c>
      <c r="N72" s="117">
        <v>3</v>
      </c>
      <c r="O72" s="141">
        <f t="shared" si="13"/>
        <v>6</v>
      </c>
      <c r="P72" s="139" t="str">
        <f t="shared" si="14"/>
        <v>MEDIO</v>
      </c>
      <c r="Q72" s="117">
        <v>10</v>
      </c>
      <c r="R72" s="153">
        <f t="shared" si="15"/>
        <v>60</v>
      </c>
      <c r="S72" s="139" t="str">
        <f t="shared" si="16"/>
        <v>III</v>
      </c>
      <c r="T72" s="153" t="str">
        <f t="shared" ref="T72:T79" si="17">IF(S72="I","No Aceptable",IF(S72="II","No aceptable o aceptable con control específico",IF(S72="III","Mejorable",IF(S72="IV","Aceptable","Aceptable"))))</f>
        <v>Mejorable</v>
      </c>
      <c r="U72" s="114">
        <v>141</v>
      </c>
      <c r="V72" s="117" t="s">
        <v>719</v>
      </c>
      <c r="W72" s="117" t="s">
        <v>507</v>
      </c>
      <c r="X72" s="117" t="s">
        <v>507</v>
      </c>
      <c r="Y72" s="117" t="s">
        <v>507</v>
      </c>
      <c r="Z72" s="120" t="s">
        <v>756</v>
      </c>
      <c r="AA72" s="117" t="s">
        <v>507</v>
      </c>
    </row>
    <row r="73" spans="1:27" ht="63.75" x14ac:dyDescent="0.25">
      <c r="A73" s="114" t="s">
        <v>823</v>
      </c>
      <c r="B73" s="114" t="s">
        <v>813</v>
      </c>
      <c r="C73" s="114" t="s">
        <v>814</v>
      </c>
      <c r="D73" s="114" t="s">
        <v>477</v>
      </c>
      <c r="E73" s="114" t="s">
        <v>33</v>
      </c>
      <c r="F73" s="135" t="s">
        <v>38</v>
      </c>
      <c r="G73" s="116" t="s">
        <v>797</v>
      </c>
      <c r="H73" s="116" t="s">
        <v>738</v>
      </c>
      <c r="I73" s="114" t="s">
        <v>852</v>
      </c>
      <c r="J73" s="114" t="s">
        <v>502</v>
      </c>
      <c r="K73" s="114" t="s">
        <v>853</v>
      </c>
      <c r="L73" s="114" t="s">
        <v>502</v>
      </c>
      <c r="M73" s="119">
        <v>2</v>
      </c>
      <c r="N73" s="117">
        <v>3</v>
      </c>
      <c r="O73" s="141">
        <f t="shared" ref="O73:O79" si="18">M73*N73</f>
        <v>6</v>
      </c>
      <c r="P73" s="139" t="str">
        <f t="shared" ref="P73:P79" si="19">IF((N73),IF(AND(O73&gt;=24,O73&lt;=40),"MUY ALTO",IF(AND(O73&gt;=10,O73&lt;=20),"ALTO",IF(AND(O73&gt;=6,O73&lt;=8),"MEDIO",IF((O73&lt;=4),"BAJO")))))</f>
        <v>MEDIO</v>
      </c>
      <c r="Q73" s="117">
        <v>10</v>
      </c>
      <c r="R73" s="153">
        <f t="shared" ref="R73:R79" si="20">O73*Q73</f>
        <v>60</v>
      </c>
      <c r="S73" s="139" t="str">
        <f t="shared" si="16"/>
        <v>III</v>
      </c>
      <c r="T73" s="153" t="str">
        <f t="shared" si="17"/>
        <v>Mejorable</v>
      </c>
      <c r="U73" s="114">
        <v>141</v>
      </c>
      <c r="V73" s="117" t="s">
        <v>719</v>
      </c>
      <c r="W73" s="117" t="s">
        <v>507</v>
      </c>
      <c r="X73" s="117" t="s">
        <v>507</v>
      </c>
      <c r="Y73" s="117" t="s">
        <v>507</v>
      </c>
      <c r="Z73" s="120" t="s">
        <v>857</v>
      </c>
      <c r="AA73" s="117" t="s">
        <v>507</v>
      </c>
    </row>
    <row r="74" spans="1:27" ht="102" x14ac:dyDescent="0.25">
      <c r="A74" s="114" t="s">
        <v>823</v>
      </c>
      <c r="B74" s="114" t="s">
        <v>813</v>
      </c>
      <c r="C74" s="114" t="s">
        <v>814</v>
      </c>
      <c r="D74" s="114" t="s">
        <v>854</v>
      </c>
      <c r="E74" s="114" t="s">
        <v>33</v>
      </c>
      <c r="F74" s="135" t="s">
        <v>38</v>
      </c>
      <c r="G74" s="116" t="s">
        <v>738</v>
      </c>
      <c r="H74" s="116" t="s">
        <v>855</v>
      </c>
      <c r="I74" s="114" t="s">
        <v>723</v>
      </c>
      <c r="J74" s="114" t="s">
        <v>502</v>
      </c>
      <c r="K74" s="114" t="s">
        <v>853</v>
      </c>
      <c r="L74" s="114" t="s">
        <v>725</v>
      </c>
      <c r="M74" s="119">
        <v>2</v>
      </c>
      <c r="N74" s="117">
        <v>3</v>
      </c>
      <c r="O74" s="141">
        <f t="shared" si="18"/>
        <v>6</v>
      </c>
      <c r="P74" s="139" t="str">
        <f t="shared" si="19"/>
        <v>MEDIO</v>
      </c>
      <c r="Q74" s="117">
        <v>10</v>
      </c>
      <c r="R74" s="153">
        <f t="shared" si="20"/>
        <v>60</v>
      </c>
      <c r="S74" s="139" t="str">
        <f t="shared" si="16"/>
        <v>III</v>
      </c>
      <c r="T74" s="153" t="str">
        <f t="shared" si="17"/>
        <v>Mejorable</v>
      </c>
      <c r="U74" s="114">
        <v>141</v>
      </c>
      <c r="V74" s="117" t="s">
        <v>719</v>
      </c>
      <c r="W74" s="117" t="s">
        <v>507</v>
      </c>
      <c r="X74" s="117" t="s">
        <v>507</v>
      </c>
      <c r="Y74" s="117" t="s">
        <v>507</v>
      </c>
      <c r="Z74" s="120" t="s">
        <v>857</v>
      </c>
      <c r="AA74" s="117" t="s">
        <v>507</v>
      </c>
    </row>
    <row r="75" spans="1:27" ht="102" x14ac:dyDescent="0.25">
      <c r="A75" s="114" t="s">
        <v>478</v>
      </c>
      <c r="B75" s="114" t="s">
        <v>473</v>
      </c>
      <c r="C75" s="114" t="s">
        <v>742</v>
      </c>
      <c r="D75" s="114" t="s">
        <v>477</v>
      </c>
      <c r="E75" s="114" t="s">
        <v>33</v>
      </c>
      <c r="F75" s="135" t="s">
        <v>38</v>
      </c>
      <c r="G75" s="116" t="s">
        <v>743</v>
      </c>
      <c r="H75" s="116" t="s">
        <v>744</v>
      </c>
      <c r="I75" s="114" t="s">
        <v>745</v>
      </c>
      <c r="J75" s="114" t="s">
        <v>502</v>
      </c>
      <c r="K75" s="114" t="s">
        <v>735</v>
      </c>
      <c r="L75" s="114" t="s">
        <v>725</v>
      </c>
      <c r="M75" s="119">
        <v>2</v>
      </c>
      <c r="N75" s="117">
        <v>4</v>
      </c>
      <c r="O75" s="141">
        <f t="shared" si="18"/>
        <v>8</v>
      </c>
      <c r="P75" s="139" t="str">
        <f t="shared" si="19"/>
        <v>MEDIO</v>
      </c>
      <c r="Q75" s="117">
        <v>10</v>
      </c>
      <c r="R75" s="153">
        <f t="shared" si="20"/>
        <v>80</v>
      </c>
      <c r="S75" s="139" t="str">
        <f t="shared" si="16"/>
        <v>III</v>
      </c>
      <c r="T75" s="153" t="str">
        <f t="shared" si="17"/>
        <v>Mejorable</v>
      </c>
      <c r="U75" s="114">
        <v>141</v>
      </c>
      <c r="V75" s="117" t="s">
        <v>757</v>
      </c>
      <c r="W75" s="117" t="s">
        <v>507</v>
      </c>
      <c r="X75" s="117" t="s">
        <v>507</v>
      </c>
      <c r="Y75" s="117" t="s">
        <v>507</v>
      </c>
      <c r="Z75" s="120" t="s">
        <v>808</v>
      </c>
      <c r="AA75" s="117" t="s">
        <v>507</v>
      </c>
    </row>
    <row r="76" spans="1:27" ht="38.25" x14ac:dyDescent="0.25">
      <c r="A76" s="114" t="s">
        <v>472</v>
      </c>
      <c r="B76" s="114" t="s">
        <v>473</v>
      </c>
      <c r="C76" s="114" t="s">
        <v>573</v>
      </c>
      <c r="D76" s="114" t="s">
        <v>475</v>
      </c>
      <c r="E76" s="114" t="s">
        <v>33</v>
      </c>
      <c r="F76" s="135" t="s">
        <v>37</v>
      </c>
      <c r="G76" s="114" t="s">
        <v>760</v>
      </c>
      <c r="H76" s="116" t="s">
        <v>761</v>
      </c>
      <c r="I76" s="114" t="s">
        <v>762</v>
      </c>
      <c r="J76" s="114" t="s">
        <v>502</v>
      </c>
      <c r="K76" s="114" t="s">
        <v>502</v>
      </c>
      <c r="L76" s="114" t="s">
        <v>763</v>
      </c>
      <c r="M76" s="119">
        <v>2</v>
      </c>
      <c r="N76" s="117">
        <v>1</v>
      </c>
      <c r="O76" s="141">
        <f t="shared" si="18"/>
        <v>2</v>
      </c>
      <c r="P76" s="139" t="str">
        <f t="shared" si="19"/>
        <v>BAJO</v>
      </c>
      <c r="Q76" s="117">
        <v>10</v>
      </c>
      <c r="R76" s="153">
        <f t="shared" si="20"/>
        <v>20</v>
      </c>
      <c r="S76" s="139" t="str">
        <f t="shared" si="16"/>
        <v>IV</v>
      </c>
      <c r="T76" s="153" t="str">
        <f t="shared" si="17"/>
        <v>Aceptable</v>
      </c>
      <c r="U76" s="114">
        <v>141</v>
      </c>
      <c r="V76" s="114" t="s">
        <v>764</v>
      </c>
      <c r="W76" s="117" t="s">
        <v>507</v>
      </c>
      <c r="X76" s="117" t="s">
        <v>507</v>
      </c>
      <c r="Y76" s="117" t="s">
        <v>507</v>
      </c>
      <c r="Z76" s="120" t="s">
        <v>765</v>
      </c>
      <c r="AA76" s="117" t="s">
        <v>766</v>
      </c>
    </row>
    <row r="77" spans="1:27" ht="51" x14ac:dyDescent="0.25">
      <c r="A77" s="114" t="s">
        <v>861</v>
      </c>
      <c r="B77" s="114" t="s">
        <v>862</v>
      </c>
      <c r="C77" s="114" t="s">
        <v>863</v>
      </c>
      <c r="D77" s="114" t="s">
        <v>937</v>
      </c>
      <c r="E77" s="114" t="s">
        <v>33</v>
      </c>
      <c r="F77" s="135" t="s">
        <v>37</v>
      </c>
      <c r="G77" s="114" t="s">
        <v>909</v>
      </c>
      <c r="H77" s="116" t="s">
        <v>911</v>
      </c>
      <c r="I77" s="114" t="s">
        <v>912</v>
      </c>
      <c r="J77" s="114" t="s">
        <v>502</v>
      </c>
      <c r="K77" s="114" t="s">
        <v>886</v>
      </c>
      <c r="L77" s="114" t="s">
        <v>763</v>
      </c>
      <c r="M77" s="119">
        <v>2</v>
      </c>
      <c r="N77" s="117">
        <v>2</v>
      </c>
      <c r="O77" s="141">
        <f t="shared" si="18"/>
        <v>4</v>
      </c>
      <c r="P77" s="139" t="str">
        <f t="shared" si="19"/>
        <v>BAJO</v>
      </c>
      <c r="Q77" s="117">
        <v>25</v>
      </c>
      <c r="R77" s="153">
        <f t="shared" si="20"/>
        <v>100</v>
      </c>
      <c r="S77" s="139" t="str">
        <f t="shared" si="16"/>
        <v>III</v>
      </c>
      <c r="T77" s="153" t="str">
        <f t="shared" si="17"/>
        <v>Mejorable</v>
      </c>
      <c r="U77" s="114">
        <v>141</v>
      </c>
      <c r="V77" s="114" t="s">
        <v>764</v>
      </c>
      <c r="W77" s="117" t="s">
        <v>507</v>
      </c>
      <c r="X77" s="117" t="s">
        <v>507</v>
      </c>
      <c r="Y77" s="117" t="s">
        <v>507</v>
      </c>
      <c r="Z77" s="120" t="s">
        <v>581</v>
      </c>
      <c r="AA77" s="117" t="s">
        <v>919</v>
      </c>
    </row>
    <row r="78" spans="1:27" ht="38.25" x14ac:dyDescent="0.25">
      <c r="A78" s="114" t="s">
        <v>861</v>
      </c>
      <c r="B78" s="114" t="s">
        <v>862</v>
      </c>
      <c r="C78" s="114" t="s">
        <v>863</v>
      </c>
      <c r="D78" s="114" t="s">
        <v>937</v>
      </c>
      <c r="E78" s="114" t="s">
        <v>33</v>
      </c>
      <c r="F78" s="135" t="s">
        <v>37</v>
      </c>
      <c r="G78" s="114" t="s">
        <v>913</v>
      </c>
      <c r="H78" s="116" t="s">
        <v>914</v>
      </c>
      <c r="I78" s="114" t="s">
        <v>915</v>
      </c>
      <c r="J78" s="114" t="s">
        <v>502</v>
      </c>
      <c r="K78" s="114" t="s">
        <v>886</v>
      </c>
      <c r="L78" s="114" t="s">
        <v>763</v>
      </c>
      <c r="M78" s="119">
        <v>2</v>
      </c>
      <c r="N78" s="117">
        <v>2</v>
      </c>
      <c r="O78" s="141">
        <f t="shared" si="18"/>
        <v>4</v>
      </c>
      <c r="P78" s="139" t="str">
        <f t="shared" si="19"/>
        <v>BAJO</v>
      </c>
      <c r="Q78" s="117">
        <v>10</v>
      </c>
      <c r="R78" s="153">
        <f t="shared" si="20"/>
        <v>40</v>
      </c>
      <c r="S78" s="139" t="str">
        <f t="shared" si="16"/>
        <v>III</v>
      </c>
      <c r="T78" s="153" t="str">
        <f t="shared" si="17"/>
        <v>Mejorable</v>
      </c>
      <c r="U78" s="114">
        <v>141</v>
      </c>
      <c r="V78" s="117" t="s">
        <v>915</v>
      </c>
      <c r="W78" s="117" t="s">
        <v>507</v>
      </c>
      <c r="X78" s="117" t="s">
        <v>507</v>
      </c>
      <c r="Y78" s="117" t="s">
        <v>507</v>
      </c>
      <c r="Z78" s="120" t="s">
        <v>581</v>
      </c>
      <c r="AA78" s="117" t="s">
        <v>920</v>
      </c>
    </row>
    <row r="79" spans="1:27" ht="38.25" x14ac:dyDescent="0.25">
      <c r="A79" s="114" t="s">
        <v>861</v>
      </c>
      <c r="B79" s="114" t="s">
        <v>862</v>
      </c>
      <c r="C79" s="114" t="s">
        <v>863</v>
      </c>
      <c r="D79" s="114" t="s">
        <v>937</v>
      </c>
      <c r="E79" s="114" t="s">
        <v>33</v>
      </c>
      <c r="F79" s="135" t="s">
        <v>37</v>
      </c>
      <c r="G79" s="114" t="s">
        <v>916</v>
      </c>
      <c r="H79" s="116" t="s">
        <v>917</v>
      </c>
      <c r="I79" s="114" t="s">
        <v>915</v>
      </c>
      <c r="J79" s="114" t="s">
        <v>502</v>
      </c>
      <c r="K79" s="114" t="s">
        <v>886</v>
      </c>
      <c r="L79" s="114" t="s">
        <v>763</v>
      </c>
      <c r="M79" s="119">
        <v>2</v>
      </c>
      <c r="N79" s="117">
        <v>2</v>
      </c>
      <c r="O79" s="141">
        <f t="shared" si="18"/>
        <v>4</v>
      </c>
      <c r="P79" s="139" t="str">
        <f t="shared" si="19"/>
        <v>BAJO</v>
      </c>
      <c r="Q79" s="117">
        <v>10</v>
      </c>
      <c r="R79" s="153">
        <f t="shared" si="20"/>
        <v>40</v>
      </c>
      <c r="S79" s="139" t="str">
        <f t="shared" si="16"/>
        <v>III</v>
      </c>
      <c r="T79" s="153" t="str">
        <f t="shared" si="17"/>
        <v>Mejorable</v>
      </c>
      <c r="U79" s="114">
        <v>141</v>
      </c>
      <c r="V79" s="117" t="s">
        <v>915</v>
      </c>
      <c r="W79" s="117" t="s">
        <v>507</v>
      </c>
      <c r="X79" s="117" t="s">
        <v>507</v>
      </c>
      <c r="Y79" s="117" t="s">
        <v>507</v>
      </c>
      <c r="Z79" s="120" t="s">
        <v>581</v>
      </c>
      <c r="AA79" s="117" t="s">
        <v>920</v>
      </c>
    </row>
  </sheetData>
  <autoFilter ref="A5:AU79"/>
  <mergeCells count="8">
    <mergeCell ref="A1:AG1"/>
    <mergeCell ref="A2:G2"/>
    <mergeCell ref="A3:G3"/>
    <mergeCell ref="F4:H4"/>
    <mergeCell ref="J4:L4"/>
    <mergeCell ref="M4:S4"/>
    <mergeCell ref="U4:V4"/>
    <mergeCell ref="W4:AA4"/>
  </mergeCells>
  <conditionalFormatting sqref="A4:F4 J4 M4 T4 W4 E5:G5 A5 V5:AA5 J5:T5">
    <cfRule type="cellIs" dxfId="2212" priority="146" operator="equal">
      <formula>"MEDIA"</formula>
    </cfRule>
    <cfRule type="cellIs" dxfId="2211" priority="147" operator="equal">
      <formula>"BAJA"</formula>
    </cfRule>
    <cfRule type="cellIs" dxfId="2210" priority="148" operator="equal">
      <formula>"MUY ALTA"</formula>
    </cfRule>
  </conditionalFormatting>
  <conditionalFormatting sqref="V5">
    <cfRule type="cellIs" dxfId="2209" priority="149" operator="equal">
      <formula>"ALTA"</formula>
    </cfRule>
  </conditionalFormatting>
  <conditionalFormatting sqref="Z5:AA5">
    <cfRule type="cellIs" dxfId="2208" priority="150" operator="equal">
      <formula>"ALTA"</formula>
    </cfRule>
  </conditionalFormatting>
  <conditionalFormatting sqref="I4:I5">
    <cfRule type="cellIs" dxfId="2207" priority="143" operator="equal">
      <formula>"MEDIA"</formula>
    </cfRule>
    <cfRule type="cellIs" dxfId="2206" priority="144" operator="equal">
      <formula>"BAJA"</formula>
    </cfRule>
    <cfRule type="cellIs" dxfId="2205" priority="145" operator="equal">
      <formula>"MUY ALTA"</formula>
    </cfRule>
  </conditionalFormatting>
  <conditionalFormatting sqref="P13:P37 P6:P11 P53:P55 P59:P68 P57">
    <cfRule type="cellIs" dxfId="2204" priority="140" operator="equal">
      <formula>"ALTO"</formula>
    </cfRule>
    <cfRule type="cellIs" dxfId="2203" priority="141" operator="equal">
      <formula>"MEDIO"</formula>
    </cfRule>
    <cfRule type="cellIs" dxfId="2202" priority="142" operator="equal">
      <formula>"BAJO"</formula>
    </cfRule>
  </conditionalFormatting>
  <conditionalFormatting sqref="S13:S37 S6:S11 S53:S55 S59:S68 S57">
    <cfRule type="cellIs" dxfId="2201" priority="136" operator="equal">
      <formula>"IV"</formula>
    </cfRule>
    <cfRule type="cellIs" dxfId="2200" priority="137" operator="equal">
      <formula>"III"</formula>
    </cfRule>
    <cfRule type="cellIs" dxfId="2199" priority="138" operator="equal">
      <formula>"II"</formula>
    </cfRule>
    <cfRule type="cellIs" dxfId="2198" priority="139" operator="equal">
      <formula>"I"</formula>
    </cfRule>
  </conditionalFormatting>
  <conditionalFormatting sqref="P80:P1048576 P13:P37 P2:P11 P53:P55 P59:P68 P57">
    <cfRule type="cellIs" dxfId="2197" priority="135" operator="equal">
      <formula>"MUY ALTO"</formula>
    </cfRule>
  </conditionalFormatting>
  <conditionalFormatting sqref="U5">
    <cfRule type="cellIs" dxfId="2196" priority="132" operator="equal">
      <formula>"MEDIA"</formula>
    </cfRule>
    <cfRule type="cellIs" dxfId="2195" priority="133" operator="equal">
      <formula>"BAJA"</formula>
    </cfRule>
    <cfRule type="cellIs" dxfId="2194" priority="134" operator="equal">
      <formula>"MUY ALTA"</formula>
    </cfRule>
  </conditionalFormatting>
  <conditionalFormatting sqref="S12">
    <cfRule type="cellIs" dxfId="2193" priority="108" operator="equal">
      <formula>"IV"</formula>
    </cfRule>
    <cfRule type="cellIs" dxfId="2192" priority="109" operator="equal">
      <formula>"III"</formula>
    </cfRule>
    <cfRule type="cellIs" dxfId="2191" priority="110" operator="equal">
      <formula>"II"</formula>
    </cfRule>
    <cfRule type="cellIs" dxfId="2190" priority="111" operator="equal">
      <formula>"I"</formula>
    </cfRule>
  </conditionalFormatting>
  <conditionalFormatting sqref="P38:P52">
    <cfRule type="cellIs" dxfId="2189" priority="121" operator="equal">
      <formula>"ALTO"</formula>
    </cfRule>
    <cfRule type="cellIs" dxfId="2188" priority="122" operator="equal">
      <formula>"MEDIO"</formula>
    </cfRule>
    <cfRule type="cellIs" dxfId="2187" priority="123" operator="equal">
      <formula>"BAJO"</formula>
    </cfRule>
  </conditionalFormatting>
  <conditionalFormatting sqref="S38:S52">
    <cfRule type="cellIs" dxfId="2186" priority="117" operator="equal">
      <formula>"IV"</formula>
    </cfRule>
    <cfRule type="cellIs" dxfId="2185" priority="118" operator="equal">
      <formula>"III"</formula>
    </cfRule>
    <cfRule type="cellIs" dxfId="2184" priority="119" operator="equal">
      <formula>"II"</formula>
    </cfRule>
    <cfRule type="cellIs" dxfId="2183" priority="120" operator="equal">
      <formula>"I"</formula>
    </cfRule>
  </conditionalFormatting>
  <conditionalFormatting sqref="P38:P52">
    <cfRule type="cellIs" dxfId="2182" priority="116" operator="equal">
      <formula>"MUY ALTO"</formula>
    </cfRule>
  </conditionalFormatting>
  <conditionalFormatting sqref="P12">
    <cfRule type="cellIs" dxfId="2181" priority="113" operator="equal">
      <formula>"ALTO"</formula>
    </cfRule>
    <cfRule type="cellIs" dxfId="2180" priority="114" operator="equal">
      <formula>"MEDIO"</formula>
    </cfRule>
    <cfRule type="cellIs" dxfId="2179" priority="115" operator="equal">
      <formula>"BAJO"</formula>
    </cfRule>
  </conditionalFormatting>
  <conditionalFormatting sqref="P12">
    <cfRule type="cellIs" dxfId="2178" priority="112" operator="equal">
      <formula>"MUY ALTO"</formula>
    </cfRule>
  </conditionalFormatting>
  <conditionalFormatting sqref="P69:P72">
    <cfRule type="cellIs" dxfId="2177" priority="67" operator="equal">
      <formula>"ALTO"</formula>
    </cfRule>
    <cfRule type="cellIs" dxfId="2176" priority="68" operator="equal">
      <formula>"MEDIO"</formula>
    </cfRule>
    <cfRule type="cellIs" dxfId="2175" priority="69" operator="equal">
      <formula>"BAJO"</formula>
    </cfRule>
  </conditionalFormatting>
  <conditionalFormatting sqref="S69:S72">
    <cfRule type="cellIs" dxfId="2174" priority="63" operator="equal">
      <formula>"IV"</formula>
    </cfRule>
    <cfRule type="cellIs" dxfId="2173" priority="64" operator="equal">
      <formula>"III"</formula>
    </cfRule>
    <cfRule type="cellIs" dxfId="2172" priority="65" operator="equal">
      <formula>"II"</formula>
    </cfRule>
    <cfRule type="cellIs" dxfId="2171" priority="66" operator="equal">
      <formula>"I"</formula>
    </cfRule>
  </conditionalFormatting>
  <conditionalFormatting sqref="P69:P72">
    <cfRule type="cellIs" dxfId="2170" priority="62" operator="equal">
      <formula>"MUY ALTO"</formula>
    </cfRule>
  </conditionalFormatting>
  <conditionalFormatting sqref="D11:E11 I11:N11">
    <cfRule type="cellIs" dxfId="2169" priority="59" operator="equal">
      <formula>"MEDIA"</formula>
    </cfRule>
  </conditionalFormatting>
  <conditionalFormatting sqref="D11:E11 I11:N11">
    <cfRule type="cellIs" dxfId="2168" priority="60" operator="equal">
      <formula>"BAJA"</formula>
    </cfRule>
  </conditionalFormatting>
  <conditionalFormatting sqref="D11:E11 I11:N11">
    <cfRule type="cellIs" dxfId="2167" priority="61" operator="equal">
      <formula>"MUY ALTA"</formula>
    </cfRule>
  </conditionalFormatting>
  <conditionalFormatting sqref="Q11">
    <cfRule type="cellIs" dxfId="2166" priority="56" operator="equal">
      <formula>"MEDIA"</formula>
    </cfRule>
  </conditionalFormatting>
  <conditionalFormatting sqref="Q11">
    <cfRule type="cellIs" dxfId="2165" priority="57" operator="equal">
      <formula>"BAJA"</formula>
    </cfRule>
  </conditionalFormatting>
  <conditionalFormatting sqref="Q11">
    <cfRule type="cellIs" dxfId="2164" priority="58" operator="equal">
      <formula>"MUY ALTA"</formula>
    </cfRule>
  </conditionalFormatting>
  <conditionalFormatting sqref="A54 E54 I54:J54 L54 N54">
    <cfRule type="cellIs" dxfId="2163" priority="46" operator="equal">
      <formula>"MEDIA"</formula>
    </cfRule>
  </conditionalFormatting>
  <conditionalFormatting sqref="A54 E54 I54:J54 L54 N54">
    <cfRule type="cellIs" dxfId="2162" priority="47" operator="equal">
      <formula>"BAJA"</formula>
    </cfRule>
  </conditionalFormatting>
  <conditionalFormatting sqref="A54 E54 I54:J54 L54 N54">
    <cfRule type="cellIs" dxfId="2161" priority="48" operator="equal">
      <formula>"MUY ALTA"</formula>
    </cfRule>
  </conditionalFormatting>
  <conditionalFormatting sqref="I57">
    <cfRule type="cellIs" dxfId="2160" priority="43" operator="equal">
      <formula>"MEDIA"</formula>
    </cfRule>
  </conditionalFormatting>
  <conditionalFormatting sqref="I57">
    <cfRule type="cellIs" dxfId="2159" priority="44" operator="equal">
      <formula>"BAJA"</formula>
    </cfRule>
  </conditionalFormatting>
  <conditionalFormatting sqref="I57">
    <cfRule type="cellIs" dxfId="2158" priority="45" operator="equal">
      <formula>"MUY ALTA"</formula>
    </cfRule>
  </conditionalFormatting>
  <conditionalFormatting sqref="Q54">
    <cfRule type="cellIs" dxfId="2157" priority="40" operator="equal">
      <formula>"MEDIA"</formula>
    </cfRule>
  </conditionalFormatting>
  <conditionalFormatting sqref="Q54">
    <cfRule type="cellIs" dxfId="2156" priority="41" operator="equal">
      <formula>"BAJA"</formula>
    </cfRule>
  </conditionalFormatting>
  <conditionalFormatting sqref="Q54">
    <cfRule type="cellIs" dxfId="2155" priority="42" operator="equal">
      <formula>"MUY ALTA"</formula>
    </cfRule>
  </conditionalFormatting>
  <conditionalFormatting sqref="V54 X54:Y54">
    <cfRule type="cellIs" dxfId="2154" priority="32" operator="equal">
      <formula>"MEDIA"</formula>
    </cfRule>
  </conditionalFormatting>
  <conditionalFormatting sqref="V54 X54:Y54">
    <cfRule type="cellIs" dxfId="2153" priority="33" operator="equal">
      <formula>"BAJA"</formula>
    </cfRule>
  </conditionalFormatting>
  <conditionalFormatting sqref="V54 X54:Y54">
    <cfRule type="cellIs" dxfId="2152" priority="34" operator="equal">
      <formula>"MUY ALTA"</formula>
    </cfRule>
  </conditionalFormatting>
  <conditionalFormatting sqref="Z54">
    <cfRule type="cellIs" dxfId="2151" priority="35" operator="equal">
      <formula>"MEDIA"</formula>
    </cfRule>
  </conditionalFormatting>
  <conditionalFormatting sqref="Z54">
    <cfRule type="cellIs" dxfId="2150" priority="36" operator="equal">
      <formula>"BAJA"</formula>
    </cfRule>
  </conditionalFormatting>
  <conditionalFormatting sqref="Z54">
    <cfRule type="cellIs" dxfId="2149" priority="37" operator="equal">
      <formula>"MUY ALTA"</formula>
    </cfRule>
  </conditionalFormatting>
  <conditionalFormatting sqref="V54">
    <cfRule type="cellIs" dxfId="2148" priority="38" operator="equal">
      <formula>"ALTA"</formula>
    </cfRule>
  </conditionalFormatting>
  <conditionalFormatting sqref="Z54">
    <cfRule type="cellIs" dxfId="2147" priority="39" operator="equal">
      <formula>"ALTA"</formula>
    </cfRule>
  </conditionalFormatting>
  <conditionalFormatting sqref="P73:P79">
    <cfRule type="cellIs" dxfId="2146" priority="29" operator="equal">
      <formula>"ALTO"</formula>
    </cfRule>
    <cfRule type="cellIs" dxfId="2145" priority="30" operator="equal">
      <formula>"MEDIO"</formula>
    </cfRule>
    <cfRule type="cellIs" dxfId="2144" priority="31" operator="equal">
      <formula>"BAJO"</formula>
    </cfRule>
  </conditionalFormatting>
  <conditionalFormatting sqref="P73:P79">
    <cfRule type="cellIs" dxfId="2143" priority="28" operator="equal">
      <formula>"MUY ALTO"</formula>
    </cfRule>
  </conditionalFormatting>
  <conditionalFormatting sqref="S73:S79">
    <cfRule type="cellIs" dxfId="2142" priority="24" operator="equal">
      <formula>"IV"</formula>
    </cfRule>
    <cfRule type="cellIs" dxfId="2141" priority="25" operator="equal">
      <formula>"III"</formula>
    </cfRule>
    <cfRule type="cellIs" dxfId="2140" priority="26" operator="equal">
      <formula>"II"</formula>
    </cfRule>
    <cfRule type="cellIs" dxfId="2139" priority="27" operator="equal">
      <formula>"I"</formula>
    </cfRule>
  </conditionalFormatting>
  <conditionalFormatting sqref="P58">
    <cfRule type="cellIs" dxfId="2138" priority="21" operator="equal">
      <formula>"ALTO"</formula>
    </cfRule>
    <cfRule type="cellIs" dxfId="2137" priority="22" operator="equal">
      <formula>"MEDIO"</formula>
    </cfRule>
    <cfRule type="cellIs" dxfId="2136" priority="23" operator="equal">
      <formula>"BAJO"</formula>
    </cfRule>
  </conditionalFormatting>
  <conditionalFormatting sqref="S58">
    <cfRule type="cellIs" dxfId="2135" priority="17" operator="equal">
      <formula>"IV"</formula>
    </cfRule>
    <cfRule type="cellIs" dxfId="2134" priority="18" operator="equal">
      <formula>"III"</formula>
    </cfRule>
    <cfRule type="cellIs" dxfId="2133" priority="19" operator="equal">
      <formula>"II"</formula>
    </cfRule>
    <cfRule type="cellIs" dxfId="2132" priority="20" operator="equal">
      <formula>"I"</formula>
    </cfRule>
  </conditionalFormatting>
  <conditionalFormatting sqref="P58">
    <cfRule type="cellIs" dxfId="2131" priority="16" operator="equal">
      <formula>"MUY ALTO"</formula>
    </cfRule>
  </conditionalFormatting>
  <conditionalFormatting sqref="V11">
    <cfRule type="cellIs" dxfId="2130" priority="15" operator="equal">
      <formula>"ALTA"</formula>
    </cfRule>
  </conditionalFormatting>
  <conditionalFormatting sqref="V11">
    <cfRule type="cellIs" dxfId="2129" priority="12" operator="equal">
      <formula>"MEDIA"</formula>
    </cfRule>
  </conditionalFormatting>
  <conditionalFormatting sqref="V11">
    <cfRule type="cellIs" dxfId="2128" priority="13" operator="equal">
      <formula>"BAJA"</formula>
    </cfRule>
  </conditionalFormatting>
  <conditionalFormatting sqref="V11">
    <cfRule type="cellIs" dxfId="2127" priority="14" operator="equal">
      <formula>"MUY ALTA"</formula>
    </cfRule>
  </conditionalFormatting>
  <conditionalFormatting sqref="P56">
    <cfRule type="cellIs" dxfId="2126" priority="9" operator="equal">
      <formula>"ALTO"</formula>
    </cfRule>
    <cfRule type="cellIs" dxfId="2125" priority="10" operator="equal">
      <formula>"MEDIO"</formula>
    </cfRule>
    <cfRule type="cellIs" dxfId="2124" priority="11" operator="equal">
      <formula>"BAJO"</formula>
    </cfRule>
  </conditionalFormatting>
  <conditionalFormatting sqref="S56">
    <cfRule type="cellIs" dxfId="2123" priority="5" operator="equal">
      <formula>"IV"</formula>
    </cfRule>
    <cfRule type="cellIs" dxfId="2122" priority="6" operator="equal">
      <formula>"III"</formula>
    </cfRule>
    <cfRule type="cellIs" dxfId="2121" priority="7" operator="equal">
      <formula>"II"</formula>
    </cfRule>
    <cfRule type="cellIs" dxfId="2120" priority="8" operator="equal">
      <formula>"I"</formula>
    </cfRule>
  </conditionalFormatting>
  <conditionalFormatting sqref="P56">
    <cfRule type="cellIs" dxfId="2119" priority="4" operator="equal">
      <formula>"MUY ALTO"</formula>
    </cfRule>
  </conditionalFormatting>
  <conditionalFormatting sqref="I56">
    <cfRule type="cellIs" dxfId="2118" priority="1" operator="equal">
      <formula>"MEDIA"</formula>
    </cfRule>
  </conditionalFormatting>
  <conditionalFormatting sqref="I56">
    <cfRule type="cellIs" dxfId="2117" priority="2" operator="equal">
      <formula>"BAJA"</formula>
    </cfRule>
  </conditionalFormatting>
  <conditionalFormatting sqref="I56">
    <cfRule type="cellIs" dxfId="2116" priority="3" operator="equal">
      <formula>"MUY ALTA"</formula>
    </cfRule>
  </conditionalFormatting>
  <dataValidations count="3">
    <dataValidation type="list" allowBlank="1" showErrorMessage="1" sqref="Q11 Q43 Q66">
      <formula1>"10,25,60,100"</formula1>
    </dataValidation>
    <dataValidation type="list" allowBlank="1" showInputMessage="1" prompt="COLOQUE SOLO - 1,2,3, O 4" sqref="N43 N66">
      <formula1>"4,3,2,1"</formula1>
    </dataValidation>
    <dataValidation type="list" allowBlank="1" showErrorMessage="1" sqref="M43 M66">
      <formula1>"2,6,10"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Listas!$A$7:$G$7</xm:f>
          </x14:formula1>
          <xm:sqref>F59:F79 F6:F57</xm:sqref>
        </x14:dataValidation>
        <x14:dataValidation type="list" allowBlank="1" showInputMessage="1" showErrorMessage="1">
          <x14:formula1>
            <xm:f>Listas!#REF!</xm:f>
          </x14:formula1>
          <xm:sqref>F58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5D5D"/>
    <pageSetUpPr fitToPage="1"/>
  </sheetPr>
  <dimension ref="A1:AU75"/>
  <sheetViews>
    <sheetView topLeftCell="L52" zoomScale="85" zoomScaleNormal="85" workbookViewId="0">
      <selection activeCell="L54" sqref="A54:XFD54"/>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29.710937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7"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47" ht="26.25" customHeight="1" thickBot="1" x14ac:dyDescent="0.3">
      <c r="A2" s="282" t="s">
        <v>955</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ht="36" customHeight="1" thickBot="1" x14ac:dyDescent="0.3">
      <c r="A3" s="282" t="s">
        <v>956</v>
      </c>
      <c r="B3" s="273"/>
      <c r="C3" s="273"/>
      <c r="D3" s="273"/>
      <c r="E3" s="273"/>
      <c r="F3" s="273"/>
      <c r="G3" s="274"/>
      <c r="H3" s="1"/>
      <c r="I3" s="1"/>
      <c r="J3" s="1"/>
      <c r="K3" s="1"/>
      <c r="L3" s="4"/>
      <c r="M3" s="4"/>
      <c r="N3" s="4"/>
      <c r="O3" s="4"/>
      <c r="P3" s="4"/>
      <c r="Q3" s="4"/>
      <c r="R3" s="2"/>
      <c r="S3" s="2"/>
      <c r="T3" s="2"/>
      <c r="U3" s="5"/>
      <c r="V3" s="5"/>
      <c r="W3" s="1"/>
      <c r="X3" s="1"/>
      <c r="Y3" s="1"/>
      <c r="Z3" s="1"/>
      <c r="AA3" s="1"/>
      <c r="AB3" s="3"/>
      <c r="AC3" s="3"/>
      <c r="AD3" s="3"/>
      <c r="AE3" s="3"/>
      <c r="AF3" s="3"/>
      <c r="AG3" s="3"/>
      <c r="AH3" s="3"/>
      <c r="AI3" s="3"/>
      <c r="AJ3" s="3"/>
      <c r="AK3" s="3"/>
      <c r="AL3" s="3"/>
      <c r="AM3" s="3"/>
      <c r="AN3" s="3"/>
      <c r="AO3" s="3"/>
      <c r="AP3" s="3"/>
      <c r="AQ3" s="3"/>
      <c r="AR3" s="3"/>
      <c r="AS3" s="3"/>
      <c r="AT3" s="3"/>
      <c r="AU3" s="3"/>
    </row>
    <row r="4" spans="1:47" s="140" customFormat="1" ht="30.75" customHeight="1" x14ac:dyDescent="0.25">
      <c r="A4" s="122"/>
      <c r="B4" s="123" t="s">
        <v>0</v>
      </c>
      <c r="C4" s="123" t="s">
        <v>1</v>
      </c>
      <c r="D4" s="123" t="s">
        <v>2</v>
      </c>
      <c r="E4" s="123"/>
      <c r="F4" s="269" t="s">
        <v>3</v>
      </c>
      <c r="G4" s="264"/>
      <c r="H4" s="265"/>
      <c r="I4" s="123"/>
      <c r="J4" s="269" t="s">
        <v>4</v>
      </c>
      <c r="K4" s="264"/>
      <c r="L4" s="265"/>
      <c r="M4" s="263" t="s">
        <v>5</v>
      </c>
      <c r="N4" s="264"/>
      <c r="O4" s="264"/>
      <c r="P4" s="264"/>
      <c r="Q4" s="264"/>
      <c r="R4" s="264"/>
      <c r="S4" s="265"/>
      <c r="T4" s="124" t="s">
        <v>6</v>
      </c>
      <c r="U4" s="270" t="s">
        <v>7</v>
      </c>
      <c r="V4" s="271"/>
      <c r="W4" s="263" t="s">
        <v>8</v>
      </c>
      <c r="X4" s="264"/>
      <c r="Y4" s="264"/>
      <c r="Z4" s="264"/>
      <c r="AA4" s="265"/>
      <c r="AB4" s="125"/>
      <c r="AC4" s="125"/>
      <c r="AD4" s="125"/>
      <c r="AE4" s="125"/>
      <c r="AF4" s="125"/>
      <c r="AG4" s="125"/>
      <c r="AH4" s="125"/>
      <c r="AI4" s="125"/>
      <c r="AJ4" s="125"/>
      <c r="AK4" s="125"/>
      <c r="AL4" s="125"/>
      <c r="AM4" s="125"/>
      <c r="AN4" s="125"/>
      <c r="AO4" s="125"/>
      <c r="AP4" s="125"/>
      <c r="AQ4" s="125"/>
      <c r="AR4" s="125"/>
      <c r="AS4" s="125"/>
      <c r="AT4" s="125"/>
      <c r="AU4" s="125"/>
    </row>
    <row r="5" spans="1:47" s="140" customFormat="1" ht="72" customHeight="1" x14ac:dyDescent="0.25">
      <c r="A5" s="126" t="s">
        <v>9</v>
      </c>
      <c r="B5" s="127"/>
      <c r="C5" s="127"/>
      <c r="D5" s="127"/>
      <c r="E5" s="127" t="s">
        <v>10</v>
      </c>
      <c r="F5" s="128" t="s">
        <v>31</v>
      </c>
      <c r="G5" s="129" t="s">
        <v>11</v>
      </c>
      <c r="H5" s="129" t="s">
        <v>12</v>
      </c>
      <c r="I5" s="127" t="s">
        <v>32</v>
      </c>
      <c r="J5" s="130" t="s">
        <v>13</v>
      </c>
      <c r="K5" s="129" t="s">
        <v>14</v>
      </c>
      <c r="L5" s="129" t="s">
        <v>15</v>
      </c>
      <c r="M5" s="131" t="s">
        <v>16</v>
      </c>
      <c r="N5" s="131" t="s">
        <v>17</v>
      </c>
      <c r="O5" s="132" t="s">
        <v>18</v>
      </c>
      <c r="P5" s="131" t="s">
        <v>19</v>
      </c>
      <c r="Q5" s="131" t="s">
        <v>20</v>
      </c>
      <c r="R5" s="131" t="s">
        <v>21</v>
      </c>
      <c r="S5" s="131" t="s">
        <v>22</v>
      </c>
      <c r="T5" s="133" t="s">
        <v>23</v>
      </c>
      <c r="U5" s="131" t="s">
        <v>24</v>
      </c>
      <c r="V5" s="133" t="s">
        <v>25</v>
      </c>
      <c r="W5" s="133" t="s">
        <v>26</v>
      </c>
      <c r="X5" s="133" t="s">
        <v>27</v>
      </c>
      <c r="Y5" s="133" t="s">
        <v>28</v>
      </c>
      <c r="Z5" s="133" t="s">
        <v>29</v>
      </c>
      <c r="AA5" s="133" t="s">
        <v>30</v>
      </c>
      <c r="AB5" s="125"/>
      <c r="AC5" s="125"/>
      <c r="AD5" s="125"/>
      <c r="AE5" s="125"/>
      <c r="AF5" s="125"/>
      <c r="AG5" s="125"/>
      <c r="AH5" s="125"/>
      <c r="AI5" s="125"/>
      <c r="AJ5" s="125"/>
      <c r="AK5" s="125"/>
      <c r="AL5" s="125"/>
      <c r="AM5" s="125"/>
      <c r="AN5" s="125"/>
      <c r="AO5" s="125"/>
      <c r="AP5" s="125"/>
      <c r="AQ5" s="125"/>
      <c r="AR5" s="125"/>
      <c r="AS5" s="125"/>
      <c r="AT5" s="125"/>
      <c r="AU5" s="125"/>
    </row>
    <row r="6" spans="1:47" s="142" customFormat="1" ht="51" x14ac:dyDescent="0.25">
      <c r="A6" s="114" t="s">
        <v>478</v>
      </c>
      <c r="B6" s="114" t="s">
        <v>473</v>
      </c>
      <c r="C6" s="114" t="s">
        <v>573</v>
      </c>
      <c r="D6" s="114" t="s">
        <v>475</v>
      </c>
      <c r="E6" s="118" t="s">
        <v>33</v>
      </c>
      <c r="F6" s="135" t="s">
        <v>77</v>
      </c>
      <c r="G6" s="114" t="s">
        <v>489</v>
      </c>
      <c r="H6" s="116" t="s">
        <v>493</v>
      </c>
      <c r="I6" s="114" t="s">
        <v>498</v>
      </c>
      <c r="J6" s="118" t="s">
        <v>502</v>
      </c>
      <c r="K6" s="114" t="s">
        <v>502</v>
      </c>
      <c r="L6" s="114" t="s">
        <v>502</v>
      </c>
      <c r="M6" s="161">
        <v>2</v>
      </c>
      <c r="N6" s="162">
        <v>3</v>
      </c>
      <c r="O6" s="141">
        <f t="shared" ref="O6:O13" si="0">M6*N6</f>
        <v>6</v>
      </c>
      <c r="P6" s="139" t="str">
        <f t="shared" ref="P6:P13" si="1">IF((N6),IF(AND(O6&gt;=24,O6&lt;=40),"MUY ALTO",IF(AND(O6&gt;=10,O6&lt;=20),"ALTO",IF(AND(O6&gt;=6,O6&lt;=8),"MEDIO",IF((O6&lt;=4),"BAJO")))))</f>
        <v>MEDIO</v>
      </c>
      <c r="Q6" s="162">
        <v>25</v>
      </c>
      <c r="R6" s="153">
        <f t="shared" ref="R6:R13" si="2">O6*Q6</f>
        <v>150</v>
      </c>
      <c r="S6" s="139" t="str">
        <f t="shared" ref="S6:S13" si="3">IF(R6&lt;=0,"N/A",IF(R6&lt;=20,"IV",IF(R6&lt;=120,"III",IF(R6&lt;=500,"II",IF(R6&lt;=4000,"I",)))))</f>
        <v>II</v>
      </c>
      <c r="T6" s="153" t="str">
        <f t="shared" ref="T6:T50" si="4">IF(S6="I","No Aceptable",IF(S6="II","No aceptable o aceptable con control específico",IF(S6="III","Mejorable",IF(S6="IV","Aceptable","Aceptable"))))</f>
        <v>No aceptable o aceptable con control específico</v>
      </c>
      <c r="U6" s="118">
        <v>181</v>
      </c>
      <c r="V6" s="117" t="s">
        <v>498</v>
      </c>
      <c r="W6" s="117" t="s">
        <v>507</v>
      </c>
      <c r="X6" s="162" t="s">
        <v>507</v>
      </c>
      <c r="Y6" s="162" t="s">
        <v>507</v>
      </c>
      <c r="Z6" s="120" t="s">
        <v>508</v>
      </c>
      <c r="AA6" s="117" t="s">
        <v>507</v>
      </c>
    </row>
    <row r="7" spans="1:47" s="142" customFormat="1" ht="51" x14ac:dyDescent="0.25">
      <c r="A7" s="118" t="s">
        <v>861</v>
      </c>
      <c r="B7" s="118" t="s">
        <v>862</v>
      </c>
      <c r="C7" s="114" t="s">
        <v>863</v>
      </c>
      <c r="D7" s="114" t="s">
        <v>957</v>
      </c>
      <c r="E7" s="114" t="s">
        <v>33</v>
      </c>
      <c r="F7" s="135" t="s">
        <v>77</v>
      </c>
      <c r="G7" s="114" t="s">
        <v>489</v>
      </c>
      <c r="H7" s="116" t="s">
        <v>865</v>
      </c>
      <c r="I7" s="114" t="s">
        <v>498</v>
      </c>
      <c r="J7" s="114" t="s">
        <v>502</v>
      </c>
      <c r="K7" s="114" t="s">
        <v>502</v>
      </c>
      <c r="L7" s="114" t="s">
        <v>502</v>
      </c>
      <c r="M7" s="119">
        <v>2</v>
      </c>
      <c r="N7" s="117">
        <v>3</v>
      </c>
      <c r="O7" s="141">
        <f t="shared" si="0"/>
        <v>6</v>
      </c>
      <c r="P7" s="139" t="str">
        <f t="shared" si="1"/>
        <v>MEDIO</v>
      </c>
      <c r="Q7" s="117">
        <v>25</v>
      </c>
      <c r="R7" s="153">
        <f t="shared" si="2"/>
        <v>150</v>
      </c>
      <c r="S7" s="139" t="str">
        <f t="shared" si="3"/>
        <v>II</v>
      </c>
      <c r="T7" s="153" t="str">
        <f>IF(S7="I","No Aceptable",IF(S7="II","No aceptable o aceptable con control específico",IF(S7="III","Mejorable",IF(S7="IV","Aceptable","Aceptable"))))</f>
        <v>No aceptable o aceptable con control específico</v>
      </c>
      <c r="U7" s="118">
        <v>181</v>
      </c>
      <c r="V7" s="117" t="s">
        <v>498</v>
      </c>
      <c r="W7" s="117" t="s">
        <v>507</v>
      </c>
      <c r="X7" s="117" t="s">
        <v>507</v>
      </c>
      <c r="Y7" s="117" t="s">
        <v>507</v>
      </c>
      <c r="Z7" s="120" t="s">
        <v>508</v>
      </c>
      <c r="AA7" s="117" t="s">
        <v>507</v>
      </c>
    </row>
    <row r="8" spans="1:47" ht="51" x14ac:dyDescent="0.25">
      <c r="A8" s="118" t="s">
        <v>769</v>
      </c>
      <c r="B8" s="118" t="s">
        <v>486</v>
      </c>
      <c r="C8" s="114" t="s">
        <v>487</v>
      </c>
      <c r="D8" s="118" t="s">
        <v>933</v>
      </c>
      <c r="E8" s="118" t="s">
        <v>33</v>
      </c>
      <c r="F8" s="135" t="s">
        <v>77</v>
      </c>
      <c r="G8" s="114" t="s">
        <v>489</v>
      </c>
      <c r="H8" s="116" t="s">
        <v>771</v>
      </c>
      <c r="I8" s="114" t="s">
        <v>498</v>
      </c>
      <c r="J8" s="118" t="s">
        <v>502</v>
      </c>
      <c r="K8" s="114" t="s">
        <v>502</v>
      </c>
      <c r="L8" s="114" t="s">
        <v>502</v>
      </c>
      <c r="M8" s="161">
        <v>2</v>
      </c>
      <c r="N8" s="162">
        <v>3</v>
      </c>
      <c r="O8" s="141">
        <f t="shared" si="0"/>
        <v>6</v>
      </c>
      <c r="P8" s="139" t="str">
        <f t="shared" si="1"/>
        <v>MEDIO</v>
      </c>
      <c r="Q8" s="162">
        <v>25</v>
      </c>
      <c r="R8" s="153">
        <f t="shared" si="2"/>
        <v>150</v>
      </c>
      <c r="S8" s="139" t="str">
        <f t="shared" si="3"/>
        <v>II</v>
      </c>
      <c r="T8" s="153" t="str">
        <f>IF(S8="I","No Aceptable",IF(S8="II","No aceptable o aceptable con control específico",IF(S8="III","Mejorable",IF(S8="IV","Aceptable","Aceptable"))))</f>
        <v>No aceptable o aceptable con control específico</v>
      </c>
      <c r="U8" s="118">
        <v>181</v>
      </c>
      <c r="V8" s="117" t="s">
        <v>498</v>
      </c>
      <c r="W8" s="117" t="s">
        <v>507</v>
      </c>
      <c r="X8" s="162" t="s">
        <v>507</v>
      </c>
      <c r="Y8" s="162" t="s">
        <v>507</v>
      </c>
      <c r="Z8" s="120" t="s">
        <v>508</v>
      </c>
      <c r="AA8" s="117" t="s">
        <v>507</v>
      </c>
    </row>
    <row r="9" spans="1:47" s="142" customFormat="1" ht="114.75" x14ac:dyDescent="0.25">
      <c r="A9" s="114" t="s">
        <v>480</v>
      </c>
      <c r="B9" s="114" t="s">
        <v>473</v>
      </c>
      <c r="C9" s="114" t="s">
        <v>474</v>
      </c>
      <c r="D9" s="114" t="s">
        <v>481</v>
      </c>
      <c r="E9" s="114" t="s">
        <v>33</v>
      </c>
      <c r="F9" s="135" t="s">
        <v>77</v>
      </c>
      <c r="G9" s="114" t="s">
        <v>491</v>
      </c>
      <c r="H9" s="116" t="s">
        <v>496</v>
      </c>
      <c r="I9" s="114" t="s">
        <v>500</v>
      </c>
      <c r="J9" s="114" t="s">
        <v>502</v>
      </c>
      <c r="K9" s="114" t="s">
        <v>505</v>
      </c>
      <c r="L9" s="114" t="s">
        <v>502</v>
      </c>
      <c r="M9" s="150">
        <v>2</v>
      </c>
      <c r="N9" s="117">
        <v>3</v>
      </c>
      <c r="O9" s="141">
        <f t="shared" si="0"/>
        <v>6</v>
      </c>
      <c r="P9" s="139" t="str">
        <f t="shared" si="1"/>
        <v>MEDIO</v>
      </c>
      <c r="Q9" s="114">
        <v>25</v>
      </c>
      <c r="R9" s="153">
        <f t="shared" si="2"/>
        <v>150</v>
      </c>
      <c r="S9" s="139" t="str">
        <f t="shared" si="3"/>
        <v>II</v>
      </c>
      <c r="T9" s="153" t="str">
        <f>IF(S9="I","No Aceptable",IF(S9="II","No aceptable o aceptable con control específico",IF(S9="III","Mejorable",IF(S9="IV","Aceptable","Aceptable"))))</f>
        <v>No aceptable o aceptable con control específico</v>
      </c>
      <c r="U9" s="118">
        <v>181</v>
      </c>
      <c r="V9" s="151" t="s">
        <v>500</v>
      </c>
      <c r="W9" s="213" t="s">
        <v>513</v>
      </c>
      <c r="X9" s="213" t="s">
        <v>507</v>
      </c>
      <c r="Y9" s="213" t="s">
        <v>1530</v>
      </c>
      <c r="Z9" s="213" t="s">
        <v>772</v>
      </c>
      <c r="AA9" s="213" t="s">
        <v>507</v>
      </c>
    </row>
    <row r="10" spans="1:47" s="140" customFormat="1" ht="63.75" x14ac:dyDescent="0.25">
      <c r="A10" s="114" t="s">
        <v>482</v>
      </c>
      <c r="B10" s="114" t="s">
        <v>483</v>
      </c>
      <c r="C10" s="114" t="s">
        <v>474</v>
      </c>
      <c r="D10" s="114" t="s">
        <v>484</v>
      </c>
      <c r="E10" s="114" t="s">
        <v>33</v>
      </c>
      <c r="F10" s="135" t="s">
        <v>77</v>
      </c>
      <c r="G10" s="114" t="s">
        <v>492</v>
      </c>
      <c r="H10" s="116" t="s">
        <v>497</v>
      </c>
      <c r="I10" s="114" t="s">
        <v>501</v>
      </c>
      <c r="J10" s="114" t="s">
        <v>502</v>
      </c>
      <c r="K10" s="114" t="s">
        <v>506</v>
      </c>
      <c r="L10" s="114" t="s">
        <v>502</v>
      </c>
      <c r="M10" s="119">
        <v>2</v>
      </c>
      <c r="N10" s="117">
        <v>4</v>
      </c>
      <c r="O10" s="137">
        <f t="shared" si="0"/>
        <v>8</v>
      </c>
      <c r="P10" s="138" t="str">
        <f t="shared" si="1"/>
        <v>MEDIO</v>
      </c>
      <c r="Q10" s="117">
        <v>25</v>
      </c>
      <c r="R10" s="153">
        <f t="shared" si="2"/>
        <v>200</v>
      </c>
      <c r="S10" s="139" t="str">
        <f t="shared" si="3"/>
        <v>II</v>
      </c>
      <c r="T10" s="153" t="str">
        <f t="shared" si="4"/>
        <v>No aceptable o aceptable con control específico</v>
      </c>
      <c r="U10" s="118">
        <v>181</v>
      </c>
      <c r="V10" s="117" t="s">
        <v>516</v>
      </c>
      <c r="W10" s="117" t="s">
        <v>507</v>
      </c>
      <c r="X10" s="117" t="s">
        <v>517</v>
      </c>
      <c r="Y10" s="117" t="s">
        <v>507</v>
      </c>
      <c r="Z10" s="120" t="s">
        <v>518</v>
      </c>
      <c r="AA10" s="117" t="s">
        <v>507</v>
      </c>
    </row>
    <row r="11" spans="1:47" s="142" customFormat="1" ht="62.25" customHeight="1" x14ac:dyDescent="0.25">
      <c r="A11" s="114" t="s">
        <v>478</v>
      </c>
      <c r="B11" s="114" t="s">
        <v>927</v>
      </c>
      <c r="C11" s="114" t="s">
        <v>474</v>
      </c>
      <c r="D11" s="114" t="s">
        <v>479</v>
      </c>
      <c r="E11" s="118" t="s">
        <v>33</v>
      </c>
      <c r="F11" s="135" t="s">
        <v>77</v>
      </c>
      <c r="G11" s="114" t="s">
        <v>491</v>
      </c>
      <c r="H11" s="116" t="s">
        <v>495</v>
      </c>
      <c r="I11" s="114" t="s">
        <v>499</v>
      </c>
      <c r="J11" s="118" t="s">
        <v>502</v>
      </c>
      <c r="K11" s="118" t="s">
        <v>502</v>
      </c>
      <c r="L11" s="118" t="s">
        <v>502</v>
      </c>
      <c r="M11" s="117">
        <v>2</v>
      </c>
      <c r="N11" s="117">
        <v>2</v>
      </c>
      <c r="O11" s="141">
        <f t="shared" si="0"/>
        <v>4</v>
      </c>
      <c r="P11" s="139" t="str">
        <f t="shared" si="1"/>
        <v>BAJO</v>
      </c>
      <c r="Q11" s="117">
        <v>25</v>
      </c>
      <c r="R11" s="153">
        <f t="shared" si="2"/>
        <v>100</v>
      </c>
      <c r="S11" s="139" t="str">
        <f t="shared" si="3"/>
        <v>III</v>
      </c>
      <c r="T11" s="153" t="str">
        <f>IF(S11="I","No Aceptable",IF(S11="II","No aceptable o aceptable con control específico",IF(S11="III","Mejorable",IF(S11="IV","Aceptable","Aceptable"))))</f>
        <v>Mejorable</v>
      </c>
      <c r="U11" s="118">
        <v>181</v>
      </c>
      <c r="V11" s="117" t="s">
        <v>509</v>
      </c>
      <c r="W11" s="117" t="s">
        <v>507</v>
      </c>
      <c r="X11" s="117" t="s">
        <v>507</v>
      </c>
      <c r="Y11" s="117" t="s">
        <v>507</v>
      </c>
      <c r="Z11" s="117" t="s">
        <v>512</v>
      </c>
      <c r="AA11" s="117" t="s">
        <v>507</v>
      </c>
    </row>
    <row r="12" spans="1:47" ht="114.75" x14ac:dyDescent="0.25">
      <c r="A12" s="118" t="s">
        <v>861</v>
      </c>
      <c r="B12" s="118" t="s">
        <v>862</v>
      </c>
      <c r="C12" s="114" t="s">
        <v>863</v>
      </c>
      <c r="D12" s="114" t="s">
        <v>957</v>
      </c>
      <c r="E12" s="114" t="s">
        <v>33</v>
      </c>
      <c r="F12" s="135" t="s">
        <v>77</v>
      </c>
      <c r="G12" s="114" t="s">
        <v>490</v>
      </c>
      <c r="H12" s="116" t="s">
        <v>494</v>
      </c>
      <c r="I12" s="114" t="s">
        <v>499</v>
      </c>
      <c r="J12" s="114" t="s">
        <v>502</v>
      </c>
      <c r="K12" s="114" t="s">
        <v>503</v>
      </c>
      <c r="L12" s="114" t="s">
        <v>504</v>
      </c>
      <c r="M12" s="119">
        <v>2</v>
      </c>
      <c r="N12" s="117">
        <v>2</v>
      </c>
      <c r="O12" s="141">
        <f t="shared" si="0"/>
        <v>4</v>
      </c>
      <c r="P12" s="139" t="str">
        <f t="shared" si="1"/>
        <v>BAJO</v>
      </c>
      <c r="Q12" s="117">
        <v>100</v>
      </c>
      <c r="R12" s="153">
        <f t="shared" si="2"/>
        <v>400</v>
      </c>
      <c r="S12" s="139" t="str">
        <f t="shared" si="3"/>
        <v>II</v>
      </c>
      <c r="T12" s="153" t="str">
        <f t="shared" si="4"/>
        <v>No aceptable o aceptable con control específico</v>
      </c>
      <c r="U12" s="118">
        <v>181</v>
      </c>
      <c r="V12" s="117" t="s">
        <v>519</v>
      </c>
      <c r="W12" s="117" t="s">
        <v>507</v>
      </c>
      <c r="X12" s="117" t="s">
        <v>507</v>
      </c>
      <c r="Y12" s="117" t="s">
        <v>507</v>
      </c>
      <c r="Z12" s="120" t="s">
        <v>510</v>
      </c>
      <c r="AA12" s="117" t="s">
        <v>511</v>
      </c>
    </row>
    <row r="13" spans="1:47" ht="114.75" x14ac:dyDescent="0.25">
      <c r="A13" s="114" t="s">
        <v>476</v>
      </c>
      <c r="B13" s="114" t="s">
        <v>473</v>
      </c>
      <c r="C13" s="114" t="s">
        <v>474</v>
      </c>
      <c r="D13" s="114" t="s">
        <v>477</v>
      </c>
      <c r="E13" s="118" t="s">
        <v>33</v>
      </c>
      <c r="F13" s="135" t="s">
        <v>77</v>
      </c>
      <c r="G13" s="114" t="s">
        <v>490</v>
      </c>
      <c r="H13" s="116" t="s">
        <v>494</v>
      </c>
      <c r="I13" s="114" t="s">
        <v>499</v>
      </c>
      <c r="J13" s="118" t="s">
        <v>502</v>
      </c>
      <c r="K13" s="114" t="s">
        <v>503</v>
      </c>
      <c r="L13" s="114" t="s">
        <v>504</v>
      </c>
      <c r="M13" s="161">
        <v>2</v>
      </c>
      <c r="N13" s="162">
        <v>2</v>
      </c>
      <c r="O13" s="141">
        <f t="shared" si="0"/>
        <v>4</v>
      </c>
      <c r="P13" s="139" t="str">
        <f t="shared" si="1"/>
        <v>BAJO</v>
      </c>
      <c r="Q13" s="162">
        <v>25</v>
      </c>
      <c r="R13" s="153">
        <f t="shared" si="2"/>
        <v>100</v>
      </c>
      <c r="S13" s="139" t="str">
        <f t="shared" si="3"/>
        <v>III</v>
      </c>
      <c r="T13" s="153" t="str">
        <f>IF(S13="I","No Aceptable",IF(S13="II","No aceptable o aceptable con control específico",IF(S13="III","Mejorable",IF(S13="IV","Aceptable","Aceptable"))))</f>
        <v>Mejorable</v>
      </c>
      <c r="U13" s="118">
        <v>181</v>
      </c>
      <c r="V13" s="117" t="s">
        <v>519</v>
      </c>
      <c r="W13" s="117" t="s">
        <v>507</v>
      </c>
      <c r="X13" s="162" t="s">
        <v>507</v>
      </c>
      <c r="Y13" s="162" t="s">
        <v>507</v>
      </c>
      <c r="Z13" s="120" t="s">
        <v>510</v>
      </c>
      <c r="AA13" s="117" t="s">
        <v>511</v>
      </c>
    </row>
    <row r="14" spans="1:47" s="142" customFormat="1" ht="114.75" x14ac:dyDescent="0.25">
      <c r="A14" s="118" t="s">
        <v>769</v>
      </c>
      <c r="B14" s="118" t="s">
        <v>486</v>
      </c>
      <c r="C14" s="114" t="s">
        <v>487</v>
      </c>
      <c r="D14" s="118" t="s">
        <v>933</v>
      </c>
      <c r="E14" s="118" t="s">
        <v>33</v>
      </c>
      <c r="F14" s="135" t="s">
        <v>77</v>
      </c>
      <c r="G14" s="114" t="s">
        <v>490</v>
      </c>
      <c r="H14" s="116" t="s">
        <v>494</v>
      </c>
      <c r="I14" s="114" t="s">
        <v>499</v>
      </c>
      <c r="J14" s="118" t="s">
        <v>502</v>
      </c>
      <c r="K14" s="114" t="s">
        <v>503</v>
      </c>
      <c r="L14" s="114" t="s">
        <v>504</v>
      </c>
      <c r="M14" s="161">
        <v>2</v>
      </c>
      <c r="N14" s="162">
        <v>2</v>
      </c>
      <c r="O14" s="141">
        <f t="shared" ref="O14:O50" si="5">M14*N14</f>
        <v>4</v>
      </c>
      <c r="P14" s="139" t="str">
        <f t="shared" ref="P14:P50" si="6">IF((N14),IF(AND(O14&gt;=24,O14&lt;=40),"MUY ALTO",IF(AND(O14&gt;=10,O14&lt;=20),"ALTO",IF(AND(O14&gt;=6,O14&lt;=8),"MEDIO",IF((O14&lt;=4),"BAJO")))))</f>
        <v>BAJO</v>
      </c>
      <c r="Q14" s="162">
        <v>100</v>
      </c>
      <c r="R14" s="153">
        <f t="shared" ref="R14:R50" si="7">O14*Q14</f>
        <v>400</v>
      </c>
      <c r="S14" s="139" t="str">
        <f t="shared" ref="S14:S50" si="8">IF(R14&lt;=0,"N/A",IF(R14&lt;=20,"IV",IF(R14&lt;=120,"III",IF(R14&lt;=500,"II",IF(R14&lt;=4000,"I",)))))</f>
        <v>II</v>
      </c>
      <c r="T14" s="153" t="str">
        <f t="shared" si="4"/>
        <v>No aceptable o aceptable con control específico</v>
      </c>
      <c r="U14" s="118">
        <v>181</v>
      </c>
      <c r="V14" s="117" t="s">
        <v>519</v>
      </c>
      <c r="W14" s="117" t="s">
        <v>507</v>
      </c>
      <c r="X14" s="162" t="s">
        <v>507</v>
      </c>
      <c r="Y14" s="162" t="s">
        <v>507</v>
      </c>
      <c r="Z14" s="120" t="s">
        <v>510</v>
      </c>
      <c r="AA14" s="117" t="s">
        <v>511</v>
      </c>
    </row>
    <row r="15" spans="1:47" ht="81.75" customHeight="1" x14ac:dyDescent="0.25">
      <c r="A15" s="114" t="s">
        <v>476</v>
      </c>
      <c r="B15" s="114" t="s">
        <v>473</v>
      </c>
      <c r="C15" s="114" t="s">
        <v>474</v>
      </c>
      <c r="D15" s="114" t="s">
        <v>520</v>
      </c>
      <c r="E15" s="118" t="s">
        <v>33</v>
      </c>
      <c r="F15" s="135" t="s">
        <v>39</v>
      </c>
      <c r="G15" s="114" t="s">
        <v>525</v>
      </c>
      <c r="H15" s="116" t="s">
        <v>531</v>
      </c>
      <c r="I15" s="114" t="s">
        <v>773</v>
      </c>
      <c r="J15" s="118" t="s">
        <v>502</v>
      </c>
      <c r="K15" s="114" t="s">
        <v>533</v>
      </c>
      <c r="L15" s="114" t="s">
        <v>534</v>
      </c>
      <c r="M15" s="161">
        <v>2</v>
      </c>
      <c r="N15" s="162">
        <v>4</v>
      </c>
      <c r="O15" s="141">
        <f>M15*N15</f>
        <v>8</v>
      </c>
      <c r="P15" s="139" t="str">
        <f>IF((N15),IF(AND(O15&gt;=24,O15&lt;=40),"MUY ALTO",IF(AND(O15&gt;=10,O15&lt;=20),"ALTO",IF(AND(O15&gt;=6,O15&lt;=8),"MEDIO",IF((O15&lt;=4),"BAJO")))))</f>
        <v>MEDIO</v>
      </c>
      <c r="Q15" s="162">
        <v>25</v>
      </c>
      <c r="R15" s="153">
        <f>O15*Q15</f>
        <v>200</v>
      </c>
      <c r="S15" s="139" t="str">
        <f>IF(R15&lt;=0,"N/A",IF(R15&lt;=20,"IV",IF(R15&lt;=120,"III",IF(R15&lt;=500,"II",IF(R15&lt;=4000,"I",)))))</f>
        <v>II</v>
      </c>
      <c r="T15" s="153" t="str">
        <f>IF(S15="I","No Aceptable",IF(S15="II","No aceptable o aceptable con control específico",IF(S15="III","Mejorable",IF(S15="IV","Aceptable","Aceptable"))))</f>
        <v>No aceptable o aceptable con control específico</v>
      </c>
      <c r="U15" s="118">
        <v>181</v>
      </c>
      <c r="V15" s="117" t="s">
        <v>546</v>
      </c>
      <c r="W15" s="117" t="s">
        <v>507</v>
      </c>
      <c r="X15" s="162" t="s">
        <v>507</v>
      </c>
      <c r="Y15" s="162" t="s">
        <v>507</v>
      </c>
      <c r="Z15" s="120" t="s">
        <v>775</v>
      </c>
      <c r="AA15" s="117" t="s">
        <v>507</v>
      </c>
    </row>
    <row r="16" spans="1:47" s="142" customFormat="1" ht="51" x14ac:dyDescent="0.25">
      <c r="A16" s="114" t="s">
        <v>476</v>
      </c>
      <c r="B16" s="114" t="s">
        <v>473</v>
      </c>
      <c r="C16" s="114" t="s">
        <v>474</v>
      </c>
      <c r="D16" s="114" t="s">
        <v>521</v>
      </c>
      <c r="E16" s="118" t="s">
        <v>33</v>
      </c>
      <c r="F16" s="135" t="s">
        <v>39</v>
      </c>
      <c r="G16" s="114" t="s">
        <v>526</v>
      </c>
      <c r="H16" s="116" t="s">
        <v>535</v>
      </c>
      <c r="I16" s="114" t="s">
        <v>536</v>
      </c>
      <c r="J16" s="118" t="s">
        <v>502</v>
      </c>
      <c r="K16" s="114" t="s">
        <v>774</v>
      </c>
      <c r="L16" s="114" t="s">
        <v>534</v>
      </c>
      <c r="M16" s="161">
        <v>2</v>
      </c>
      <c r="N16" s="162">
        <v>4</v>
      </c>
      <c r="O16" s="141">
        <f>M16*N16</f>
        <v>8</v>
      </c>
      <c r="P16" s="139" t="str">
        <f>IF((N16),IF(AND(O16&gt;=24,O16&lt;=40),"MUY ALTO",IF(AND(O16&gt;=10,O16&lt;=20),"ALTO",IF(AND(O16&gt;=6,O16&lt;=8),"MEDIO",IF((O16&lt;=4),"BAJO")))))</f>
        <v>MEDIO</v>
      </c>
      <c r="Q16" s="162">
        <v>25</v>
      </c>
      <c r="R16" s="153">
        <f>O16*Q16</f>
        <v>200</v>
      </c>
      <c r="S16" s="139" t="str">
        <f>IF(R16&lt;=0,"N/A",IF(R16&lt;=20,"IV",IF(R16&lt;=120,"III",IF(R16&lt;=500,"II",IF(R16&lt;=4000,"I",)))))</f>
        <v>II</v>
      </c>
      <c r="T16" s="153" t="str">
        <f>IF(S16="I","No Aceptable",IF(S16="II","No aceptable o aceptable con control específico",IF(S16="III","Mejorable",IF(S16="IV","Aceptable","Aceptable"))))</f>
        <v>No aceptable o aceptable con control específico</v>
      </c>
      <c r="U16" s="118">
        <v>181</v>
      </c>
      <c r="V16" s="117" t="s">
        <v>536</v>
      </c>
      <c r="W16" s="117" t="s">
        <v>507</v>
      </c>
      <c r="X16" s="162" t="s">
        <v>507</v>
      </c>
      <c r="Y16" s="162" t="s">
        <v>507</v>
      </c>
      <c r="Z16" s="120" t="s">
        <v>776</v>
      </c>
      <c r="AA16" s="117" t="s">
        <v>507</v>
      </c>
    </row>
    <row r="17" spans="1:27" s="142" customFormat="1" ht="51" x14ac:dyDescent="0.25">
      <c r="A17" s="114" t="s">
        <v>476</v>
      </c>
      <c r="B17" s="114" t="s">
        <v>473</v>
      </c>
      <c r="C17" s="114" t="s">
        <v>474</v>
      </c>
      <c r="D17" s="114" t="s">
        <v>522</v>
      </c>
      <c r="E17" s="118" t="s">
        <v>33</v>
      </c>
      <c r="F17" s="135" t="s">
        <v>39</v>
      </c>
      <c r="G17" s="114" t="s">
        <v>527</v>
      </c>
      <c r="H17" s="116" t="s">
        <v>538</v>
      </c>
      <c r="I17" s="114" t="s">
        <v>539</v>
      </c>
      <c r="J17" s="118" t="s">
        <v>502</v>
      </c>
      <c r="K17" s="114" t="s">
        <v>540</v>
      </c>
      <c r="L17" s="114" t="s">
        <v>541</v>
      </c>
      <c r="M17" s="161">
        <v>2</v>
      </c>
      <c r="N17" s="162">
        <v>4</v>
      </c>
      <c r="O17" s="141">
        <f t="shared" si="5"/>
        <v>8</v>
      </c>
      <c r="P17" s="139" t="str">
        <f t="shared" si="6"/>
        <v>MEDIO</v>
      </c>
      <c r="Q17" s="162">
        <v>10</v>
      </c>
      <c r="R17" s="153">
        <f t="shared" si="7"/>
        <v>80</v>
      </c>
      <c r="S17" s="139" t="str">
        <f t="shared" si="8"/>
        <v>III</v>
      </c>
      <c r="T17" s="153" t="str">
        <f t="shared" si="4"/>
        <v>Mejorable</v>
      </c>
      <c r="U17" s="118">
        <v>181</v>
      </c>
      <c r="V17" s="117" t="s">
        <v>549</v>
      </c>
      <c r="W17" s="117" t="s">
        <v>507</v>
      </c>
      <c r="X17" s="162" t="s">
        <v>507</v>
      </c>
      <c r="Y17" s="162" t="s">
        <v>507</v>
      </c>
      <c r="Z17" s="120" t="s">
        <v>550</v>
      </c>
      <c r="AA17" s="117" t="s">
        <v>507</v>
      </c>
    </row>
    <row r="18" spans="1:27" s="142" customFormat="1" ht="89.25" x14ac:dyDescent="0.25">
      <c r="A18" s="114" t="s">
        <v>523</v>
      </c>
      <c r="B18" s="114" t="s">
        <v>473</v>
      </c>
      <c r="C18" s="114" t="s">
        <v>474</v>
      </c>
      <c r="D18" s="114" t="s">
        <v>524</v>
      </c>
      <c r="E18" s="118" t="s">
        <v>575</v>
      </c>
      <c r="F18" s="135" t="s">
        <v>39</v>
      </c>
      <c r="G18" s="114" t="s">
        <v>528</v>
      </c>
      <c r="H18" s="116" t="s">
        <v>542</v>
      </c>
      <c r="I18" s="114" t="s">
        <v>543</v>
      </c>
      <c r="J18" s="118" t="s">
        <v>502</v>
      </c>
      <c r="K18" s="114" t="s">
        <v>544</v>
      </c>
      <c r="L18" s="114" t="s">
        <v>545</v>
      </c>
      <c r="M18" s="161">
        <v>2</v>
      </c>
      <c r="N18" s="162">
        <v>1</v>
      </c>
      <c r="O18" s="141">
        <f t="shared" si="5"/>
        <v>2</v>
      </c>
      <c r="P18" s="139" t="str">
        <f t="shared" si="6"/>
        <v>BAJO</v>
      </c>
      <c r="Q18" s="162">
        <v>60</v>
      </c>
      <c r="R18" s="153">
        <f t="shared" si="7"/>
        <v>120</v>
      </c>
      <c r="S18" s="139" t="str">
        <f t="shared" si="8"/>
        <v>III</v>
      </c>
      <c r="T18" s="153" t="str">
        <f t="shared" si="4"/>
        <v>Mejorable</v>
      </c>
      <c r="U18" s="118">
        <v>181</v>
      </c>
      <c r="V18" s="117" t="s">
        <v>551</v>
      </c>
      <c r="W18" s="117" t="s">
        <v>507</v>
      </c>
      <c r="X18" s="162" t="s">
        <v>507</v>
      </c>
      <c r="Y18" s="162" t="s">
        <v>507</v>
      </c>
      <c r="Z18" s="120" t="s">
        <v>552</v>
      </c>
      <c r="AA18" s="117" t="s">
        <v>553</v>
      </c>
    </row>
    <row r="19" spans="1:27" s="142" customFormat="1" ht="51" x14ac:dyDescent="0.25">
      <c r="A19" s="117" t="s">
        <v>567</v>
      </c>
      <c r="B19" s="114" t="s">
        <v>927</v>
      </c>
      <c r="C19" s="117" t="s">
        <v>474</v>
      </c>
      <c r="D19" s="117" t="s">
        <v>568</v>
      </c>
      <c r="E19" s="117" t="s">
        <v>33</v>
      </c>
      <c r="F19" s="135" t="s">
        <v>35</v>
      </c>
      <c r="G19" s="114" t="s">
        <v>589</v>
      </c>
      <c r="H19" s="116" t="s">
        <v>590</v>
      </c>
      <c r="I19" s="117" t="s">
        <v>591</v>
      </c>
      <c r="J19" s="117" t="s">
        <v>502</v>
      </c>
      <c r="K19" s="117" t="s">
        <v>502</v>
      </c>
      <c r="L19" s="117" t="s">
        <v>502</v>
      </c>
      <c r="M19" s="117">
        <v>2</v>
      </c>
      <c r="N19" s="117">
        <v>4</v>
      </c>
      <c r="O19" s="141">
        <f>M19*N19</f>
        <v>8</v>
      </c>
      <c r="P19" s="139" t="str">
        <f>IF((N19),IF(AND(O19&gt;=24,O19&lt;=40),"MUY ALTO",IF(AND(O19&gt;=10,O19&lt;=20),"ALTO",IF(AND(O19&gt;=6,O19&lt;=8),"MEDIO",IF((O19&lt;=4),"BAJO")))))</f>
        <v>MEDIO</v>
      </c>
      <c r="Q19" s="117">
        <v>10</v>
      </c>
      <c r="R19" s="153">
        <f>O19*Q19</f>
        <v>80</v>
      </c>
      <c r="S19" s="139" t="str">
        <f>IF(R19&lt;=0,"N/A",IF(R19&lt;=20,"IV",IF(R19&lt;=120,"III",IF(R19&lt;=500,"II",IF(R19&lt;=4000,"I",)))))</f>
        <v>III</v>
      </c>
      <c r="T19" s="153" t="str">
        <f>IF(S19="I","No Aceptable",IF(S19="II","No aceptable o aceptable con control específico",IF(S19="III","Mejorable",IF(S19="IV","Aceptable","Aceptable"))))</f>
        <v>Mejorable</v>
      </c>
      <c r="U19" s="118">
        <v>181</v>
      </c>
      <c r="V19" s="115" t="s">
        <v>591</v>
      </c>
      <c r="W19" s="117" t="s">
        <v>507</v>
      </c>
      <c r="X19" s="117" t="s">
        <v>507</v>
      </c>
      <c r="Y19" s="115" t="s">
        <v>592</v>
      </c>
      <c r="Z19" s="115" t="s">
        <v>593</v>
      </c>
      <c r="AA19" s="117" t="s">
        <v>507</v>
      </c>
    </row>
    <row r="20" spans="1:27" s="142" customFormat="1" ht="38.25" x14ac:dyDescent="0.25">
      <c r="A20" s="114" t="s">
        <v>478</v>
      </c>
      <c r="B20" s="114" t="s">
        <v>473</v>
      </c>
      <c r="C20" s="114" t="s">
        <v>474</v>
      </c>
      <c r="D20" s="114" t="s">
        <v>556</v>
      </c>
      <c r="E20" s="118" t="s">
        <v>33</v>
      </c>
      <c r="F20" s="135" t="s">
        <v>35</v>
      </c>
      <c r="G20" s="114" t="s">
        <v>652</v>
      </c>
      <c r="H20" s="116" t="s">
        <v>1509</v>
      </c>
      <c r="I20" s="114" t="s">
        <v>654</v>
      </c>
      <c r="J20" s="118" t="s">
        <v>655</v>
      </c>
      <c r="K20" s="114" t="s">
        <v>502</v>
      </c>
      <c r="L20" s="114" t="s">
        <v>502</v>
      </c>
      <c r="M20" s="161">
        <v>2</v>
      </c>
      <c r="N20" s="162">
        <v>2</v>
      </c>
      <c r="O20" s="141">
        <f t="shared" si="5"/>
        <v>4</v>
      </c>
      <c r="P20" s="139" t="str">
        <f t="shared" si="6"/>
        <v>BAJO</v>
      </c>
      <c r="Q20" s="162">
        <v>10</v>
      </c>
      <c r="R20" s="153">
        <f t="shared" si="7"/>
        <v>40</v>
      </c>
      <c r="S20" s="139" t="str">
        <f t="shared" si="8"/>
        <v>III</v>
      </c>
      <c r="T20" s="153" t="str">
        <f t="shared" si="4"/>
        <v>Mejorable</v>
      </c>
      <c r="U20" s="118">
        <v>181</v>
      </c>
      <c r="V20" s="117" t="s">
        <v>654</v>
      </c>
      <c r="W20" s="117" t="s">
        <v>507</v>
      </c>
      <c r="X20" s="162" t="s">
        <v>507</v>
      </c>
      <c r="Y20" s="162" t="s">
        <v>507</v>
      </c>
      <c r="Z20" s="120" t="s">
        <v>663</v>
      </c>
      <c r="AA20" s="117" t="s">
        <v>507</v>
      </c>
    </row>
    <row r="21" spans="1:27" s="142" customFormat="1" ht="89.25" x14ac:dyDescent="0.25">
      <c r="A21" s="114" t="s">
        <v>523</v>
      </c>
      <c r="B21" s="114" t="s">
        <v>473</v>
      </c>
      <c r="C21" s="114" t="s">
        <v>474</v>
      </c>
      <c r="D21" s="114" t="s">
        <v>557</v>
      </c>
      <c r="E21" s="118" t="s">
        <v>575</v>
      </c>
      <c r="F21" s="135" t="s">
        <v>35</v>
      </c>
      <c r="G21" s="114" t="s">
        <v>652</v>
      </c>
      <c r="H21" s="116" t="s">
        <v>656</v>
      </c>
      <c r="I21" s="114" t="s">
        <v>657</v>
      </c>
      <c r="J21" s="118" t="s">
        <v>502</v>
      </c>
      <c r="K21" s="114" t="s">
        <v>544</v>
      </c>
      <c r="L21" s="114" t="s">
        <v>545</v>
      </c>
      <c r="M21" s="161">
        <v>2</v>
      </c>
      <c r="N21" s="162">
        <v>1</v>
      </c>
      <c r="O21" s="141">
        <f t="shared" si="5"/>
        <v>2</v>
      </c>
      <c r="P21" s="139" t="str">
        <f t="shared" si="6"/>
        <v>BAJO</v>
      </c>
      <c r="Q21" s="162">
        <v>60</v>
      </c>
      <c r="R21" s="153">
        <f t="shared" si="7"/>
        <v>120</v>
      </c>
      <c r="S21" s="139" t="str">
        <f t="shared" si="8"/>
        <v>III</v>
      </c>
      <c r="T21" s="153" t="str">
        <f t="shared" si="4"/>
        <v>Mejorable</v>
      </c>
      <c r="U21" s="118">
        <v>181</v>
      </c>
      <c r="V21" s="117" t="s">
        <v>664</v>
      </c>
      <c r="W21" s="117" t="s">
        <v>507</v>
      </c>
      <c r="X21" s="162" t="s">
        <v>507</v>
      </c>
      <c r="Y21" s="162" t="s">
        <v>507</v>
      </c>
      <c r="Z21" s="120" t="s">
        <v>552</v>
      </c>
      <c r="AA21" s="117" t="s">
        <v>665</v>
      </c>
    </row>
    <row r="22" spans="1:27" s="142" customFormat="1" ht="89.25" x14ac:dyDescent="0.25">
      <c r="A22" s="114" t="s">
        <v>482</v>
      </c>
      <c r="B22" s="114" t="s">
        <v>473</v>
      </c>
      <c r="C22" s="114" t="s">
        <v>474</v>
      </c>
      <c r="D22" s="114" t="s">
        <v>558</v>
      </c>
      <c r="E22" s="118" t="s">
        <v>33</v>
      </c>
      <c r="F22" s="135" t="s">
        <v>35</v>
      </c>
      <c r="G22" s="114" t="s">
        <v>652</v>
      </c>
      <c r="H22" s="116" t="s">
        <v>658</v>
      </c>
      <c r="I22" s="114" t="s">
        <v>659</v>
      </c>
      <c r="J22" s="114" t="s">
        <v>660</v>
      </c>
      <c r="K22" s="114" t="s">
        <v>661</v>
      </c>
      <c r="L22" s="114" t="s">
        <v>662</v>
      </c>
      <c r="M22" s="119">
        <v>2</v>
      </c>
      <c r="N22" s="117">
        <v>2</v>
      </c>
      <c r="O22" s="141">
        <f t="shared" si="5"/>
        <v>4</v>
      </c>
      <c r="P22" s="139" t="str">
        <f t="shared" si="6"/>
        <v>BAJO</v>
      </c>
      <c r="Q22" s="117">
        <v>10</v>
      </c>
      <c r="R22" s="153">
        <f t="shared" si="7"/>
        <v>40</v>
      </c>
      <c r="S22" s="139" t="str">
        <f t="shared" si="8"/>
        <v>III</v>
      </c>
      <c r="T22" s="153" t="str">
        <f t="shared" si="4"/>
        <v>Mejorable</v>
      </c>
      <c r="U22" s="118">
        <v>181</v>
      </c>
      <c r="V22" s="117" t="s">
        <v>666</v>
      </c>
      <c r="W22" s="117" t="s">
        <v>507</v>
      </c>
      <c r="X22" s="117" t="s">
        <v>507</v>
      </c>
      <c r="Y22" s="117" t="s">
        <v>507</v>
      </c>
      <c r="Z22" s="120" t="s">
        <v>667</v>
      </c>
      <c r="AA22" s="117" t="s">
        <v>507</v>
      </c>
    </row>
    <row r="23" spans="1:27" s="142" customFormat="1" ht="51" x14ac:dyDescent="0.25">
      <c r="A23" s="118" t="s">
        <v>861</v>
      </c>
      <c r="B23" s="118" t="s">
        <v>862</v>
      </c>
      <c r="C23" s="114" t="s">
        <v>863</v>
      </c>
      <c r="D23" s="114" t="s">
        <v>957</v>
      </c>
      <c r="E23" s="114" t="s">
        <v>33</v>
      </c>
      <c r="F23" s="135" t="s">
        <v>35</v>
      </c>
      <c r="G23" s="114" t="s">
        <v>652</v>
      </c>
      <c r="H23" s="116" t="s">
        <v>896</v>
      </c>
      <c r="I23" s="114" t="s">
        <v>583</v>
      </c>
      <c r="J23" s="114" t="s">
        <v>502</v>
      </c>
      <c r="K23" s="114" t="s">
        <v>886</v>
      </c>
      <c r="L23" s="114" t="s">
        <v>502</v>
      </c>
      <c r="M23" s="119">
        <v>2</v>
      </c>
      <c r="N23" s="117">
        <v>2</v>
      </c>
      <c r="O23" s="141">
        <f>M23*N23</f>
        <v>4</v>
      </c>
      <c r="P23" s="139" t="str">
        <f>IF((N23),IF(AND(O23&gt;=24,O23&lt;=40),"MUY ALTO",IF(AND(O23&gt;=10,O23&lt;=20),"ALTO",IF(AND(O23&gt;=6,O23&lt;=8),"MEDIO",IF((O23&lt;=4),"BAJO")))))</f>
        <v>BAJO</v>
      </c>
      <c r="Q23" s="117">
        <v>100</v>
      </c>
      <c r="R23" s="153">
        <f>O23*Q23</f>
        <v>400</v>
      </c>
      <c r="S23" s="139" t="str">
        <f>IF(R23&lt;=0,"N/A",IF(R23&lt;=20,"IV",IF(R23&lt;=120,"III",IF(R23&lt;=500,"II",IF(R23&lt;=4000,"I",)))))</f>
        <v>II</v>
      </c>
      <c r="T23" s="153" t="str">
        <f>IF(S23="I","No Aceptable",IF(S23="II","No aceptable o aceptable con control específico",IF(S23="III","Mejorable",IF(S23="IV","Aceptable","Aceptable"))))</f>
        <v>No aceptable o aceptable con control específico</v>
      </c>
      <c r="U23" s="118">
        <v>181</v>
      </c>
      <c r="V23" s="117" t="s">
        <v>899</v>
      </c>
      <c r="W23" s="117" t="s">
        <v>507</v>
      </c>
      <c r="X23" s="117" t="s">
        <v>507</v>
      </c>
      <c r="Y23" s="117" t="s">
        <v>507</v>
      </c>
      <c r="Z23" s="120" t="s">
        <v>581</v>
      </c>
      <c r="AA23" s="117" t="s">
        <v>507</v>
      </c>
    </row>
    <row r="24" spans="1:27" s="142" customFormat="1" ht="38.25" x14ac:dyDescent="0.25">
      <c r="A24" s="118" t="s">
        <v>861</v>
      </c>
      <c r="B24" s="118" t="s">
        <v>862</v>
      </c>
      <c r="C24" s="114" t="s">
        <v>863</v>
      </c>
      <c r="D24" s="114" t="s">
        <v>957</v>
      </c>
      <c r="E24" s="114" t="s">
        <v>33</v>
      </c>
      <c r="F24" s="135" t="s">
        <v>35</v>
      </c>
      <c r="G24" s="114" t="s">
        <v>652</v>
      </c>
      <c r="H24" s="116" t="s">
        <v>897</v>
      </c>
      <c r="I24" s="114" t="s">
        <v>898</v>
      </c>
      <c r="J24" s="114" t="s">
        <v>502</v>
      </c>
      <c r="K24" s="114" t="s">
        <v>886</v>
      </c>
      <c r="L24" s="114" t="s">
        <v>763</v>
      </c>
      <c r="M24" s="119">
        <v>2</v>
      </c>
      <c r="N24" s="117">
        <v>2</v>
      </c>
      <c r="O24" s="141">
        <f>M24*N24</f>
        <v>4</v>
      </c>
      <c r="P24" s="139" t="str">
        <f>IF((N24),IF(AND(O24&gt;=24,O24&lt;=40),"MUY ALTO",IF(AND(O24&gt;=10,O24&lt;=20),"ALTO",IF(AND(O24&gt;=6,O24&lt;=8),"MEDIO",IF((O24&lt;=4),"BAJO")))))</f>
        <v>BAJO</v>
      </c>
      <c r="Q24" s="117">
        <v>25</v>
      </c>
      <c r="R24" s="153">
        <f>O24*Q24</f>
        <v>100</v>
      </c>
      <c r="S24" s="139" t="str">
        <f>IF(R24&lt;=0,"N/A",IF(R24&lt;=20,"IV",IF(R24&lt;=120,"III",IF(R24&lt;=500,"II",IF(R24&lt;=4000,"I",)))))</f>
        <v>III</v>
      </c>
      <c r="T24" s="153" t="str">
        <f>IF(S24="I","No Aceptable",IF(S24="II","No aceptable o aceptable con control específico",IF(S24="III","Mejorable",IF(S24="IV","Aceptable","Aceptable"))))</f>
        <v>Mejorable</v>
      </c>
      <c r="U24" s="118">
        <v>181</v>
      </c>
      <c r="V24" s="117" t="s">
        <v>630</v>
      </c>
      <c r="W24" s="117" t="s">
        <v>507</v>
      </c>
      <c r="X24" s="117" t="s">
        <v>507</v>
      </c>
      <c r="Y24" s="117" t="s">
        <v>507</v>
      </c>
      <c r="Z24" s="120" t="s">
        <v>581</v>
      </c>
      <c r="AA24" s="117" t="s">
        <v>900</v>
      </c>
    </row>
    <row r="25" spans="1:27" s="142" customFormat="1" ht="52.5" customHeight="1" x14ac:dyDescent="0.25">
      <c r="A25" s="114" t="s">
        <v>478</v>
      </c>
      <c r="B25" s="114" t="s">
        <v>473</v>
      </c>
      <c r="C25" s="114" t="s">
        <v>474</v>
      </c>
      <c r="D25" s="114" t="s">
        <v>484</v>
      </c>
      <c r="E25" s="118" t="s">
        <v>33</v>
      </c>
      <c r="F25" s="135" t="s">
        <v>35</v>
      </c>
      <c r="G25" s="114" t="s">
        <v>594</v>
      </c>
      <c r="H25" s="116" t="s">
        <v>958</v>
      </c>
      <c r="I25" s="114" t="s">
        <v>959</v>
      </c>
      <c r="J25" s="118" t="s">
        <v>502</v>
      </c>
      <c r="K25" s="114" t="s">
        <v>600</v>
      </c>
      <c r="L25" s="114" t="s">
        <v>502</v>
      </c>
      <c r="M25" s="161">
        <v>2</v>
      </c>
      <c r="N25" s="162">
        <v>2</v>
      </c>
      <c r="O25" s="141">
        <f t="shared" si="5"/>
        <v>4</v>
      </c>
      <c r="P25" s="139" t="str">
        <f t="shared" si="6"/>
        <v>BAJO</v>
      </c>
      <c r="Q25" s="162">
        <v>25</v>
      </c>
      <c r="R25" s="153">
        <f t="shared" si="7"/>
        <v>100</v>
      </c>
      <c r="S25" s="139" t="str">
        <f t="shared" si="8"/>
        <v>III</v>
      </c>
      <c r="T25" s="153" t="str">
        <f t="shared" si="4"/>
        <v>Mejorable</v>
      </c>
      <c r="U25" s="118">
        <v>181</v>
      </c>
      <c r="V25" s="117" t="s">
        <v>630</v>
      </c>
      <c r="W25" s="117" t="s">
        <v>507</v>
      </c>
      <c r="X25" s="162" t="s">
        <v>507</v>
      </c>
      <c r="Y25" s="162" t="s">
        <v>923</v>
      </c>
      <c r="Z25" s="120" t="s">
        <v>631</v>
      </c>
      <c r="AA25" s="117" t="s">
        <v>507</v>
      </c>
    </row>
    <row r="26" spans="1:27" s="142" customFormat="1" ht="38.25" x14ac:dyDescent="0.25">
      <c r="A26" s="114" t="s">
        <v>476</v>
      </c>
      <c r="B26" s="114" t="s">
        <v>473</v>
      </c>
      <c r="C26" s="114" t="s">
        <v>474</v>
      </c>
      <c r="D26" s="114" t="s">
        <v>560</v>
      </c>
      <c r="E26" s="118" t="s">
        <v>33</v>
      </c>
      <c r="F26" s="135" t="s">
        <v>35</v>
      </c>
      <c r="G26" s="114" t="s">
        <v>594</v>
      </c>
      <c r="H26" s="116" t="s">
        <v>601</v>
      </c>
      <c r="I26" s="114" t="s">
        <v>602</v>
      </c>
      <c r="J26" s="118" t="s">
        <v>502</v>
      </c>
      <c r="K26" s="114" t="s">
        <v>502</v>
      </c>
      <c r="L26" s="114" t="s">
        <v>603</v>
      </c>
      <c r="M26" s="161">
        <v>2</v>
      </c>
      <c r="N26" s="162">
        <v>2</v>
      </c>
      <c r="O26" s="141">
        <f t="shared" si="5"/>
        <v>4</v>
      </c>
      <c r="P26" s="139" t="str">
        <f t="shared" si="6"/>
        <v>BAJO</v>
      </c>
      <c r="Q26" s="162">
        <v>10</v>
      </c>
      <c r="R26" s="153">
        <f t="shared" si="7"/>
        <v>40</v>
      </c>
      <c r="S26" s="139" t="str">
        <f t="shared" si="8"/>
        <v>III</v>
      </c>
      <c r="T26" s="153" t="str">
        <f t="shared" si="4"/>
        <v>Mejorable</v>
      </c>
      <c r="U26" s="118">
        <v>181</v>
      </c>
      <c r="V26" s="117" t="s">
        <v>519</v>
      </c>
      <c r="W26" s="117" t="s">
        <v>507</v>
      </c>
      <c r="X26" s="162" t="s">
        <v>507</v>
      </c>
      <c r="Y26" s="162" t="s">
        <v>507</v>
      </c>
      <c r="Z26" s="120" t="s">
        <v>632</v>
      </c>
      <c r="AA26" s="117" t="s">
        <v>507</v>
      </c>
    </row>
    <row r="27" spans="1:27" s="142" customFormat="1" ht="76.5" x14ac:dyDescent="0.25">
      <c r="A27" s="114" t="s">
        <v>478</v>
      </c>
      <c r="B27" s="114" t="s">
        <v>483</v>
      </c>
      <c r="C27" s="114" t="s">
        <v>474</v>
      </c>
      <c r="D27" s="114" t="s">
        <v>484</v>
      </c>
      <c r="E27" s="114" t="s">
        <v>33</v>
      </c>
      <c r="F27" s="135" t="s">
        <v>35</v>
      </c>
      <c r="G27" s="114" t="s">
        <v>594</v>
      </c>
      <c r="H27" s="116" t="s">
        <v>610</v>
      </c>
      <c r="I27" s="114" t="s">
        <v>611</v>
      </c>
      <c r="J27" s="114" t="s">
        <v>502</v>
      </c>
      <c r="K27" s="114" t="s">
        <v>502</v>
      </c>
      <c r="L27" s="114" t="s">
        <v>502</v>
      </c>
      <c r="M27" s="119">
        <v>6</v>
      </c>
      <c r="N27" s="117">
        <v>2</v>
      </c>
      <c r="O27" s="141">
        <f t="shared" si="5"/>
        <v>12</v>
      </c>
      <c r="P27" s="139" t="str">
        <f t="shared" si="6"/>
        <v>ALTO</v>
      </c>
      <c r="Q27" s="117">
        <v>25</v>
      </c>
      <c r="R27" s="153">
        <f t="shared" si="7"/>
        <v>300</v>
      </c>
      <c r="S27" s="139" t="str">
        <f t="shared" si="8"/>
        <v>II</v>
      </c>
      <c r="T27" s="153" t="str">
        <f t="shared" si="4"/>
        <v>No aceptable o aceptable con control específico</v>
      </c>
      <c r="U27" s="114">
        <v>181</v>
      </c>
      <c r="V27" s="117" t="s">
        <v>519</v>
      </c>
      <c r="W27" s="117" t="s">
        <v>507</v>
      </c>
      <c r="X27" s="117" t="s">
        <v>507</v>
      </c>
      <c r="Y27" s="117" t="s">
        <v>507</v>
      </c>
      <c r="Z27" s="120" t="s">
        <v>635</v>
      </c>
      <c r="AA27" s="117" t="s">
        <v>507</v>
      </c>
    </row>
    <row r="28" spans="1:27" s="142" customFormat="1" ht="51" x14ac:dyDescent="0.25">
      <c r="A28" s="114" t="s">
        <v>569</v>
      </c>
      <c r="B28" s="114" t="s">
        <v>777</v>
      </c>
      <c r="C28" s="114" t="s">
        <v>474</v>
      </c>
      <c r="D28" s="114" t="s">
        <v>484</v>
      </c>
      <c r="E28" s="114" t="s">
        <v>33</v>
      </c>
      <c r="F28" s="135" t="s">
        <v>35</v>
      </c>
      <c r="G28" s="114" t="s">
        <v>594</v>
      </c>
      <c r="H28" s="116" t="s">
        <v>612</v>
      </c>
      <c r="I28" s="114" t="s">
        <v>598</v>
      </c>
      <c r="J28" s="114" t="s">
        <v>502</v>
      </c>
      <c r="K28" s="114" t="s">
        <v>502</v>
      </c>
      <c r="L28" s="114" t="s">
        <v>502</v>
      </c>
      <c r="M28" s="119">
        <v>6</v>
      </c>
      <c r="N28" s="117">
        <v>2</v>
      </c>
      <c r="O28" s="141">
        <f t="shared" si="5"/>
        <v>12</v>
      </c>
      <c r="P28" s="139" t="str">
        <f t="shared" si="6"/>
        <v>ALTO</v>
      </c>
      <c r="Q28" s="117">
        <v>25</v>
      </c>
      <c r="R28" s="153">
        <f t="shared" si="7"/>
        <v>300</v>
      </c>
      <c r="S28" s="139" t="str">
        <f t="shared" si="8"/>
        <v>II</v>
      </c>
      <c r="T28" s="153" t="str">
        <f t="shared" si="4"/>
        <v>No aceptable o aceptable con control específico</v>
      </c>
      <c r="U28" s="114">
        <v>181</v>
      </c>
      <c r="V28" s="117" t="s">
        <v>636</v>
      </c>
      <c r="W28" s="117" t="s">
        <v>507</v>
      </c>
      <c r="X28" s="117" t="s">
        <v>507</v>
      </c>
      <c r="Y28" s="117" t="s">
        <v>637</v>
      </c>
      <c r="Z28" s="120" t="s">
        <v>638</v>
      </c>
      <c r="AA28" s="117" t="s">
        <v>507</v>
      </c>
    </row>
    <row r="29" spans="1:27" s="142" customFormat="1" ht="63.75" x14ac:dyDescent="0.25">
      <c r="A29" s="114" t="s">
        <v>482</v>
      </c>
      <c r="B29" s="114" t="s">
        <v>483</v>
      </c>
      <c r="C29" s="114" t="s">
        <v>474</v>
      </c>
      <c r="D29" s="114" t="s">
        <v>484</v>
      </c>
      <c r="E29" s="114" t="s">
        <v>33</v>
      </c>
      <c r="F29" s="135" t="s">
        <v>35</v>
      </c>
      <c r="G29" s="114" t="s">
        <v>594</v>
      </c>
      <c r="H29" s="116" t="s">
        <v>613</v>
      </c>
      <c r="I29" s="114" t="s">
        <v>614</v>
      </c>
      <c r="J29" s="114" t="s">
        <v>502</v>
      </c>
      <c r="K29" s="114" t="s">
        <v>506</v>
      </c>
      <c r="L29" s="114" t="s">
        <v>502</v>
      </c>
      <c r="M29" s="119">
        <v>2</v>
      </c>
      <c r="N29" s="117">
        <v>4</v>
      </c>
      <c r="O29" s="141">
        <f t="shared" si="5"/>
        <v>8</v>
      </c>
      <c r="P29" s="139" t="str">
        <f t="shared" si="6"/>
        <v>MEDIO</v>
      </c>
      <c r="Q29" s="117">
        <v>25</v>
      </c>
      <c r="R29" s="153">
        <f t="shared" si="7"/>
        <v>200</v>
      </c>
      <c r="S29" s="139" t="str">
        <f t="shared" si="8"/>
        <v>II</v>
      </c>
      <c r="T29" s="153" t="str">
        <f t="shared" si="4"/>
        <v>No aceptable o aceptable con control específico</v>
      </c>
      <c r="U29" s="118">
        <v>181</v>
      </c>
      <c r="V29" s="117" t="s">
        <v>519</v>
      </c>
      <c r="W29" s="117" t="s">
        <v>507</v>
      </c>
      <c r="X29" s="117" t="s">
        <v>517</v>
      </c>
      <c r="Y29" s="117" t="s">
        <v>507</v>
      </c>
      <c r="Z29" s="120" t="s">
        <v>518</v>
      </c>
      <c r="AA29" s="117" t="s">
        <v>507</v>
      </c>
    </row>
    <row r="30" spans="1:27" s="142" customFormat="1" ht="38.25" x14ac:dyDescent="0.25">
      <c r="A30" s="114" t="s">
        <v>554</v>
      </c>
      <c r="B30" s="114" t="s">
        <v>927</v>
      </c>
      <c r="C30" s="114" t="s">
        <v>474</v>
      </c>
      <c r="D30" s="114" t="s">
        <v>555</v>
      </c>
      <c r="E30" s="118" t="s">
        <v>33</v>
      </c>
      <c r="F30" s="135" t="s">
        <v>35</v>
      </c>
      <c r="G30" s="114" t="s">
        <v>594</v>
      </c>
      <c r="H30" s="116" t="s">
        <v>595</v>
      </c>
      <c r="I30" s="114" t="s">
        <v>1506</v>
      </c>
      <c r="J30" s="118" t="s">
        <v>502</v>
      </c>
      <c r="K30" s="114" t="s">
        <v>502</v>
      </c>
      <c r="L30" s="114" t="s">
        <v>502</v>
      </c>
      <c r="M30" s="115">
        <v>2</v>
      </c>
      <c r="N30" s="115">
        <v>4</v>
      </c>
      <c r="O30" s="141">
        <f t="shared" si="5"/>
        <v>8</v>
      </c>
      <c r="P30" s="139" t="str">
        <f t="shared" si="6"/>
        <v>MEDIO</v>
      </c>
      <c r="Q30" s="115">
        <v>10</v>
      </c>
      <c r="R30" s="153">
        <f t="shared" si="7"/>
        <v>80</v>
      </c>
      <c r="S30" s="139" t="str">
        <f t="shared" si="8"/>
        <v>III</v>
      </c>
      <c r="T30" s="153" t="str">
        <f t="shared" si="4"/>
        <v>Mejorable</v>
      </c>
      <c r="U30" s="118">
        <v>181</v>
      </c>
      <c r="V30" s="115" t="s">
        <v>627</v>
      </c>
      <c r="W30" s="117" t="s">
        <v>628</v>
      </c>
      <c r="X30" s="117" t="s">
        <v>507</v>
      </c>
      <c r="Y30" s="117" t="s">
        <v>507</v>
      </c>
      <c r="Z30" s="120" t="s">
        <v>629</v>
      </c>
      <c r="AA30" s="117" t="s">
        <v>507</v>
      </c>
    </row>
    <row r="31" spans="1:27" s="142" customFormat="1" ht="63.75" x14ac:dyDescent="0.25">
      <c r="A31" s="114" t="s">
        <v>482</v>
      </c>
      <c r="B31" s="114" t="s">
        <v>927</v>
      </c>
      <c r="C31" s="114" t="s">
        <v>474</v>
      </c>
      <c r="D31" s="114" t="s">
        <v>570</v>
      </c>
      <c r="E31" s="118" t="s">
        <v>33</v>
      </c>
      <c r="F31" s="135" t="s">
        <v>35</v>
      </c>
      <c r="G31" s="114" t="s">
        <v>594</v>
      </c>
      <c r="H31" s="116" t="s">
        <v>615</v>
      </c>
      <c r="I31" s="114" t="s">
        <v>616</v>
      </c>
      <c r="J31" s="118" t="s">
        <v>502</v>
      </c>
      <c r="K31" s="114" t="s">
        <v>502</v>
      </c>
      <c r="L31" s="114" t="s">
        <v>502</v>
      </c>
      <c r="M31" s="117">
        <v>6</v>
      </c>
      <c r="N31" s="117">
        <v>2</v>
      </c>
      <c r="O31" s="141">
        <f t="shared" si="5"/>
        <v>12</v>
      </c>
      <c r="P31" s="139" t="str">
        <f t="shared" si="6"/>
        <v>ALTO</v>
      </c>
      <c r="Q31" s="117">
        <v>25</v>
      </c>
      <c r="R31" s="153">
        <f t="shared" si="7"/>
        <v>300</v>
      </c>
      <c r="S31" s="139" t="str">
        <f t="shared" si="8"/>
        <v>II</v>
      </c>
      <c r="T31" s="153" t="str">
        <f t="shared" si="4"/>
        <v>No aceptable o aceptable con control específico</v>
      </c>
      <c r="U31" s="118">
        <v>181</v>
      </c>
      <c r="V31" s="117" t="s">
        <v>630</v>
      </c>
      <c r="W31" s="117" t="s">
        <v>507</v>
      </c>
      <c r="X31" s="117" t="s">
        <v>507</v>
      </c>
      <c r="Y31" s="117" t="s">
        <v>639</v>
      </c>
      <c r="Z31" s="117" t="s">
        <v>640</v>
      </c>
      <c r="AA31" s="117" t="s">
        <v>507</v>
      </c>
    </row>
    <row r="32" spans="1:27" s="142" customFormat="1" ht="60" x14ac:dyDescent="0.25">
      <c r="A32" s="114" t="s">
        <v>482</v>
      </c>
      <c r="B32" s="114" t="s">
        <v>927</v>
      </c>
      <c r="C32" s="117" t="s">
        <v>474</v>
      </c>
      <c r="D32" s="114" t="s">
        <v>477</v>
      </c>
      <c r="E32" s="117" t="s">
        <v>33</v>
      </c>
      <c r="F32" s="135" t="s">
        <v>35</v>
      </c>
      <c r="G32" s="114" t="s">
        <v>617</v>
      </c>
      <c r="H32" s="116" t="s">
        <v>618</v>
      </c>
      <c r="I32" s="152" t="s">
        <v>619</v>
      </c>
      <c r="J32" s="118" t="s">
        <v>502</v>
      </c>
      <c r="K32" s="114" t="s">
        <v>502</v>
      </c>
      <c r="L32" s="114" t="s">
        <v>502</v>
      </c>
      <c r="M32" s="117">
        <v>2</v>
      </c>
      <c r="N32" s="117">
        <v>2</v>
      </c>
      <c r="O32" s="141">
        <f t="shared" si="5"/>
        <v>4</v>
      </c>
      <c r="P32" s="139" t="str">
        <f t="shared" si="6"/>
        <v>BAJO</v>
      </c>
      <c r="Q32" s="117">
        <v>25</v>
      </c>
      <c r="R32" s="153">
        <f t="shared" si="7"/>
        <v>100</v>
      </c>
      <c r="S32" s="139" t="str">
        <f t="shared" si="8"/>
        <v>III</v>
      </c>
      <c r="T32" s="153" t="str">
        <f t="shared" si="4"/>
        <v>Mejorable</v>
      </c>
      <c r="U32" s="118">
        <v>181</v>
      </c>
      <c r="V32" s="117" t="s">
        <v>641</v>
      </c>
      <c r="W32" s="117" t="s">
        <v>507</v>
      </c>
      <c r="X32" s="117" t="s">
        <v>507</v>
      </c>
      <c r="Y32" s="117" t="s">
        <v>507</v>
      </c>
      <c r="Z32" s="117" t="s">
        <v>642</v>
      </c>
      <c r="AA32" s="117" t="s">
        <v>507</v>
      </c>
    </row>
    <row r="33" spans="1:27" s="142" customFormat="1" ht="51" x14ac:dyDescent="0.25">
      <c r="A33" s="114" t="s">
        <v>482</v>
      </c>
      <c r="B33" s="114" t="s">
        <v>927</v>
      </c>
      <c r="C33" s="114" t="s">
        <v>474</v>
      </c>
      <c r="D33" s="114" t="s">
        <v>479</v>
      </c>
      <c r="E33" s="118" t="s">
        <v>33</v>
      </c>
      <c r="F33" s="135" t="s">
        <v>35</v>
      </c>
      <c r="G33" s="114" t="s">
        <v>594</v>
      </c>
      <c r="H33" s="116" t="s">
        <v>620</v>
      </c>
      <c r="I33" s="114" t="s">
        <v>616</v>
      </c>
      <c r="J33" s="118" t="s">
        <v>502</v>
      </c>
      <c r="K33" s="114" t="s">
        <v>502</v>
      </c>
      <c r="L33" s="114" t="s">
        <v>502</v>
      </c>
      <c r="M33" s="117">
        <v>6</v>
      </c>
      <c r="N33" s="117">
        <v>2</v>
      </c>
      <c r="O33" s="141">
        <f t="shared" si="5"/>
        <v>12</v>
      </c>
      <c r="P33" s="139" t="str">
        <f t="shared" si="6"/>
        <v>ALTO</v>
      </c>
      <c r="Q33" s="117">
        <v>25</v>
      </c>
      <c r="R33" s="153">
        <f t="shared" si="7"/>
        <v>300</v>
      </c>
      <c r="S33" s="139" t="str">
        <f t="shared" si="8"/>
        <v>II</v>
      </c>
      <c r="T33" s="153" t="str">
        <f t="shared" si="4"/>
        <v>No aceptable o aceptable con control específico</v>
      </c>
      <c r="U33" s="118">
        <v>181</v>
      </c>
      <c r="V33" s="117" t="s">
        <v>630</v>
      </c>
      <c r="W33" s="117" t="s">
        <v>507</v>
      </c>
      <c r="X33" s="117" t="s">
        <v>507</v>
      </c>
      <c r="Y33" s="117" t="s">
        <v>507</v>
      </c>
      <c r="Z33" s="117" t="s">
        <v>640</v>
      </c>
      <c r="AA33" s="117" t="s">
        <v>507</v>
      </c>
    </row>
    <row r="34" spans="1:27" s="142" customFormat="1" ht="38.25" x14ac:dyDescent="0.25">
      <c r="A34" s="114" t="s">
        <v>478</v>
      </c>
      <c r="B34" s="114" t="s">
        <v>927</v>
      </c>
      <c r="C34" s="114" t="s">
        <v>474</v>
      </c>
      <c r="D34" s="114" t="s">
        <v>484</v>
      </c>
      <c r="E34" s="118" t="s">
        <v>33</v>
      </c>
      <c r="F34" s="135" t="s">
        <v>35</v>
      </c>
      <c r="G34" s="114" t="s">
        <v>594</v>
      </c>
      <c r="H34" s="116" t="s">
        <v>606</v>
      </c>
      <c r="I34" s="114" t="s">
        <v>607</v>
      </c>
      <c r="J34" s="118" t="s">
        <v>502</v>
      </c>
      <c r="K34" s="114" t="s">
        <v>502</v>
      </c>
      <c r="L34" s="114" t="s">
        <v>603</v>
      </c>
      <c r="M34" s="119">
        <v>2</v>
      </c>
      <c r="N34" s="117">
        <v>2</v>
      </c>
      <c r="O34" s="141">
        <f>M34*N34</f>
        <v>4</v>
      </c>
      <c r="P34" s="139" t="str">
        <f t="shared" si="6"/>
        <v>BAJO</v>
      </c>
      <c r="Q34" s="117">
        <v>10</v>
      </c>
      <c r="R34" s="153">
        <f t="shared" si="7"/>
        <v>40</v>
      </c>
      <c r="S34" s="139" t="str">
        <f t="shared" si="8"/>
        <v>III</v>
      </c>
      <c r="T34" s="153" t="str">
        <f t="shared" si="4"/>
        <v>Mejorable</v>
      </c>
      <c r="U34" s="118">
        <v>181</v>
      </c>
      <c r="V34" s="117" t="s">
        <v>519</v>
      </c>
      <c r="W34" s="117" t="s">
        <v>507</v>
      </c>
      <c r="X34" s="117" t="s">
        <v>507</v>
      </c>
      <c r="Y34" s="117" t="s">
        <v>507</v>
      </c>
      <c r="Z34" s="120" t="s">
        <v>629</v>
      </c>
      <c r="AA34" s="117" t="s">
        <v>507</v>
      </c>
    </row>
    <row r="35" spans="1:27" s="142" customFormat="1" ht="38.25" x14ac:dyDescent="0.25">
      <c r="A35" s="114" t="s">
        <v>561</v>
      </c>
      <c r="B35" s="114" t="s">
        <v>483</v>
      </c>
      <c r="C35" s="114" t="s">
        <v>562</v>
      </c>
      <c r="D35" s="114" t="s">
        <v>563</v>
      </c>
      <c r="E35" s="118" t="s">
        <v>33</v>
      </c>
      <c r="F35" s="135" t="s">
        <v>35</v>
      </c>
      <c r="G35" s="114" t="s">
        <v>594</v>
      </c>
      <c r="H35" s="116" t="s">
        <v>604</v>
      </c>
      <c r="I35" s="114" t="s">
        <v>605</v>
      </c>
      <c r="J35" s="118" t="s">
        <v>502</v>
      </c>
      <c r="K35" s="114" t="s">
        <v>502</v>
      </c>
      <c r="L35" s="114" t="s">
        <v>603</v>
      </c>
      <c r="M35" s="119">
        <v>2</v>
      </c>
      <c r="N35" s="117">
        <v>2</v>
      </c>
      <c r="O35" s="141">
        <f t="shared" si="5"/>
        <v>4</v>
      </c>
      <c r="P35" s="139" t="str">
        <f t="shared" si="6"/>
        <v>BAJO</v>
      </c>
      <c r="Q35" s="117">
        <v>10</v>
      </c>
      <c r="R35" s="153">
        <f t="shared" si="7"/>
        <v>40</v>
      </c>
      <c r="S35" s="139" t="str">
        <f t="shared" si="8"/>
        <v>III</v>
      </c>
      <c r="T35" s="153" t="str">
        <f t="shared" si="4"/>
        <v>Mejorable</v>
      </c>
      <c r="U35" s="114">
        <v>181</v>
      </c>
      <c r="V35" s="117" t="s">
        <v>519</v>
      </c>
      <c r="W35" s="117" t="s">
        <v>507</v>
      </c>
      <c r="X35" s="117" t="s">
        <v>507</v>
      </c>
      <c r="Y35" s="117" t="s">
        <v>507</v>
      </c>
      <c r="Z35" s="120" t="s">
        <v>633</v>
      </c>
      <c r="AA35" s="117" t="s">
        <v>507</v>
      </c>
    </row>
    <row r="36" spans="1:27" s="142" customFormat="1" ht="51" x14ac:dyDescent="0.25">
      <c r="A36" s="114" t="s">
        <v>482</v>
      </c>
      <c r="B36" s="114" t="s">
        <v>473</v>
      </c>
      <c r="C36" s="114" t="s">
        <v>474</v>
      </c>
      <c r="D36" s="114" t="s">
        <v>484</v>
      </c>
      <c r="E36" s="118" t="s">
        <v>33</v>
      </c>
      <c r="F36" s="135" t="s">
        <v>35</v>
      </c>
      <c r="G36" s="114" t="s">
        <v>594</v>
      </c>
      <c r="H36" s="116" t="s">
        <v>779</v>
      </c>
      <c r="I36" s="114" t="s">
        <v>598</v>
      </c>
      <c r="J36" s="118" t="s">
        <v>502</v>
      </c>
      <c r="K36" s="114" t="s">
        <v>506</v>
      </c>
      <c r="L36" s="114" t="s">
        <v>502</v>
      </c>
      <c r="M36" s="161">
        <v>2</v>
      </c>
      <c r="N36" s="162">
        <v>4</v>
      </c>
      <c r="O36" s="141">
        <f t="shared" si="5"/>
        <v>8</v>
      </c>
      <c r="P36" s="139" t="str">
        <f t="shared" si="6"/>
        <v>MEDIO</v>
      </c>
      <c r="Q36" s="162">
        <v>25</v>
      </c>
      <c r="R36" s="153">
        <f t="shared" si="7"/>
        <v>200</v>
      </c>
      <c r="S36" s="139" t="str">
        <f t="shared" si="8"/>
        <v>II</v>
      </c>
      <c r="T36" s="153" t="str">
        <f t="shared" si="4"/>
        <v>No aceptable o aceptable con control específico</v>
      </c>
      <c r="U36" s="118">
        <v>181</v>
      </c>
      <c r="V36" s="117" t="s">
        <v>630</v>
      </c>
      <c r="W36" s="117" t="s">
        <v>507</v>
      </c>
      <c r="X36" s="162" t="s">
        <v>507</v>
      </c>
      <c r="Y36" s="117" t="s">
        <v>782</v>
      </c>
      <c r="Z36" s="120" t="s">
        <v>783</v>
      </c>
      <c r="AA36" s="117" t="s">
        <v>507</v>
      </c>
    </row>
    <row r="37" spans="1:27" s="142" customFormat="1" ht="51" x14ac:dyDescent="0.25">
      <c r="A37" s="114" t="s">
        <v>870</v>
      </c>
      <c r="B37" s="114" t="s">
        <v>860</v>
      </c>
      <c r="C37" s="114" t="s">
        <v>474</v>
      </c>
      <c r="D37" s="114" t="s">
        <v>479</v>
      </c>
      <c r="E37" s="118" t="s">
        <v>33</v>
      </c>
      <c r="F37" s="135" t="s">
        <v>35</v>
      </c>
      <c r="G37" s="114" t="s">
        <v>594</v>
      </c>
      <c r="H37" s="116" t="s">
        <v>960</v>
      </c>
      <c r="I37" s="114" t="s">
        <v>872</v>
      </c>
      <c r="J37" s="118" t="s">
        <v>502</v>
      </c>
      <c r="K37" s="114" t="s">
        <v>502</v>
      </c>
      <c r="L37" s="114" t="s">
        <v>502</v>
      </c>
      <c r="M37" s="119">
        <v>2</v>
      </c>
      <c r="N37" s="117">
        <v>4</v>
      </c>
      <c r="O37" s="141">
        <f t="shared" si="5"/>
        <v>8</v>
      </c>
      <c r="P37" s="139" t="str">
        <f t="shared" si="6"/>
        <v>MEDIO</v>
      </c>
      <c r="Q37" s="117">
        <v>10</v>
      </c>
      <c r="R37" s="153">
        <f t="shared" si="7"/>
        <v>80</v>
      </c>
      <c r="S37" s="139" t="str">
        <f t="shared" si="8"/>
        <v>III</v>
      </c>
      <c r="T37" s="153" t="str">
        <f t="shared" si="4"/>
        <v>Mejorable</v>
      </c>
      <c r="U37" s="114">
        <v>181</v>
      </c>
      <c r="V37" s="117" t="s">
        <v>519</v>
      </c>
      <c r="W37" s="117" t="s">
        <v>507</v>
      </c>
      <c r="X37" s="117" t="s">
        <v>507</v>
      </c>
      <c r="Y37" s="117" t="s">
        <v>961</v>
      </c>
      <c r="Z37" s="120" t="s">
        <v>518</v>
      </c>
      <c r="AA37" s="117" t="s">
        <v>507</v>
      </c>
    </row>
    <row r="38" spans="1:27" s="142" customFormat="1" ht="76.5" x14ac:dyDescent="0.25">
      <c r="A38" s="114" t="s">
        <v>523</v>
      </c>
      <c r="B38" s="114" t="s">
        <v>473</v>
      </c>
      <c r="C38" s="114" t="s">
        <v>474</v>
      </c>
      <c r="D38" s="114" t="s">
        <v>524</v>
      </c>
      <c r="E38" s="118" t="s">
        <v>575</v>
      </c>
      <c r="F38" s="135" t="s">
        <v>35</v>
      </c>
      <c r="G38" s="114" t="s">
        <v>594</v>
      </c>
      <c r="H38" s="116" t="s">
        <v>622</v>
      </c>
      <c r="I38" s="114" t="s">
        <v>543</v>
      </c>
      <c r="J38" s="118" t="s">
        <v>502</v>
      </c>
      <c r="K38" s="114" t="s">
        <v>502</v>
      </c>
      <c r="L38" s="114" t="s">
        <v>623</v>
      </c>
      <c r="M38" s="161">
        <v>2</v>
      </c>
      <c r="N38" s="162">
        <v>1</v>
      </c>
      <c r="O38" s="141">
        <f t="shared" si="5"/>
        <v>2</v>
      </c>
      <c r="P38" s="139" t="str">
        <f t="shared" si="6"/>
        <v>BAJO</v>
      </c>
      <c r="Q38" s="162">
        <v>60</v>
      </c>
      <c r="R38" s="153">
        <f t="shared" si="7"/>
        <v>120</v>
      </c>
      <c r="S38" s="139" t="str">
        <f t="shared" si="8"/>
        <v>III</v>
      </c>
      <c r="T38" s="153" t="str">
        <f t="shared" si="4"/>
        <v>Mejorable</v>
      </c>
      <c r="U38" s="118">
        <v>181</v>
      </c>
      <c r="V38" s="117" t="s">
        <v>551</v>
      </c>
      <c r="W38" s="117" t="s">
        <v>507</v>
      </c>
      <c r="X38" s="162" t="s">
        <v>507</v>
      </c>
      <c r="Y38" s="162" t="s">
        <v>507</v>
      </c>
      <c r="Z38" s="1" t="s">
        <v>1538</v>
      </c>
      <c r="AA38" s="117" t="s">
        <v>507</v>
      </c>
    </row>
    <row r="39" spans="1:27" s="142" customFormat="1" ht="76.5" x14ac:dyDescent="0.25">
      <c r="A39" s="114" t="s">
        <v>472</v>
      </c>
      <c r="B39" s="114" t="s">
        <v>473</v>
      </c>
      <c r="C39" s="114" t="s">
        <v>573</v>
      </c>
      <c r="D39" s="114" t="s">
        <v>1507</v>
      </c>
      <c r="E39" s="118" t="s">
        <v>33</v>
      </c>
      <c r="F39" s="135" t="s">
        <v>35</v>
      </c>
      <c r="G39" s="114" t="s">
        <v>594</v>
      </c>
      <c r="H39" s="116" t="s">
        <v>577</v>
      </c>
      <c r="I39" s="114" t="s">
        <v>624</v>
      </c>
      <c r="J39" s="118" t="s">
        <v>502</v>
      </c>
      <c r="K39" s="114" t="s">
        <v>625</v>
      </c>
      <c r="L39" s="114" t="s">
        <v>502</v>
      </c>
      <c r="M39" s="119">
        <v>2</v>
      </c>
      <c r="N39" s="117">
        <v>4</v>
      </c>
      <c r="O39" s="141">
        <f t="shared" si="5"/>
        <v>8</v>
      </c>
      <c r="P39" s="139" t="str">
        <f t="shared" si="6"/>
        <v>MEDIO</v>
      </c>
      <c r="Q39" s="117">
        <v>10</v>
      </c>
      <c r="R39" s="153">
        <f t="shared" si="7"/>
        <v>80</v>
      </c>
      <c r="S39" s="139" t="str">
        <f t="shared" si="8"/>
        <v>III</v>
      </c>
      <c r="T39" s="153" t="str">
        <f t="shared" si="4"/>
        <v>Mejorable</v>
      </c>
      <c r="U39" s="114">
        <v>181</v>
      </c>
      <c r="V39" s="117" t="s">
        <v>519</v>
      </c>
      <c r="W39" s="117" t="s">
        <v>507</v>
      </c>
      <c r="X39" s="117" t="s">
        <v>507</v>
      </c>
      <c r="Y39" s="117" t="s">
        <v>507</v>
      </c>
      <c r="Z39" s="120" t="s">
        <v>644</v>
      </c>
      <c r="AA39" s="117" t="s">
        <v>507</v>
      </c>
    </row>
    <row r="40" spans="1:27" s="142" customFormat="1" ht="38.25" x14ac:dyDescent="0.25">
      <c r="A40" s="118" t="s">
        <v>861</v>
      </c>
      <c r="B40" s="118" t="s">
        <v>862</v>
      </c>
      <c r="C40" s="114" t="s">
        <v>863</v>
      </c>
      <c r="D40" s="114" t="s">
        <v>957</v>
      </c>
      <c r="E40" s="114" t="s">
        <v>33</v>
      </c>
      <c r="F40" s="135" t="s">
        <v>35</v>
      </c>
      <c r="G40" s="114" t="s">
        <v>594</v>
      </c>
      <c r="H40" s="116" t="s">
        <v>885</v>
      </c>
      <c r="I40" s="114" t="s">
        <v>598</v>
      </c>
      <c r="J40" s="114" t="s">
        <v>502</v>
      </c>
      <c r="K40" s="114" t="s">
        <v>886</v>
      </c>
      <c r="L40" s="114" t="s">
        <v>502</v>
      </c>
      <c r="M40" s="119">
        <v>2</v>
      </c>
      <c r="N40" s="117">
        <v>2</v>
      </c>
      <c r="O40" s="141">
        <f t="shared" si="5"/>
        <v>4</v>
      </c>
      <c r="P40" s="139" t="str">
        <f t="shared" si="6"/>
        <v>BAJO</v>
      </c>
      <c r="Q40" s="117">
        <v>25</v>
      </c>
      <c r="R40" s="153">
        <f t="shared" si="7"/>
        <v>100</v>
      </c>
      <c r="S40" s="139" t="str">
        <f t="shared" si="8"/>
        <v>III</v>
      </c>
      <c r="T40" s="153" t="str">
        <f t="shared" si="4"/>
        <v>Mejorable</v>
      </c>
      <c r="U40" s="118">
        <v>181</v>
      </c>
      <c r="V40" s="117" t="s">
        <v>630</v>
      </c>
      <c r="W40" s="117" t="s">
        <v>507</v>
      </c>
      <c r="X40" s="117" t="s">
        <v>507</v>
      </c>
      <c r="Y40" s="117" t="s">
        <v>507</v>
      </c>
      <c r="Z40" s="120" t="s">
        <v>581</v>
      </c>
      <c r="AA40" s="117" t="s">
        <v>507</v>
      </c>
    </row>
    <row r="41" spans="1:27" s="142" customFormat="1" ht="38.25" x14ac:dyDescent="0.25">
      <c r="A41" s="118" t="s">
        <v>861</v>
      </c>
      <c r="B41" s="118" t="s">
        <v>862</v>
      </c>
      <c r="C41" s="114" t="s">
        <v>863</v>
      </c>
      <c r="D41" s="114" t="s">
        <v>957</v>
      </c>
      <c r="E41" s="114" t="s">
        <v>33</v>
      </c>
      <c r="F41" s="135" t="s">
        <v>35</v>
      </c>
      <c r="G41" s="114" t="s">
        <v>594</v>
      </c>
      <c r="H41" s="116" t="s">
        <v>887</v>
      </c>
      <c r="I41" s="114" t="s">
        <v>888</v>
      </c>
      <c r="J41" s="114" t="s">
        <v>502</v>
      </c>
      <c r="K41" s="114" t="s">
        <v>886</v>
      </c>
      <c r="L41" s="114" t="s">
        <v>763</v>
      </c>
      <c r="M41" s="119">
        <v>2</v>
      </c>
      <c r="N41" s="117">
        <v>2</v>
      </c>
      <c r="O41" s="141">
        <f t="shared" si="5"/>
        <v>4</v>
      </c>
      <c r="P41" s="139" t="str">
        <f t="shared" si="6"/>
        <v>BAJO</v>
      </c>
      <c r="Q41" s="117">
        <v>25</v>
      </c>
      <c r="R41" s="153">
        <f t="shared" si="7"/>
        <v>100</v>
      </c>
      <c r="S41" s="139" t="str">
        <f t="shared" si="8"/>
        <v>III</v>
      </c>
      <c r="T41" s="153" t="str">
        <f t="shared" si="4"/>
        <v>Mejorable</v>
      </c>
      <c r="U41" s="118">
        <v>181</v>
      </c>
      <c r="V41" s="117" t="s">
        <v>630</v>
      </c>
      <c r="W41" s="117" t="s">
        <v>507</v>
      </c>
      <c r="X41" s="117" t="s">
        <v>507</v>
      </c>
      <c r="Y41" s="117" t="s">
        <v>507</v>
      </c>
      <c r="Z41" s="120" t="s">
        <v>581</v>
      </c>
      <c r="AA41" s="117" t="s">
        <v>895</v>
      </c>
    </row>
    <row r="42" spans="1:27" s="142" customFormat="1" ht="102" x14ac:dyDescent="0.25">
      <c r="A42" s="114" t="s">
        <v>472</v>
      </c>
      <c r="B42" s="114" t="s">
        <v>927</v>
      </c>
      <c r="C42" s="114" t="s">
        <v>573</v>
      </c>
      <c r="D42" s="116" t="s">
        <v>1507</v>
      </c>
      <c r="E42" s="118" t="s">
        <v>33</v>
      </c>
      <c r="F42" s="135" t="s">
        <v>35</v>
      </c>
      <c r="G42" s="114" t="s">
        <v>594</v>
      </c>
      <c r="H42" s="116" t="s">
        <v>599</v>
      </c>
      <c r="I42" s="114" t="s">
        <v>624</v>
      </c>
      <c r="J42" s="118" t="s">
        <v>502</v>
      </c>
      <c r="K42" s="114" t="s">
        <v>625</v>
      </c>
      <c r="L42" s="114" t="s">
        <v>502</v>
      </c>
      <c r="M42" s="119">
        <v>2</v>
      </c>
      <c r="N42" s="117">
        <v>4</v>
      </c>
      <c r="O42" s="141">
        <f>M42*N42</f>
        <v>8</v>
      </c>
      <c r="P42" s="139" t="str">
        <f>IF((N42),IF(AND(O42&gt;=24,O42&lt;=40),"MUY ALTO",IF(AND(O42&gt;=10,O42&lt;=20),"ALTO",IF(AND(O42&gt;=6,O42&lt;=8),"MEDIO",IF((O42&lt;=4),"BAJO")))))</f>
        <v>MEDIO</v>
      </c>
      <c r="Q42" s="117">
        <v>10</v>
      </c>
      <c r="R42" s="153">
        <f>O42*Q42</f>
        <v>80</v>
      </c>
      <c r="S42" s="139" t="str">
        <f>IF(R42&lt;=0,"N/A",IF(R42&lt;=20,"IV",IF(R42&lt;=120,"III",IF(R42&lt;=500,"II",IF(R42&lt;=4000,"I",)))))</f>
        <v>III</v>
      </c>
      <c r="T42" s="153" t="str">
        <f>IF(S42="I","No Aceptable",IF(S42="II","No aceptable o aceptable con control específico",IF(S42="III","Mejorable",IF(S42="IV","Aceptable","Aceptable"))))</f>
        <v>Mejorable</v>
      </c>
      <c r="U42" s="114">
        <v>181</v>
      </c>
      <c r="V42" s="117" t="s">
        <v>519</v>
      </c>
      <c r="W42" s="117" t="s">
        <v>507</v>
      </c>
      <c r="X42" s="117" t="s">
        <v>507</v>
      </c>
      <c r="Y42" s="117" t="s">
        <v>507</v>
      </c>
      <c r="Z42" s="120" t="s">
        <v>983</v>
      </c>
      <c r="AA42" s="117" t="s">
        <v>507</v>
      </c>
    </row>
    <row r="43" spans="1:27" s="142" customFormat="1" ht="63.75" x14ac:dyDescent="0.25">
      <c r="A43" s="114" t="s">
        <v>478</v>
      </c>
      <c r="B43" s="114" t="s">
        <v>483</v>
      </c>
      <c r="C43" s="114" t="s">
        <v>474</v>
      </c>
      <c r="D43" s="114" t="s">
        <v>484</v>
      </c>
      <c r="E43" s="114" t="s">
        <v>33</v>
      </c>
      <c r="F43" s="135" t="s">
        <v>35</v>
      </c>
      <c r="G43" s="114" t="s">
        <v>647</v>
      </c>
      <c r="H43" s="116" t="s">
        <v>648</v>
      </c>
      <c r="I43" s="114" t="s">
        <v>649</v>
      </c>
      <c r="J43" s="114" t="s">
        <v>502</v>
      </c>
      <c r="K43" s="114" t="s">
        <v>502</v>
      </c>
      <c r="L43" s="114" t="s">
        <v>502</v>
      </c>
      <c r="M43" s="119">
        <v>2</v>
      </c>
      <c r="N43" s="117">
        <v>2</v>
      </c>
      <c r="O43" s="141">
        <f>M43*N43</f>
        <v>4</v>
      </c>
      <c r="P43" s="139" t="str">
        <f>IF((N43),IF(AND(O43&gt;=24,O43&lt;=40),"MUY ALTO",IF(AND(O43&gt;=10,O43&lt;=20),"ALTO",IF(AND(O43&gt;=6,O43&lt;=8),"MEDIO",IF((O43&lt;=4),"BAJO")))))</f>
        <v>BAJO</v>
      </c>
      <c r="Q43" s="117">
        <v>25</v>
      </c>
      <c r="R43" s="153">
        <f>O43*Q43</f>
        <v>100</v>
      </c>
      <c r="S43" s="139" t="str">
        <f>IF(R43&lt;=0,"N/A",IF(R43&lt;=20,"IV",IF(R43&lt;=120,"III",IF(R43&lt;=500,"II",IF(R43&lt;=4000,"I",)))))</f>
        <v>III</v>
      </c>
      <c r="T43" s="153" t="str">
        <f>IF(S43="I","No Aceptable",IF(S43="II","No aceptable o aceptable con control específico",IF(S43="III","Mejorable",IF(S43="IV","Aceptable","Aceptable"))))</f>
        <v>Mejorable</v>
      </c>
      <c r="U43" s="114">
        <v>181</v>
      </c>
      <c r="V43" s="117" t="s">
        <v>519</v>
      </c>
      <c r="W43" s="117" t="s">
        <v>507</v>
      </c>
      <c r="X43" s="117" t="s">
        <v>507</v>
      </c>
      <c r="Y43" s="117" t="s">
        <v>1508</v>
      </c>
      <c r="Z43" s="120" t="s">
        <v>650</v>
      </c>
      <c r="AA43" s="117" t="s">
        <v>507</v>
      </c>
    </row>
    <row r="44" spans="1:27" s="142" customFormat="1" ht="51" x14ac:dyDescent="0.25">
      <c r="A44" s="118" t="s">
        <v>472</v>
      </c>
      <c r="B44" s="118" t="s">
        <v>862</v>
      </c>
      <c r="C44" s="114" t="s">
        <v>863</v>
      </c>
      <c r="D44" s="114" t="s">
        <v>475</v>
      </c>
      <c r="E44" s="114" t="s">
        <v>33</v>
      </c>
      <c r="F44" s="135" t="s">
        <v>35</v>
      </c>
      <c r="G44" s="114" t="s">
        <v>668</v>
      </c>
      <c r="H44" s="116" t="s">
        <v>676</v>
      </c>
      <c r="I44" s="114" t="s">
        <v>677</v>
      </c>
      <c r="J44" s="114" t="s">
        <v>502</v>
      </c>
      <c r="K44" s="114" t="s">
        <v>678</v>
      </c>
      <c r="L44" s="114" t="s">
        <v>502</v>
      </c>
      <c r="M44" s="119">
        <v>2</v>
      </c>
      <c r="N44" s="117">
        <v>2</v>
      </c>
      <c r="O44" s="141">
        <f t="shared" si="5"/>
        <v>4</v>
      </c>
      <c r="P44" s="139" t="str">
        <f t="shared" si="6"/>
        <v>BAJO</v>
      </c>
      <c r="Q44" s="117">
        <v>100</v>
      </c>
      <c r="R44" s="153">
        <f t="shared" si="7"/>
        <v>400</v>
      </c>
      <c r="S44" s="139" t="str">
        <f t="shared" si="8"/>
        <v>II</v>
      </c>
      <c r="T44" s="153" t="str">
        <f t="shared" si="4"/>
        <v>No aceptable o aceptable con control específico</v>
      </c>
      <c r="U44" s="118">
        <v>181</v>
      </c>
      <c r="V44" s="117" t="s">
        <v>519</v>
      </c>
      <c r="W44" s="117" t="s">
        <v>507</v>
      </c>
      <c r="X44" s="117" t="s">
        <v>507</v>
      </c>
      <c r="Y44" s="117" t="s">
        <v>507</v>
      </c>
      <c r="Z44" s="120" t="s">
        <v>679</v>
      </c>
      <c r="AA44" s="117" t="s">
        <v>507</v>
      </c>
    </row>
    <row r="45" spans="1:27" s="142" customFormat="1" ht="63.75" x14ac:dyDescent="0.25">
      <c r="A45" s="114" t="s">
        <v>478</v>
      </c>
      <c r="B45" s="114" t="s">
        <v>473</v>
      </c>
      <c r="C45" s="114" t="s">
        <v>573</v>
      </c>
      <c r="D45" s="114" t="s">
        <v>475</v>
      </c>
      <c r="E45" s="118" t="s">
        <v>33</v>
      </c>
      <c r="F45" s="135" t="s">
        <v>35</v>
      </c>
      <c r="G45" s="114" t="s">
        <v>668</v>
      </c>
      <c r="H45" s="116" t="s">
        <v>669</v>
      </c>
      <c r="I45" s="114" t="s">
        <v>670</v>
      </c>
      <c r="J45" s="118" t="s">
        <v>502</v>
      </c>
      <c r="K45" s="114" t="s">
        <v>671</v>
      </c>
      <c r="L45" s="114" t="s">
        <v>502</v>
      </c>
      <c r="M45" s="161">
        <v>2</v>
      </c>
      <c r="N45" s="162">
        <v>1</v>
      </c>
      <c r="O45" s="141">
        <f>M45*N45</f>
        <v>2</v>
      </c>
      <c r="P45" s="139" t="str">
        <f>IF((N45),IF(AND(O45&gt;=24,O45&lt;=40),"MUY ALTO",IF(AND(O45&gt;=10,O45&lt;=20),"ALTO",IF(AND(O45&gt;=6,O45&lt;=8),"MEDIO",IF((O45&lt;=4),"BAJO")))))</f>
        <v>BAJO</v>
      </c>
      <c r="Q45" s="162">
        <v>100</v>
      </c>
      <c r="R45" s="153">
        <f>O45*Q45</f>
        <v>200</v>
      </c>
      <c r="S45" s="139" t="str">
        <f>IF(R45&lt;=0,"N/A",IF(R45&lt;=20,"IV",IF(R45&lt;=120,"III",IF(R45&lt;=500,"II",IF(R45&lt;=4000,"I",)))))</f>
        <v>II</v>
      </c>
      <c r="T45" s="153" t="str">
        <f>IF(S45="I","No Aceptable",IF(S45="II","No aceptable o aceptable con control específico",IF(S45="III","Mejorable",IF(S45="IV","Aceptable","Aceptable"))))</f>
        <v>No aceptable o aceptable con control específico</v>
      </c>
      <c r="U45" s="118">
        <v>181</v>
      </c>
      <c r="V45" s="117" t="s">
        <v>519</v>
      </c>
      <c r="W45" s="117" t="s">
        <v>507</v>
      </c>
      <c r="X45" s="162" t="s">
        <v>507</v>
      </c>
      <c r="Y45" s="162" t="s">
        <v>507</v>
      </c>
      <c r="Z45" s="120" t="s">
        <v>679</v>
      </c>
      <c r="AA45" s="117" t="s">
        <v>507</v>
      </c>
    </row>
    <row r="46" spans="1:27" s="142" customFormat="1" ht="51" x14ac:dyDescent="0.25">
      <c r="A46" s="118" t="s">
        <v>472</v>
      </c>
      <c r="B46" s="118" t="s">
        <v>862</v>
      </c>
      <c r="C46" s="114" t="s">
        <v>863</v>
      </c>
      <c r="D46" s="114" t="s">
        <v>475</v>
      </c>
      <c r="E46" s="114" t="s">
        <v>33</v>
      </c>
      <c r="F46" s="135" t="s">
        <v>35</v>
      </c>
      <c r="G46" s="114" t="s">
        <v>668</v>
      </c>
      <c r="H46" s="116" t="s">
        <v>674</v>
      </c>
      <c r="I46" s="114" t="s">
        <v>675</v>
      </c>
      <c r="J46" s="114" t="s">
        <v>502</v>
      </c>
      <c r="K46" s="114" t="s">
        <v>584</v>
      </c>
      <c r="L46" s="114" t="s">
        <v>502</v>
      </c>
      <c r="M46" s="119">
        <v>2</v>
      </c>
      <c r="N46" s="117">
        <v>2</v>
      </c>
      <c r="O46" s="141">
        <f t="shared" si="5"/>
        <v>4</v>
      </c>
      <c r="P46" s="139" t="str">
        <f t="shared" si="6"/>
        <v>BAJO</v>
      </c>
      <c r="Q46" s="117">
        <v>100</v>
      </c>
      <c r="R46" s="153">
        <f t="shared" si="7"/>
        <v>400</v>
      </c>
      <c r="S46" s="139" t="str">
        <f t="shared" si="8"/>
        <v>II</v>
      </c>
      <c r="T46" s="153" t="str">
        <f t="shared" si="4"/>
        <v>No aceptable o aceptable con control específico</v>
      </c>
      <c r="U46" s="118">
        <v>181</v>
      </c>
      <c r="V46" s="117" t="s">
        <v>519</v>
      </c>
      <c r="W46" s="117" t="s">
        <v>507</v>
      </c>
      <c r="X46" s="117" t="s">
        <v>507</v>
      </c>
      <c r="Y46" s="117" t="s">
        <v>507</v>
      </c>
      <c r="Z46" s="120" t="s">
        <v>681</v>
      </c>
      <c r="AA46" s="117" t="s">
        <v>580</v>
      </c>
    </row>
    <row r="47" spans="1:27" ht="51" x14ac:dyDescent="0.25">
      <c r="A47" s="118" t="s">
        <v>769</v>
      </c>
      <c r="B47" s="118" t="s">
        <v>486</v>
      </c>
      <c r="C47" s="114" t="s">
        <v>487</v>
      </c>
      <c r="D47" s="118" t="s">
        <v>933</v>
      </c>
      <c r="E47" s="118" t="s">
        <v>33</v>
      </c>
      <c r="F47" s="135" t="s">
        <v>35</v>
      </c>
      <c r="G47" s="114" t="s">
        <v>668</v>
      </c>
      <c r="H47" s="116" t="s">
        <v>672</v>
      </c>
      <c r="I47" s="114" t="s">
        <v>673</v>
      </c>
      <c r="J47" s="118" t="s">
        <v>502</v>
      </c>
      <c r="K47" s="114" t="s">
        <v>502</v>
      </c>
      <c r="L47" s="114" t="s">
        <v>502</v>
      </c>
      <c r="M47" s="161">
        <v>6</v>
      </c>
      <c r="N47" s="162">
        <v>2</v>
      </c>
      <c r="O47" s="141">
        <f t="shared" ref="O47:O49" si="9">M47*N47</f>
        <v>12</v>
      </c>
      <c r="P47" s="139" t="str">
        <f t="shared" ref="P47:P49" si="10">IF((N47),IF(AND(O47&gt;=24,O47&lt;=40),"MUY ALTO",IF(AND(O47&gt;=10,O47&lt;=20),"ALTO",IF(AND(O47&gt;=6,O47&lt;=8),"MEDIO",IF((O47&lt;=4),"BAJO")))))</f>
        <v>ALTO</v>
      </c>
      <c r="Q47" s="162">
        <v>25</v>
      </c>
      <c r="R47" s="153">
        <f t="shared" ref="R47:R49" si="11">O47*Q47</f>
        <v>300</v>
      </c>
      <c r="S47" s="139" t="str">
        <f>IF(R47&lt;=0,"N/A",IF(R47&lt;=20,"IV",IF(R47&lt;=120,"III",IF(R47&lt;=500,"II",IF(R47&lt;=4000,"I",)))))</f>
        <v>II</v>
      </c>
      <c r="T47" s="153" t="str">
        <f t="shared" ref="T47:T49" si="12">IF(S47="I","No Aceptable",IF(S47="II","No aceptable o aceptable con control específico",IF(S47="III","Mejorable",IF(S47="IV","Aceptable","Aceptable"))))</f>
        <v>No aceptable o aceptable con control específico</v>
      </c>
      <c r="U47" s="118">
        <v>181</v>
      </c>
      <c r="V47" s="117" t="s">
        <v>680</v>
      </c>
      <c r="W47" s="117" t="s">
        <v>507</v>
      </c>
      <c r="X47" s="162" t="s">
        <v>507</v>
      </c>
      <c r="Y47" s="162" t="s">
        <v>507</v>
      </c>
      <c r="Z47" s="120" t="s">
        <v>679</v>
      </c>
      <c r="AA47" s="117" t="s">
        <v>507</v>
      </c>
    </row>
    <row r="48" spans="1:27" ht="51" x14ac:dyDescent="0.25">
      <c r="A48" s="118" t="s">
        <v>472</v>
      </c>
      <c r="B48" s="118" t="s">
        <v>486</v>
      </c>
      <c r="C48" s="114" t="s">
        <v>487</v>
      </c>
      <c r="D48" s="118" t="s">
        <v>933</v>
      </c>
      <c r="E48" s="118" t="s">
        <v>33</v>
      </c>
      <c r="F48" s="135" t="s">
        <v>35</v>
      </c>
      <c r="G48" s="114" t="s">
        <v>668</v>
      </c>
      <c r="H48" s="116" t="s">
        <v>674</v>
      </c>
      <c r="I48" s="114" t="s">
        <v>675</v>
      </c>
      <c r="J48" s="118" t="s">
        <v>502</v>
      </c>
      <c r="K48" s="114" t="s">
        <v>584</v>
      </c>
      <c r="L48" s="114" t="s">
        <v>502</v>
      </c>
      <c r="M48" s="161">
        <v>2</v>
      </c>
      <c r="N48" s="162">
        <v>2</v>
      </c>
      <c r="O48" s="141">
        <f t="shared" si="9"/>
        <v>4</v>
      </c>
      <c r="P48" s="139" t="str">
        <f t="shared" si="10"/>
        <v>BAJO</v>
      </c>
      <c r="Q48" s="162">
        <v>100</v>
      </c>
      <c r="R48" s="153">
        <f t="shared" si="11"/>
        <v>400</v>
      </c>
      <c r="S48" s="139" t="str">
        <f>IF(R48&lt;=0,"N/A",IF(R48&lt;=20,"IV",IF(R48&lt;=120,"III",IF(R48&lt;=500,"II",IF(R48&lt;=4000,"I",)))))</f>
        <v>II</v>
      </c>
      <c r="T48" s="153" t="str">
        <f t="shared" si="12"/>
        <v>No aceptable o aceptable con control específico</v>
      </c>
      <c r="U48" s="118">
        <v>181</v>
      </c>
      <c r="V48" s="117" t="s">
        <v>519</v>
      </c>
      <c r="W48" s="117" t="s">
        <v>507</v>
      </c>
      <c r="X48" s="162" t="s">
        <v>507</v>
      </c>
      <c r="Y48" s="162" t="s">
        <v>507</v>
      </c>
      <c r="Z48" s="120" t="s">
        <v>681</v>
      </c>
      <c r="AA48" s="117" t="s">
        <v>580</v>
      </c>
    </row>
    <row r="49" spans="1:42" ht="51" x14ac:dyDescent="0.25">
      <c r="A49" s="118" t="s">
        <v>472</v>
      </c>
      <c r="B49" s="118" t="s">
        <v>486</v>
      </c>
      <c r="C49" s="114" t="s">
        <v>487</v>
      </c>
      <c r="D49" s="118" t="s">
        <v>933</v>
      </c>
      <c r="E49" s="118" t="s">
        <v>33</v>
      </c>
      <c r="F49" s="135" t="s">
        <v>35</v>
      </c>
      <c r="G49" s="114" t="s">
        <v>668</v>
      </c>
      <c r="H49" s="116" t="s">
        <v>676</v>
      </c>
      <c r="I49" s="114" t="s">
        <v>677</v>
      </c>
      <c r="J49" s="118" t="s">
        <v>502</v>
      </c>
      <c r="K49" s="114" t="s">
        <v>678</v>
      </c>
      <c r="L49" s="114" t="s">
        <v>502</v>
      </c>
      <c r="M49" s="161">
        <v>2</v>
      </c>
      <c r="N49" s="162">
        <v>2</v>
      </c>
      <c r="O49" s="141">
        <f t="shared" si="9"/>
        <v>4</v>
      </c>
      <c r="P49" s="139" t="str">
        <f t="shared" si="10"/>
        <v>BAJO</v>
      </c>
      <c r="Q49" s="162">
        <v>100</v>
      </c>
      <c r="R49" s="153">
        <f t="shared" si="11"/>
        <v>400</v>
      </c>
      <c r="S49" s="139" t="str">
        <f>IF(R49&lt;=0,"N/A",IF(R49&lt;=20,"IV",IF(R49&lt;=120,"III",IF(R49&lt;=500,"II",IF(R49&lt;=4000,"I",)))))</f>
        <v>II</v>
      </c>
      <c r="T49" s="153" t="str">
        <f t="shared" si="12"/>
        <v>No aceptable o aceptable con control específico</v>
      </c>
      <c r="U49" s="118">
        <v>181</v>
      </c>
      <c r="V49" s="117" t="s">
        <v>519</v>
      </c>
      <c r="W49" s="117" t="s">
        <v>507</v>
      </c>
      <c r="X49" s="162" t="s">
        <v>507</v>
      </c>
      <c r="Y49" s="162" t="s">
        <v>507</v>
      </c>
      <c r="Z49" s="120" t="s">
        <v>679</v>
      </c>
      <c r="AA49" s="117" t="s">
        <v>507</v>
      </c>
    </row>
    <row r="50" spans="1:42" s="142" customFormat="1" ht="76.5" x14ac:dyDescent="0.25">
      <c r="A50" s="114" t="s">
        <v>564</v>
      </c>
      <c r="B50" s="114" t="s">
        <v>483</v>
      </c>
      <c r="C50" s="114" t="s">
        <v>565</v>
      </c>
      <c r="D50" s="114" t="s">
        <v>781</v>
      </c>
      <c r="E50" s="114" t="s">
        <v>575</v>
      </c>
      <c r="F50" s="135" t="s">
        <v>35</v>
      </c>
      <c r="G50" s="114" t="s">
        <v>585</v>
      </c>
      <c r="H50" s="116" t="s">
        <v>586</v>
      </c>
      <c r="I50" s="114" t="s">
        <v>1505</v>
      </c>
      <c r="J50" s="114" t="s">
        <v>502</v>
      </c>
      <c r="K50" s="114" t="s">
        <v>584</v>
      </c>
      <c r="L50" s="114" t="s">
        <v>502</v>
      </c>
      <c r="M50" s="115">
        <v>2</v>
      </c>
      <c r="N50" s="115">
        <v>2</v>
      </c>
      <c r="O50" s="141">
        <f t="shared" si="5"/>
        <v>4</v>
      </c>
      <c r="P50" s="139" t="str">
        <f t="shared" si="6"/>
        <v>BAJO</v>
      </c>
      <c r="Q50" s="115">
        <v>60</v>
      </c>
      <c r="R50" s="153">
        <f t="shared" si="7"/>
        <v>240</v>
      </c>
      <c r="S50" s="139" t="str">
        <f t="shared" si="8"/>
        <v>II</v>
      </c>
      <c r="T50" s="153" t="str">
        <f t="shared" si="4"/>
        <v>No aceptable o aceptable con control específico</v>
      </c>
      <c r="U50" s="115">
        <v>181</v>
      </c>
      <c r="V50" s="115" t="s">
        <v>519</v>
      </c>
      <c r="W50" s="117" t="s">
        <v>507</v>
      </c>
      <c r="X50" s="115" t="s">
        <v>507</v>
      </c>
      <c r="Y50" s="115" t="s">
        <v>507</v>
      </c>
      <c r="Z50" s="156" t="s">
        <v>588</v>
      </c>
      <c r="AA50" s="117" t="s">
        <v>507</v>
      </c>
    </row>
    <row r="51" spans="1:42" s="142" customFormat="1" ht="76.5" x14ac:dyDescent="0.25">
      <c r="A51" s="114" t="s">
        <v>478</v>
      </c>
      <c r="B51" s="114" t="s">
        <v>473</v>
      </c>
      <c r="C51" s="114" t="s">
        <v>474</v>
      </c>
      <c r="D51" s="114" t="s">
        <v>477</v>
      </c>
      <c r="E51" s="118" t="s">
        <v>33</v>
      </c>
      <c r="F51" s="135" t="s">
        <v>35</v>
      </c>
      <c r="G51" s="114" t="s">
        <v>683</v>
      </c>
      <c r="H51" s="116" t="s">
        <v>684</v>
      </c>
      <c r="I51" s="114" t="s">
        <v>685</v>
      </c>
      <c r="J51" s="118" t="s">
        <v>686</v>
      </c>
      <c r="K51" s="114" t="s">
        <v>687</v>
      </c>
      <c r="L51" s="114" t="s">
        <v>502</v>
      </c>
      <c r="M51" s="161">
        <v>2</v>
      </c>
      <c r="N51" s="162">
        <v>1</v>
      </c>
      <c r="O51" s="141">
        <f>M51*N51</f>
        <v>2</v>
      </c>
      <c r="P51" s="139" t="str">
        <f>IF((N51),IF(AND(O51&gt;=24,O51&lt;=40),"MUY ALTO",IF(AND(O51&gt;=10,O51&lt;=20),"ALTO",IF(AND(O51&gt;=6,O51&lt;=8),"MEDIO",IF((O51&lt;=4),"BAJO")))))</f>
        <v>BAJO</v>
      </c>
      <c r="Q51" s="162">
        <v>25</v>
      </c>
      <c r="R51" s="153">
        <f>O51*Q51</f>
        <v>50</v>
      </c>
      <c r="S51" s="139" t="str">
        <f>IF(R51&lt;=0,"N/A",IF(R51&lt;=20,"IV",IF(R51&lt;=120,"III",IF(R51&lt;=500,"II",IF(R51&lt;=4000,"I",)))))</f>
        <v>III</v>
      </c>
      <c r="T51" s="153" t="str">
        <f>IF(S51="I","No Aceptable",IF(S51="II","No aceptable o aceptable con control específico",IF(S51="III","Mejorable",IF(S51="IV","Aceptable","Aceptable"))))</f>
        <v>Mejorable</v>
      </c>
      <c r="U51" s="118">
        <v>181</v>
      </c>
      <c r="V51" s="115" t="s">
        <v>591</v>
      </c>
      <c r="W51" s="117" t="s">
        <v>507</v>
      </c>
      <c r="X51" s="162" t="s">
        <v>507</v>
      </c>
      <c r="Y51" s="162" t="s">
        <v>507</v>
      </c>
      <c r="Z51" s="120" t="s">
        <v>688</v>
      </c>
      <c r="AA51" s="117" t="s">
        <v>507</v>
      </c>
    </row>
    <row r="52" spans="1:42" ht="51" x14ac:dyDescent="0.25">
      <c r="A52" s="114" t="s">
        <v>478</v>
      </c>
      <c r="B52" s="114" t="s">
        <v>473</v>
      </c>
      <c r="C52" s="114" t="s">
        <v>474</v>
      </c>
      <c r="D52" s="114" t="s">
        <v>477</v>
      </c>
      <c r="E52" s="118" t="s">
        <v>33</v>
      </c>
      <c r="F52" s="135" t="s">
        <v>40</v>
      </c>
      <c r="G52" s="114" t="s">
        <v>689</v>
      </c>
      <c r="H52" s="116" t="s">
        <v>1510</v>
      </c>
      <c r="I52" s="114" t="s">
        <v>691</v>
      </c>
      <c r="J52" s="118" t="s">
        <v>502</v>
      </c>
      <c r="K52" s="114" t="s">
        <v>692</v>
      </c>
      <c r="L52" s="114" t="s">
        <v>693</v>
      </c>
      <c r="M52" s="161">
        <v>2</v>
      </c>
      <c r="N52" s="162">
        <v>1</v>
      </c>
      <c r="O52" s="141">
        <f t="shared" ref="O52:O66" si="13">M52*N52</f>
        <v>2</v>
      </c>
      <c r="P52" s="139" t="str">
        <f t="shared" ref="P52:P66" si="14">IF((N52),IF(AND(O52&gt;=24,O52&lt;=40),"MUY ALTO",IF(AND(O52&gt;=10,O52&lt;=20),"ALTO",IF(AND(O52&gt;=6,O52&lt;=8),"MEDIO",IF((O52&lt;=4),"BAJO")))))</f>
        <v>BAJO</v>
      </c>
      <c r="Q52" s="162">
        <v>100</v>
      </c>
      <c r="R52" s="153">
        <f t="shared" ref="R52:R66" si="15">O52*Q52</f>
        <v>200</v>
      </c>
      <c r="S52" s="139" t="str">
        <f t="shared" ref="S52:S75" si="16">IF(R52&lt;=0,"N/A",IF(R52&lt;=20,"IV",IF(R52&lt;=120,"III",IF(R52&lt;=500,"II",IF(R52&lt;=4000,"I",)))))</f>
        <v>II</v>
      </c>
      <c r="T52" s="153" t="str">
        <f t="shared" ref="T52:T75" si="17">IF(S52="I","No Aceptable",IF(S52="II","No aceptable o aceptable con control específico",IF(S52="III","Mejorable",IF(S52="IV","Aceptable","Aceptable"))))</f>
        <v>No aceptable o aceptable con control específico</v>
      </c>
      <c r="U52" s="118">
        <v>181</v>
      </c>
      <c r="V52" s="117" t="s">
        <v>519</v>
      </c>
      <c r="W52" s="117" t="s">
        <v>507</v>
      </c>
      <c r="X52" s="162" t="s">
        <v>507</v>
      </c>
      <c r="Y52" s="162" t="s">
        <v>507</v>
      </c>
      <c r="Z52" s="120" t="s">
        <v>694</v>
      </c>
      <c r="AA52" s="117" t="s">
        <v>507</v>
      </c>
    </row>
    <row r="53" spans="1:42" ht="51.75" thickBot="1" x14ac:dyDescent="0.3">
      <c r="A53" s="114" t="s">
        <v>482</v>
      </c>
      <c r="B53" s="114" t="s">
        <v>473</v>
      </c>
      <c r="C53" s="114" t="s">
        <v>474</v>
      </c>
      <c r="D53" s="114" t="s">
        <v>477</v>
      </c>
      <c r="E53" s="118" t="s">
        <v>33</v>
      </c>
      <c r="F53" s="135" t="s">
        <v>36</v>
      </c>
      <c r="G53" s="114" t="s">
        <v>218</v>
      </c>
      <c r="H53" s="116" t="s">
        <v>695</v>
      </c>
      <c r="I53" s="114" t="s">
        <v>696</v>
      </c>
      <c r="J53" s="118" t="s">
        <v>502</v>
      </c>
      <c r="K53" s="114" t="s">
        <v>697</v>
      </c>
      <c r="L53" s="118" t="s">
        <v>502</v>
      </c>
      <c r="M53" s="119">
        <v>2</v>
      </c>
      <c r="N53" s="162">
        <v>4</v>
      </c>
      <c r="O53" s="141">
        <f t="shared" si="13"/>
        <v>8</v>
      </c>
      <c r="P53" s="139" t="str">
        <f t="shared" si="14"/>
        <v>MEDIO</v>
      </c>
      <c r="Q53" s="162">
        <v>10</v>
      </c>
      <c r="R53" s="153">
        <f t="shared" si="15"/>
        <v>80</v>
      </c>
      <c r="S53" s="139" t="str">
        <f t="shared" si="16"/>
        <v>III</v>
      </c>
      <c r="T53" s="153" t="str">
        <f t="shared" si="17"/>
        <v>Mejorable</v>
      </c>
      <c r="U53" s="118">
        <v>181</v>
      </c>
      <c r="V53" s="117" t="s">
        <v>704</v>
      </c>
      <c r="W53" s="117" t="s">
        <v>507</v>
      </c>
      <c r="X53" s="162" t="s">
        <v>507</v>
      </c>
      <c r="Y53" s="162" t="s">
        <v>507</v>
      </c>
      <c r="Z53" s="120" t="s">
        <v>705</v>
      </c>
      <c r="AA53" s="117" t="s">
        <v>507</v>
      </c>
    </row>
    <row r="54" spans="1:42" s="56" customFormat="1" ht="64.5" thickBot="1" x14ac:dyDescent="0.3">
      <c r="A54" s="178" t="s">
        <v>482</v>
      </c>
      <c r="B54" s="178" t="s">
        <v>473</v>
      </c>
      <c r="C54" s="178" t="s">
        <v>742</v>
      </c>
      <c r="D54" s="178" t="s">
        <v>901</v>
      </c>
      <c r="E54" s="178" t="s">
        <v>33</v>
      </c>
      <c r="F54" s="178" t="s">
        <v>36</v>
      </c>
      <c r="G54" s="178" t="s">
        <v>1539</v>
      </c>
      <c r="H54" s="178" t="s">
        <v>1540</v>
      </c>
      <c r="I54" s="178" t="s">
        <v>696</v>
      </c>
      <c r="J54" s="178" t="s">
        <v>502</v>
      </c>
      <c r="K54" s="178" t="s">
        <v>502</v>
      </c>
      <c r="L54" s="178" t="s">
        <v>502</v>
      </c>
      <c r="M54" s="213">
        <v>6</v>
      </c>
      <c r="N54" s="213">
        <v>2</v>
      </c>
      <c r="O54" s="178">
        <v>12</v>
      </c>
      <c r="P54" s="337" t="s">
        <v>153</v>
      </c>
      <c r="Q54" s="213">
        <v>25</v>
      </c>
      <c r="R54" s="178">
        <v>300</v>
      </c>
      <c r="S54" s="338" t="s">
        <v>91</v>
      </c>
      <c r="T54" s="178" t="s">
        <v>1541</v>
      </c>
      <c r="U54" s="178">
        <v>181</v>
      </c>
      <c r="V54" s="213" t="s">
        <v>704</v>
      </c>
      <c r="W54" s="213" t="s">
        <v>507</v>
      </c>
      <c r="X54" s="213" t="s">
        <v>507</v>
      </c>
      <c r="Y54" s="213" t="s">
        <v>1542</v>
      </c>
      <c r="Z54" s="213" t="s">
        <v>507</v>
      </c>
      <c r="AA54" s="213" t="s">
        <v>507</v>
      </c>
      <c r="AB54" s="336"/>
      <c r="AC54" s="336"/>
      <c r="AD54" s="336"/>
      <c r="AE54" s="336"/>
      <c r="AF54" s="336"/>
      <c r="AG54" s="336"/>
      <c r="AH54" s="336"/>
      <c r="AI54" s="336"/>
      <c r="AJ54" s="336"/>
      <c r="AK54" s="336"/>
      <c r="AL54" s="336"/>
      <c r="AM54" s="336"/>
      <c r="AN54" s="336"/>
      <c r="AO54" s="336"/>
      <c r="AP54" s="336"/>
    </row>
    <row r="55" spans="1:42" ht="76.5" x14ac:dyDescent="0.25">
      <c r="A55" s="114" t="s">
        <v>482</v>
      </c>
      <c r="B55" s="114" t="s">
        <v>927</v>
      </c>
      <c r="C55" s="117" t="s">
        <v>474</v>
      </c>
      <c r="D55" s="114" t="s">
        <v>477</v>
      </c>
      <c r="E55" s="117" t="s">
        <v>33</v>
      </c>
      <c r="F55" s="135" t="s">
        <v>36</v>
      </c>
      <c r="G55" s="114" t="s">
        <v>698</v>
      </c>
      <c r="H55" s="116" t="s">
        <v>703</v>
      </c>
      <c r="I55" s="114" t="s">
        <v>700</v>
      </c>
      <c r="J55" s="118" t="s">
        <v>502</v>
      </c>
      <c r="K55" s="114" t="s">
        <v>502</v>
      </c>
      <c r="L55" s="114" t="s">
        <v>502</v>
      </c>
      <c r="M55" s="117">
        <v>2</v>
      </c>
      <c r="N55" s="117">
        <v>2</v>
      </c>
      <c r="O55" s="141">
        <f t="shared" si="13"/>
        <v>4</v>
      </c>
      <c r="P55" s="139" t="str">
        <f t="shared" si="14"/>
        <v>BAJO</v>
      </c>
      <c r="Q55" s="117">
        <v>25</v>
      </c>
      <c r="R55" s="153">
        <f t="shared" si="15"/>
        <v>100</v>
      </c>
      <c r="S55" s="139" t="str">
        <f t="shared" si="16"/>
        <v>III</v>
      </c>
      <c r="T55" s="153" t="str">
        <f t="shared" si="17"/>
        <v>Mejorable</v>
      </c>
      <c r="U55" s="118">
        <v>181</v>
      </c>
      <c r="V55" s="117" t="s">
        <v>706</v>
      </c>
      <c r="W55" s="117" t="s">
        <v>507</v>
      </c>
      <c r="X55" s="117" t="s">
        <v>507</v>
      </c>
      <c r="Y55" s="117" t="s">
        <v>507</v>
      </c>
      <c r="Z55" s="120" t="s">
        <v>709</v>
      </c>
      <c r="AA55" s="117" t="s">
        <v>507</v>
      </c>
    </row>
    <row r="56" spans="1:42" s="200" customFormat="1" ht="44.25" customHeight="1" x14ac:dyDescent="0.2">
      <c r="A56" s="114" t="s">
        <v>478</v>
      </c>
      <c r="B56" s="114" t="s">
        <v>777</v>
      </c>
      <c r="C56" s="115" t="s">
        <v>474</v>
      </c>
      <c r="D56" s="114" t="s">
        <v>477</v>
      </c>
      <c r="E56" s="114" t="s">
        <v>33</v>
      </c>
      <c r="F56" s="203" t="s">
        <v>36</v>
      </c>
      <c r="G56" s="116" t="s">
        <v>784</v>
      </c>
      <c r="H56" s="116" t="s">
        <v>1526</v>
      </c>
      <c r="I56" s="114" t="s">
        <v>786</v>
      </c>
      <c r="J56" s="114" t="s">
        <v>502</v>
      </c>
      <c r="K56" s="114" t="s">
        <v>1527</v>
      </c>
      <c r="L56" s="114" t="s">
        <v>502</v>
      </c>
      <c r="M56" s="119">
        <v>2</v>
      </c>
      <c r="N56" s="117">
        <v>2</v>
      </c>
      <c r="O56" s="141">
        <f t="shared" si="13"/>
        <v>4</v>
      </c>
      <c r="P56" s="139" t="str">
        <f t="shared" si="14"/>
        <v>BAJO</v>
      </c>
      <c r="Q56" s="117">
        <v>25</v>
      </c>
      <c r="R56" s="178">
        <f t="shared" si="15"/>
        <v>100</v>
      </c>
      <c r="S56" s="139" t="str">
        <f t="shared" si="16"/>
        <v>III</v>
      </c>
      <c r="T56" s="178" t="str">
        <f t="shared" si="17"/>
        <v>Mejorable</v>
      </c>
      <c r="U56" s="118">
        <v>181</v>
      </c>
      <c r="V56" s="114" t="s">
        <v>764</v>
      </c>
      <c r="W56" s="117" t="s">
        <v>507</v>
      </c>
      <c r="X56" s="117" t="s">
        <v>507</v>
      </c>
      <c r="Y56" s="117" t="s">
        <v>507</v>
      </c>
      <c r="Z56" s="120" t="s">
        <v>1528</v>
      </c>
      <c r="AA56" s="117" t="s">
        <v>507</v>
      </c>
      <c r="AB56" s="142"/>
      <c r="AC56" s="142"/>
      <c r="AD56" s="142"/>
      <c r="AE56" s="142"/>
      <c r="AF56" s="142"/>
      <c r="AG56" s="142"/>
    </row>
    <row r="57" spans="1:42" ht="38.25" x14ac:dyDescent="0.25">
      <c r="A57" s="118" t="s">
        <v>861</v>
      </c>
      <c r="B57" s="118" t="s">
        <v>862</v>
      </c>
      <c r="C57" s="114" t="s">
        <v>863</v>
      </c>
      <c r="D57" s="114" t="s">
        <v>957</v>
      </c>
      <c r="E57" s="114" t="s">
        <v>33</v>
      </c>
      <c r="F57" s="135" t="s">
        <v>36</v>
      </c>
      <c r="G57" s="114" t="s">
        <v>784</v>
      </c>
      <c r="H57" s="116" t="s">
        <v>785</v>
      </c>
      <c r="I57" s="114" t="s">
        <v>786</v>
      </c>
      <c r="J57" s="114" t="s">
        <v>502</v>
      </c>
      <c r="K57" s="114" t="s">
        <v>886</v>
      </c>
      <c r="L57" s="114" t="s">
        <v>763</v>
      </c>
      <c r="M57" s="119">
        <v>2</v>
      </c>
      <c r="N57" s="117">
        <v>2</v>
      </c>
      <c r="O57" s="141">
        <f t="shared" si="13"/>
        <v>4</v>
      </c>
      <c r="P57" s="139" t="str">
        <f t="shared" si="14"/>
        <v>BAJO</v>
      </c>
      <c r="Q57" s="117">
        <v>25</v>
      </c>
      <c r="R57" s="153">
        <f t="shared" si="15"/>
        <v>100</v>
      </c>
      <c r="S57" s="139" t="str">
        <f t="shared" si="16"/>
        <v>III</v>
      </c>
      <c r="T57" s="153" t="str">
        <f t="shared" si="17"/>
        <v>Mejorable</v>
      </c>
      <c r="U57" s="118">
        <v>181</v>
      </c>
      <c r="V57" s="114" t="s">
        <v>764</v>
      </c>
      <c r="W57" s="117" t="s">
        <v>507</v>
      </c>
      <c r="X57" s="117" t="s">
        <v>507</v>
      </c>
      <c r="Y57" s="117" t="s">
        <v>507</v>
      </c>
      <c r="Z57" s="120" t="s">
        <v>581</v>
      </c>
      <c r="AA57" s="117" t="s">
        <v>1003</v>
      </c>
    </row>
    <row r="58" spans="1:42" ht="25.5" x14ac:dyDescent="0.25">
      <c r="A58" s="118" t="s">
        <v>769</v>
      </c>
      <c r="B58" s="118" t="s">
        <v>486</v>
      </c>
      <c r="C58" s="114" t="s">
        <v>487</v>
      </c>
      <c r="D58" s="118" t="s">
        <v>933</v>
      </c>
      <c r="E58" s="118" t="s">
        <v>33</v>
      </c>
      <c r="F58" s="135" t="s">
        <v>36</v>
      </c>
      <c r="G58" s="114" t="s">
        <v>784</v>
      </c>
      <c r="H58" s="116" t="s">
        <v>785</v>
      </c>
      <c r="I58" s="114" t="s">
        <v>786</v>
      </c>
      <c r="J58" s="118" t="s">
        <v>502</v>
      </c>
      <c r="K58" s="114" t="s">
        <v>1527</v>
      </c>
      <c r="L58" s="114" t="s">
        <v>763</v>
      </c>
      <c r="M58" s="161">
        <v>2</v>
      </c>
      <c r="N58" s="162">
        <v>2</v>
      </c>
      <c r="O58" s="141">
        <f>M58*N58</f>
        <v>4</v>
      </c>
      <c r="P58" s="139" t="str">
        <f>IF((N58),IF(AND(O58&gt;=24,O58&lt;=40),"MUY ALTO",IF(AND(O58&gt;=10,O58&lt;=20),"ALTO",IF(AND(O58&gt;=6,O58&lt;=8),"MEDIO",IF((O58&lt;=4),"BAJO")))))</f>
        <v>BAJO</v>
      </c>
      <c r="Q58" s="162">
        <v>25</v>
      </c>
      <c r="R58" s="153">
        <f>O58*Q58</f>
        <v>100</v>
      </c>
      <c r="S58" s="139" t="str">
        <f>IF(R58&lt;=0,"N/A",IF(R58&lt;=20,"IV",IF(R58&lt;=120,"III",IF(R58&lt;=500,"II",IF(R58&lt;=4000,"I",)))))</f>
        <v>III</v>
      </c>
      <c r="T58" s="153" t="str">
        <f>IF(S58="I","No Aceptable",IF(S58="II","No aceptable o aceptable con control específico",IF(S58="III","Mejorable",IF(S58="IV","Aceptable","Aceptable"))))</f>
        <v>Mejorable</v>
      </c>
      <c r="U58" s="118">
        <v>181</v>
      </c>
      <c r="V58" s="114" t="s">
        <v>764</v>
      </c>
      <c r="W58" s="117" t="s">
        <v>507</v>
      </c>
      <c r="X58" s="162" t="s">
        <v>507</v>
      </c>
      <c r="Y58" s="162" t="s">
        <v>507</v>
      </c>
      <c r="Z58" s="114" t="s">
        <v>1527</v>
      </c>
      <c r="AA58" s="117" t="s">
        <v>1003</v>
      </c>
    </row>
    <row r="59" spans="1:42" ht="38.25" x14ac:dyDescent="0.25">
      <c r="A59" s="118" t="s">
        <v>861</v>
      </c>
      <c r="B59" s="118" t="s">
        <v>862</v>
      </c>
      <c r="C59" s="114" t="s">
        <v>863</v>
      </c>
      <c r="D59" s="114" t="s">
        <v>957</v>
      </c>
      <c r="E59" s="114" t="s">
        <v>33</v>
      </c>
      <c r="F59" s="135" t="s">
        <v>36</v>
      </c>
      <c r="G59" s="114" t="s">
        <v>787</v>
      </c>
      <c r="H59" s="116" t="s">
        <v>788</v>
      </c>
      <c r="I59" s="114" t="s">
        <v>846</v>
      </c>
      <c r="J59" s="114" t="s">
        <v>502</v>
      </c>
      <c r="K59" s="114" t="s">
        <v>886</v>
      </c>
      <c r="L59" s="114" t="s">
        <v>763</v>
      </c>
      <c r="M59" s="119">
        <v>2</v>
      </c>
      <c r="N59" s="117">
        <v>2</v>
      </c>
      <c r="O59" s="141">
        <f t="shared" si="13"/>
        <v>4</v>
      </c>
      <c r="P59" s="139" t="str">
        <f t="shared" si="14"/>
        <v>BAJO</v>
      </c>
      <c r="Q59" s="117">
        <v>10</v>
      </c>
      <c r="R59" s="153">
        <f t="shared" si="15"/>
        <v>40</v>
      </c>
      <c r="S59" s="139" t="str">
        <f t="shared" si="16"/>
        <v>III</v>
      </c>
      <c r="T59" s="153" t="str">
        <f t="shared" si="17"/>
        <v>Mejorable</v>
      </c>
      <c r="U59" s="118">
        <v>181</v>
      </c>
      <c r="V59" s="115" t="s">
        <v>591</v>
      </c>
      <c r="W59" s="117" t="s">
        <v>507</v>
      </c>
      <c r="X59" s="117" t="s">
        <v>507</v>
      </c>
      <c r="Y59" s="117" t="s">
        <v>507</v>
      </c>
      <c r="Z59" s="120" t="s">
        <v>581</v>
      </c>
      <c r="AA59" s="114" t="s">
        <v>1004</v>
      </c>
    </row>
    <row r="60" spans="1:42" ht="38.25" x14ac:dyDescent="0.25">
      <c r="A60" s="118" t="s">
        <v>769</v>
      </c>
      <c r="B60" s="118" t="s">
        <v>486</v>
      </c>
      <c r="C60" s="114" t="s">
        <v>487</v>
      </c>
      <c r="D60" s="118" t="s">
        <v>933</v>
      </c>
      <c r="E60" s="118" t="s">
        <v>33</v>
      </c>
      <c r="F60" s="135" t="s">
        <v>36</v>
      </c>
      <c r="G60" s="114" t="s">
        <v>787</v>
      </c>
      <c r="H60" s="116" t="s">
        <v>788</v>
      </c>
      <c r="I60" s="114" t="s">
        <v>846</v>
      </c>
      <c r="J60" s="118" t="s">
        <v>502</v>
      </c>
      <c r="K60" s="114" t="s">
        <v>502</v>
      </c>
      <c r="L60" s="114" t="s">
        <v>763</v>
      </c>
      <c r="M60" s="161">
        <v>2</v>
      </c>
      <c r="N60" s="162">
        <v>2</v>
      </c>
      <c r="O60" s="141">
        <f t="shared" si="13"/>
        <v>4</v>
      </c>
      <c r="P60" s="139" t="str">
        <f t="shared" si="14"/>
        <v>BAJO</v>
      </c>
      <c r="Q60" s="162">
        <v>10</v>
      </c>
      <c r="R60" s="153">
        <f t="shared" si="15"/>
        <v>40</v>
      </c>
      <c r="S60" s="139" t="str">
        <f t="shared" si="16"/>
        <v>III</v>
      </c>
      <c r="T60" s="153" t="str">
        <f t="shared" si="17"/>
        <v>Mejorable</v>
      </c>
      <c r="U60" s="118">
        <v>181</v>
      </c>
      <c r="V60" s="115" t="s">
        <v>591</v>
      </c>
      <c r="W60" s="117" t="s">
        <v>507</v>
      </c>
      <c r="X60" s="162" t="s">
        <v>507</v>
      </c>
      <c r="Y60" s="162" t="s">
        <v>507</v>
      </c>
      <c r="Z60" s="120" t="s">
        <v>581</v>
      </c>
      <c r="AA60" s="114" t="s">
        <v>1004</v>
      </c>
    </row>
    <row r="61" spans="1:42" ht="51" x14ac:dyDescent="0.25">
      <c r="A61" s="114" t="s">
        <v>478</v>
      </c>
      <c r="B61" s="114" t="s">
        <v>473</v>
      </c>
      <c r="C61" s="114" t="s">
        <v>474</v>
      </c>
      <c r="D61" s="114" t="s">
        <v>477</v>
      </c>
      <c r="E61" s="118" t="s">
        <v>33</v>
      </c>
      <c r="F61" s="135" t="s">
        <v>38</v>
      </c>
      <c r="G61" s="116" t="s">
        <v>792</v>
      </c>
      <c r="H61" s="116" t="s">
        <v>793</v>
      </c>
      <c r="I61" s="114" t="s">
        <v>719</v>
      </c>
      <c r="J61" s="118" t="s">
        <v>502</v>
      </c>
      <c r="K61" s="114" t="s">
        <v>720</v>
      </c>
      <c r="L61" s="114" t="s">
        <v>502</v>
      </c>
      <c r="M61" s="161">
        <v>2</v>
      </c>
      <c r="N61" s="162">
        <v>3</v>
      </c>
      <c r="O61" s="141">
        <f t="shared" si="13"/>
        <v>6</v>
      </c>
      <c r="P61" s="139" t="str">
        <f t="shared" si="14"/>
        <v>MEDIO</v>
      </c>
      <c r="Q61" s="162">
        <v>10</v>
      </c>
      <c r="R61" s="153">
        <f t="shared" si="15"/>
        <v>60</v>
      </c>
      <c r="S61" s="139" t="str">
        <f t="shared" si="16"/>
        <v>III</v>
      </c>
      <c r="T61" s="153" t="str">
        <f t="shared" si="17"/>
        <v>Mejorable</v>
      </c>
      <c r="U61" s="118">
        <v>181</v>
      </c>
      <c r="V61" s="117" t="s">
        <v>719</v>
      </c>
      <c r="W61" s="117" t="s">
        <v>507</v>
      </c>
      <c r="X61" s="162" t="s">
        <v>507</v>
      </c>
      <c r="Y61" s="162" t="s">
        <v>747</v>
      </c>
      <c r="Z61" s="120" t="s">
        <v>748</v>
      </c>
      <c r="AA61" s="117" t="s">
        <v>507</v>
      </c>
    </row>
    <row r="62" spans="1:42" ht="165.75" x14ac:dyDescent="0.25">
      <c r="A62" s="114" t="s">
        <v>478</v>
      </c>
      <c r="B62" s="114" t="s">
        <v>473</v>
      </c>
      <c r="C62" s="114" t="s">
        <v>474</v>
      </c>
      <c r="D62" s="114" t="s">
        <v>477</v>
      </c>
      <c r="E62" s="118" t="s">
        <v>33</v>
      </c>
      <c r="F62" s="135" t="s">
        <v>38</v>
      </c>
      <c r="G62" s="116" t="s">
        <v>1512</v>
      </c>
      <c r="H62" s="116" t="s">
        <v>795</v>
      </c>
      <c r="I62" s="114" t="s">
        <v>723</v>
      </c>
      <c r="J62" s="118" t="s">
        <v>502</v>
      </c>
      <c r="K62" s="114" t="s">
        <v>724</v>
      </c>
      <c r="L62" s="114" t="s">
        <v>725</v>
      </c>
      <c r="M62" s="161">
        <v>2</v>
      </c>
      <c r="N62" s="162">
        <v>3</v>
      </c>
      <c r="O62" s="141">
        <f t="shared" si="13"/>
        <v>6</v>
      </c>
      <c r="P62" s="139" t="str">
        <f t="shared" si="14"/>
        <v>MEDIO</v>
      </c>
      <c r="Q62" s="162">
        <v>10</v>
      </c>
      <c r="R62" s="153">
        <f t="shared" si="15"/>
        <v>60</v>
      </c>
      <c r="S62" s="139" t="str">
        <f t="shared" si="16"/>
        <v>III</v>
      </c>
      <c r="T62" s="153" t="str">
        <f t="shared" si="17"/>
        <v>Mejorable</v>
      </c>
      <c r="U62" s="118">
        <v>181</v>
      </c>
      <c r="V62" s="117" t="s">
        <v>719</v>
      </c>
      <c r="W62" s="117" t="s">
        <v>507</v>
      </c>
      <c r="X62" s="162" t="s">
        <v>507</v>
      </c>
      <c r="Y62" s="162" t="s">
        <v>747</v>
      </c>
      <c r="Z62" s="120" t="s">
        <v>805</v>
      </c>
      <c r="AA62" s="117" t="s">
        <v>507</v>
      </c>
    </row>
    <row r="63" spans="1:42" ht="63.75" x14ac:dyDescent="0.25">
      <c r="A63" s="114" t="s">
        <v>796</v>
      </c>
      <c r="B63" s="114" t="s">
        <v>473</v>
      </c>
      <c r="C63" s="114" t="s">
        <v>573</v>
      </c>
      <c r="D63" s="114" t="s">
        <v>475</v>
      </c>
      <c r="E63" s="118" t="s">
        <v>33</v>
      </c>
      <c r="F63" s="135" t="s">
        <v>38</v>
      </c>
      <c r="G63" s="116" t="s">
        <v>797</v>
      </c>
      <c r="H63" s="116" t="s">
        <v>798</v>
      </c>
      <c r="I63" s="114" t="s">
        <v>799</v>
      </c>
      <c r="J63" s="118" t="s">
        <v>502</v>
      </c>
      <c r="K63" s="114" t="s">
        <v>800</v>
      </c>
      <c r="L63" s="114" t="s">
        <v>502</v>
      </c>
      <c r="M63" s="161">
        <v>2</v>
      </c>
      <c r="N63" s="162">
        <v>2</v>
      </c>
      <c r="O63" s="141">
        <f t="shared" si="13"/>
        <v>4</v>
      </c>
      <c r="P63" s="139" t="str">
        <f t="shared" si="14"/>
        <v>BAJO</v>
      </c>
      <c r="Q63" s="162">
        <v>25</v>
      </c>
      <c r="R63" s="153">
        <f t="shared" si="15"/>
        <v>100</v>
      </c>
      <c r="S63" s="139" t="str">
        <f t="shared" si="16"/>
        <v>III</v>
      </c>
      <c r="T63" s="153" t="str">
        <f t="shared" si="17"/>
        <v>Mejorable</v>
      </c>
      <c r="U63" s="118">
        <v>181</v>
      </c>
      <c r="V63" s="117" t="s">
        <v>719</v>
      </c>
      <c r="W63" s="117" t="s">
        <v>507</v>
      </c>
      <c r="X63" s="162" t="s">
        <v>507</v>
      </c>
      <c r="Y63" s="162" t="s">
        <v>507</v>
      </c>
      <c r="Z63" s="120" t="s">
        <v>806</v>
      </c>
      <c r="AA63" s="117" t="s">
        <v>507</v>
      </c>
    </row>
    <row r="64" spans="1:42" ht="89.25" x14ac:dyDescent="0.25">
      <c r="A64" s="114" t="s">
        <v>478</v>
      </c>
      <c r="B64" s="114" t="s">
        <v>473</v>
      </c>
      <c r="C64" s="114" t="s">
        <v>474</v>
      </c>
      <c r="D64" s="114" t="s">
        <v>477</v>
      </c>
      <c r="E64" s="118" t="s">
        <v>33</v>
      </c>
      <c r="F64" s="135" t="s">
        <v>38</v>
      </c>
      <c r="G64" s="116" t="s">
        <v>1513</v>
      </c>
      <c r="H64" s="116" t="s">
        <v>733</v>
      </c>
      <c r="I64" s="114" t="s">
        <v>734</v>
      </c>
      <c r="J64" s="118" t="s">
        <v>502</v>
      </c>
      <c r="K64" s="114" t="s">
        <v>735</v>
      </c>
      <c r="L64" s="114" t="s">
        <v>725</v>
      </c>
      <c r="M64" s="119">
        <v>2</v>
      </c>
      <c r="N64" s="117">
        <v>4</v>
      </c>
      <c r="O64" s="141">
        <f t="shared" si="13"/>
        <v>8</v>
      </c>
      <c r="P64" s="139" t="str">
        <f t="shared" si="14"/>
        <v>MEDIO</v>
      </c>
      <c r="Q64" s="117">
        <v>10</v>
      </c>
      <c r="R64" s="153">
        <f t="shared" si="15"/>
        <v>80</v>
      </c>
      <c r="S64" s="139" t="str">
        <f t="shared" si="16"/>
        <v>III</v>
      </c>
      <c r="T64" s="153" t="str">
        <f t="shared" si="17"/>
        <v>Mejorable</v>
      </c>
      <c r="U64" s="118">
        <v>181</v>
      </c>
      <c r="V64" s="117" t="s">
        <v>753</v>
      </c>
      <c r="W64" s="117" t="s">
        <v>507</v>
      </c>
      <c r="X64" s="117" t="s">
        <v>507</v>
      </c>
      <c r="Y64" s="117" t="s">
        <v>507</v>
      </c>
      <c r="Z64" s="120" t="s">
        <v>807</v>
      </c>
      <c r="AA64" s="117" t="s">
        <v>507</v>
      </c>
    </row>
    <row r="65" spans="1:27" ht="76.5" x14ac:dyDescent="0.25">
      <c r="A65" s="114" t="s">
        <v>726</v>
      </c>
      <c r="B65" s="114" t="s">
        <v>473</v>
      </c>
      <c r="C65" s="114" t="s">
        <v>474</v>
      </c>
      <c r="D65" s="114" t="s">
        <v>477</v>
      </c>
      <c r="E65" s="118" t="s">
        <v>33</v>
      </c>
      <c r="F65" s="135" t="s">
        <v>38</v>
      </c>
      <c r="G65" s="116" t="s">
        <v>1516</v>
      </c>
      <c r="H65" s="116" t="s">
        <v>802</v>
      </c>
      <c r="I65" s="114" t="s">
        <v>729</v>
      </c>
      <c r="J65" s="118" t="s">
        <v>502</v>
      </c>
      <c r="K65" s="114" t="s">
        <v>730</v>
      </c>
      <c r="L65" s="114" t="s">
        <v>731</v>
      </c>
      <c r="M65" s="119">
        <v>2</v>
      </c>
      <c r="N65" s="117">
        <v>3</v>
      </c>
      <c r="O65" s="141">
        <f t="shared" si="13"/>
        <v>6</v>
      </c>
      <c r="P65" s="139" t="str">
        <f t="shared" si="14"/>
        <v>MEDIO</v>
      </c>
      <c r="Q65" s="117">
        <v>10</v>
      </c>
      <c r="R65" s="153">
        <f t="shared" si="15"/>
        <v>60</v>
      </c>
      <c r="S65" s="139" t="str">
        <f t="shared" si="16"/>
        <v>III</v>
      </c>
      <c r="T65" s="153" t="str">
        <f t="shared" si="17"/>
        <v>Mejorable</v>
      </c>
      <c r="U65" s="118">
        <v>181</v>
      </c>
      <c r="V65" s="117" t="s">
        <v>750</v>
      </c>
      <c r="W65" s="117" t="s">
        <v>507</v>
      </c>
      <c r="X65" s="117" t="s">
        <v>507</v>
      </c>
      <c r="Y65" s="117" t="s">
        <v>751</v>
      </c>
      <c r="Z65" s="120" t="s">
        <v>752</v>
      </c>
      <c r="AA65" s="117" t="s">
        <v>507</v>
      </c>
    </row>
    <row r="66" spans="1:27" ht="25.5" x14ac:dyDescent="0.25">
      <c r="A66" s="116" t="s">
        <v>482</v>
      </c>
      <c r="B66" s="114" t="s">
        <v>927</v>
      </c>
      <c r="C66" s="114" t="s">
        <v>474</v>
      </c>
      <c r="D66" s="114" t="s">
        <v>710</v>
      </c>
      <c r="E66" s="118" t="s">
        <v>33</v>
      </c>
      <c r="F66" s="135" t="s">
        <v>38</v>
      </c>
      <c r="G66" s="116" t="s">
        <v>711</v>
      </c>
      <c r="H66" s="116" t="s">
        <v>712</v>
      </c>
      <c r="I66" s="114" t="s">
        <v>713</v>
      </c>
      <c r="J66" s="118" t="s">
        <v>502</v>
      </c>
      <c r="K66" s="114" t="s">
        <v>714</v>
      </c>
      <c r="L66" s="114" t="s">
        <v>502</v>
      </c>
      <c r="M66" s="157">
        <v>2</v>
      </c>
      <c r="N66" s="114">
        <v>3</v>
      </c>
      <c r="O66" s="141">
        <f t="shared" si="13"/>
        <v>6</v>
      </c>
      <c r="P66" s="139" t="str">
        <f t="shared" si="14"/>
        <v>MEDIO</v>
      </c>
      <c r="Q66" s="114">
        <v>10</v>
      </c>
      <c r="R66" s="153">
        <f t="shared" si="15"/>
        <v>60</v>
      </c>
      <c r="S66" s="139" t="str">
        <f t="shared" si="16"/>
        <v>III</v>
      </c>
      <c r="T66" s="153" t="str">
        <f t="shared" si="17"/>
        <v>Mejorable</v>
      </c>
      <c r="U66" s="118">
        <v>181</v>
      </c>
      <c r="V66" s="114" t="s">
        <v>719</v>
      </c>
      <c r="W66" s="117" t="s">
        <v>507</v>
      </c>
      <c r="X66" s="114" t="s">
        <v>507</v>
      </c>
      <c r="Y66" s="114" t="s">
        <v>507</v>
      </c>
      <c r="Z66" s="158" t="s">
        <v>746</v>
      </c>
      <c r="AA66" s="117" t="s">
        <v>507</v>
      </c>
    </row>
    <row r="67" spans="1:27" ht="25.5" x14ac:dyDescent="0.25">
      <c r="A67" s="116" t="s">
        <v>482</v>
      </c>
      <c r="B67" s="114" t="s">
        <v>927</v>
      </c>
      <c r="C67" s="114" t="s">
        <v>474</v>
      </c>
      <c r="D67" s="114" t="s">
        <v>715</v>
      </c>
      <c r="E67" s="118" t="s">
        <v>33</v>
      </c>
      <c r="F67" s="135" t="s">
        <v>38</v>
      </c>
      <c r="G67" s="116" t="s">
        <v>711</v>
      </c>
      <c r="H67" s="116" t="s">
        <v>1511</v>
      </c>
      <c r="I67" s="114" t="s">
        <v>713</v>
      </c>
      <c r="J67" s="118" t="s">
        <v>502</v>
      </c>
      <c r="K67" s="114" t="s">
        <v>714</v>
      </c>
      <c r="L67" s="114" t="s">
        <v>502</v>
      </c>
      <c r="M67" s="157">
        <v>2</v>
      </c>
      <c r="N67" s="114">
        <v>3</v>
      </c>
      <c r="O67" s="141">
        <f t="shared" ref="O67:O75" si="18">M67*N67</f>
        <v>6</v>
      </c>
      <c r="P67" s="139" t="str">
        <f t="shared" ref="P67:P75" si="19">IF((N67),IF(AND(O67&gt;=24,O67&lt;=40),"MUY ALTO",IF(AND(O67&gt;=10,O67&lt;=20),"ALTO",IF(AND(O67&gt;=6,O67&lt;=8),"MEDIO",IF((O67&lt;=4),"BAJO")))))</f>
        <v>MEDIO</v>
      </c>
      <c r="Q67" s="114">
        <v>10</v>
      </c>
      <c r="R67" s="153">
        <f t="shared" ref="R67:R75" si="20">O67*Q67</f>
        <v>60</v>
      </c>
      <c r="S67" s="139" t="str">
        <f t="shared" si="16"/>
        <v>III</v>
      </c>
      <c r="T67" s="153" t="str">
        <f t="shared" si="17"/>
        <v>Mejorable</v>
      </c>
      <c r="U67" s="118">
        <v>181</v>
      </c>
      <c r="V67" s="114" t="s">
        <v>719</v>
      </c>
      <c r="W67" s="117" t="s">
        <v>507</v>
      </c>
      <c r="X67" s="114" t="s">
        <v>507</v>
      </c>
      <c r="Y67" s="114" t="s">
        <v>507</v>
      </c>
      <c r="Z67" s="158" t="s">
        <v>746</v>
      </c>
      <c r="AA67" s="117" t="s">
        <v>507</v>
      </c>
    </row>
    <row r="68" spans="1:27" ht="75" x14ac:dyDescent="0.25">
      <c r="A68" s="114" t="s">
        <v>482</v>
      </c>
      <c r="B68" s="114" t="s">
        <v>927</v>
      </c>
      <c r="C68" s="117" t="s">
        <v>474</v>
      </c>
      <c r="D68" s="114" t="s">
        <v>477</v>
      </c>
      <c r="E68" s="117" t="s">
        <v>33</v>
      </c>
      <c r="F68" s="135" t="s">
        <v>38</v>
      </c>
      <c r="G68" s="116" t="s">
        <v>736</v>
      </c>
      <c r="H68" s="116" t="s">
        <v>618</v>
      </c>
      <c r="I68" s="152" t="s">
        <v>737</v>
      </c>
      <c r="J68" s="118" t="s">
        <v>502</v>
      </c>
      <c r="K68" s="114" t="s">
        <v>502</v>
      </c>
      <c r="L68" s="114" t="s">
        <v>502</v>
      </c>
      <c r="M68" s="117">
        <v>2</v>
      </c>
      <c r="N68" s="117">
        <v>2</v>
      </c>
      <c r="O68" s="141">
        <f t="shared" si="18"/>
        <v>4</v>
      </c>
      <c r="P68" s="139" t="str">
        <f t="shared" si="19"/>
        <v>BAJO</v>
      </c>
      <c r="Q68" s="117">
        <v>25</v>
      </c>
      <c r="R68" s="153">
        <f t="shared" si="20"/>
        <v>100</v>
      </c>
      <c r="S68" s="139" t="str">
        <f t="shared" si="16"/>
        <v>III</v>
      </c>
      <c r="T68" s="153" t="str">
        <f t="shared" si="17"/>
        <v>Mejorable</v>
      </c>
      <c r="U68" s="118">
        <v>181</v>
      </c>
      <c r="V68" s="117" t="s">
        <v>755</v>
      </c>
      <c r="W68" s="117" t="s">
        <v>507</v>
      </c>
      <c r="X68" s="117" t="s">
        <v>507</v>
      </c>
      <c r="Y68" s="117" t="s">
        <v>507</v>
      </c>
      <c r="Z68" s="117" t="s">
        <v>642</v>
      </c>
      <c r="AA68" s="117" t="s">
        <v>507</v>
      </c>
    </row>
    <row r="69" spans="1:27" ht="102" x14ac:dyDescent="0.25">
      <c r="A69" s="118" t="s">
        <v>861</v>
      </c>
      <c r="B69" s="118" t="s">
        <v>862</v>
      </c>
      <c r="C69" s="114" t="s">
        <v>863</v>
      </c>
      <c r="D69" s="114" t="s">
        <v>957</v>
      </c>
      <c r="E69" s="114" t="s">
        <v>33</v>
      </c>
      <c r="F69" s="135" t="s">
        <v>38</v>
      </c>
      <c r="G69" s="116" t="s">
        <v>905</v>
      </c>
      <c r="H69" s="116" t="s">
        <v>906</v>
      </c>
      <c r="I69" s="114" t="s">
        <v>723</v>
      </c>
      <c r="J69" s="114" t="s">
        <v>502</v>
      </c>
      <c r="K69" s="114" t="s">
        <v>741</v>
      </c>
      <c r="L69" s="114" t="s">
        <v>725</v>
      </c>
      <c r="M69" s="119">
        <v>2</v>
      </c>
      <c r="N69" s="117">
        <v>2</v>
      </c>
      <c r="O69" s="141">
        <f t="shared" si="18"/>
        <v>4</v>
      </c>
      <c r="P69" s="139" t="str">
        <f t="shared" si="19"/>
        <v>BAJO</v>
      </c>
      <c r="Q69" s="117">
        <v>10</v>
      </c>
      <c r="R69" s="153">
        <f t="shared" si="20"/>
        <v>40</v>
      </c>
      <c r="S69" s="139" t="str">
        <f t="shared" si="16"/>
        <v>III</v>
      </c>
      <c r="T69" s="153" t="str">
        <f t="shared" si="17"/>
        <v>Mejorable</v>
      </c>
      <c r="U69" s="118">
        <v>181</v>
      </c>
      <c r="V69" s="117" t="s">
        <v>719</v>
      </c>
      <c r="W69" s="117" t="s">
        <v>507</v>
      </c>
      <c r="X69" s="117" t="s">
        <v>507</v>
      </c>
      <c r="Y69" s="117" t="s">
        <v>507</v>
      </c>
      <c r="Z69" s="120" t="s">
        <v>907</v>
      </c>
      <c r="AA69" s="117" t="s">
        <v>507</v>
      </c>
    </row>
    <row r="70" spans="1:27" ht="76.5" x14ac:dyDescent="0.25">
      <c r="A70" s="118" t="s">
        <v>769</v>
      </c>
      <c r="B70" s="118" t="s">
        <v>486</v>
      </c>
      <c r="C70" s="114" t="s">
        <v>487</v>
      </c>
      <c r="D70" s="118" t="s">
        <v>933</v>
      </c>
      <c r="E70" s="118" t="s">
        <v>33</v>
      </c>
      <c r="F70" s="135" t="s">
        <v>38</v>
      </c>
      <c r="G70" s="116" t="s">
        <v>1517</v>
      </c>
      <c r="H70" s="116" t="s">
        <v>739</v>
      </c>
      <c r="I70" s="114" t="s">
        <v>804</v>
      </c>
      <c r="J70" s="118" t="s">
        <v>502</v>
      </c>
      <c r="K70" s="114" t="s">
        <v>741</v>
      </c>
      <c r="L70" s="114" t="s">
        <v>502</v>
      </c>
      <c r="M70" s="161">
        <v>2</v>
      </c>
      <c r="N70" s="162">
        <v>3</v>
      </c>
      <c r="O70" s="141">
        <f t="shared" si="18"/>
        <v>6</v>
      </c>
      <c r="P70" s="139" t="str">
        <f t="shared" si="19"/>
        <v>MEDIO</v>
      </c>
      <c r="Q70" s="162">
        <v>10</v>
      </c>
      <c r="R70" s="153">
        <f t="shared" si="20"/>
        <v>60</v>
      </c>
      <c r="S70" s="139" t="str">
        <f t="shared" si="16"/>
        <v>III</v>
      </c>
      <c r="T70" s="153" t="str">
        <f t="shared" si="17"/>
        <v>Mejorable</v>
      </c>
      <c r="U70" s="118">
        <v>181</v>
      </c>
      <c r="V70" s="117" t="s">
        <v>719</v>
      </c>
      <c r="W70" s="117" t="s">
        <v>507</v>
      </c>
      <c r="X70" s="162" t="s">
        <v>507</v>
      </c>
      <c r="Y70" s="162" t="s">
        <v>507</v>
      </c>
      <c r="Z70" s="120" t="s">
        <v>756</v>
      </c>
      <c r="AA70" s="117" t="s">
        <v>507</v>
      </c>
    </row>
    <row r="71" spans="1:27" ht="102" x14ac:dyDescent="0.25">
      <c r="A71" s="114" t="s">
        <v>478</v>
      </c>
      <c r="B71" s="114" t="s">
        <v>473</v>
      </c>
      <c r="C71" s="114" t="s">
        <v>742</v>
      </c>
      <c r="D71" s="114" t="s">
        <v>477</v>
      </c>
      <c r="E71" s="114" t="s">
        <v>33</v>
      </c>
      <c r="F71" s="135" t="s">
        <v>38</v>
      </c>
      <c r="G71" s="116" t="s">
        <v>743</v>
      </c>
      <c r="H71" s="116" t="s">
        <v>744</v>
      </c>
      <c r="I71" s="114" t="s">
        <v>745</v>
      </c>
      <c r="J71" s="114" t="s">
        <v>502</v>
      </c>
      <c r="K71" s="114" t="s">
        <v>735</v>
      </c>
      <c r="L71" s="114" t="s">
        <v>725</v>
      </c>
      <c r="M71" s="119">
        <v>2</v>
      </c>
      <c r="N71" s="117">
        <v>4</v>
      </c>
      <c r="O71" s="141">
        <f t="shared" si="18"/>
        <v>8</v>
      </c>
      <c r="P71" s="139" t="str">
        <f t="shared" si="19"/>
        <v>MEDIO</v>
      </c>
      <c r="Q71" s="117">
        <v>10</v>
      </c>
      <c r="R71" s="153">
        <f t="shared" si="20"/>
        <v>80</v>
      </c>
      <c r="S71" s="139" t="str">
        <f t="shared" si="16"/>
        <v>III</v>
      </c>
      <c r="T71" s="153" t="str">
        <f t="shared" si="17"/>
        <v>Mejorable</v>
      </c>
      <c r="U71" s="118">
        <v>181</v>
      </c>
      <c r="V71" s="117" t="s">
        <v>757</v>
      </c>
      <c r="W71" s="117" t="s">
        <v>507</v>
      </c>
      <c r="X71" s="117" t="s">
        <v>507</v>
      </c>
      <c r="Y71" s="117" t="s">
        <v>507</v>
      </c>
      <c r="Z71" s="120" t="s">
        <v>808</v>
      </c>
      <c r="AA71" s="117" t="s">
        <v>507</v>
      </c>
    </row>
    <row r="72" spans="1:27" ht="38.25" x14ac:dyDescent="0.25">
      <c r="A72" s="114" t="s">
        <v>472</v>
      </c>
      <c r="B72" s="114" t="s">
        <v>473</v>
      </c>
      <c r="C72" s="114" t="s">
        <v>573</v>
      </c>
      <c r="D72" s="114" t="s">
        <v>475</v>
      </c>
      <c r="E72" s="118" t="s">
        <v>33</v>
      </c>
      <c r="F72" s="135" t="s">
        <v>37</v>
      </c>
      <c r="G72" s="114" t="s">
        <v>760</v>
      </c>
      <c r="H72" s="116" t="s">
        <v>761</v>
      </c>
      <c r="I72" s="114" t="s">
        <v>762</v>
      </c>
      <c r="J72" s="118" t="s">
        <v>502</v>
      </c>
      <c r="K72" s="114" t="s">
        <v>502</v>
      </c>
      <c r="L72" s="114" t="s">
        <v>763</v>
      </c>
      <c r="M72" s="161">
        <v>2</v>
      </c>
      <c r="N72" s="162">
        <v>1</v>
      </c>
      <c r="O72" s="141">
        <f t="shared" si="18"/>
        <v>2</v>
      </c>
      <c r="P72" s="139" t="str">
        <f t="shared" si="19"/>
        <v>BAJO</v>
      </c>
      <c r="Q72" s="162">
        <v>10</v>
      </c>
      <c r="R72" s="153">
        <f t="shared" si="20"/>
        <v>20</v>
      </c>
      <c r="S72" s="139" t="str">
        <f t="shared" si="16"/>
        <v>IV</v>
      </c>
      <c r="T72" s="153" t="str">
        <f t="shared" si="17"/>
        <v>Aceptable</v>
      </c>
      <c r="U72" s="118">
        <v>181</v>
      </c>
      <c r="V72" s="114" t="s">
        <v>764</v>
      </c>
      <c r="W72" s="117" t="s">
        <v>507</v>
      </c>
      <c r="X72" s="162" t="s">
        <v>507</v>
      </c>
      <c r="Y72" s="162" t="s">
        <v>507</v>
      </c>
      <c r="Z72" s="120" t="s">
        <v>765</v>
      </c>
      <c r="AA72" s="117" t="s">
        <v>766</v>
      </c>
    </row>
    <row r="73" spans="1:27" ht="51" x14ac:dyDescent="0.25">
      <c r="A73" s="118" t="s">
        <v>861</v>
      </c>
      <c r="B73" s="118" t="s">
        <v>862</v>
      </c>
      <c r="C73" s="114" t="s">
        <v>863</v>
      </c>
      <c r="D73" s="114" t="s">
        <v>957</v>
      </c>
      <c r="E73" s="114" t="s">
        <v>33</v>
      </c>
      <c r="F73" s="135" t="s">
        <v>37</v>
      </c>
      <c r="G73" s="114" t="s">
        <v>909</v>
      </c>
      <c r="H73" s="116" t="s">
        <v>911</v>
      </c>
      <c r="I73" s="114" t="s">
        <v>912</v>
      </c>
      <c r="J73" s="114" t="s">
        <v>502</v>
      </c>
      <c r="K73" s="114" t="s">
        <v>886</v>
      </c>
      <c r="L73" s="114" t="s">
        <v>763</v>
      </c>
      <c r="M73" s="119">
        <v>2</v>
      </c>
      <c r="N73" s="117">
        <v>2</v>
      </c>
      <c r="O73" s="141">
        <f t="shared" si="18"/>
        <v>4</v>
      </c>
      <c r="P73" s="139" t="str">
        <f t="shared" si="19"/>
        <v>BAJO</v>
      </c>
      <c r="Q73" s="117">
        <v>25</v>
      </c>
      <c r="R73" s="153">
        <f t="shared" si="20"/>
        <v>100</v>
      </c>
      <c r="S73" s="139" t="str">
        <f t="shared" si="16"/>
        <v>III</v>
      </c>
      <c r="T73" s="153" t="str">
        <f t="shared" si="17"/>
        <v>Mejorable</v>
      </c>
      <c r="U73" s="118">
        <v>181</v>
      </c>
      <c r="V73" s="114" t="s">
        <v>764</v>
      </c>
      <c r="W73" s="117" t="s">
        <v>507</v>
      </c>
      <c r="X73" s="117" t="s">
        <v>507</v>
      </c>
      <c r="Y73" s="117" t="s">
        <v>507</v>
      </c>
      <c r="Z73" s="120" t="s">
        <v>581</v>
      </c>
      <c r="AA73" s="117" t="s">
        <v>919</v>
      </c>
    </row>
    <row r="74" spans="1:27" ht="38.25" x14ac:dyDescent="0.25">
      <c r="A74" s="118" t="s">
        <v>861</v>
      </c>
      <c r="B74" s="118" t="s">
        <v>862</v>
      </c>
      <c r="C74" s="114" t="s">
        <v>863</v>
      </c>
      <c r="D74" s="114" t="s">
        <v>957</v>
      </c>
      <c r="E74" s="114" t="s">
        <v>33</v>
      </c>
      <c r="F74" s="135" t="s">
        <v>37</v>
      </c>
      <c r="G74" s="114" t="s">
        <v>913</v>
      </c>
      <c r="H74" s="116" t="s">
        <v>914</v>
      </c>
      <c r="I74" s="114" t="s">
        <v>915</v>
      </c>
      <c r="J74" s="114" t="s">
        <v>502</v>
      </c>
      <c r="K74" s="114" t="s">
        <v>886</v>
      </c>
      <c r="L74" s="114" t="s">
        <v>763</v>
      </c>
      <c r="M74" s="119">
        <v>2</v>
      </c>
      <c r="N74" s="117">
        <v>2</v>
      </c>
      <c r="O74" s="141">
        <f t="shared" si="18"/>
        <v>4</v>
      </c>
      <c r="P74" s="139" t="str">
        <f t="shared" si="19"/>
        <v>BAJO</v>
      </c>
      <c r="Q74" s="117">
        <v>10</v>
      </c>
      <c r="R74" s="153">
        <f t="shared" si="20"/>
        <v>40</v>
      </c>
      <c r="S74" s="139" t="str">
        <f t="shared" si="16"/>
        <v>III</v>
      </c>
      <c r="T74" s="153" t="str">
        <f t="shared" si="17"/>
        <v>Mejorable</v>
      </c>
      <c r="U74" s="118">
        <v>181</v>
      </c>
      <c r="V74" s="117" t="s">
        <v>915</v>
      </c>
      <c r="W74" s="117" t="s">
        <v>507</v>
      </c>
      <c r="X74" s="117" t="s">
        <v>507</v>
      </c>
      <c r="Y74" s="117" t="s">
        <v>507</v>
      </c>
      <c r="Z74" s="120" t="s">
        <v>581</v>
      </c>
      <c r="AA74" s="117" t="s">
        <v>920</v>
      </c>
    </row>
    <row r="75" spans="1:27" ht="38.25" x14ac:dyDescent="0.25">
      <c r="A75" s="118" t="s">
        <v>861</v>
      </c>
      <c r="B75" s="118" t="s">
        <v>862</v>
      </c>
      <c r="C75" s="114" t="s">
        <v>863</v>
      </c>
      <c r="D75" s="114" t="s">
        <v>957</v>
      </c>
      <c r="E75" s="114" t="s">
        <v>33</v>
      </c>
      <c r="F75" s="135" t="s">
        <v>37</v>
      </c>
      <c r="G75" s="114" t="s">
        <v>916</v>
      </c>
      <c r="H75" s="116" t="s">
        <v>917</v>
      </c>
      <c r="I75" s="114" t="s">
        <v>915</v>
      </c>
      <c r="J75" s="114" t="s">
        <v>502</v>
      </c>
      <c r="K75" s="114" t="s">
        <v>886</v>
      </c>
      <c r="L75" s="114" t="s">
        <v>763</v>
      </c>
      <c r="M75" s="119">
        <v>2</v>
      </c>
      <c r="N75" s="117">
        <v>2</v>
      </c>
      <c r="O75" s="141">
        <f t="shared" si="18"/>
        <v>4</v>
      </c>
      <c r="P75" s="139" t="str">
        <f t="shared" si="19"/>
        <v>BAJO</v>
      </c>
      <c r="Q75" s="117">
        <v>10</v>
      </c>
      <c r="R75" s="153">
        <f t="shared" si="20"/>
        <v>40</v>
      </c>
      <c r="S75" s="139" t="str">
        <f t="shared" si="16"/>
        <v>III</v>
      </c>
      <c r="T75" s="153" t="str">
        <f t="shared" si="17"/>
        <v>Mejorable</v>
      </c>
      <c r="U75" s="118">
        <v>181</v>
      </c>
      <c r="V75" s="117" t="s">
        <v>915</v>
      </c>
      <c r="W75" s="117" t="s">
        <v>507</v>
      </c>
      <c r="X75" s="117" t="s">
        <v>507</v>
      </c>
      <c r="Y75" s="117" t="s">
        <v>507</v>
      </c>
      <c r="Z75" s="120" t="s">
        <v>581</v>
      </c>
      <c r="AA75" s="117" t="s">
        <v>920</v>
      </c>
    </row>
  </sheetData>
  <autoFilter ref="A5:AU75"/>
  <mergeCells count="8">
    <mergeCell ref="A1:AG1"/>
    <mergeCell ref="A2:G2"/>
    <mergeCell ref="A3:G3"/>
    <mergeCell ref="F4:H4"/>
    <mergeCell ref="J4:L4"/>
    <mergeCell ref="M4:S4"/>
    <mergeCell ref="U4:V4"/>
    <mergeCell ref="W4:AA4"/>
  </mergeCells>
  <conditionalFormatting sqref="A4:F4 J4 M4 T4 W4 E5:G5 A5 V5:AA5 J5:T5">
    <cfRule type="cellIs" dxfId="2115" priority="138" operator="equal">
      <formula>"MEDIA"</formula>
    </cfRule>
    <cfRule type="cellIs" dxfId="2114" priority="139" operator="equal">
      <formula>"BAJA"</formula>
    </cfRule>
    <cfRule type="cellIs" dxfId="2113" priority="140" operator="equal">
      <formula>"MUY ALTA"</formula>
    </cfRule>
  </conditionalFormatting>
  <conditionalFormatting sqref="V5">
    <cfRule type="cellIs" dxfId="2112" priority="141" operator="equal">
      <formula>"ALTA"</formula>
    </cfRule>
  </conditionalFormatting>
  <conditionalFormatting sqref="Z5:AA5">
    <cfRule type="cellIs" dxfId="2111" priority="142" operator="equal">
      <formula>"ALTA"</formula>
    </cfRule>
  </conditionalFormatting>
  <conditionalFormatting sqref="I4:I5">
    <cfRule type="cellIs" dxfId="2110" priority="135" operator="equal">
      <formula>"MEDIA"</formula>
    </cfRule>
    <cfRule type="cellIs" dxfId="2109" priority="136" operator="equal">
      <formula>"BAJA"</formula>
    </cfRule>
    <cfRule type="cellIs" dxfId="2108" priority="137" operator="equal">
      <formula>"MUY ALTA"</formula>
    </cfRule>
  </conditionalFormatting>
  <conditionalFormatting sqref="P6:P11 P50:P51 P13:P46 P58:P66">
    <cfRule type="cellIs" dxfId="2107" priority="132" operator="equal">
      <formula>"ALTO"</formula>
    </cfRule>
    <cfRule type="cellIs" dxfId="2106" priority="133" operator="equal">
      <formula>"MEDIO"</formula>
    </cfRule>
    <cfRule type="cellIs" dxfId="2105" priority="134" operator="equal">
      <formula>"BAJO"</formula>
    </cfRule>
  </conditionalFormatting>
  <conditionalFormatting sqref="S6:S11 S50:S51 S13:S46 S58:S66">
    <cfRule type="cellIs" dxfId="2104" priority="128" operator="equal">
      <formula>"IV"</formula>
    </cfRule>
    <cfRule type="cellIs" dxfId="2103" priority="129" operator="equal">
      <formula>"III"</formula>
    </cfRule>
    <cfRule type="cellIs" dxfId="2102" priority="130" operator="equal">
      <formula>"II"</formula>
    </cfRule>
    <cfRule type="cellIs" dxfId="2101" priority="131" operator="equal">
      <formula>"I"</formula>
    </cfRule>
  </conditionalFormatting>
  <conditionalFormatting sqref="P2:P11 P50:P51 P13:P46 P58:P66">
    <cfRule type="cellIs" dxfId="2100" priority="127" operator="equal">
      <formula>"MUY ALTO"</formula>
    </cfRule>
  </conditionalFormatting>
  <conditionalFormatting sqref="U5">
    <cfRule type="cellIs" dxfId="2099" priority="124" operator="equal">
      <formula>"MEDIA"</formula>
    </cfRule>
    <cfRule type="cellIs" dxfId="2098" priority="125" operator="equal">
      <formula>"BAJA"</formula>
    </cfRule>
    <cfRule type="cellIs" dxfId="2097" priority="126" operator="equal">
      <formula>"MUY ALTA"</formula>
    </cfRule>
  </conditionalFormatting>
  <conditionalFormatting sqref="S12">
    <cfRule type="cellIs" dxfId="2096" priority="108" operator="equal">
      <formula>"IV"</formula>
    </cfRule>
    <cfRule type="cellIs" dxfId="2095" priority="109" operator="equal">
      <formula>"III"</formula>
    </cfRule>
    <cfRule type="cellIs" dxfId="2094" priority="110" operator="equal">
      <formula>"II"</formula>
    </cfRule>
    <cfRule type="cellIs" dxfId="2093" priority="111" operator="equal">
      <formula>"I"</formula>
    </cfRule>
  </conditionalFormatting>
  <conditionalFormatting sqref="P12">
    <cfRule type="cellIs" dxfId="2092" priority="113" operator="equal">
      <formula>"ALTO"</formula>
    </cfRule>
    <cfRule type="cellIs" dxfId="2091" priority="114" operator="equal">
      <formula>"MEDIO"</formula>
    </cfRule>
    <cfRule type="cellIs" dxfId="2090" priority="115" operator="equal">
      <formula>"BAJO"</formula>
    </cfRule>
  </conditionalFormatting>
  <conditionalFormatting sqref="P12">
    <cfRule type="cellIs" dxfId="2089" priority="112" operator="equal">
      <formula>"MUY ALTO"</formula>
    </cfRule>
  </conditionalFormatting>
  <conditionalFormatting sqref="D9:E9 I9:N9">
    <cfRule type="cellIs" dxfId="2088" priority="75" operator="equal">
      <formula>"MEDIA"</formula>
    </cfRule>
  </conditionalFormatting>
  <conditionalFormatting sqref="D9:E9 I9:N9">
    <cfRule type="cellIs" dxfId="2087" priority="76" operator="equal">
      <formula>"BAJA"</formula>
    </cfRule>
  </conditionalFormatting>
  <conditionalFormatting sqref="D9:E9 I9:N9">
    <cfRule type="cellIs" dxfId="2086" priority="77" operator="equal">
      <formula>"MUY ALTA"</formula>
    </cfRule>
  </conditionalFormatting>
  <conditionalFormatting sqref="Q9">
    <cfRule type="cellIs" dxfId="2085" priority="72" operator="equal">
      <formula>"MEDIA"</formula>
    </cfRule>
  </conditionalFormatting>
  <conditionalFormatting sqref="Q9">
    <cfRule type="cellIs" dxfId="2084" priority="73" operator="equal">
      <formula>"BAJA"</formula>
    </cfRule>
  </conditionalFormatting>
  <conditionalFormatting sqref="Q9">
    <cfRule type="cellIs" dxfId="2083" priority="74" operator="equal">
      <formula>"MUY ALTA"</formula>
    </cfRule>
  </conditionalFormatting>
  <conditionalFormatting sqref="P47:P49">
    <cfRule type="cellIs" dxfId="2082" priority="62" operator="equal">
      <formula>"ALTO"</formula>
    </cfRule>
    <cfRule type="cellIs" dxfId="2081" priority="63" operator="equal">
      <formula>"MEDIO"</formula>
    </cfRule>
    <cfRule type="cellIs" dxfId="2080" priority="64" operator="equal">
      <formula>"BAJO"</formula>
    </cfRule>
  </conditionalFormatting>
  <conditionalFormatting sqref="S47:S49">
    <cfRule type="cellIs" dxfId="2079" priority="58" operator="equal">
      <formula>"IV"</formula>
    </cfRule>
    <cfRule type="cellIs" dxfId="2078" priority="59" operator="equal">
      <formula>"III"</formula>
    </cfRule>
    <cfRule type="cellIs" dxfId="2077" priority="60" operator="equal">
      <formula>"II"</formula>
    </cfRule>
    <cfRule type="cellIs" dxfId="2076" priority="61" operator="equal">
      <formula>"I"</formula>
    </cfRule>
  </conditionalFormatting>
  <conditionalFormatting sqref="P47:P49">
    <cfRule type="cellIs" dxfId="2075" priority="57" operator="equal">
      <formula>"MUY ALTO"</formula>
    </cfRule>
  </conditionalFormatting>
  <conditionalFormatting sqref="P52:P53 P57 P55">
    <cfRule type="cellIs" dxfId="2074" priority="54" operator="equal">
      <formula>"ALTO"</formula>
    </cfRule>
    <cfRule type="cellIs" dxfId="2073" priority="55" operator="equal">
      <formula>"MEDIO"</formula>
    </cfRule>
    <cfRule type="cellIs" dxfId="2072" priority="56" operator="equal">
      <formula>"BAJO"</formula>
    </cfRule>
  </conditionalFormatting>
  <conditionalFormatting sqref="S52:S53 S57 S55">
    <cfRule type="cellIs" dxfId="2071" priority="50" operator="equal">
      <formula>"IV"</formula>
    </cfRule>
    <cfRule type="cellIs" dxfId="2070" priority="51" operator="equal">
      <formula>"III"</formula>
    </cfRule>
    <cfRule type="cellIs" dxfId="2069" priority="52" operator="equal">
      <formula>"II"</formula>
    </cfRule>
    <cfRule type="cellIs" dxfId="2068" priority="53" operator="equal">
      <formula>"I"</formula>
    </cfRule>
  </conditionalFormatting>
  <conditionalFormatting sqref="P52:P53 P57 P55">
    <cfRule type="cellIs" dxfId="2067" priority="49" operator="equal">
      <formula>"MUY ALTO"</formula>
    </cfRule>
  </conditionalFormatting>
  <conditionalFormatting sqref="A53 E53 I53:J53 L53 N53">
    <cfRule type="cellIs" dxfId="2066" priority="46" operator="equal">
      <formula>"MEDIA"</formula>
    </cfRule>
  </conditionalFormatting>
  <conditionalFormatting sqref="A53 E53 I53:J53 L53 N53">
    <cfRule type="cellIs" dxfId="2065" priority="47" operator="equal">
      <formula>"BAJA"</formula>
    </cfRule>
  </conditionalFormatting>
  <conditionalFormatting sqref="A53 E53 I53:J53 L53 N53">
    <cfRule type="cellIs" dxfId="2064" priority="48" operator="equal">
      <formula>"MUY ALTA"</formula>
    </cfRule>
  </conditionalFormatting>
  <conditionalFormatting sqref="I55">
    <cfRule type="cellIs" dxfId="2063" priority="43" operator="equal">
      <formula>"MEDIA"</formula>
    </cfRule>
  </conditionalFormatting>
  <conditionalFormatting sqref="I55">
    <cfRule type="cellIs" dxfId="2062" priority="44" operator="equal">
      <formula>"BAJA"</formula>
    </cfRule>
  </conditionalFormatting>
  <conditionalFormatting sqref="I55">
    <cfRule type="cellIs" dxfId="2061" priority="45" operator="equal">
      <formula>"MUY ALTA"</formula>
    </cfRule>
  </conditionalFormatting>
  <conditionalFormatting sqref="Q53">
    <cfRule type="cellIs" dxfId="2060" priority="40" operator="equal">
      <formula>"MEDIA"</formula>
    </cfRule>
  </conditionalFormatting>
  <conditionalFormatting sqref="Q53">
    <cfRule type="cellIs" dxfId="2059" priority="41" operator="equal">
      <formula>"BAJA"</formula>
    </cfRule>
  </conditionalFormatting>
  <conditionalFormatting sqref="Q53">
    <cfRule type="cellIs" dxfId="2058" priority="42" operator="equal">
      <formula>"MUY ALTA"</formula>
    </cfRule>
  </conditionalFormatting>
  <conditionalFormatting sqref="V53 X53:Y53">
    <cfRule type="cellIs" dxfId="2057" priority="32" operator="equal">
      <formula>"MEDIA"</formula>
    </cfRule>
  </conditionalFormatting>
  <conditionalFormatting sqref="V53 X53:Y53">
    <cfRule type="cellIs" dxfId="2056" priority="33" operator="equal">
      <formula>"BAJA"</formula>
    </cfRule>
  </conditionalFormatting>
  <conditionalFormatting sqref="V53 X53:Y53">
    <cfRule type="cellIs" dxfId="2055" priority="34" operator="equal">
      <formula>"MUY ALTA"</formula>
    </cfRule>
  </conditionalFormatting>
  <conditionalFormatting sqref="Z53">
    <cfRule type="cellIs" dxfId="2054" priority="35" operator="equal">
      <formula>"MEDIA"</formula>
    </cfRule>
  </conditionalFormatting>
  <conditionalFormatting sqref="Z53">
    <cfRule type="cellIs" dxfId="2053" priority="36" operator="equal">
      <formula>"BAJA"</formula>
    </cfRule>
  </conditionalFormatting>
  <conditionalFormatting sqref="Z53">
    <cfRule type="cellIs" dxfId="2052" priority="37" operator="equal">
      <formula>"MUY ALTA"</formula>
    </cfRule>
  </conditionalFormatting>
  <conditionalFormatting sqref="V53">
    <cfRule type="cellIs" dxfId="2051" priority="38" operator="equal">
      <formula>"ALTA"</formula>
    </cfRule>
  </conditionalFormatting>
  <conditionalFormatting sqref="Z53">
    <cfRule type="cellIs" dxfId="2050" priority="39" operator="equal">
      <formula>"ALTA"</formula>
    </cfRule>
  </conditionalFormatting>
  <conditionalFormatting sqref="P67:P75">
    <cfRule type="cellIs" dxfId="2049" priority="29" operator="equal">
      <formula>"ALTO"</formula>
    </cfRule>
    <cfRule type="cellIs" dxfId="2048" priority="30" operator="equal">
      <formula>"MEDIO"</formula>
    </cfRule>
    <cfRule type="cellIs" dxfId="2047" priority="31" operator="equal">
      <formula>"BAJO"</formula>
    </cfRule>
  </conditionalFormatting>
  <conditionalFormatting sqref="S67:S75">
    <cfRule type="cellIs" dxfId="2046" priority="25" operator="equal">
      <formula>"IV"</formula>
    </cfRule>
    <cfRule type="cellIs" dxfId="2045" priority="26" operator="equal">
      <formula>"III"</formula>
    </cfRule>
    <cfRule type="cellIs" dxfId="2044" priority="27" operator="equal">
      <formula>"II"</formula>
    </cfRule>
    <cfRule type="cellIs" dxfId="2043" priority="28" operator="equal">
      <formula>"I"</formula>
    </cfRule>
  </conditionalFormatting>
  <conditionalFormatting sqref="P67:P75">
    <cfRule type="cellIs" dxfId="2042" priority="24" operator="equal">
      <formula>"MUY ALTO"</formula>
    </cfRule>
  </conditionalFormatting>
  <conditionalFormatting sqref="P56">
    <cfRule type="cellIs" dxfId="2041" priority="21" operator="equal">
      <formula>"ALTO"</formula>
    </cfRule>
    <cfRule type="cellIs" dxfId="2040" priority="22" operator="equal">
      <formula>"MEDIO"</formula>
    </cfRule>
    <cfRule type="cellIs" dxfId="2039" priority="23" operator="equal">
      <formula>"BAJO"</formula>
    </cfRule>
  </conditionalFormatting>
  <conditionalFormatting sqref="S56">
    <cfRule type="cellIs" dxfId="2038" priority="17" operator="equal">
      <formula>"IV"</formula>
    </cfRule>
    <cfRule type="cellIs" dxfId="2037" priority="18" operator="equal">
      <formula>"III"</formula>
    </cfRule>
    <cfRule type="cellIs" dxfId="2036" priority="19" operator="equal">
      <formula>"II"</formula>
    </cfRule>
    <cfRule type="cellIs" dxfId="2035" priority="20" operator="equal">
      <formula>"I"</formula>
    </cfRule>
  </conditionalFormatting>
  <conditionalFormatting sqref="P56">
    <cfRule type="cellIs" dxfId="2034" priority="16" operator="equal">
      <formula>"MUY ALTO"</formula>
    </cfRule>
  </conditionalFormatting>
  <conditionalFormatting sqref="V9">
    <cfRule type="cellIs" dxfId="2033" priority="15" operator="equal">
      <formula>"ALTA"</formula>
    </cfRule>
  </conditionalFormatting>
  <conditionalFormatting sqref="V9">
    <cfRule type="cellIs" dxfId="2032" priority="12" operator="equal">
      <formula>"MEDIA"</formula>
    </cfRule>
  </conditionalFormatting>
  <conditionalFormatting sqref="V9">
    <cfRule type="cellIs" dxfId="2031" priority="13" operator="equal">
      <formula>"BAJA"</formula>
    </cfRule>
  </conditionalFormatting>
  <conditionalFormatting sqref="V9">
    <cfRule type="cellIs" dxfId="2030" priority="14" operator="equal">
      <formula>"MUY ALTA"</formula>
    </cfRule>
  </conditionalFormatting>
  <conditionalFormatting sqref="P54">
    <cfRule type="cellIs" dxfId="2029" priority="9" operator="equal">
      <formula>"ALTO"</formula>
    </cfRule>
    <cfRule type="cellIs" dxfId="2028" priority="10" operator="equal">
      <formula>"MEDIO"</formula>
    </cfRule>
    <cfRule type="cellIs" dxfId="2027" priority="11" operator="equal">
      <formula>"BAJO"</formula>
    </cfRule>
  </conditionalFormatting>
  <conditionalFormatting sqref="S54">
    <cfRule type="cellIs" dxfId="2026" priority="5" operator="equal">
      <formula>"IV"</formula>
    </cfRule>
    <cfRule type="cellIs" dxfId="2025" priority="6" operator="equal">
      <formula>"III"</formula>
    </cfRule>
    <cfRule type="cellIs" dxfId="2024" priority="7" operator="equal">
      <formula>"II"</formula>
    </cfRule>
    <cfRule type="cellIs" dxfId="2023" priority="8" operator="equal">
      <formula>"I"</formula>
    </cfRule>
  </conditionalFormatting>
  <conditionalFormatting sqref="P54">
    <cfRule type="cellIs" dxfId="2022" priority="4" operator="equal">
      <formula>"MUY ALTO"</formula>
    </cfRule>
  </conditionalFormatting>
  <conditionalFormatting sqref="I54">
    <cfRule type="cellIs" dxfId="2021" priority="1" operator="equal">
      <formula>"MEDIA"</formula>
    </cfRule>
  </conditionalFormatting>
  <conditionalFormatting sqref="I54">
    <cfRule type="cellIs" dxfId="2020" priority="2" operator="equal">
      <formula>"BAJA"</formula>
    </cfRule>
  </conditionalFormatting>
  <conditionalFormatting sqref="I54">
    <cfRule type="cellIs" dxfId="2019" priority="3" operator="equal">
      <formula>"MUY ALTA"</formula>
    </cfRule>
  </conditionalFormatting>
  <dataValidations count="3">
    <dataValidation type="list" allowBlank="1" showErrorMessage="1" sqref="Q9 Q22 Q64">
      <formula1>"10,25,60,100"</formula1>
    </dataValidation>
    <dataValidation type="list" allowBlank="1" showInputMessage="1" prompt="COLOQUE SOLO - 1,2,3, O 4" sqref="N22 N64">
      <formula1>"4,3,2,1"</formula1>
    </dataValidation>
    <dataValidation type="list" allowBlank="1" showErrorMessage="1" sqref="M22 M64">
      <formula1>"2,6,10"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Listas!$A$7:$G$7</xm:f>
          </x14:formula1>
          <xm:sqref>F57:F75 F6:F55</xm:sqref>
        </x14:dataValidation>
        <x14:dataValidation type="list" allowBlank="1" showInputMessage="1" showErrorMessage="1">
          <x14:formula1>
            <xm:f>Listas!#REF!</xm:f>
          </x14:formula1>
          <xm:sqref>F56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5D5D"/>
    <pageSetUpPr fitToPage="1"/>
  </sheetPr>
  <dimension ref="A1:AU51"/>
  <sheetViews>
    <sheetView topLeftCell="L36" zoomScale="85" zoomScaleNormal="85" workbookViewId="0">
      <selection activeCell="L39" sqref="A39:XFD39"/>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29.710937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7"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47" ht="26.25" customHeight="1" thickBot="1" x14ac:dyDescent="0.3">
      <c r="A2" s="282" t="s">
        <v>939</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ht="36" customHeight="1" thickBot="1" x14ac:dyDescent="0.3">
      <c r="A3" s="282" t="s">
        <v>940</v>
      </c>
      <c r="B3" s="273"/>
      <c r="C3" s="273"/>
      <c r="D3" s="273"/>
      <c r="E3" s="273"/>
      <c r="F3" s="273"/>
      <c r="G3" s="274"/>
      <c r="H3" s="1"/>
      <c r="I3" s="1"/>
      <c r="J3" s="1"/>
      <c r="K3" s="1"/>
      <c r="L3" s="4"/>
      <c r="M3" s="4"/>
      <c r="N3" s="4"/>
      <c r="O3" s="4"/>
      <c r="P3" s="4"/>
      <c r="Q3" s="4"/>
      <c r="R3" s="2"/>
      <c r="S3" s="2"/>
      <c r="T3" s="2"/>
      <c r="U3" s="5"/>
      <c r="V3" s="5"/>
      <c r="W3" s="1"/>
      <c r="X3" s="1"/>
      <c r="Y3" s="1"/>
      <c r="Z3" s="1"/>
      <c r="AA3" s="1"/>
      <c r="AB3" s="3"/>
      <c r="AC3" s="3"/>
      <c r="AD3" s="3"/>
      <c r="AE3" s="3"/>
      <c r="AF3" s="3"/>
      <c r="AG3" s="3"/>
      <c r="AH3" s="3"/>
      <c r="AI3" s="3"/>
      <c r="AJ3" s="3"/>
      <c r="AK3" s="3"/>
      <c r="AL3" s="3"/>
      <c r="AM3" s="3"/>
      <c r="AN3" s="3"/>
      <c r="AO3" s="3"/>
      <c r="AP3" s="3"/>
      <c r="AQ3" s="3"/>
      <c r="AR3" s="3"/>
      <c r="AS3" s="3"/>
      <c r="AT3" s="3"/>
      <c r="AU3" s="3"/>
    </row>
    <row r="4" spans="1:47" s="140" customFormat="1" ht="30.75" customHeight="1" x14ac:dyDescent="0.25">
      <c r="A4" s="122"/>
      <c r="B4" s="123" t="s">
        <v>0</v>
      </c>
      <c r="C4" s="123" t="s">
        <v>1</v>
      </c>
      <c r="D4" s="123" t="s">
        <v>2</v>
      </c>
      <c r="E4" s="123"/>
      <c r="F4" s="269" t="s">
        <v>3</v>
      </c>
      <c r="G4" s="264"/>
      <c r="H4" s="265"/>
      <c r="I4" s="123"/>
      <c r="J4" s="269" t="s">
        <v>4</v>
      </c>
      <c r="K4" s="264"/>
      <c r="L4" s="265"/>
      <c r="M4" s="263" t="s">
        <v>5</v>
      </c>
      <c r="N4" s="264"/>
      <c r="O4" s="264"/>
      <c r="P4" s="264"/>
      <c r="Q4" s="264"/>
      <c r="R4" s="264"/>
      <c r="S4" s="265"/>
      <c r="T4" s="124" t="s">
        <v>6</v>
      </c>
      <c r="U4" s="270" t="s">
        <v>7</v>
      </c>
      <c r="V4" s="271"/>
      <c r="W4" s="263" t="s">
        <v>8</v>
      </c>
      <c r="X4" s="264"/>
      <c r="Y4" s="264"/>
      <c r="Z4" s="264"/>
      <c r="AA4" s="265"/>
      <c r="AB4" s="125"/>
      <c r="AC4" s="125"/>
      <c r="AD4" s="125"/>
      <c r="AE4" s="125"/>
      <c r="AF4" s="125"/>
      <c r="AG4" s="125"/>
      <c r="AH4" s="125"/>
      <c r="AI4" s="125"/>
      <c r="AJ4" s="125"/>
      <c r="AK4" s="125"/>
      <c r="AL4" s="125"/>
      <c r="AM4" s="125"/>
      <c r="AN4" s="125"/>
      <c r="AO4" s="125"/>
      <c r="AP4" s="125"/>
      <c r="AQ4" s="125"/>
      <c r="AR4" s="125"/>
      <c r="AS4" s="125"/>
      <c r="AT4" s="125"/>
      <c r="AU4" s="125"/>
    </row>
    <row r="5" spans="1:47" s="140" customFormat="1" ht="72" customHeight="1" x14ac:dyDescent="0.25">
      <c r="A5" s="126" t="s">
        <v>9</v>
      </c>
      <c r="B5" s="127"/>
      <c r="C5" s="127"/>
      <c r="D5" s="127"/>
      <c r="E5" s="127" t="s">
        <v>10</v>
      </c>
      <c r="F5" s="128" t="s">
        <v>31</v>
      </c>
      <c r="G5" s="129" t="s">
        <v>11</v>
      </c>
      <c r="H5" s="129" t="s">
        <v>12</v>
      </c>
      <c r="I5" s="127" t="s">
        <v>32</v>
      </c>
      <c r="J5" s="130" t="s">
        <v>13</v>
      </c>
      <c r="K5" s="129" t="s">
        <v>14</v>
      </c>
      <c r="L5" s="129" t="s">
        <v>15</v>
      </c>
      <c r="M5" s="131" t="s">
        <v>16</v>
      </c>
      <c r="N5" s="131" t="s">
        <v>17</v>
      </c>
      <c r="O5" s="132" t="s">
        <v>18</v>
      </c>
      <c r="P5" s="131" t="s">
        <v>19</v>
      </c>
      <c r="Q5" s="131" t="s">
        <v>20</v>
      </c>
      <c r="R5" s="131" t="s">
        <v>21</v>
      </c>
      <c r="S5" s="131" t="s">
        <v>22</v>
      </c>
      <c r="T5" s="133" t="s">
        <v>23</v>
      </c>
      <c r="U5" s="131" t="s">
        <v>24</v>
      </c>
      <c r="V5" s="133" t="s">
        <v>25</v>
      </c>
      <c r="W5" s="133" t="s">
        <v>26</v>
      </c>
      <c r="X5" s="133" t="s">
        <v>27</v>
      </c>
      <c r="Y5" s="133" t="s">
        <v>28</v>
      </c>
      <c r="Z5" s="133" t="s">
        <v>29</v>
      </c>
      <c r="AA5" s="133" t="s">
        <v>30</v>
      </c>
      <c r="AB5" s="125"/>
      <c r="AC5" s="125"/>
      <c r="AD5" s="125"/>
      <c r="AE5" s="125"/>
      <c r="AF5" s="125"/>
      <c r="AG5" s="125"/>
      <c r="AH5" s="125"/>
      <c r="AI5" s="125"/>
      <c r="AJ5" s="125"/>
      <c r="AK5" s="125"/>
      <c r="AL5" s="125"/>
      <c r="AM5" s="125"/>
      <c r="AN5" s="125"/>
      <c r="AO5" s="125"/>
      <c r="AP5" s="125"/>
      <c r="AQ5" s="125"/>
      <c r="AR5" s="125"/>
      <c r="AS5" s="125"/>
      <c r="AT5" s="125"/>
      <c r="AU5" s="125"/>
    </row>
    <row r="6" spans="1:47" s="142" customFormat="1" ht="51" x14ac:dyDescent="0.25">
      <c r="A6" s="114" t="s">
        <v>478</v>
      </c>
      <c r="B6" s="114" t="s">
        <v>473</v>
      </c>
      <c r="C6" s="114" t="s">
        <v>573</v>
      </c>
      <c r="D6" s="114" t="s">
        <v>475</v>
      </c>
      <c r="E6" s="114" t="s">
        <v>33</v>
      </c>
      <c r="F6" s="135" t="s">
        <v>77</v>
      </c>
      <c r="G6" s="114" t="s">
        <v>489</v>
      </c>
      <c r="H6" s="116" t="s">
        <v>493</v>
      </c>
      <c r="I6" s="114" t="s">
        <v>498</v>
      </c>
      <c r="J6" s="114" t="s">
        <v>502</v>
      </c>
      <c r="K6" s="114" t="s">
        <v>502</v>
      </c>
      <c r="L6" s="114" t="s">
        <v>502</v>
      </c>
      <c r="M6" s="119">
        <v>2</v>
      </c>
      <c r="N6" s="117">
        <v>3</v>
      </c>
      <c r="O6" s="141">
        <f t="shared" ref="O6:O12" si="0">M6*N6</f>
        <v>6</v>
      </c>
      <c r="P6" s="139" t="str">
        <f t="shared" ref="P6:P12" si="1">IF((N6),IF(AND(O6&gt;=24,O6&lt;=40),"MUY ALTO",IF(AND(O6&gt;=10,O6&lt;=20),"ALTO",IF(AND(O6&gt;=6,O6&lt;=8),"MEDIO",IF((O6&lt;=4),"BAJO")))))</f>
        <v>MEDIO</v>
      </c>
      <c r="Q6" s="117">
        <v>25</v>
      </c>
      <c r="R6" s="153">
        <f t="shared" ref="R6:R12" si="2">O6*Q6</f>
        <v>150</v>
      </c>
      <c r="S6" s="139" t="str">
        <f t="shared" ref="S6:S12" si="3">IF(R6&lt;=0,"N/A",IF(R6&lt;=20,"IV",IF(R6&lt;=120,"III",IF(R6&lt;=500,"II",IF(R6&lt;=4000,"I",)))))</f>
        <v>II</v>
      </c>
      <c r="T6" s="153" t="str">
        <f t="shared" ref="T6:T51" si="4">IF(S6="I","No Aceptable",IF(S6="II","No aceptable o aceptable con control específico",IF(S6="III","Mejorable",IF(S6="IV","Aceptable","Aceptable"))))</f>
        <v>No aceptable o aceptable con control específico</v>
      </c>
      <c r="U6" s="114">
        <v>202</v>
      </c>
      <c r="V6" s="117" t="s">
        <v>498</v>
      </c>
      <c r="W6" s="117" t="s">
        <v>507</v>
      </c>
      <c r="X6" s="117" t="s">
        <v>507</v>
      </c>
      <c r="Y6" s="117" t="s">
        <v>507</v>
      </c>
      <c r="Z6" s="120" t="s">
        <v>508</v>
      </c>
      <c r="AA6" s="117" t="s">
        <v>507</v>
      </c>
    </row>
    <row r="7" spans="1:47" ht="114.75" x14ac:dyDescent="0.25">
      <c r="A7" s="114" t="s">
        <v>476</v>
      </c>
      <c r="B7" s="114" t="s">
        <v>473</v>
      </c>
      <c r="C7" s="114" t="s">
        <v>474</v>
      </c>
      <c r="D7" s="114" t="s">
        <v>477</v>
      </c>
      <c r="E7" s="114" t="s">
        <v>33</v>
      </c>
      <c r="F7" s="135" t="s">
        <v>77</v>
      </c>
      <c r="G7" s="114" t="s">
        <v>490</v>
      </c>
      <c r="H7" s="116" t="s">
        <v>494</v>
      </c>
      <c r="I7" s="114" t="s">
        <v>499</v>
      </c>
      <c r="J7" s="114" t="s">
        <v>502</v>
      </c>
      <c r="K7" s="114" t="s">
        <v>503</v>
      </c>
      <c r="L7" s="114" t="s">
        <v>504</v>
      </c>
      <c r="M7" s="119">
        <v>2</v>
      </c>
      <c r="N7" s="117">
        <v>2</v>
      </c>
      <c r="O7" s="141">
        <f t="shared" si="0"/>
        <v>4</v>
      </c>
      <c r="P7" s="139" t="str">
        <f t="shared" si="1"/>
        <v>BAJO</v>
      </c>
      <c r="Q7" s="117">
        <v>25</v>
      </c>
      <c r="R7" s="153">
        <f t="shared" si="2"/>
        <v>100</v>
      </c>
      <c r="S7" s="139" t="str">
        <f t="shared" si="3"/>
        <v>III</v>
      </c>
      <c r="T7" s="153" t="str">
        <f>IF(S7="I","No Aceptable",IF(S7="II","No aceptable o aceptable con control específico",IF(S7="III","Mejorable",IF(S7="IV","Aceptable","Aceptable"))))</f>
        <v>Mejorable</v>
      </c>
      <c r="U7" s="114">
        <v>202</v>
      </c>
      <c r="V7" s="117" t="s">
        <v>519</v>
      </c>
      <c r="W7" s="117" t="s">
        <v>507</v>
      </c>
      <c r="X7" s="117" t="s">
        <v>507</v>
      </c>
      <c r="Y7" s="117" t="s">
        <v>507</v>
      </c>
      <c r="Z7" s="120" t="s">
        <v>510</v>
      </c>
      <c r="AA7" s="117" t="s">
        <v>511</v>
      </c>
    </row>
    <row r="8" spans="1:47" s="142" customFormat="1" ht="114.75" x14ac:dyDescent="0.25">
      <c r="A8" s="114" t="s">
        <v>480</v>
      </c>
      <c r="B8" s="114" t="s">
        <v>473</v>
      </c>
      <c r="C8" s="114" t="s">
        <v>474</v>
      </c>
      <c r="D8" s="114" t="s">
        <v>481</v>
      </c>
      <c r="E8" s="114" t="s">
        <v>33</v>
      </c>
      <c r="F8" s="135" t="s">
        <v>77</v>
      </c>
      <c r="G8" s="114" t="s">
        <v>491</v>
      </c>
      <c r="H8" s="116" t="s">
        <v>496</v>
      </c>
      <c r="I8" s="114" t="s">
        <v>500</v>
      </c>
      <c r="J8" s="114" t="s">
        <v>502</v>
      </c>
      <c r="K8" s="114" t="s">
        <v>505</v>
      </c>
      <c r="L8" s="114" t="s">
        <v>502</v>
      </c>
      <c r="M8" s="150">
        <v>2</v>
      </c>
      <c r="N8" s="117">
        <v>3</v>
      </c>
      <c r="O8" s="141">
        <f t="shared" si="0"/>
        <v>6</v>
      </c>
      <c r="P8" s="139" t="str">
        <f t="shared" si="1"/>
        <v>MEDIO</v>
      </c>
      <c r="Q8" s="114">
        <v>25</v>
      </c>
      <c r="R8" s="153">
        <f t="shared" si="2"/>
        <v>150</v>
      </c>
      <c r="S8" s="139" t="str">
        <f t="shared" si="3"/>
        <v>II</v>
      </c>
      <c r="T8" s="153" t="str">
        <f>IF(S8="I","No Aceptable",IF(S8="II","No aceptable o aceptable con control específico",IF(S8="III","Mejorable",IF(S8="IV","Aceptable","Aceptable"))))</f>
        <v>No aceptable o aceptable con control específico</v>
      </c>
      <c r="U8" s="114">
        <v>202</v>
      </c>
      <c r="V8" s="151" t="s">
        <v>500</v>
      </c>
      <c r="W8" s="213" t="s">
        <v>513</v>
      </c>
      <c r="X8" s="213" t="s">
        <v>507</v>
      </c>
      <c r="Y8" s="213" t="s">
        <v>1530</v>
      </c>
      <c r="Z8" s="213" t="s">
        <v>772</v>
      </c>
      <c r="AA8" s="213" t="s">
        <v>507</v>
      </c>
    </row>
    <row r="9" spans="1:47" s="140" customFormat="1" ht="25.5" x14ac:dyDescent="0.25">
      <c r="A9" s="114" t="s">
        <v>478</v>
      </c>
      <c r="B9" s="114" t="s">
        <v>473</v>
      </c>
      <c r="C9" s="114" t="s">
        <v>474</v>
      </c>
      <c r="D9" s="114" t="s">
        <v>479</v>
      </c>
      <c r="E9" s="118" t="s">
        <v>33</v>
      </c>
      <c r="F9" s="135" t="s">
        <v>77</v>
      </c>
      <c r="G9" s="114" t="s">
        <v>491</v>
      </c>
      <c r="H9" s="116" t="s">
        <v>495</v>
      </c>
      <c r="I9" s="114" t="s">
        <v>499</v>
      </c>
      <c r="J9" s="118" t="s">
        <v>502</v>
      </c>
      <c r="K9" s="118" t="s">
        <v>502</v>
      </c>
      <c r="L9" s="118" t="s">
        <v>502</v>
      </c>
      <c r="M9" s="117">
        <v>2</v>
      </c>
      <c r="N9" s="117">
        <v>2</v>
      </c>
      <c r="O9" s="137">
        <f t="shared" si="0"/>
        <v>4</v>
      </c>
      <c r="P9" s="138" t="str">
        <f t="shared" si="1"/>
        <v>BAJO</v>
      </c>
      <c r="Q9" s="117">
        <v>25</v>
      </c>
      <c r="R9" s="153">
        <f t="shared" si="2"/>
        <v>100</v>
      </c>
      <c r="S9" s="139" t="str">
        <f t="shared" si="3"/>
        <v>III</v>
      </c>
      <c r="T9" s="153" t="str">
        <f t="shared" si="4"/>
        <v>Mejorable</v>
      </c>
      <c r="U9" s="114">
        <v>202</v>
      </c>
      <c r="V9" s="117" t="s">
        <v>509</v>
      </c>
      <c r="W9" s="117" t="s">
        <v>507</v>
      </c>
      <c r="X9" s="117" t="s">
        <v>507</v>
      </c>
      <c r="Y9" s="117" t="s">
        <v>507</v>
      </c>
      <c r="Z9" s="117" t="s">
        <v>512</v>
      </c>
      <c r="AA9" s="117" t="s">
        <v>507</v>
      </c>
    </row>
    <row r="10" spans="1:47" s="142" customFormat="1" ht="63.75" x14ac:dyDescent="0.25">
      <c r="A10" s="114" t="s">
        <v>482</v>
      </c>
      <c r="B10" s="114" t="s">
        <v>483</v>
      </c>
      <c r="C10" s="114" t="s">
        <v>474</v>
      </c>
      <c r="D10" s="114" t="s">
        <v>484</v>
      </c>
      <c r="E10" s="114" t="s">
        <v>33</v>
      </c>
      <c r="F10" s="135" t="s">
        <v>77</v>
      </c>
      <c r="G10" s="114" t="s">
        <v>492</v>
      </c>
      <c r="H10" s="116" t="s">
        <v>497</v>
      </c>
      <c r="I10" s="114" t="s">
        <v>501</v>
      </c>
      <c r="J10" s="114" t="s">
        <v>502</v>
      </c>
      <c r="K10" s="114" t="s">
        <v>506</v>
      </c>
      <c r="L10" s="114" t="s">
        <v>502</v>
      </c>
      <c r="M10" s="119">
        <v>2</v>
      </c>
      <c r="N10" s="117">
        <v>4</v>
      </c>
      <c r="O10" s="141">
        <f t="shared" si="0"/>
        <v>8</v>
      </c>
      <c r="P10" s="139" t="str">
        <f t="shared" si="1"/>
        <v>MEDIO</v>
      </c>
      <c r="Q10" s="117">
        <v>25</v>
      </c>
      <c r="R10" s="153">
        <f t="shared" si="2"/>
        <v>200</v>
      </c>
      <c r="S10" s="139" t="str">
        <f t="shared" si="3"/>
        <v>II</v>
      </c>
      <c r="T10" s="153" t="str">
        <f>IF(S10="I","No Aceptable",IF(S10="II","No aceptable o aceptable con control específico",IF(S10="III","Mejorable",IF(S10="IV","Aceptable","Aceptable"))))</f>
        <v>No aceptable o aceptable con control específico</v>
      </c>
      <c r="U10" s="114">
        <v>202</v>
      </c>
      <c r="V10" s="117" t="s">
        <v>516</v>
      </c>
      <c r="W10" s="117" t="s">
        <v>507</v>
      </c>
      <c r="X10" s="117" t="s">
        <v>517</v>
      </c>
      <c r="Y10" s="117" t="s">
        <v>507</v>
      </c>
      <c r="Z10" s="120" t="s">
        <v>518</v>
      </c>
      <c r="AA10" s="117" t="s">
        <v>507</v>
      </c>
    </row>
    <row r="11" spans="1:47" s="142" customFormat="1" ht="102" x14ac:dyDescent="0.25">
      <c r="A11" s="114" t="s">
        <v>476</v>
      </c>
      <c r="B11" s="114" t="s">
        <v>473</v>
      </c>
      <c r="C11" s="114" t="s">
        <v>474</v>
      </c>
      <c r="D11" s="114" t="s">
        <v>520</v>
      </c>
      <c r="E11" s="114" t="s">
        <v>33</v>
      </c>
      <c r="F11" s="135" t="s">
        <v>39</v>
      </c>
      <c r="G11" s="114" t="s">
        <v>525</v>
      </c>
      <c r="H11" s="116" t="s">
        <v>531</v>
      </c>
      <c r="I11" s="114" t="s">
        <v>773</v>
      </c>
      <c r="J11" s="114" t="s">
        <v>502</v>
      </c>
      <c r="K11" s="114" t="s">
        <v>533</v>
      </c>
      <c r="L11" s="114" t="s">
        <v>534</v>
      </c>
      <c r="M11" s="119">
        <v>2</v>
      </c>
      <c r="N11" s="117">
        <v>4</v>
      </c>
      <c r="O11" s="141">
        <f t="shared" si="0"/>
        <v>8</v>
      </c>
      <c r="P11" s="139" t="str">
        <f t="shared" si="1"/>
        <v>MEDIO</v>
      </c>
      <c r="Q11" s="117">
        <v>25</v>
      </c>
      <c r="R11" s="153">
        <f t="shared" si="2"/>
        <v>200</v>
      </c>
      <c r="S11" s="139" t="str">
        <f t="shared" si="3"/>
        <v>II</v>
      </c>
      <c r="T11" s="153" t="str">
        <f>IF(S11="I","No Aceptable",IF(S11="II","No aceptable o aceptable con control específico",IF(S11="III","Mejorable",IF(S11="IV","Aceptable","Aceptable"))))</f>
        <v>No aceptable o aceptable con control específico</v>
      </c>
      <c r="U11" s="114">
        <v>202</v>
      </c>
      <c r="V11" s="117" t="s">
        <v>546</v>
      </c>
      <c r="W11" s="117" t="s">
        <v>507</v>
      </c>
      <c r="X11" s="117" t="s">
        <v>507</v>
      </c>
      <c r="Y11" s="117" t="s">
        <v>507</v>
      </c>
      <c r="Z11" s="120" t="s">
        <v>775</v>
      </c>
      <c r="AA11" s="117" t="s">
        <v>507</v>
      </c>
    </row>
    <row r="12" spans="1:47" ht="51" x14ac:dyDescent="0.25">
      <c r="A12" s="114" t="s">
        <v>476</v>
      </c>
      <c r="B12" s="114" t="s">
        <v>473</v>
      </c>
      <c r="C12" s="114" t="s">
        <v>474</v>
      </c>
      <c r="D12" s="114" t="s">
        <v>521</v>
      </c>
      <c r="E12" s="114" t="s">
        <v>33</v>
      </c>
      <c r="F12" s="135" t="s">
        <v>39</v>
      </c>
      <c r="G12" s="114" t="s">
        <v>526</v>
      </c>
      <c r="H12" s="116" t="s">
        <v>535</v>
      </c>
      <c r="I12" s="114" t="s">
        <v>536</v>
      </c>
      <c r="J12" s="114" t="s">
        <v>502</v>
      </c>
      <c r="K12" s="114" t="s">
        <v>774</v>
      </c>
      <c r="L12" s="114" t="s">
        <v>534</v>
      </c>
      <c r="M12" s="119">
        <v>2</v>
      </c>
      <c r="N12" s="117">
        <v>4</v>
      </c>
      <c r="O12" s="141">
        <f t="shared" si="0"/>
        <v>8</v>
      </c>
      <c r="P12" s="139" t="str">
        <f t="shared" si="1"/>
        <v>MEDIO</v>
      </c>
      <c r="Q12" s="117">
        <v>25</v>
      </c>
      <c r="R12" s="153">
        <f t="shared" si="2"/>
        <v>200</v>
      </c>
      <c r="S12" s="139" t="str">
        <f t="shared" si="3"/>
        <v>II</v>
      </c>
      <c r="T12" s="153" t="str">
        <f t="shared" si="4"/>
        <v>No aceptable o aceptable con control específico</v>
      </c>
      <c r="U12" s="114">
        <v>202</v>
      </c>
      <c r="V12" s="117" t="s">
        <v>536</v>
      </c>
      <c r="W12" s="117" t="s">
        <v>507</v>
      </c>
      <c r="X12" s="117" t="s">
        <v>507</v>
      </c>
      <c r="Y12" s="117" t="s">
        <v>507</v>
      </c>
      <c r="Z12" s="120" t="s">
        <v>776</v>
      </c>
      <c r="AA12" s="117" t="s">
        <v>507</v>
      </c>
    </row>
    <row r="13" spans="1:47" ht="51" x14ac:dyDescent="0.25">
      <c r="A13" s="114" t="s">
        <v>476</v>
      </c>
      <c r="B13" s="114" t="s">
        <v>473</v>
      </c>
      <c r="C13" s="114" t="s">
        <v>474</v>
      </c>
      <c r="D13" s="114" t="s">
        <v>522</v>
      </c>
      <c r="E13" s="114" t="s">
        <v>33</v>
      </c>
      <c r="F13" s="135" t="s">
        <v>39</v>
      </c>
      <c r="G13" s="114" t="s">
        <v>527</v>
      </c>
      <c r="H13" s="116" t="s">
        <v>538</v>
      </c>
      <c r="I13" s="114" t="s">
        <v>539</v>
      </c>
      <c r="J13" s="114" t="s">
        <v>502</v>
      </c>
      <c r="K13" s="114" t="s">
        <v>540</v>
      </c>
      <c r="L13" s="114" t="s">
        <v>541</v>
      </c>
      <c r="M13" s="119">
        <v>2</v>
      </c>
      <c r="N13" s="117">
        <v>4</v>
      </c>
      <c r="O13" s="141">
        <f t="shared" ref="O13:O51" si="5">M13*N13</f>
        <v>8</v>
      </c>
      <c r="P13" s="139" t="str">
        <f t="shared" ref="P13:P51" si="6">IF((N13),IF(AND(O13&gt;=24,O13&lt;=40),"MUY ALTO",IF(AND(O13&gt;=10,O13&lt;=20),"ALTO",IF(AND(O13&gt;=6,O13&lt;=8),"MEDIO",IF((O13&lt;=4),"BAJO")))))</f>
        <v>MEDIO</v>
      </c>
      <c r="Q13" s="117">
        <v>10</v>
      </c>
      <c r="R13" s="153">
        <f t="shared" ref="R13:R51" si="7">O13*Q13</f>
        <v>80</v>
      </c>
      <c r="S13" s="139" t="str">
        <f t="shared" ref="S13:S51" si="8">IF(R13&lt;=0,"N/A",IF(R13&lt;=20,"IV",IF(R13&lt;=120,"III",IF(R13&lt;=500,"II",IF(R13&lt;=4000,"I",)))))</f>
        <v>III</v>
      </c>
      <c r="T13" s="153" t="str">
        <f t="shared" si="4"/>
        <v>Mejorable</v>
      </c>
      <c r="U13" s="114">
        <v>202</v>
      </c>
      <c r="V13" s="117" t="s">
        <v>549</v>
      </c>
      <c r="W13" s="117" t="s">
        <v>507</v>
      </c>
      <c r="X13" s="117" t="s">
        <v>507</v>
      </c>
      <c r="Y13" s="117" t="s">
        <v>507</v>
      </c>
      <c r="Z13" s="120" t="s">
        <v>550</v>
      </c>
      <c r="AA13" s="117" t="s">
        <v>507</v>
      </c>
    </row>
    <row r="14" spans="1:47" s="142" customFormat="1" ht="89.25" x14ac:dyDescent="0.25">
      <c r="A14" s="114" t="s">
        <v>523</v>
      </c>
      <c r="B14" s="114" t="s">
        <v>473</v>
      </c>
      <c r="C14" s="114" t="s">
        <v>474</v>
      </c>
      <c r="D14" s="114" t="s">
        <v>524</v>
      </c>
      <c r="E14" s="114" t="s">
        <v>575</v>
      </c>
      <c r="F14" s="135" t="s">
        <v>39</v>
      </c>
      <c r="G14" s="114" t="s">
        <v>528</v>
      </c>
      <c r="H14" s="116" t="s">
        <v>542</v>
      </c>
      <c r="I14" s="114" t="s">
        <v>543</v>
      </c>
      <c r="J14" s="114" t="s">
        <v>502</v>
      </c>
      <c r="K14" s="114" t="s">
        <v>544</v>
      </c>
      <c r="L14" s="114" t="s">
        <v>545</v>
      </c>
      <c r="M14" s="119">
        <v>2</v>
      </c>
      <c r="N14" s="117">
        <v>1</v>
      </c>
      <c r="O14" s="141">
        <f t="shared" si="5"/>
        <v>2</v>
      </c>
      <c r="P14" s="139" t="str">
        <f t="shared" si="6"/>
        <v>BAJO</v>
      </c>
      <c r="Q14" s="117">
        <v>60</v>
      </c>
      <c r="R14" s="153">
        <f t="shared" si="7"/>
        <v>120</v>
      </c>
      <c r="S14" s="139" t="str">
        <f t="shared" si="8"/>
        <v>III</v>
      </c>
      <c r="T14" s="153" t="str">
        <f t="shared" si="4"/>
        <v>Mejorable</v>
      </c>
      <c r="U14" s="114">
        <v>202</v>
      </c>
      <c r="V14" s="117" t="s">
        <v>551</v>
      </c>
      <c r="W14" s="117" t="s">
        <v>507</v>
      </c>
      <c r="X14" s="117" t="s">
        <v>507</v>
      </c>
      <c r="Y14" s="117" t="s">
        <v>507</v>
      </c>
      <c r="Z14" s="120" t="s">
        <v>552</v>
      </c>
      <c r="AA14" s="117" t="s">
        <v>553</v>
      </c>
    </row>
    <row r="15" spans="1:47" ht="32.25" customHeight="1" x14ac:dyDescent="0.25">
      <c r="A15" s="114" t="s">
        <v>478</v>
      </c>
      <c r="B15" s="114" t="s">
        <v>473</v>
      </c>
      <c r="C15" s="117" t="s">
        <v>474</v>
      </c>
      <c r="D15" s="117" t="s">
        <v>568</v>
      </c>
      <c r="E15" s="117" t="s">
        <v>33</v>
      </c>
      <c r="F15" s="135" t="s">
        <v>35</v>
      </c>
      <c r="G15" s="114" t="s">
        <v>589</v>
      </c>
      <c r="H15" s="116" t="s">
        <v>590</v>
      </c>
      <c r="I15" s="117" t="s">
        <v>591</v>
      </c>
      <c r="J15" s="117" t="s">
        <v>502</v>
      </c>
      <c r="K15" s="117" t="s">
        <v>502</v>
      </c>
      <c r="L15" s="117" t="s">
        <v>502</v>
      </c>
      <c r="M15" s="117">
        <v>2</v>
      </c>
      <c r="N15" s="117">
        <v>4</v>
      </c>
      <c r="O15" s="141">
        <f>M15*N15</f>
        <v>8</v>
      </c>
      <c r="P15" s="139" t="str">
        <f>IF((N15),IF(AND(O15&gt;=24,O15&lt;=40),"MUY ALTO",IF(AND(O15&gt;=10,O15&lt;=20),"ALTO",IF(AND(O15&gt;=6,O15&lt;=8),"MEDIO",IF((O15&lt;=4),"BAJO")))))</f>
        <v>MEDIO</v>
      </c>
      <c r="Q15" s="117">
        <v>10</v>
      </c>
      <c r="R15" s="153">
        <f>O15*Q15</f>
        <v>80</v>
      </c>
      <c r="S15" s="139" t="str">
        <f>IF(R15&lt;=0,"N/A",IF(R15&lt;=20,"IV",IF(R15&lt;=120,"III",IF(R15&lt;=500,"II",IF(R15&lt;=4000,"I",)))))</f>
        <v>III</v>
      </c>
      <c r="T15" s="153" t="str">
        <f>IF(S15="I","No Aceptable",IF(S15="II","No aceptable o aceptable con control específico",IF(S15="III","Mejorable",IF(S15="IV","Aceptable","Aceptable"))))</f>
        <v>Mejorable</v>
      </c>
      <c r="U15" s="114">
        <v>202</v>
      </c>
      <c r="V15" s="115" t="s">
        <v>591</v>
      </c>
      <c r="W15" s="117" t="s">
        <v>507</v>
      </c>
      <c r="X15" s="117" t="s">
        <v>507</v>
      </c>
      <c r="Y15" s="115" t="s">
        <v>592</v>
      </c>
      <c r="Z15" s="115" t="s">
        <v>593</v>
      </c>
      <c r="AA15" s="117" t="s">
        <v>507</v>
      </c>
    </row>
    <row r="16" spans="1:47" s="142" customFormat="1" ht="76.5" x14ac:dyDescent="0.25">
      <c r="A16" s="114" t="s">
        <v>564</v>
      </c>
      <c r="B16" s="114" t="s">
        <v>483</v>
      </c>
      <c r="C16" s="114" t="s">
        <v>565</v>
      </c>
      <c r="D16" s="114" t="s">
        <v>781</v>
      </c>
      <c r="E16" s="114" t="s">
        <v>575</v>
      </c>
      <c r="F16" s="135" t="s">
        <v>35</v>
      </c>
      <c r="G16" s="114" t="s">
        <v>585</v>
      </c>
      <c r="H16" s="116" t="s">
        <v>586</v>
      </c>
      <c r="I16" s="114" t="s">
        <v>1505</v>
      </c>
      <c r="J16" s="114" t="s">
        <v>502</v>
      </c>
      <c r="K16" s="114" t="s">
        <v>584</v>
      </c>
      <c r="L16" s="114" t="s">
        <v>502</v>
      </c>
      <c r="M16" s="115">
        <v>2</v>
      </c>
      <c r="N16" s="115">
        <v>2</v>
      </c>
      <c r="O16" s="141">
        <f>M16*N16</f>
        <v>4</v>
      </c>
      <c r="P16" s="139" t="str">
        <f>IF((N16),IF(AND(O16&gt;=24,O16&lt;=40),"MUY ALTO",IF(AND(O16&gt;=10,O16&lt;=20),"ALTO",IF(AND(O16&gt;=6,O16&lt;=8),"MEDIO",IF((O16&lt;=4),"BAJO")))))</f>
        <v>BAJO</v>
      </c>
      <c r="Q16" s="115">
        <v>60</v>
      </c>
      <c r="R16" s="153">
        <f>O16*Q16</f>
        <v>240</v>
      </c>
      <c r="S16" s="139" t="str">
        <f>IF(R16&lt;=0,"N/A",IF(R16&lt;=20,"IV",IF(R16&lt;=120,"III",IF(R16&lt;=500,"II",IF(R16&lt;=4000,"I",)))))</f>
        <v>II</v>
      </c>
      <c r="T16" s="153" t="str">
        <f>IF(S16="I","No Aceptable",IF(S16="II","No aceptable o aceptable con control específico",IF(S16="III","Mejorable",IF(S16="IV","Aceptable","Aceptable"))))</f>
        <v>No aceptable o aceptable con control específico</v>
      </c>
      <c r="U16" s="114">
        <v>202</v>
      </c>
      <c r="V16" s="115" t="s">
        <v>519</v>
      </c>
      <c r="W16" s="117" t="s">
        <v>507</v>
      </c>
      <c r="X16" s="115" t="s">
        <v>507</v>
      </c>
      <c r="Y16" s="115" t="s">
        <v>507</v>
      </c>
      <c r="Z16" s="156" t="s">
        <v>588</v>
      </c>
      <c r="AA16" s="117" t="s">
        <v>507</v>
      </c>
    </row>
    <row r="17" spans="1:27" s="142" customFormat="1" ht="102" x14ac:dyDescent="0.25">
      <c r="A17" s="114" t="s">
        <v>478</v>
      </c>
      <c r="B17" s="114" t="s">
        <v>473</v>
      </c>
      <c r="C17" s="114" t="s">
        <v>474</v>
      </c>
      <c r="D17" s="114" t="s">
        <v>484</v>
      </c>
      <c r="E17" s="114" t="s">
        <v>33</v>
      </c>
      <c r="F17" s="135" t="s">
        <v>35</v>
      </c>
      <c r="G17" s="114" t="s">
        <v>594</v>
      </c>
      <c r="H17" s="116" t="s">
        <v>599</v>
      </c>
      <c r="I17" s="114" t="s">
        <v>598</v>
      </c>
      <c r="J17" s="114" t="s">
        <v>502</v>
      </c>
      <c r="K17" s="114" t="s">
        <v>600</v>
      </c>
      <c r="L17" s="114" t="s">
        <v>502</v>
      </c>
      <c r="M17" s="119">
        <v>2</v>
      </c>
      <c r="N17" s="117">
        <v>2</v>
      </c>
      <c r="O17" s="141">
        <f t="shared" si="5"/>
        <v>4</v>
      </c>
      <c r="P17" s="139" t="str">
        <f t="shared" si="6"/>
        <v>BAJO</v>
      </c>
      <c r="Q17" s="117">
        <v>25</v>
      </c>
      <c r="R17" s="153">
        <f t="shared" si="7"/>
        <v>100</v>
      </c>
      <c r="S17" s="139" t="str">
        <f t="shared" si="8"/>
        <v>III</v>
      </c>
      <c r="T17" s="153" t="str">
        <f t="shared" si="4"/>
        <v>Mejorable</v>
      </c>
      <c r="U17" s="114">
        <v>202</v>
      </c>
      <c r="V17" s="117" t="s">
        <v>630</v>
      </c>
      <c r="W17" s="117" t="s">
        <v>507</v>
      </c>
      <c r="X17" s="117" t="s">
        <v>507</v>
      </c>
      <c r="Y17" s="117" t="s">
        <v>923</v>
      </c>
      <c r="Z17" s="120" t="s">
        <v>631</v>
      </c>
      <c r="AA17" s="117" t="s">
        <v>507</v>
      </c>
    </row>
    <row r="18" spans="1:27" s="142" customFormat="1" ht="38.25" x14ac:dyDescent="0.25">
      <c r="A18" s="114" t="s">
        <v>554</v>
      </c>
      <c r="B18" s="114" t="s">
        <v>473</v>
      </c>
      <c r="C18" s="114" t="s">
        <v>474</v>
      </c>
      <c r="D18" s="114" t="s">
        <v>555</v>
      </c>
      <c r="E18" s="118" t="s">
        <v>33</v>
      </c>
      <c r="F18" s="135" t="s">
        <v>35</v>
      </c>
      <c r="G18" s="114" t="s">
        <v>594</v>
      </c>
      <c r="H18" s="116" t="s">
        <v>595</v>
      </c>
      <c r="I18" s="114" t="s">
        <v>1506</v>
      </c>
      <c r="J18" s="118" t="s">
        <v>502</v>
      </c>
      <c r="K18" s="114" t="s">
        <v>502</v>
      </c>
      <c r="L18" s="114" t="s">
        <v>502</v>
      </c>
      <c r="M18" s="115">
        <v>2</v>
      </c>
      <c r="N18" s="115">
        <v>4</v>
      </c>
      <c r="O18" s="141">
        <f t="shared" si="5"/>
        <v>8</v>
      </c>
      <c r="P18" s="139" t="str">
        <f t="shared" si="6"/>
        <v>MEDIO</v>
      </c>
      <c r="Q18" s="115">
        <v>10</v>
      </c>
      <c r="R18" s="153">
        <f t="shared" si="7"/>
        <v>80</v>
      </c>
      <c r="S18" s="139" t="str">
        <f t="shared" si="8"/>
        <v>III</v>
      </c>
      <c r="T18" s="153" t="str">
        <f t="shared" si="4"/>
        <v>Mejorable</v>
      </c>
      <c r="U18" s="114">
        <v>202</v>
      </c>
      <c r="V18" s="115" t="s">
        <v>627</v>
      </c>
      <c r="W18" s="117" t="s">
        <v>628</v>
      </c>
      <c r="X18" s="117" t="s">
        <v>507</v>
      </c>
      <c r="Y18" s="117" t="s">
        <v>507</v>
      </c>
      <c r="Z18" s="120" t="s">
        <v>629</v>
      </c>
      <c r="AA18" s="117" t="s">
        <v>507</v>
      </c>
    </row>
    <row r="19" spans="1:27" s="142" customFormat="1" ht="63.75" x14ac:dyDescent="0.25">
      <c r="A19" s="114" t="s">
        <v>482</v>
      </c>
      <c r="B19" s="114" t="s">
        <v>473</v>
      </c>
      <c r="C19" s="114" t="s">
        <v>474</v>
      </c>
      <c r="D19" s="114" t="s">
        <v>570</v>
      </c>
      <c r="E19" s="118" t="s">
        <v>33</v>
      </c>
      <c r="F19" s="135" t="s">
        <v>35</v>
      </c>
      <c r="G19" s="114" t="s">
        <v>594</v>
      </c>
      <c r="H19" s="116" t="s">
        <v>615</v>
      </c>
      <c r="I19" s="114" t="s">
        <v>616</v>
      </c>
      <c r="J19" s="118" t="s">
        <v>502</v>
      </c>
      <c r="K19" s="114" t="s">
        <v>502</v>
      </c>
      <c r="L19" s="114" t="s">
        <v>502</v>
      </c>
      <c r="M19" s="117">
        <v>6</v>
      </c>
      <c r="N19" s="117">
        <v>2</v>
      </c>
      <c r="O19" s="141">
        <f t="shared" si="5"/>
        <v>12</v>
      </c>
      <c r="P19" s="139" t="str">
        <f t="shared" si="6"/>
        <v>ALTO</v>
      </c>
      <c r="Q19" s="117">
        <v>25</v>
      </c>
      <c r="R19" s="153">
        <f t="shared" si="7"/>
        <v>300</v>
      </c>
      <c r="S19" s="139" t="str">
        <f t="shared" si="8"/>
        <v>II</v>
      </c>
      <c r="T19" s="153" t="str">
        <f t="shared" si="4"/>
        <v>No aceptable o aceptable con control específico</v>
      </c>
      <c r="U19" s="114">
        <v>202</v>
      </c>
      <c r="V19" s="117" t="s">
        <v>630</v>
      </c>
      <c r="W19" s="117" t="s">
        <v>507</v>
      </c>
      <c r="X19" s="117" t="s">
        <v>507</v>
      </c>
      <c r="Y19" s="117" t="s">
        <v>639</v>
      </c>
      <c r="Z19" s="117" t="s">
        <v>640</v>
      </c>
      <c r="AA19" s="117" t="s">
        <v>507</v>
      </c>
    </row>
    <row r="20" spans="1:27" s="142" customFormat="1" ht="60" x14ac:dyDescent="0.25">
      <c r="A20" s="114" t="s">
        <v>482</v>
      </c>
      <c r="B20" s="114" t="s">
        <v>473</v>
      </c>
      <c r="C20" s="117" t="s">
        <v>474</v>
      </c>
      <c r="D20" s="114" t="s">
        <v>477</v>
      </c>
      <c r="E20" s="117" t="s">
        <v>33</v>
      </c>
      <c r="F20" s="135" t="s">
        <v>35</v>
      </c>
      <c r="G20" s="114" t="s">
        <v>617</v>
      </c>
      <c r="H20" s="116" t="s">
        <v>618</v>
      </c>
      <c r="I20" s="152" t="s">
        <v>619</v>
      </c>
      <c r="J20" s="118" t="s">
        <v>502</v>
      </c>
      <c r="K20" s="114" t="s">
        <v>502</v>
      </c>
      <c r="L20" s="114" t="s">
        <v>502</v>
      </c>
      <c r="M20" s="117">
        <v>2</v>
      </c>
      <c r="N20" s="117">
        <v>2</v>
      </c>
      <c r="O20" s="141">
        <f t="shared" si="5"/>
        <v>4</v>
      </c>
      <c r="P20" s="139" t="str">
        <f t="shared" si="6"/>
        <v>BAJO</v>
      </c>
      <c r="Q20" s="117">
        <v>25</v>
      </c>
      <c r="R20" s="153">
        <f t="shared" si="7"/>
        <v>100</v>
      </c>
      <c r="S20" s="139" t="str">
        <f t="shared" si="8"/>
        <v>III</v>
      </c>
      <c r="T20" s="153" t="str">
        <f t="shared" si="4"/>
        <v>Mejorable</v>
      </c>
      <c r="U20" s="114">
        <v>202</v>
      </c>
      <c r="V20" s="117" t="s">
        <v>641</v>
      </c>
      <c r="W20" s="117" t="s">
        <v>507</v>
      </c>
      <c r="X20" s="117" t="s">
        <v>507</v>
      </c>
      <c r="Y20" s="117" t="s">
        <v>507</v>
      </c>
      <c r="Z20" s="117" t="s">
        <v>642</v>
      </c>
      <c r="AA20" s="117" t="s">
        <v>507</v>
      </c>
    </row>
    <row r="21" spans="1:27" s="142" customFormat="1" ht="51" x14ac:dyDescent="0.25">
      <c r="A21" s="114" t="s">
        <v>482</v>
      </c>
      <c r="B21" s="114" t="s">
        <v>473</v>
      </c>
      <c r="C21" s="114" t="s">
        <v>474</v>
      </c>
      <c r="D21" s="114" t="s">
        <v>479</v>
      </c>
      <c r="E21" s="118" t="s">
        <v>33</v>
      </c>
      <c r="F21" s="135" t="s">
        <v>35</v>
      </c>
      <c r="G21" s="114" t="s">
        <v>594</v>
      </c>
      <c r="H21" s="116" t="s">
        <v>620</v>
      </c>
      <c r="I21" s="114" t="s">
        <v>616</v>
      </c>
      <c r="J21" s="118" t="s">
        <v>502</v>
      </c>
      <c r="K21" s="114" t="s">
        <v>502</v>
      </c>
      <c r="L21" s="114" t="s">
        <v>502</v>
      </c>
      <c r="M21" s="117">
        <v>6</v>
      </c>
      <c r="N21" s="117">
        <v>2</v>
      </c>
      <c r="O21" s="141">
        <f t="shared" si="5"/>
        <v>12</v>
      </c>
      <c r="P21" s="139" t="str">
        <f t="shared" si="6"/>
        <v>ALTO</v>
      </c>
      <c r="Q21" s="117">
        <v>25</v>
      </c>
      <c r="R21" s="153">
        <f t="shared" si="7"/>
        <v>300</v>
      </c>
      <c r="S21" s="139" t="str">
        <f t="shared" si="8"/>
        <v>II</v>
      </c>
      <c r="T21" s="153" t="str">
        <f t="shared" si="4"/>
        <v>No aceptable o aceptable con control específico</v>
      </c>
      <c r="U21" s="114">
        <v>202</v>
      </c>
      <c r="V21" s="117" t="s">
        <v>630</v>
      </c>
      <c r="W21" s="117" t="s">
        <v>507</v>
      </c>
      <c r="X21" s="117" t="s">
        <v>507</v>
      </c>
      <c r="Y21" s="117" t="s">
        <v>507</v>
      </c>
      <c r="Z21" s="117" t="s">
        <v>640</v>
      </c>
      <c r="AA21" s="117" t="s">
        <v>507</v>
      </c>
    </row>
    <row r="22" spans="1:27" s="142" customFormat="1" ht="52.5" customHeight="1" x14ac:dyDescent="0.25">
      <c r="A22" s="114" t="s">
        <v>476</v>
      </c>
      <c r="B22" s="114" t="s">
        <v>473</v>
      </c>
      <c r="C22" s="114" t="s">
        <v>474</v>
      </c>
      <c r="D22" s="114" t="s">
        <v>560</v>
      </c>
      <c r="E22" s="114" t="s">
        <v>33</v>
      </c>
      <c r="F22" s="135" t="s">
        <v>35</v>
      </c>
      <c r="G22" s="114" t="s">
        <v>594</v>
      </c>
      <c r="H22" s="116" t="s">
        <v>601</v>
      </c>
      <c r="I22" s="114" t="s">
        <v>602</v>
      </c>
      <c r="J22" s="114" t="s">
        <v>502</v>
      </c>
      <c r="K22" s="114" t="s">
        <v>502</v>
      </c>
      <c r="L22" s="114" t="s">
        <v>603</v>
      </c>
      <c r="M22" s="119">
        <v>2</v>
      </c>
      <c r="N22" s="117">
        <v>2</v>
      </c>
      <c r="O22" s="141">
        <f t="shared" si="5"/>
        <v>4</v>
      </c>
      <c r="P22" s="139" t="str">
        <f t="shared" si="6"/>
        <v>BAJO</v>
      </c>
      <c r="Q22" s="117">
        <v>10</v>
      </c>
      <c r="R22" s="153">
        <f t="shared" si="7"/>
        <v>40</v>
      </c>
      <c r="S22" s="139" t="str">
        <f t="shared" si="8"/>
        <v>III</v>
      </c>
      <c r="T22" s="153" t="str">
        <f t="shared" si="4"/>
        <v>Mejorable</v>
      </c>
      <c r="U22" s="114">
        <v>202</v>
      </c>
      <c r="V22" s="117" t="s">
        <v>519</v>
      </c>
      <c r="W22" s="117" t="s">
        <v>507</v>
      </c>
      <c r="X22" s="117" t="s">
        <v>507</v>
      </c>
      <c r="Y22" s="117" t="s">
        <v>507</v>
      </c>
      <c r="Z22" s="120" t="s">
        <v>632</v>
      </c>
      <c r="AA22" s="117" t="s">
        <v>507</v>
      </c>
    </row>
    <row r="23" spans="1:27" s="142" customFormat="1" ht="38.25" x14ac:dyDescent="0.25">
      <c r="A23" s="114" t="s">
        <v>478</v>
      </c>
      <c r="B23" s="114" t="s">
        <v>938</v>
      </c>
      <c r="C23" s="114" t="s">
        <v>474</v>
      </c>
      <c r="D23" s="114" t="s">
        <v>484</v>
      </c>
      <c r="E23" s="118" t="s">
        <v>33</v>
      </c>
      <c r="F23" s="135" t="s">
        <v>35</v>
      </c>
      <c r="G23" s="114" t="s">
        <v>594</v>
      </c>
      <c r="H23" s="116" t="s">
        <v>606</v>
      </c>
      <c r="I23" s="114" t="s">
        <v>607</v>
      </c>
      <c r="J23" s="118" t="s">
        <v>502</v>
      </c>
      <c r="K23" s="114" t="s">
        <v>502</v>
      </c>
      <c r="L23" s="114" t="s">
        <v>603</v>
      </c>
      <c r="M23" s="119">
        <v>2</v>
      </c>
      <c r="N23" s="117">
        <v>2</v>
      </c>
      <c r="O23" s="141">
        <f t="shared" si="5"/>
        <v>4</v>
      </c>
      <c r="P23" s="139" t="str">
        <f t="shared" si="6"/>
        <v>BAJO</v>
      </c>
      <c r="Q23" s="117">
        <v>10</v>
      </c>
      <c r="R23" s="153">
        <f t="shared" si="7"/>
        <v>40</v>
      </c>
      <c r="S23" s="139" t="str">
        <f t="shared" si="8"/>
        <v>III</v>
      </c>
      <c r="T23" s="153" t="str">
        <f t="shared" si="4"/>
        <v>Mejorable</v>
      </c>
      <c r="U23" s="114">
        <v>202</v>
      </c>
      <c r="V23" s="117" t="s">
        <v>519</v>
      </c>
      <c r="W23" s="117" t="s">
        <v>507</v>
      </c>
      <c r="X23" s="117" t="s">
        <v>507</v>
      </c>
      <c r="Y23" s="117" t="s">
        <v>507</v>
      </c>
      <c r="Z23" s="120" t="s">
        <v>629</v>
      </c>
      <c r="AA23" s="117" t="s">
        <v>507</v>
      </c>
    </row>
    <row r="24" spans="1:27" s="142" customFormat="1" ht="38.25" x14ac:dyDescent="0.25">
      <c r="A24" s="114" t="s">
        <v>561</v>
      </c>
      <c r="B24" s="114" t="s">
        <v>483</v>
      </c>
      <c r="C24" s="114" t="s">
        <v>562</v>
      </c>
      <c r="D24" s="114" t="s">
        <v>563</v>
      </c>
      <c r="E24" s="118" t="s">
        <v>33</v>
      </c>
      <c r="F24" s="135" t="s">
        <v>35</v>
      </c>
      <c r="G24" s="114" t="s">
        <v>594</v>
      </c>
      <c r="H24" s="116" t="s">
        <v>604</v>
      </c>
      <c r="I24" s="114" t="s">
        <v>605</v>
      </c>
      <c r="J24" s="118" t="s">
        <v>502</v>
      </c>
      <c r="K24" s="114" t="s">
        <v>502</v>
      </c>
      <c r="L24" s="114" t="s">
        <v>603</v>
      </c>
      <c r="M24" s="119">
        <v>2</v>
      </c>
      <c r="N24" s="117">
        <v>2</v>
      </c>
      <c r="O24" s="141">
        <f t="shared" si="5"/>
        <v>4</v>
      </c>
      <c r="P24" s="139" t="str">
        <f t="shared" si="6"/>
        <v>BAJO</v>
      </c>
      <c r="Q24" s="117">
        <v>10</v>
      </c>
      <c r="R24" s="153">
        <f t="shared" si="7"/>
        <v>40</v>
      </c>
      <c r="S24" s="139" t="str">
        <f t="shared" si="8"/>
        <v>III</v>
      </c>
      <c r="T24" s="153" t="str">
        <f t="shared" si="4"/>
        <v>Mejorable</v>
      </c>
      <c r="U24" s="114">
        <v>202</v>
      </c>
      <c r="V24" s="117" t="s">
        <v>519</v>
      </c>
      <c r="W24" s="117" t="s">
        <v>507</v>
      </c>
      <c r="X24" s="117" t="s">
        <v>507</v>
      </c>
      <c r="Y24" s="117" t="s">
        <v>507</v>
      </c>
      <c r="Z24" s="120" t="s">
        <v>633</v>
      </c>
      <c r="AA24" s="117" t="s">
        <v>507</v>
      </c>
    </row>
    <row r="25" spans="1:27" s="142" customFormat="1" ht="76.5" x14ac:dyDescent="0.25">
      <c r="A25" s="114" t="s">
        <v>523</v>
      </c>
      <c r="B25" s="114" t="s">
        <v>473</v>
      </c>
      <c r="C25" s="114" t="s">
        <v>474</v>
      </c>
      <c r="D25" s="114" t="s">
        <v>524</v>
      </c>
      <c r="E25" s="114" t="s">
        <v>575</v>
      </c>
      <c r="F25" s="135" t="s">
        <v>35</v>
      </c>
      <c r="G25" s="114" t="s">
        <v>594</v>
      </c>
      <c r="H25" s="116" t="s">
        <v>622</v>
      </c>
      <c r="I25" s="114" t="s">
        <v>543</v>
      </c>
      <c r="J25" s="114" t="s">
        <v>502</v>
      </c>
      <c r="K25" s="114" t="s">
        <v>502</v>
      </c>
      <c r="L25" s="114" t="s">
        <v>623</v>
      </c>
      <c r="M25" s="119">
        <v>2</v>
      </c>
      <c r="N25" s="117">
        <v>1</v>
      </c>
      <c r="O25" s="141">
        <f t="shared" si="5"/>
        <v>2</v>
      </c>
      <c r="P25" s="139" t="str">
        <f t="shared" si="6"/>
        <v>BAJO</v>
      </c>
      <c r="Q25" s="117">
        <v>60</v>
      </c>
      <c r="R25" s="153">
        <f t="shared" si="7"/>
        <v>120</v>
      </c>
      <c r="S25" s="139" t="str">
        <f t="shared" si="8"/>
        <v>III</v>
      </c>
      <c r="T25" s="153" t="str">
        <f t="shared" si="4"/>
        <v>Mejorable</v>
      </c>
      <c r="U25" s="114">
        <v>202</v>
      </c>
      <c r="V25" s="117" t="s">
        <v>551</v>
      </c>
      <c r="W25" s="117" t="s">
        <v>507</v>
      </c>
      <c r="X25" s="117" t="s">
        <v>507</v>
      </c>
      <c r="Y25" s="117" t="s">
        <v>507</v>
      </c>
      <c r="Z25" s="1" t="s">
        <v>1538</v>
      </c>
      <c r="AA25" s="117" t="s">
        <v>507</v>
      </c>
    </row>
    <row r="26" spans="1:27" s="142" customFormat="1" ht="76.5" x14ac:dyDescent="0.25">
      <c r="A26" s="114" t="s">
        <v>472</v>
      </c>
      <c r="B26" s="114" t="s">
        <v>473</v>
      </c>
      <c r="C26" s="114" t="s">
        <v>573</v>
      </c>
      <c r="D26" s="114" t="s">
        <v>1507</v>
      </c>
      <c r="E26" s="118" t="s">
        <v>33</v>
      </c>
      <c r="F26" s="135" t="s">
        <v>35</v>
      </c>
      <c r="G26" s="114" t="s">
        <v>594</v>
      </c>
      <c r="H26" s="116" t="s">
        <v>577</v>
      </c>
      <c r="I26" s="114" t="s">
        <v>624</v>
      </c>
      <c r="J26" s="118" t="s">
        <v>502</v>
      </c>
      <c r="K26" s="114" t="s">
        <v>625</v>
      </c>
      <c r="L26" s="114" t="s">
        <v>502</v>
      </c>
      <c r="M26" s="119">
        <v>2</v>
      </c>
      <c r="N26" s="117">
        <v>4</v>
      </c>
      <c r="O26" s="141">
        <f t="shared" si="5"/>
        <v>8</v>
      </c>
      <c r="P26" s="139" t="str">
        <f t="shared" si="6"/>
        <v>MEDIO</v>
      </c>
      <c r="Q26" s="117">
        <v>10</v>
      </c>
      <c r="R26" s="153">
        <f t="shared" si="7"/>
        <v>80</v>
      </c>
      <c r="S26" s="139" t="str">
        <f t="shared" si="8"/>
        <v>III</v>
      </c>
      <c r="T26" s="153" t="str">
        <f t="shared" si="4"/>
        <v>Mejorable</v>
      </c>
      <c r="U26" s="114">
        <v>202</v>
      </c>
      <c r="V26" s="117" t="s">
        <v>519</v>
      </c>
      <c r="W26" s="117" t="s">
        <v>507</v>
      </c>
      <c r="X26" s="117" t="s">
        <v>507</v>
      </c>
      <c r="Y26" s="117" t="s">
        <v>507</v>
      </c>
      <c r="Z26" s="120" t="s">
        <v>644</v>
      </c>
      <c r="AA26" s="117" t="s">
        <v>507</v>
      </c>
    </row>
    <row r="27" spans="1:27" s="142" customFormat="1" ht="102" x14ac:dyDescent="0.25">
      <c r="A27" s="114" t="s">
        <v>472</v>
      </c>
      <c r="B27" s="114" t="s">
        <v>938</v>
      </c>
      <c r="C27" s="114" t="s">
        <v>573</v>
      </c>
      <c r="D27" s="116" t="s">
        <v>1507</v>
      </c>
      <c r="E27" s="118" t="s">
        <v>33</v>
      </c>
      <c r="F27" s="135" t="s">
        <v>35</v>
      </c>
      <c r="G27" s="114" t="s">
        <v>594</v>
      </c>
      <c r="H27" s="116" t="s">
        <v>599</v>
      </c>
      <c r="I27" s="114" t="s">
        <v>624</v>
      </c>
      <c r="J27" s="118" t="s">
        <v>502</v>
      </c>
      <c r="K27" s="114" t="s">
        <v>625</v>
      </c>
      <c r="L27" s="114" t="s">
        <v>502</v>
      </c>
      <c r="M27" s="119">
        <v>2</v>
      </c>
      <c r="N27" s="117">
        <v>4</v>
      </c>
      <c r="O27" s="141">
        <f t="shared" si="5"/>
        <v>8</v>
      </c>
      <c r="P27" s="139" t="str">
        <f t="shared" si="6"/>
        <v>MEDIO</v>
      </c>
      <c r="Q27" s="117">
        <v>10</v>
      </c>
      <c r="R27" s="153">
        <f t="shared" si="7"/>
        <v>80</v>
      </c>
      <c r="S27" s="139" t="str">
        <f t="shared" si="8"/>
        <v>III</v>
      </c>
      <c r="T27" s="153" t="str">
        <f t="shared" si="4"/>
        <v>Mejorable</v>
      </c>
      <c r="U27" s="114">
        <v>202</v>
      </c>
      <c r="V27" s="117" t="s">
        <v>519</v>
      </c>
      <c r="W27" s="117" t="s">
        <v>507</v>
      </c>
      <c r="X27" s="117" t="s">
        <v>507</v>
      </c>
      <c r="Y27" s="117" t="s">
        <v>507</v>
      </c>
      <c r="Z27" s="120" t="s">
        <v>983</v>
      </c>
      <c r="AA27" s="117" t="s">
        <v>507</v>
      </c>
    </row>
    <row r="28" spans="1:27" s="142" customFormat="1" ht="76.5" x14ac:dyDescent="0.25">
      <c r="A28" s="114" t="s">
        <v>478</v>
      </c>
      <c r="B28" s="114" t="s">
        <v>483</v>
      </c>
      <c r="C28" s="114" t="s">
        <v>474</v>
      </c>
      <c r="D28" s="114" t="s">
        <v>484</v>
      </c>
      <c r="E28" s="114" t="s">
        <v>33</v>
      </c>
      <c r="F28" s="135" t="s">
        <v>35</v>
      </c>
      <c r="G28" s="114" t="s">
        <v>594</v>
      </c>
      <c r="H28" s="116" t="s">
        <v>610</v>
      </c>
      <c r="I28" s="114" t="s">
        <v>611</v>
      </c>
      <c r="J28" s="114" t="s">
        <v>502</v>
      </c>
      <c r="K28" s="114" t="s">
        <v>502</v>
      </c>
      <c r="L28" s="114" t="s">
        <v>502</v>
      </c>
      <c r="M28" s="119">
        <v>6</v>
      </c>
      <c r="N28" s="117">
        <v>2</v>
      </c>
      <c r="O28" s="141">
        <f t="shared" si="5"/>
        <v>12</v>
      </c>
      <c r="P28" s="139" t="str">
        <f t="shared" si="6"/>
        <v>ALTO</v>
      </c>
      <c r="Q28" s="117">
        <v>25</v>
      </c>
      <c r="R28" s="153">
        <f t="shared" si="7"/>
        <v>300</v>
      </c>
      <c r="S28" s="139" t="str">
        <f t="shared" si="8"/>
        <v>II</v>
      </c>
      <c r="T28" s="153" t="str">
        <f t="shared" si="4"/>
        <v>No aceptable o aceptable con control específico</v>
      </c>
      <c r="U28" s="114">
        <v>202</v>
      </c>
      <c r="V28" s="117" t="s">
        <v>519</v>
      </c>
      <c r="W28" s="117" t="s">
        <v>507</v>
      </c>
      <c r="X28" s="117" t="s">
        <v>507</v>
      </c>
      <c r="Y28" s="117" t="s">
        <v>507</v>
      </c>
      <c r="Z28" s="120" t="s">
        <v>635</v>
      </c>
      <c r="AA28" s="117" t="s">
        <v>507</v>
      </c>
    </row>
    <row r="29" spans="1:27" s="142" customFormat="1" ht="51" x14ac:dyDescent="0.25">
      <c r="A29" s="114" t="s">
        <v>569</v>
      </c>
      <c r="B29" s="114" t="s">
        <v>777</v>
      </c>
      <c r="C29" s="114" t="s">
        <v>474</v>
      </c>
      <c r="D29" s="114" t="s">
        <v>484</v>
      </c>
      <c r="E29" s="114" t="s">
        <v>33</v>
      </c>
      <c r="F29" s="135" t="s">
        <v>35</v>
      </c>
      <c r="G29" s="114" t="s">
        <v>594</v>
      </c>
      <c r="H29" s="116" t="s">
        <v>612</v>
      </c>
      <c r="I29" s="114" t="s">
        <v>598</v>
      </c>
      <c r="J29" s="114" t="s">
        <v>502</v>
      </c>
      <c r="K29" s="114" t="s">
        <v>502</v>
      </c>
      <c r="L29" s="114" t="s">
        <v>502</v>
      </c>
      <c r="M29" s="119">
        <v>6</v>
      </c>
      <c r="N29" s="117">
        <v>2</v>
      </c>
      <c r="O29" s="141">
        <f t="shared" si="5"/>
        <v>12</v>
      </c>
      <c r="P29" s="139" t="str">
        <f t="shared" si="6"/>
        <v>ALTO</v>
      </c>
      <c r="Q29" s="117">
        <v>25</v>
      </c>
      <c r="R29" s="153">
        <f t="shared" si="7"/>
        <v>300</v>
      </c>
      <c r="S29" s="139" t="str">
        <f t="shared" si="8"/>
        <v>II</v>
      </c>
      <c r="T29" s="153" t="str">
        <f t="shared" si="4"/>
        <v>No aceptable o aceptable con control específico</v>
      </c>
      <c r="U29" s="114">
        <v>202</v>
      </c>
      <c r="V29" s="117" t="s">
        <v>636</v>
      </c>
      <c r="W29" s="117" t="s">
        <v>507</v>
      </c>
      <c r="X29" s="117" t="s">
        <v>507</v>
      </c>
      <c r="Y29" s="117" t="s">
        <v>637</v>
      </c>
      <c r="Z29" s="120" t="s">
        <v>638</v>
      </c>
      <c r="AA29" s="117" t="s">
        <v>507</v>
      </c>
    </row>
    <row r="30" spans="1:27" s="142" customFormat="1" ht="63.75" x14ac:dyDescent="0.25">
      <c r="A30" s="114" t="s">
        <v>482</v>
      </c>
      <c r="B30" s="114" t="s">
        <v>483</v>
      </c>
      <c r="C30" s="114" t="s">
        <v>474</v>
      </c>
      <c r="D30" s="114" t="s">
        <v>484</v>
      </c>
      <c r="E30" s="114" t="s">
        <v>33</v>
      </c>
      <c r="F30" s="135" t="s">
        <v>35</v>
      </c>
      <c r="G30" s="114" t="s">
        <v>594</v>
      </c>
      <c r="H30" s="116" t="s">
        <v>613</v>
      </c>
      <c r="I30" s="114" t="s">
        <v>614</v>
      </c>
      <c r="J30" s="114" t="s">
        <v>502</v>
      </c>
      <c r="K30" s="114" t="s">
        <v>506</v>
      </c>
      <c r="L30" s="114" t="s">
        <v>502</v>
      </c>
      <c r="M30" s="119">
        <v>2</v>
      </c>
      <c r="N30" s="117">
        <v>4</v>
      </c>
      <c r="O30" s="141">
        <f t="shared" si="5"/>
        <v>8</v>
      </c>
      <c r="P30" s="139" t="str">
        <f t="shared" si="6"/>
        <v>MEDIO</v>
      </c>
      <c r="Q30" s="117">
        <v>25</v>
      </c>
      <c r="R30" s="153">
        <f t="shared" si="7"/>
        <v>200</v>
      </c>
      <c r="S30" s="139" t="str">
        <f t="shared" si="8"/>
        <v>II</v>
      </c>
      <c r="T30" s="153" t="str">
        <f t="shared" si="4"/>
        <v>No aceptable o aceptable con control específico</v>
      </c>
      <c r="U30" s="114">
        <v>202</v>
      </c>
      <c r="V30" s="117" t="s">
        <v>519</v>
      </c>
      <c r="W30" s="117" t="s">
        <v>507</v>
      </c>
      <c r="X30" s="117" t="s">
        <v>517</v>
      </c>
      <c r="Y30" s="117" t="s">
        <v>507</v>
      </c>
      <c r="Z30" s="120" t="s">
        <v>518</v>
      </c>
      <c r="AA30" s="117" t="s">
        <v>507</v>
      </c>
    </row>
    <row r="31" spans="1:27" s="142" customFormat="1" ht="63.75" x14ac:dyDescent="0.25">
      <c r="A31" s="114" t="s">
        <v>478</v>
      </c>
      <c r="B31" s="114" t="s">
        <v>483</v>
      </c>
      <c r="C31" s="114" t="s">
        <v>474</v>
      </c>
      <c r="D31" s="114" t="s">
        <v>484</v>
      </c>
      <c r="E31" s="114" t="s">
        <v>33</v>
      </c>
      <c r="F31" s="135" t="s">
        <v>35</v>
      </c>
      <c r="G31" s="114" t="s">
        <v>647</v>
      </c>
      <c r="H31" s="116" t="s">
        <v>648</v>
      </c>
      <c r="I31" s="114" t="s">
        <v>649</v>
      </c>
      <c r="J31" s="114" t="s">
        <v>502</v>
      </c>
      <c r="K31" s="114" t="s">
        <v>502</v>
      </c>
      <c r="L31" s="114" t="s">
        <v>502</v>
      </c>
      <c r="M31" s="119">
        <v>2</v>
      </c>
      <c r="N31" s="117">
        <v>2</v>
      </c>
      <c r="O31" s="141">
        <f t="shared" si="5"/>
        <v>4</v>
      </c>
      <c r="P31" s="139" t="str">
        <f t="shared" si="6"/>
        <v>BAJO</v>
      </c>
      <c r="Q31" s="117">
        <v>25</v>
      </c>
      <c r="R31" s="153">
        <f t="shared" si="7"/>
        <v>100</v>
      </c>
      <c r="S31" s="139" t="str">
        <f t="shared" si="8"/>
        <v>III</v>
      </c>
      <c r="T31" s="153" t="str">
        <f t="shared" si="4"/>
        <v>Mejorable</v>
      </c>
      <c r="U31" s="114">
        <v>202</v>
      </c>
      <c r="V31" s="117" t="s">
        <v>519</v>
      </c>
      <c r="W31" s="117" t="s">
        <v>507</v>
      </c>
      <c r="X31" s="117" t="s">
        <v>507</v>
      </c>
      <c r="Y31" s="117" t="s">
        <v>1508</v>
      </c>
      <c r="Z31" s="120" t="s">
        <v>650</v>
      </c>
      <c r="AA31" s="117" t="s">
        <v>507</v>
      </c>
    </row>
    <row r="32" spans="1:27" s="142" customFormat="1" ht="38.25" x14ac:dyDescent="0.25">
      <c r="A32" s="114" t="s">
        <v>478</v>
      </c>
      <c r="B32" s="114" t="s">
        <v>473</v>
      </c>
      <c r="C32" s="114" t="s">
        <v>474</v>
      </c>
      <c r="D32" s="114" t="s">
        <v>556</v>
      </c>
      <c r="E32" s="114" t="s">
        <v>33</v>
      </c>
      <c r="F32" s="135" t="s">
        <v>35</v>
      </c>
      <c r="G32" s="114" t="s">
        <v>652</v>
      </c>
      <c r="H32" s="116" t="s">
        <v>1509</v>
      </c>
      <c r="I32" s="114" t="s">
        <v>654</v>
      </c>
      <c r="J32" s="114" t="s">
        <v>655</v>
      </c>
      <c r="K32" s="114" t="s">
        <v>502</v>
      </c>
      <c r="L32" s="114" t="s">
        <v>502</v>
      </c>
      <c r="M32" s="119">
        <v>2</v>
      </c>
      <c r="N32" s="117">
        <v>2</v>
      </c>
      <c r="O32" s="141">
        <f t="shared" si="5"/>
        <v>4</v>
      </c>
      <c r="P32" s="139" t="str">
        <f t="shared" si="6"/>
        <v>BAJO</v>
      </c>
      <c r="Q32" s="117">
        <v>10</v>
      </c>
      <c r="R32" s="153">
        <f t="shared" si="7"/>
        <v>40</v>
      </c>
      <c r="S32" s="139" t="str">
        <f t="shared" si="8"/>
        <v>III</v>
      </c>
      <c r="T32" s="153" t="str">
        <f t="shared" si="4"/>
        <v>Mejorable</v>
      </c>
      <c r="U32" s="114">
        <v>202</v>
      </c>
      <c r="V32" s="117" t="s">
        <v>654</v>
      </c>
      <c r="W32" s="117" t="s">
        <v>507</v>
      </c>
      <c r="X32" s="117" t="s">
        <v>507</v>
      </c>
      <c r="Y32" s="117" t="s">
        <v>507</v>
      </c>
      <c r="Z32" s="120" t="s">
        <v>663</v>
      </c>
      <c r="AA32" s="117" t="s">
        <v>507</v>
      </c>
    </row>
    <row r="33" spans="1:42" s="142" customFormat="1" ht="89.25" x14ac:dyDescent="0.25">
      <c r="A33" s="114" t="s">
        <v>523</v>
      </c>
      <c r="B33" s="114" t="s">
        <v>473</v>
      </c>
      <c r="C33" s="114" t="s">
        <v>474</v>
      </c>
      <c r="D33" s="114" t="s">
        <v>557</v>
      </c>
      <c r="E33" s="114" t="s">
        <v>575</v>
      </c>
      <c r="F33" s="135" t="s">
        <v>35</v>
      </c>
      <c r="G33" s="114" t="s">
        <v>652</v>
      </c>
      <c r="H33" s="116" t="s">
        <v>656</v>
      </c>
      <c r="I33" s="114" t="s">
        <v>657</v>
      </c>
      <c r="J33" s="114" t="s">
        <v>502</v>
      </c>
      <c r="K33" s="114" t="s">
        <v>544</v>
      </c>
      <c r="L33" s="114" t="s">
        <v>545</v>
      </c>
      <c r="M33" s="119">
        <v>2</v>
      </c>
      <c r="N33" s="117">
        <v>1</v>
      </c>
      <c r="O33" s="141">
        <f>M33*N33</f>
        <v>2</v>
      </c>
      <c r="P33" s="139" t="str">
        <f t="shared" si="6"/>
        <v>BAJO</v>
      </c>
      <c r="Q33" s="117">
        <v>60</v>
      </c>
      <c r="R33" s="153">
        <f t="shared" si="7"/>
        <v>120</v>
      </c>
      <c r="S33" s="139" t="str">
        <f t="shared" si="8"/>
        <v>III</v>
      </c>
      <c r="T33" s="153" t="str">
        <f t="shared" si="4"/>
        <v>Mejorable</v>
      </c>
      <c r="U33" s="114">
        <v>202</v>
      </c>
      <c r="V33" s="117" t="s">
        <v>664</v>
      </c>
      <c r="W33" s="117" t="s">
        <v>507</v>
      </c>
      <c r="X33" s="117" t="s">
        <v>507</v>
      </c>
      <c r="Y33" s="117" t="s">
        <v>507</v>
      </c>
      <c r="Z33" s="120" t="s">
        <v>552</v>
      </c>
      <c r="AA33" s="117" t="s">
        <v>665</v>
      </c>
    </row>
    <row r="34" spans="1:42" s="142" customFormat="1" ht="89.25" x14ac:dyDescent="0.25">
      <c r="A34" s="114" t="s">
        <v>482</v>
      </c>
      <c r="B34" s="114" t="s">
        <v>473</v>
      </c>
      <c r="C34" s="114" t="s">
        <v>474</v>
      </c>
      <c r="D34" s="114" t="s">
        <v>558</v>
      </c>
      <c r="E34" s="118" t="s">
        <v>33</v>
      </c>
      <c r="F34" s="135" t="s">
        <v>35</v>
      </c>
      <c r="G34" s="114" t="s">
        <v>652</v>
      </c>
      <c r="H34" s="116" t="s">
        <v>658</v>
      </c>
      <c r="I34" s="114" t="s">
        <v>659</v>
      </c>
      <c r="J34" s="114" t="s">
        <v>660</v>
      </c>
      <c r="K34" s="114" t="s">
        <v>661</v>
      </c>
      <c r="L34" s="114" t="s">
        <v>662</v>
      </c>
      <c r="M34" s="119">
        <v>2</v>
      </c>
      <c r="N34" s="117">
        <v>2</v>
      </c>
      <c r="O34" s="141">
        <f t="shared" si="5"/>
        <v>4</v>
      </c>
      <c r="P34" s="139" t="str">
        <f t="shared" si="6"/>
        <v>BAJO</v>
      </c>
      <c r="Q34" s="117">
        <v>10</v>
      </c>
      <c r="R34" s="153">
        <f t="shared" si="7"/>
        <v>40</v>
      </c>
      <c r="S34" s="139" t="str">
        <f t="shared" si="8"/>
        <v>III</v>
      </c>
      <c r="T34" s="153" t="str">
        <f t="shared" si="4"/>
        <v>Mejorable</v>
      </c>
      <c r="U34" s="114">
        <v>202</v>
      </c>
      <c r="V34" s="117" t="s">
        <v>666</v>
      </c>
      <c r="W34" s="117" t="s">
        <v>507</v>
      </c>
      <c r="X34" s="117" t="s">
        <v>507</v>
      </c>
      <c r="Y34" s="117" t="s">
        <v>507</v>
      </c>
      <c r="Z34" s="120" t="s">
        <v>667</v>
      </c>
      <c r="AA34" s="117" t="s">
        <v>507</v>
      </c>
    </row>
    <row r="35" spans="1:42" s="142" customFormat="1" ht="63.75" x14ac:dyDescent="0.25">
      <c r="A35" s="114" t="s">
        <v>478</v>
      </c>
      <c r="B35" s="114" t="s">
        <v>473</v>
      </c>
      <c r="C35" s="114" t="s">
        <v>573</v>
      </c>
      <c r="D35" s="114" t="s">
        <v>475</v>
      </c>
      <c r="E35" s="114" t="s">
        <v>33</v>
      </c>
      <c r="F35" s="135" t="s">
        <v>35</v>
      </c>
      <c r="G35" s="114" t="s">
        <v>668</v>
      </c>
      <c r="H35" s="116" t="s">
        <v>669</v>
      </c>
      <c r="I35" s="114" t="s">
        <v>670</v>
      </c>
      <c r="J35" s="118" t="s">
        <v>502</v>
      </c>
      <c r="K35" s="114" t="s">
        <v>671</v>
      </c>
      <c r="L35" s="114" t="s">
        <v>502</v>
      </c>
      <c r="M35" s="119">
        <v>2</v>
      </c>
      <c r="N35" s="117">
        <v>1</v>
      </c>
      <c r="O35" s="141">
        <f t="shared" si="5"/>
        <v>2</v>
      </c>
      <c r="P35" s="139" t="str">
        <f t="shared" si="6"/>
        <v>BAJO</v>
      </c>
      <c r="Q35" s="117">
        <v>100</v>
      </c>
      <c r="R35" s="153">
        <f t="shared" si="7"/>
        <v>200</v>
      </c>
      <c r="S35" s="139" t="str">
        <f t="shared" si="8"/>
        <v>II</v>
      </c>
      <c r="T35" s="153" t="str">
        <f t="shared" si="4"/>
        <v>No aceptable o aceptable con control específico</v>
      </c>
      <c r="U35" s="114">
        <v>202</v>
      </c>
      <c r="V35" s="117" t="s">
        <v>519</v>
      </c>
      <c r="W35" s="117" t="s">
        <v>507</v>
      </c>
      <c r="X35" s="117" t="s">
        <v>507</v>
      </c>
      <c r="Y35" s="117" t="s">
        <v>507</v>
      </c>
      <c r="Z35" s="120" t="s">
        <v>679</v>
      </c>
      <c r="AA35" s="117" t="s">
        <v>507</v>
      </c>
    </row>
    <row r="36" spans="1:42" s="142" customFormat="1" ht="89.25" x14ac:dyDescent="0.25">
      <c r="A36" s="114" t="s">
        <v>478</v>
      </c>
      <c r="B36" s="114" t="s">
        <v>473</v>
      </c>
      <c r="C36" s="114" t="s">
        <v>474</v>
      </c>
      <c r="D36" s="114" t="s">
        <v>477</v>
      </c>
      <c r="E36" s="114" t="s">
        <v>33</v>
      </c>
      <c r="F36" s="135" t="s">
        <v>35</v>
      </c>
      <c r="G36" s="114" t="s">
        <v>683</v>
      </c>
      <c r="H36" s="116" t="s">
        <v>684</v>
      </c>
      <c r="I36" s="114" t="s">
        <v>685</v>
      </c>
      <c r="J36" s="114" t="s">
        <v>686</v>
      </c>
      <c r="K36" s="114" t="s">
        <v>687</v>
      </c>
      <c r="L36" s="114" t="s">
        <v>502</v>
      </c>
      <c r="M36" s="119">
        <v>2</v>
      </c>
      <c r="N36" s="117">
        <v>1</v>
      </c>
      <c r="O36" s="141">
        <f t="shared" si="5"/>
        <v>2</v>
      </c>
      <c r="P36" s="139" t="str">
        <f t="shared" si="6"/>
        <v>BAJO</v>
      </c>
      <c r="Q36" s="117">
        <v>25</v>
      </c>
      <c r="R36" s="153">
        <f t="shared" si="7"/>
        <v>50</v>
      </c>
      <c r="S36" s="139" t="str">
        <f t="shared" si="8"/>
        <v>III</v>
      </c>
      <c r="T36" s="153" t="str">
        <f t="shared" si="4"/>
        <v>Mejorable</v>
      </c>
      <c r="U36" s="114">
        <v>202</v>
      </c>
      <c r="V36" s="115" t="s">
        <v>591</v>
      </c>
      <c r="W36" s="117" t="s">
        <v>507</v>
      </c>
      <c r="X36" s="117" t="s">
        <v>507</v>
      </c>
      <c r="Y36" s="117" t="s">
        <v>507</v>
      </c>
      <c r="Z36" s="120" t="s">
        <v>688</v>
      </c>
      <c r="AA36" s="117" t="s">
        <v>507</v>
      </c>
    </row>
    <row r="37" spans="1:42" s="142" customFormat="1" ht="51" x14ac:dyDescent="0.25">
      <c r="A37" s="114" t="s">
        <v>478</v>
      </c>
      <c r="B37" s="114" t="s">
        <v>473</v>
      </c>
      <c r="C37" s="114" t="s">
        <v>474</v>
      </c>
      <c r="D37" s="114" t="s">
        <v>477</v>
      </c>
      <c r="E37" s="114" t="s">
        <v>33</v>
      </c>
      <c r="F37" s="135" t="s">
        <v>40</v>
      </c>
      <c r="G37" s="114" t="s">
        <v>689</v>
      </c>
      <c r="H37" s="116" t="s">
        <v>1510</v>
      </c>
      <c r="I37" s="114" t="s">
        <v>691</v>
      </c>
      <c r="J37" s="114" t="s">
        <v>502</v>
      </c>
      <c r="K37" s="114" t="s">
        <v>692</v>
      </c>
      <c r="L37" s="114" t="s">
        <v>693</v>
      </c>
      <c r="M37" s="119">
        <v>2</v>
      </c>
      <c r="N37" s="117">
        <v>1</v>
      </c>
      <c r="O37" s="141">
        <f t="shared" si="5"/>
        <v>2</v>
      </c>
      <c r="P37" s="139" t="str">
        <f t="shared" si="6"/>
        <v>BAJO</v>
      </c>
      <c r="Q37" s="117">
        <v>100</v>
      </c>
      <c r="R37" s="153">
        <f t="shared" si="7"/>
        <v>200</v>
      </c>
      <c r="S37" s="139" t="str">
        <f t="shared" si="8"/>
        <v>II</v>
      </c>
      <c r="T37" s="153" t="str">
        <f t="shared" si="4"/>
        <v>No aceptable o aceptable con control específico</v>
      </c>
      <c r="U37" s="114">
        <v>202</v>
      </c>
      <c r="V37" s="117" t="s">
        <v>519</v>
      </c>
      <c r="W37" s="117" t="s">
        <v>507</v>
      </c>
      <c r="X37" s="117" t="s">
        <v>507</v>
      </c>
      <c r="Y37" s="117" t="s">
        <v>507</v>
      </c>
      <c r="Z37" s="120" t="s">
        <v>694</v>
      </c>
      <c r="AA37" s="117" t="s">
        <v>507</v>
      </c>
    </row>
    <row r="38" spans="1:42" s="142" customFormat="1" ht="51.75" thickBot="1" x14ac:dyDescent="0.3">
      <c r="A38" s="114" t="s">
        <v>482</v>
      </c>
      <c r="B38" s="114" t="s">
        <v>473</v>
      </c>
      <c r="C38" s="114" t="s">
        <v>474</v>
      </c>
      <c r="D38" s="114" t="s">
        <v>477</v>
      </c>
      <c r="E38" s="114" t="s">
        <v>33</v>
      </c>
      <c r="F38" s="135" t="s">
        <v>36</v>
      </c>
      <c r="G38" s="114" t="s">
        <v>218</v>
      </c>
      <c r="H38" s="116" t="s">
        <v>695</v>
      </c>
      <c r="I38" s="114" t="s">
        <v>696</v>
      </c>
      <c r="J38" s="114" t="s">
        <v>502</v>
      </c>
      <c r="K38" s="114" t="s">
        <v>697</v>
      </c>
      <c r="L38" s="114" t="s">
        <v>502</v>
      </c>
      <c r="M38" s="119">
        <v>2</v>
      </c>
      <c r="N38" s="117">
        <v>4</v>
      </c>
      <c r="O38" s="141">
        <f t="shared" si="5"/>
        <v>8</v>
      </c>
      <c r="P38" s="139" t="str">
        <f t="shared" si="6"/>
        <v>MEDIO</v>
      </c>
      <c r="Q38" s="117">
        <v>10</v>
      </c>
      <c r="R38" s="153">
        <f t="shared" si="7"/>
        <v>80</v>
      </c>
      <c r="S38" s="139" t="str">
        <f t="shared" si="8"/>
        <v>III</v>
      </c>
      <c r="T38" s="153" t="str">
        <f t="shared" si="4"/>
        <v>Mejorable</v>
      </c>
      <c r="U38" s="114">
        <v>202</v>
      </c>
      <c r="V38" s="117" t="s">
        <v>704</v>
      </c>
      <c r="W38" s="117" t="s">
        <v>507</v>
      </c>
      <c r="X38" s="117" t="s">
        <v>507</v>
      </c>
      <c r="Y38" s="117" t="s">
        <v>507</v>
      </c>
      <c r="Z38" s="120" t="s">
        <v>705</v>
      </c>
      <c r="AA38" s="117" t="s">
        <v>507</v>
      </c>
    </row>
    <row r="39" spans="1:42" s="56" customFormat="1" ht="64.5" thickBot="1" x14ac:dyDescent="0.3">
      <c r="A39" s="178" t="s">
        <v>482</v>
      </c>
      <c r="B39" s="178" t="s">
        <v>473</v>
      </c>
      <c r="C39" s="178" t="s">
        <v>742</v>
      </c>
      <c r="D39" s="178" t="s">
        <v>901</v>
      </c>
      <c r="E39" s="178" t="s">
        <v>33</v>
      </c>
      <c r="F39" s="178" t="s">
        <v>36</v>
      </c>
      <c r="G39" s="178" t="s">
        <v>1539</v>
      </c>
      <c r="H39" s="178" t="s">
        <v>1540</v>
      </c>
      <c r="I39" s="178" t="s">
        <v>696</v>
      </c>
      <c r="J39" s="178" t="s">
        <v>502</v>
      </c>
      <c r="K39" s="178" t="s">
        <v>502</v>
      </c>
      <c r="L39" s="178" t="s">
        <v>502</v>
      </c>
      <c r="M39" s="213">
        <v>6</v>
      </c>
      <c r="N39" s="213">
        <v>2</v>
      </c>
      <c r="O39" s="178">
        <v>12</v>
      </c>
      <c r="P39" s="337" t="s">
        <v>153</v>
      </c>
      <c r="Q39" s="213">
        <v>25</v>
      </c>
      <c r="R39" s="178">
        <v>300</v>
      </c>
      <c r="S39" s="338" t="s">
        <v>91</v>
      </c>
      <c r="T39" s="178" t="s">
        <v>1541</v>
      </c>
      <c r="U39" s="178">
        <v>202</v>
      </c>
      <c r="V39" s="213" t="s">
        <v>704</v>
      </c>
      <c r="W39" s="213" t="s">
        <v>507</v>
      </c>
      <c r="X39" s="213" t="s">
        <v>507</v>
      </c>
      <c r="Y39" s="213" t="s">
        <v>1542</v>
      </c>
      <c r="Z39" s="213" t="s">
        <v>507</v>
      </c>
      <c r="AA39" s="213" t="s">
        <v>507</v>
      </c>
      <c r="AB39" s="336"/>
      <c r="AC39" s="336"/>
      <c r="AD39" s="336"/>
      <c r="AE39" s="336"/>
      <c r="AF39" s="336"/>
      <c r="AG39" s="336"/>
      <c r="AH39" s="336"/>
      <c r="AI39" s="336"/>
      <c r="AJ39" s="336"/>
      <c r="AK39" s="336"/>
      <c r="AL39" s="336"/>
      <c r="AM39" s="336"/>
      <c r="AN39" s="336"/>
      <c r="AO39" s="336"/>
      <c r="AP39" s="336"/>
    </row>
    <row r="40" spans="1:42" s="200" customFormat="1" ht="44.25" customHeight="1" x14ac:dyDescent="0.2">
      <c r="A40" s="114" t="s">
        <v>478</v>
      </c>
      <c r="B40" s="114" t="s">
        <v>777</v>
      </c>
      <c r="C40" s="115" t="s">
        <v>474</v>
      </c>
      <c r="D40" s="114" t="s">
        <v>477</v>
      </c>
      <c r="E40" s="114" t="s">
        <v>33</v>
      </c>
      <c r="F40" s="203" t="s">
        <v>36</v>
      </c>
      <c r="G40" s="116" t="s">
        <v>784</v>
      </c>
      <c r="H40" s="116" t="s">
        <v>1526</v>
      </c>
      <c r="I40" s="114" t="s">
        <v>786</v>
      </c>
      <c r="J40" s="114" t="s">
        <v>502</v>
      </c>
      <c r="K40" s="114" t="s">
        <v>1527</v>
      </c>
      <c r="L40" s="114" t="s">
        <v>502</v>
      </c>
      <c r="M40" s="119">
        <v>2</v>
      </c>
      <c r="N40" s="117">
        <v>2</v>
      </c>
      <c r="O40" s="141">
        <f t="shared" si="5"/>
        <v>4</v>
      </c>
      <c r="P40" s="139" t="str">
        <f t="shared" si="6"/>
        <v>BAJO</v>
      </c>
      <c r="Q40" s="117">
        <v>25</v>
      </c>
      <c r="R40" s="178">
        <f t="shared" si="7"/>
        <v>100</v>
      </c>
      <c r="S40" s="139" t="str">
        <f t="shared" si="8"/>
        <v>III</v>
      </c>
      <c r="T40" s="178" t="str">
        <f t="shared" si="4"/>
        <v>Mejorable</v>
      </c>
      <c r="U40" s="114">
        <v>202</v>
      </c>
      <c r="V40" s="114" t="s">
        <v>764</v>
      </c>
      <c r="W40" s="117" t="s">
        <v>507</v>
      </c>
      <c r="X40" s="117" t="s">
        <v>507</v>
      </c>
      <c r="Y40" s="117" t="s">
        <v>507</v>
      </c>
      <c r="Z40" s="120" t="s">
        <v>1528</v>
      </c>
      <c r="AA40" s="117" t="s">
        <v>507</v>
      </c>
      <c r="AB40" s="142"/>
      <c r="AC40" s="142"/>
      <c r="AD40" s="142"/>
      <c r="AE40" s="142"/>
      <c r="AF40" s="142"/>
      <c r="AG40" s="142"/>
    </row>
    <row r="41" spans="1:42" s="142" customFormat="1" ht="76.5" x14ac:dyDescent="0.25">
      <c r="A41" s="114" t="s">
        <v>482</v>
      </c>
      <c r="B41" s="114" t="s">
        <v>473</v>
      </c>
      <c r="C41" s="117" t="s">
        <v>474</v>
      </c>
      <c r="D41" s="114" t="s">
        <v>477</v>
      </c>
      <c r="E41" s="117" t="s">
        <v>33</v>
      </c>
      <c r="F41" s="135" t="s">
        <v>36</v>
      </c>
      <c r="G41" s="114" t="s">
        <v>698</v>
      </c>
      <c r="H41" s="116" t="s">
        <v>703</v>
      </c>
      <c r="I41" s="114" t="s">
        <v>700</v>
      </c>
      <c r="J41" s="118" t="s">
        <v>502</v>
      </c>
      <c r="K41" s="114" t="s">
        <v>502</v>
      </c>
      <c r="L41" s="114" t="s">
        <v>502</v>
      </c>
      <c r="M41" s="117">
        <v>2</v>
      </c>
      <c r="N41" s="117">
        <v>2</v>
      </c>
      <c r="O41" s="141">
        <f t="shared" si="5"/>
        <v>4</v>
      </c>
      <c r="P41" s="139" t="str">
        <f t="shared" si="6"/>
        <v>BAJO</v>
      </c>
      <c r="Q41" s="117">
        <v>25</v>
      </c>
      <c r="R41" s="153">
        <f t="shared" si="7"/>
        <v>100</v>
      </c>
      <c r="S41" s="139" t="str">
        <f t="shared" si="8"/>
        <v>III</v>
      </c>
      <c r="T41" s="153" t="str">
        <f t="shared" si="4"/>
        <v>Mejorable</v>
      </c>
      <c r="U41" s="114">
        <v>202</v>
      </c>
      <c r="V41" s="117" t="s">
        <v>706</v>
      </c>
      <c r="W41" s="117" t="s">
        <v>507</v>
      </c>
      <c r="X41" s="117" t="s">
        <v>507</v>
      </c>
      <c r="Y41" s="117" t="s">
        <v>507</v>
      </c>
      <c r="Z41" s="120" t="s">
        <v>709</v>
      </c>
      <c r="AA41" s="117" t="s">
        <v>507</v>
      </c>
    </row>
    <row r="42" spans="1:42" s="142" customFormat="1" ht="63.75" x14ac:dyDescent="0.25">
      <c r="A42" s="114" t="s">
        <v>478</v>
      </c>
      <c r="B42" s="114" t="s">
        <v>473</v>
      </c>
      <c r="C42" s="114" t="s">
        <v>474</v>
      </c>
      <c r="D42" s="114" t="s">
        <v>477</v>
      </c>
      <c r="E42" s="114" t="s">
        <v>33</v>
      </c>
      <c r="F42" s="135" t="s">
        <v>38</v>
      </c>
      <c r="G42" s="116" t="s">
        <v>792</v>
      </c>
      <c r="H42" s="116" t="s">
        <v>793</v>
      </c>
      <c r="I42" s="114" t="s">
        <v>719</v>
      </c>
      <c r="J42" s="114" t="s">
        <v>502</v>
      </c>
      <c r="K42" s="114" t="s">
        <v>720</v>
      </c>
      <c r="L42" s="114" t="s">
        <v>502</v>
      </c>
      <c r="M42" s="119">
        <v>2</v>
      </c>
      <c r="N42" s="117">
        <v>3</v>
      </c>
      <c r="O42" s="141">
        <f t="shared" si="5"/>
        <v>6</v>
      </c>
      <c r="P42" s="139" t="str">
        <f t="shared" si="6"/>
        <v>MEDIO</v>
      </c>
      <c r="Q42" s="117">
        <v>10</v>
      </c>
      <c r="R42" s="153">
        <f t="shared" si="7"/>
        <v>60</v>
      </c>
      <c r="S42" s="139" t="str">
        <f t="shared" si="8"/>
        <v>III</v>
      </c>
      <c r="T42" s="153" t="str">
        <f t="shared" si="4"/>
        <v>Mejorable</v>
      </c>
      <c r="U42" s="114">
        <v>202</v>
      </c>
      <c r="V42" s="117" t="s">
        <v>719</v>
      </c>
      <c r="W42" s="117" t="s">
        <v>507</v>
      </c>
      <c r="X42" s="117" t="s">
        <v>507</v>
      </c>
      <c r="Y42" s="117" t="s">
        <v>747</v>
      </c>
      <c r="Z42" s="120" t="s">
        <v>748</v>
      </c>
      <c r="AA42" s="117" t="s">
        <v>507</v>
      </c>
    </row>
    <row r="43" spans="1:42" s="142" customFormat="1" ht="165.75" x14ac:dyDescent="0.25">
      <c r="A43" s="114" t="s">
        <v>478</v>
      </c>
      <c r="B43" s="114" t="s">
        <v>473</v>
      </c>
      <c r="C43" s="114" t="s">
        <v>474</v>
      </c>
      <c r="D43" s="114" t="s">
        <v>477</v>
      </c>
      <c r="E43" s="114" t="s">
        <v>33</v>
      </c>
      <c r="F43" s="135" t="s">
        <v>38</v>
      </c>
      <c r="G43" s="116" t="s">
        <v>1512</v>
      </c>
      <c r="H43" s="116" t="s">
        <v>795</v>
      </c>
      <c r="I43" s="114" t="s">
        <v>723</v>
      </c>
      <c r="J43" s="114" t="s">
        <v>502</v>
      </c>
      <c r="K43" s="114" t="s">
        <v>724</v>
      </c>
      <c r="L43" s="114" t="s">
        <v>725</v>
      </c>
      <c r="M43" s="119">
        <v>2</v>
      </c>
      <c r="N43" s="117">
        <v>3</v>
      </c>
      <c r="O43" s="141">
        <f t="shared" si="5"/>
        <v>6</v>
      </c>
      <c r="P43" s="139" t="str">
        <f t="shared" si="6"/>
        <v>MEDIO</v>
      </c>
      <c r="Q43" s="117">
        <v>10</v>
      </c>
      <c r="R43" s="153">
        <f t="shared" si="7"/>
        <v>60</v>
      </c>
      <c r="S43" s="139" t="str">
        <f t="shared" si="8"/>
        <v>III</v>
      </c>
      <c r="T43" s="153" t="str">
        <f t="shared" si="4"/>
        <v>Mejorable</v>
      </c>
      <c r="U43" s="114">
        <v>202</v>
      </c>
      <c r="V43" s="117" t="s">
        <v>719</v>
      </c>
      <c r="W43" s="117" t="s">
        <v>507</v>
      </c>
      <c r="X43" s="117" t="s">
        <v>507</v>
      </c>
      <c r="Y43" s="117" t="s">
        <v>747</v>
      </c>
      <c r="Z43" s="120" t="s">
        <v>805</v>
      </c>
      <c r="AA43" s="117" t="s">
        <v>507</v>
      </c>
    </row>
    <row r="44" spans="1:42" s="142" customFormat="1" ht="63.75" x14ac:dyDescent="0.25">
      <c r="A44" s="114" t="s">
        <v>796</v>
      </c>
      <c r="B44" s="114" t="s">
        <v>473</v>
      </c>
      <c r="C44" s="114" t="s">
        <v>573</v>
      </c>
      <c r="D44" s="114" t="s">
        <v>475</v>
      </c>
      <c r="E44" s="114" t="s">
        <v>33</v>
      </c>
      <c r="F44" s="135" t="s">
        <v>38</v>
      </c>
      <c r="G44" s="116" t="s">
        <v>797</v>
      </c>
      <c r="H44" s="116" t="s">
        <v>798</v>
      </c>
      <c r="I44" s="114" t="s">
        <v>799</v>
      </c>
      <c r="J44" s="114" t="s">
        <v>502</v>
      </c>
      <c r="K44" s="114" t="s">
        <v>800</v>
      </c>
      <c r="L44" s="114" t="s">
        <v>502</v>
      </c>
      <c r="M44" s="119">
        <v>2</v>
      </c>
      <c r="N44" s="117">
        <v>2</v>
      </c>
      <c r="O44" s="141">
        <f t="shared" si="5"/>
        <v>4</v>
      </c>
      <c r="P44" s="139" t="str">
        <f t="shared" si="6"/>
        <v>BAJO</v>
      </c>
      <c r="Q44" s="117">
        <v>25</v>
      </c>
      <c r="R44" s="153">
        <f t="shared" si="7"/>
        <v>100</v>
      </c>
      <c r="S44" s="139" t="str">
        <f t="shared" si="8"/>
        <v>III</v>
      </c>
      <c r="T44" s="153" t="str">
        <f t="shared" si="4"/>
        <v>Mejorable</v>
      </c>
      <c r="U44" s="114">
        <v>202</v>
      </c>
      <c r="V44" s="117" t="s">
        <v>719</v>
      </c>
      <c r="W44" s="117" t="s">
        <v>507</v>
      </c>
      <c r="X44" s="117" t="s">
        <v>507</v>
      </c>
      <c r="Y44" s="117" t="s">
        <v>507</v>
      </c>
      <c r="Z44" s="120" t="s">
        <v>806</v>
      </c>
      <c r="AA44" s="117" t="s">
        <v>507</v>
      </c>
    </row>
    <row r="45" spans="1:42" s="142" customFormat="1" ht="89.25" x14ac:dyDescent="0.25">
      <c r="A45" s="114" t="s">
        <v>478</v>
      </c>
      <c r="B45" s="114" t="s">
        <v>473</v>
      </c>
      <c r="C45" s="114" t="s">
        <v>474</v>
      </c>
      <c r="D45" s="114" t="s">
        <v>477</v>
      </c>
      <c r="E45" s="118" t="s">
        <v>33</v>
      </c>
      <c r="F45" s="135" t="s">
        <v>38</v>
      </c>
      <c r="G45" s="116" t="s">
        <v>1513</v>
      </c>
      <c r="H45" s="116" t="s">
        <v>733</v>
      </c>
      <c r="I45" s="114" t="s">
        <v>734</v>
      </c>
      <c r="J45" s="118" t="s">
        <v>502</v>
      </c>
      <c r="K45" s="114" t="s">
        <v>735</v>
      </c>
      <c r="L45" s="114" t="s">
        <v>725</v>
      </c>
      <c r="M45" s="119">
        <v>2</v>
      </c>
      <c r="N45" s="117">
        <v>4</v>
      </c>
      <c r="O45" s="141">
        <f t="shared" si="5"/>
        <v>8</v>
      </c>
      <c r="P45" s="139" t="str">
        <f t="shared" si="6"/>
        <v>MEDIO</v>
      </c>
      <c r="Q45" s="117">
        <v>10</v>
      </c>
      <c r="R45" s="153">
        <f t="shared" si="7"/>
        <v>80</v>
      </c>
      <c r="S45" s="139" t="str">
        <f t="shared" si="8"/>
        <v>III</v>
      </c>
      <c r="T45" s="153" t="str">
        <f t="shared" si="4"/>
        <v>Mejorable</v>
      </c>
      <c r="U45" s="114">
        <v>202</v>
      </c>
      <c r="V45" s="117" t="s">
        <v>753</v>
      </c>
      <c r="W45" s="117" t="s">
        <v>507</v>
      </c>
      <c r="X45" s="117" t="s">
        <v>507</v>
      </c>
      <c r="Y45" s="117" t="s">
        <v>507</v>
      </c>
      <c r="Z45" s="120" t="s">
        <v>807</v>
      </c>
      <c r="AA45" s="117" t="s">
        <v>507</v>
      </c>
    </row>
    <row r="46" spans="1:42" s="142" customFormat="1" ht="76.5" x14ac:dyDescent="0.25">
      <c r="A46" s="114" t="s">
        <v>726</v>
      </c>
      <c r="B46" s="114" t="s">
        <v>473</v>
      </c>
      <c r="C46" s="114" t="s">
        <v>474</v>
      </c>
      <c r="D46" s="114" t="s">
        <v>477</v>
      </c>
      <c r="E46" s="118" t="s">
        <v>33</v>
      </c>
      <c r="F46" s="135" t="s">
        <v>38</v>
      </c>
      <c r="G46" s="116" t="s">
        <v>1516</v>
      </c>
      <c r="H46" s="116" t="s">
        <v>802</v>
      </c>
      <c r="I46" s="114" t="s">
        <v>729</v>
      </c>
      <c r="J46" s="118" t="s">
        <v>502</v>
      </c>
      <c r="K46" s="114" t="s">
        <v>730</v>
      </c>
      <c r="L46" s="114" t="s">
        <v>731</v>
      </c>
      <c r="M46" s="119">
        <v>2</v>
      </c>
      <c r="N46" s="117">
        <v>3</v>
      </c>
      <c r="O46" s="141">
        <f t="shared" si="5"/>
        <v>6</v>
      </c>
      <c r="P46" s="139" t="str">
        <f t="shared" si="6"/>
        <v>MEDIO</v>
      </c>
      <c r="Q46" s="117">
        <v>10</v>
      </c>
      <c r="R46" s="153">
        <f t="shared" si="7"/>
        <v>60</v>
      </c>
      <c r="S46" s="139" t="str">
        <f t="shared" si="8"/>
        <v>III</v>
      </c>
      <c r="T46" s="153" t="str">
        <f t="shared" si="4"/>
        <v>Mejorable</v>
      </c>
      <c r="U46" s="114">
        <v>202</v>
      </c>
      <c r="V46" s="117" t="s">
        <v>750</v>
      </c>
      <c r="W46" s="117" t="s">
        <v>507</v>
      </c>
      <c r="X46" s="117" t="s">
        <v>507</v>
      </c>
      <c r="Y46" s="117" t="s">
        <v>751</v>
      </c>
      <c r="Z46" s="120" t="s">
        <v>752</v>
      </c>
      <c r="AA46" s="117" t="s">
        <v>507</v>
      </c>
    </row>
    <row r="47" spans="1:42" s="142" customFormat="1" ht="25.5" x14ac:dyDescent="0.25">
      <c r="A47" s="116" t="s">
        <v>482</v>
      </c>
      <c r="B47" s="114" t="s">
        <v>473</v>
      </c>
      <c r="C47" s="114" t="s">
        <v>474</v>
      </c>
      <c r="D47" s="114" t="s">
        <v>710</v>
      </c>
      <c r="E47" s="118" t="s">
        <v>33</v>
      </c>
      <c r="F47" s="135" t="s">
        <v>38</v>
      </c>
      <c r="G47" s="116" t="s">
        <v>711</v>
      </c>
      <c r="H47" s="116" t="s">
        <v>712</v>
      </c>
      <c r="I47" s="114" t="s">
        <v>713</v>
      </c>
      <c r="J47" s="118" t="s">
        <v>502</v>
      </c>
      <c r="K47" s="114" t="s">
        <v>714</v>
      </c>
      <c r="L47" s="114" t="s">
        <v>502</v>
      </c>
      <c r="M47" s="157">
        <v>2</v>
      </c>
      <c r="N47" s="114">
        <v>3</v>
      </c>
      <c r="O47" s="141">
        <f t="shared" si="5"/>
        <v>6</v>
      </c>
      <c r="P47" s="139" t="str">
        <f t="shared" si="6"/>
        <v>MEDIO</v>
      </c>
      <c r="Q47" s="114">
        <v>10</v>
      </c>
      <c r="R47" s="153">
        <f t="shared" si="7"/>
        <v>60</v>
      </c>
      <c r="S47" s="139" t="str">
        <f t="shared" si="8"/>
        <v>III</v>
      </c>
      <c r="T47" s="153" t="str">
        <f t="shared" si="4"/>
        <v>Mejorable</v>
      </c>
      <c r="U47" s="114">
        <v>202</v>
      </c>
      <c r="V47" s="114" t="s">
        <v>719</v>
      </c>
      <c r="W47" s="117" t="s">
        <v>507</v>
      </c>
      <c r="X47" s="114" t="s">
        <v>507</v>
      </c>
      <c r="Y47" s="114" t="s">
        <v>507</v>
      </c>
      <c r="Z47" s="158" t="s">
        <v>746</v>
      </c>
      <c r="AA47" s="117" t="s">
        <v>507</v>
      </c>
    </row>
    <row r="48" spans="1:42" s="142" customFormat="1" ht="25.5" x14ac:dyDescent="0.25">
      <c r="A48" s="116" t="s">
        <v>482</v>
      </c>
      <c r="B48" s="114" t="s">
        <v>473</v>
      </c>
      <c r="C48" s="114" t="s">
        <v>474</v>
      </c>
      <c r="D48" s="114" t="s">
        <v>715</v>
      </c>
      <c r="E48" s="118" t="s">
        <v>33</v>
      </c>
      <c r="F48" s="135" t="s">
        <v>38</v>
      </c>
      <c r="G48" s="116" t="s">
        <v>711</v>
      </c>
      <c r="H48" s="116" t="s">
        <v>1511</v>
      </c>
      <c r="I48" s="114" t="s">
        <v>713</v>
      </c>
      <c r="J48" s="118" t="s">
        <v>502</v>
      </c>
      <c r="K48" s="114" t="s">
        <v>714</v>
      </c>
      <c r="L48" s="114" t="s">
        <v>502</v>
      </c>
      <c r="M48" s="157">
        <v>2</v>
      </c>
      <c r="N48" s="114">
        <v>3</v>
      </c>
      <c r="O48" s="141">
        <f t="shared" si="5"/>
        <v>6</v>
      </c>
      <c r="P48" s="139" t="str">
        <f t="shared" si="6"/>
        <v>MEDIO</v>
      </c>
      <c r="Q48" s="114">
        <v>10</v>
      </c>
      <c r="R48" s="153">
        <f t="shared" si="7"/>
        <v>60</v>
      </c>
      <c r="S48" s="139" t="str">
        <f t="shared" si="8"/>
        <v>III</v>
      </c>
      <c r="T48" s="153" t="str">
        <f t="shared" si="4"/>
        <v>Mejorable</v>
      </c>
      <c r="U48" s="114">
        <v>202</v>
      </c>
      <c r="V48" s="114" t="s">
        <v>719</v>
      </c>
      <c r="W48" s="117" t="s">
        <v>507</v>
      </c>
      <c r="X48" s="114" t="s">
        <v>507</v>
      </c>
      <c r="Y48" s="114" t="s">
        <v>507</v>
      </c>
      <c r="Z48" s="158" t="s">
        <v>746</v>
      </c>
      <c r="AA48" s="117" t="s">
        <v>507</v>
      </c>
    </row>
    <row r="49" spans="1:27" s="142" customFormat="1" ht="75" x14ac:dyDescent="0.25">
      <c r="A49" s="114" t="s">
        <v>482</v>
      </c>
      <c r="B49" s="114" t="s">
        <v>473</v>
      </c>
      <c r="C49" s="117" t="s">
        <v>474</v>
      </c>
      <c r="D49" s="114" t="s">
        <v>477</v>
      </c>
      <c r="E49" s="117" t="s">
        <v>33</v>
      </c>
      <c r="F49" s="135" t="s">
        <v>38</v>
      </c>
      <c r="G49" s="116" t="s">
        <v>736</v>
      </c>
      <c r="H49" s="116" t="s">
        <v>618</v>
      </c>
      <c r="I49" s="152" t="s">
        <v>737</v>
      </c>
      <c r="J49" s="118" t="s">
        <v>502</v>
      </c>
      <c r="K49" s="114" t="s">
        <v>502</v>
      </c>
      <c r="L49" s="114" t="s">
        <v>502</v>
      </c>
      <c r="M49" s="117">
        <v>2</v>
      </c>
      <c r="N49" s="117">
        <v>2</v>
      </c>
      <c r="O49" s="141">
        <f t="shared" si="5"/>
        <v>4</v>
      </c>
      <c r="P49" s="139" t="str">
        <f t="shared" si="6"/>
        <v>BAJO</v>
      </c>
      <c r="Q49" s="117">
        <v>25</v>
      </c>
      <c r="R49" s="153">
        <f t="shared" si="7"/>
        <v>100</v>
      </c>
      <c r="S49" s="139" t="str">
        <f t="shared" si="8"/>
        <v>III</v>
      </c>
      <c r="T49" s="153" t="str">
        <f t="shared" si="4"/>
        <v>Mejorable</v>
      </c>
      <c r="U49" s="114">
        <v>202</v>
      </c>
      <c r="V49" s="117" t="s">
        <v>755</v>
      </c>
      <c r="W49" s="117" t="s">
        <v>507</v>
      </c>
      <c r="X49" s="117" t="s">
        <v>507</v>
      </c>
      <c r="Y49" s="117" t="s">
        <v>507</v>
      </c>
      <c r="Z49" s="117" t="s">
        <v>642</v>
      </c>
      <c r="AA49" s="117" t="s">
        <v>507</v>
      </c>
    </row>
    <row r="50" spans="1:27" s="142" customFormat="1" ht="102" x14ac:dyDescent="0.25">
      <c r="A50" s="114" t="s">
        <v>478</v>
      </c>
      <c r="B50" s="114" t="s">
        <v>473</v>
      </c>
      <c r="C50" s="114" t="s">
        <v>742</v>
      </c>
      <c r="D50" s="114" t="s">
        <v>477</v>
      </c>
      <c r="E50" s="114" t="s">
        <v>33</v>
      </c>
      <c r="F50" s="135" t="s">
        <v>38</v>
      </c>
      <c r="G50" s="116" t="s">
        <v>743</v>
      </c>
      <c r="H50" s="116" t="s">
        <v>744</v>
      </c>
      <c r="I50" s="114" t="s">
        <v>745</v>
      </c>
      <c r="J50" s="114" t="s">
        <v>502</v>
      </c>
      <c r="K50" s="114" t="s">
        <v>735</v>
      </c>
      <c r="L50" s="114" t="s">
        <v>725</v>
      </c>
      <c r="M50" s="119">
        <v>2</v>
      </c>
      <c r="N50" s="117">
        <v>4</v>
      </c>
      <c r="O50" s="141">
        <f t="shared" si="5"/>
        <v>8</v>
      </c>
      <c r="P50" s="139" t="str">
        <f t="shared" si="6"/>
        <v>MEDIO</v>
      </c>
      <c r="Q50" s="117">
        <v>10</v>
      </c>
      <c r="R50" s="153">
        <f t="shared" si="7"/>
        <v>80</v>
      </c>
      <c r="S50" s="139" t="str">
        <f t="shared" si="8"/>
        <v>III</v>
      </c>
      <c r="T50" s="153" t="str">
        <f t="shared" si="4"/>
        <v>Mejorable</v>
      </c>
      <c r="U50" s="114">
        <v>202</v>
      </c>
      <c r="V50" s="117" t="s">
        <v>757</v>
      </c>
      <c r="W50" s="117" t="s">
        <v>507</v>
      </c>
      <c r="X50" s="117" t="s">
        <v>507</v>
      </c>
      <c r="Y50" s="117" t="s">
        <v>507</v>
      </c>
      <c r="Z50" s="120" t="s">
        <v>808</v>
      </c>
      <c r="AA50" s="117" t="s">
        <v>507</v>
      </c>
    </row>
    <row r="51" spans="1:27" s="142" customFormat="1" ht="38.25" x14ac:dyDescent="0.25">
      <c r="A51" s="114" t="s">
        <v>472</v>
      </c>
      <c r="B51" s="114" t="s">
        <v>473</v>
      </c>
      <c r="C51" s="114" t="s">
        <v>573</v>
      </c>
      <c r="D51" s="114" t="s">
        <v>475</v>
      </c>
      <c r="E51" s="114" t="s">
        <v>33</v>
      </c>
      <c r="F51" s="135" t="s">
        <v>37</v>
      </c>
      <c r="G51" s="114" t="s">
        <v>760</v>
      </c>
      <c r="H51" s="116" t="s">
        <v>761</v>
      </c>
      <c r="I51" s="114" t="s">
        <v>762</v>
      </c>
      <c r="J51" s="114" t="s">
        <v>502</v>
      </c>
      <c r="K51" s="114" t="s">
        <v>502</v>
      </c>
      <c r="L51" s="114" t="s">
        <v>763</v>
      </c>
      <c r="M51" s="119">
        <v>2</v>
      </c>
      <c r="N51" s="117">
        <v>1</v>
      </c>
      <c r="O51" s="141">
        <f t="shared" si="5"/>
        <v>2</v>
      </c>
      <c r="P51" s="139" t="str">
        <f t="shared" si="6"/>
        <v>BAJO</v>
      </c>
      <c r="Q51" s="117">
        <v>10</v>
      </c>
      <c r="R51" s="153">
        <f t="shared" si="7"/>
        <v>20</v>
      </c>
      <c r="S51" s="139" t="str">
        <f t="shared" si="8"/>
        <v>IV</v>
      </c>
      <c r="T51" s="153" t="str">
        <f t="shared" si="4"/>
        <v>Aceptable</v>
      </c>
      <c r="U51" s="114">
        <v>202</v>
      </c>
      <c r="V51" s="114" t="s">
        <v>764</v>
      </c>
      <c r="W51" s="117" t="s">
        <v>507</v>
      </c>
      <c r="X51" s="117" t="s">
        <v>507</v>
      </c>
      <c r="Y51" s="117" t="s">
        <v>507</v>
      </c>
      <c r="Z51" s="120" t="s">
        <v>765</v>
      </c>
      <c r="AA51" s="117" t="s">
        <v>766</v>
      </c>
    </row>
  </sheetData>
  <autoFilter ref="A5:AU51"/>
  <mergeCells count="8">
    <mergeCell ref="A1:AG1"/>
    <mergeCell ref="A2:G2"/>
    <mergeCell ref="A3:G3"/>
    <mergeCell ref="F4:H4"/>
    <mergeCell ref="J4:L4"/>
    <mergeCell ref="M4:S4"/>
    <mergeCell ref="U4:V4"/>
    <mergeCell ref="W4:AA4"/>
  </mergeCells>
  <conditionalFormatting sqref="A4:F4 J4 M4 T4 W4 E5:G5 A5 V5:AA5 J5:T5">
    <cfRule type="cellIs" dxfId="2018" priority="130" operator="equal">
      <formula>"MEDIA"</formula>
    </cfRule>
    <cfRule type="cellIs" dxfId="2017" priority="131" operator="equal">
      <formula>"BAJA"</formula>
    </cfRule>
    <cfRule type="cellIs" dxfId="2016" priority="132" operator="equal">
      <formula>"MUY ALTA"</formula>
    </cfRule>
  </conditionalFormatting>
  <conditionalFormatting sqref="V5">
    <cfRule type="cellIs" dxfId="2015" priority="133" operator="equal">
      <formula>"ALTA"</formula>
    </cfRule>
  </conditionalFormatting>
  <conditionalFormatting sqref="Z5:AA5">
    <cfRule type="cellIs" dxfId="2014" priority="134" operator="equal">
      <formula>"ALTA"</formula>
    </cfRule>
  </conditionalFormatting>
  <conditionalFormatting sqref="I4:I5">
    <cfRule type="cellIs" dxfId="2013" priority="127" operator="equal">
      <formula>"MEDIA"</formula>
    </cfRule>
    <cfRule type="cellIs" dxfId="2012" priority="128" operator="equal">
      <formula>"BAJA"</formula>
    </cfRule>
    <cfRule type="cellIs" dxfId="2011" priority="129" operator="equal">
      <formula>"MUY ALTA"</formula>
    </cfRule>
  </conditionalFormatting>
  <conditionalFormatting sqref="P6:P11 P13:P36">
    <cfRule type="cellIs" dxfId="2010" priority="124" operator="equal">
      <formula>"ALTO"</formula>
    </cfRule>
    <cfRule type="cellIs" dxfId="2009" priority="125" operator="equal">
      <formula>"MEDIO"</formula>
    </cfRule>
    <cfRule type="cellIs" dxfId="2008" priority="126" operator="equal">
      <formula>"BAJO"</formula>
    </cfRule>
  </conditionalFormatting>
  <conditionalFormatting sqref="S6:S11 S13:S36">
    <cfRule type="cellIs" dxfId="2007" priority="120" operator="equal">
      <formula>"IV"</formula>
    </cfRule>
    <cfRule type="cellIs" dxfId="2006" priority="121" operator="equal">
      <formula>"III"</formula>
    </cfRule>
    <cfRule type="cellIs" dxfId="2005" priority="122" operator="equal">
      <formula>"II"</formula>
    </cfRule>
    <cfRule type="cellIs" dxfId="2004" priority="123" operator="equal">
      <formula>"I"</formula>
    </cfRule>
  </conditionalFormatting>
  <conditionalFormatting sqref="P2:P11 P13:P36">
    <cfRule type="cellIs" dxfId="2003" priority="119" operator="equal">
      <formula>"MUY ALTO"</formula>
    </cfRule>
  </conditionalFormatting>
  <conditionalFormatting sqref="U5">
    <cfRule type="cellIs" dxfId="2002" priority="116" operator="equal">
      <formula>"MEDIA"</formula>
    </cfRule>
    <cfRule type="cellIs" dxfId="2001" priority="117" operator="equal">
      <formula>"BAJA"</formula>
    </cfRule>
    <cfRule type="cellIs" dxfId="2000" priority="118" operator="equal">
      <formula>"MUY ALTA"</formula>
    </cfRule>
  </conditionalFormatting>
  <conditionalFormatting sqref="S12">
    <cfRule type="cellIs" dxfId="1999" priority="100" operator="equal">
      <formula>"IV"</formula>
    </cfRule>
    <cfRule type="cellIs" dxfId="1998" priority="101" operator="equal">
      <formula>"III"</formula>
    </cfRule>
    <cfRule type="cellIs" dxfId="1997" priority="102" operator="equal">
      <formula>"II"</formula>
    </cfRule>
    <cfRule type="cellIs" dxfId="1996" priority="103" operator="equal">
      <formula>"I"</formula>
    </cfRule>
  </conditionalFormatting>
  <conditionalFormatting sqref="P37:P38 P41:P51">
    <cfRule type="cellIs" dxfId="1995" priority="113" operator="equal">
      <formula>"ALTO"</formula>
    </cfRule>
    <cfRule type="cellIs" dxfId="1994" priority="114" operator="equal">
      <formula>"MEDIO"</formula>
    </cfRule>
    <cfRule type="cellIs" dxfId="1993" priority="115" operator="equal">
      <formula>"BAJO"</formula>
    </cfRule>
  </conditionalFormatting>
  <conditionalFormatting sqref="S37:S38 S41:S51">
    <cfRule type="cellIs" dxfId="1992" priority="109" operator="equal">
      <formula>"IV"</formula>
    </cfRule>
    <cfRule type="cellIs" dxfId="1991" priority="110" operator="equal">
      <formula>"III"</formula>
    </cfRule>
    <cfRule type="cellIs" dxfId="1990" priority="111" operator="equal">
      <formula>"II"</formula>
    </cfRule>
    <cfRule type="cellIs" dxfId="1989" priority="112" operator="equal">
      <formula>"I"</formula>
    </cfRule>
  </conditionalFormatting>
  <conditionalFormatting sqref="P37:P38 P41:P51">
    <cfRule type="cellIs" dxfId="1988" priority="108" operator="equal">
      <formula>"MUY ALTO"</formula>
    </cfRule>
  </conditionalFormatting>
  <conditionalFormatting sqref="P12">
    <cfRule type="cellIs" dxfId="1987" priority="105" operator="equal">
      <formula>"ALTO"</formula>
    </cfRule>
    <cfRule type="cellIs" dxfId="1986" priority="106" operator="equal">
      <formula>"MEDIO"</formula>
    </cfRule>
    <cfRule type="cellIs" dxfId="1985" priority="107" operator="equal">
      <formula>"BAJO"</formula>
    </cfRule>
  </conditionalFormatting>
  <conditionalFormatting sqref="P12">
    <cfRule type="cellIs" dxfId="1984" priority="104" operator="equal">
      <formula>"MUY ALTO"</formula>
    </cfRule>
  </conditionalFormatting>
  <conditionalFormatting sqref="D8:E8 I8:N8">
    <cfRule type="cellIs" dxfId="1983" priority="51" operator="equal">
      <formula>"MEDIA"</formula>
    </cfRule>
  </conditionalFormatting>
  <conditionalFormatting sqref="D8:E8 I8:N8">
    <cfRule type="cellIs" dxfId="1982" priority="52" operator="equal">
      <formula>"BAJA"</formula>
    </cfRule>
  </conditionalFormatting>
  <conditionalFormatting sqref="D8:E8 I8:N8">
    <cfRule type="cellIs" dxfId="1981" priority="53" operator="equal">
      <formula>"MUY ALTA"</formula>
    </cfRule>
  </conditionalFormatting>
  <conditionalFormatting sqref="Q8">
    <cfRule type="cellIs" dxfId="1980" priority="48" operator="equal">
      <formula>"MEDIA"</formula>
    </cfRule>
  </conditionalFormatting>
  <conditionalFormatting sqref="Q8">
    <cfRule type="cellIs" dxfId="1979" priority="49" operator="equal">
      <formula>"BAJA"</formula>
    </cfRule>
  </conditionalFormatting>
  <conditionalFormatting sqref="Q8">
    <cfRule type="cellIs" dxfId="1978" priority="50" operator="equal">
      <formula>"MUY ALTA"</formula>
    </cfRule>
  </conditionalFormatting>
  <conditionalFormatting sqref="A38 E38 I38:J38 L38 N38">
    <cfRule type="cellIs" dxfId="1977" priority="38" operator="equal">
      <formula>"MEDIA"</formula>
    </cfRule>
  </conditionalFormatting>
  <conditionalFormatting sqref="A38 E38 I38:J38 L38 N38">
    <cfRule type="cellIs" dxfId="1976" priority="39" operator="equal">
      <formula>"BAJA"</formula>
    </cfRule>
  </conditionalFormatting>
  <conditionalFormatting sqref="A38 E38 I38:J38 L38 N38">
    <cfRule type="cellIs" dxfId="1975" priority="40" operator="equal">
      <formula>"MUY ALTA"</formula>
    </cfRule>
  </conditionalFormatting>
  <conditionalFormatting sqref="I41">
    <cfRule type="cellIs" dxfId="1974" priority="35" operator="equal">
      <formula>"MEDIA"</formula>
    </cfRule>
  </conditionalFormatting>
  <conditionalFormatting sqref="I41">
    <cfRule type="cellIs" dxfId="1973" priority="36" operator="equal">
      <formula>"BAJA"</formula>
    </cfRule>
  </conditionalFormatting>
  <conditionalFormatting sqref="I41">
    <cfRule type="cellIs" dxfId="1972" priority="37" operator="equal">
      <formula>"MUY ALTA"</formula>
    </cfRule>
  </conditionalFormatting>
  <conditionalFormatting sqref="Q38">
    <cfRule type="cellIs" dxfId="1971" priority="32" operator="equal">
      <formula>"MEDIA"</formula>
    </cfRule>
  </conditionalFormatting>
  <conditionalFormatting sqref="Q38">
    <cfRule type="cellIs" dxfId="1970" priority="33" operator="equal">
      <formula>"BAJA"</formula>
    </cfRule>
  </conditionalFormatting>
  <conditionalFormatting sqref="Q38">
    <cfRule type="cellIs" dxfId="1969" priority="34" operator="equal">
      <formula>"MUY ALTA"</formula>
    </cfRule>
  </conditionalFormatting>
  <conditionalFormatting sqref="V38 X38:Y38">
    <cfRule type="cellIs" dxfId="1968" priority="24" operator="equal">
      <formula>"MEDIA"</formula>
    </cfRule>
  </conditionalFormatting>
  <conditionalFormatting sqref="V38 X38:Y38">
    <cfRule type="cellIs" dxfId="1967" priority="25" operator="equal">
      <formula>"BAJA"</formula>
    </cfRule>
  </conditionalFormatting>
  <conditionalFormatting sqref="V38 X38:Y38">
    <cfRule type="cellIs" dxfId="1966" priority="26" operator="equal">
      <formula>"MUY ALTA"</formula>
    </cfRule>
  </conditionalFormatting>
  <conditionalFormatting sqref="Z38">
    <cfRule type="cellIs" dxfId="1965" priority="27" operator="equal">
      <formula>"MEDIA"</formula>
    </cfRule>
  </conditionalFormatting>
  <conditionalFormatting sqref="Z38">
    <cfRule type="cellIs" dxfId="1964" priority="28" operator="equal">
      <formula>"BAJA"</formula>
    </cfRule>
  </conditionalFormatting>
  <conditionalFormatting sqref="Z38">
    <cfRule type="cellIs" dxfId="1963" priority="29" operator="equal">
      <formula>"MUY ALTA"</formula>
    </cfRule>
  </conditionalFormatting>
  <conditionalFormatting sqref="V38">
    <cfRule type="cellIs" dxfId="1962" priority="30" operator="equal">
      <formula>"ALTA"</formula>
    </cfRule>
  </conditionalFormatting>
  <conditionalFormatting sqref="Z38">
    <cfRule type="cellIs" dxfId="1961" priority="31" operator="equal">
      <formula>"ALTA"</formula>
    </cfRule>
  </conditionalFormatting>
  <conditionalFormatting sqref="P40">
    <cfRule type="cellIs" dxfId="1960" priority="21" operator="equal">
      <formula>"ALTO"</formula>
    </cfRule>
    <cfRule type="cellIs" dxfId="1959" priority="22" operator="equal">
      <formula>"MEDIO"</formula>
    </cfRule>
    <cfRule type="cellIs" dxfId="1958" priority="23" operator="equal">
      <formula>"BAJO"</formula>
    </cfRule>
  </conditionalFormatting>
  <conditionalFormatting sqref="S40">
    <cfRule type="cellIs" dxfId="1957" priority="17" operator="equal">
      <formula>"IV"</formula>
    </cfRule>
    <cfRule type="cellIs" dxfId="1956" priority="18" operator="equal">
      <formula>"III"</formula>
    </cfRule>
    <cfRule type="cellIs" dxfId="1955" priority="19" operator="equal">
      <formula>"II"</formula>
    </cfRule>
    <cfRule type="cellIs" dxfId="1954" priority="20" operator="equal">
      <formula>"I"</formula>
    </cfRule>
  </conditionalFormatting>
  <conditionalFormatting sqref="P40">
    <cfRule type="cellIs" dxfId="1953" priority="16" operator="equal">
      <formula>"MUY ALTO"</formula>
    </cfRule>
  </conditionalFormatting>
  <conditionalFormatting sqref="V8">
    <cfRule type="cellIs" dxfId="1952" priority="15" operator="equal">
      <formula>"ALTA"</formula>
    </cfRule>
  </conditionalFormatting>
  <conditionalFormatting sqref="V8">
    <cfRule type="cellIs" dxfId="1951" priority="12" operator="equal">
      <formula>"MEDIA"</formula>
    </cfRule>
  </conditionalFormatting>
  <conditionalFormatting sqref="V8">
    <cfRule type="cellIs" dxfId="1950" priority="13" operator="equal">
      <formula>"BAJA"</formula>
    </cfRule>
  </conditionalFormatting>
  <conditionalFormatting sqref="V8">
    <cfRule type="cellIs" dxfId="1949" priority="14" operator="equal">
      <formula>"MUY ALTA"</formula>
    </cfRule>
  </conditionalFormatting>
  <conditionalFormatting sqref="P39">
    <cfRule type="cellIs" dxfId="1948" priority="9" operator="equal">
      <formula>"ALTO"</formula>
    </cfRule>
    <cfRule type="cellIs" dxfId="1947" priority="10" operator="equal">
      <formula>"MEDIO"</formula>
    </cfRule>
    <cfRule type="cellIs" dxfId="1946" priority="11" operator="equal">
      <formula>"BAJO"</formula>
    </cfRule>
  </conditionalFormatting>
  <conditionalFormatting sqref="S39">
    <cfRule type="cellIs" dxfId="1945" priority="5" operator="equal">
      <formula>"IV"</formula>
    </cfRule>
    <cfRule type="cellIs" dxfId="1944" priority="6" operator="equal">
      <formula>"III"</formula>
    </cfRule>
    <cfRule type="cellIs" dxfId="1943" priority="7" operator="equal">
      <formula>"II"</formula>
    </cfRule>
    <cfRule type="cellIs" dxfId="1942" priority="8" operator="equal">
      <formula>"I"</formula>
    </cfRule>
  </conditionalFormatting>
  <conditionalFormatting sqref="P39">
    <cfRule type="cellIs" dxfId="1941" priority="4" operator="equal">
      <formula>"MUY ALTO"</formula>
    </cfRule>
  </conditionalFormatting>
  <conditionalFormatting sqref="I39">
    <cfRule type="cellIs" dxfId="1940" priority="1" operator="equal">
      <formula>"MEDIA"</formula>
    </cfRule>
  </conditionalFormatting>
  <conditionalFormatting sqref="I39">
    <cfRule type="cellIs" dxfId="1939" priority="2" operator="equal">
      <formula>"BAJA"</formula>
    </cfRule>
  </conditionalFormatting>
  <conditionalFormatting sqref="I39">
    <cfRule type="cellIs" dxfId="1938" priority="3" operator="equal">
      <formula>"MUY ALTA"</formula>
    </cfRule>
  </conditionalFormatting>
  <dataValidations count="3">
    <dataValidation type="list" allowBlank="1" showErrorMessage="1" sqref="M34 M45">
      <formula1>"2,6,10"</formula1>
    </dataValidation>
    <dataValidation type="list" allowBlank="1" showInputMessage="1" prompt="COLOQUE SOLO - 1,2,3, O 4" sqref="N34 N45">
      <formula1>"4,3,2,1"</formula1>
    </dataValidation>
    <dataValidation type="list" allowBlank="1" showErrorMessage="1" sqref="Q8 Q34 Q45">
      <formula1>"10,25,60,100"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Listas!$A$7:$G$7</xm:f>
          </x14:formula1>
          <xm:sqref>F41:F51 F6:F39</xm:sqref>
        </x14:dataValidation>
        <x14:dataValidation type="list" allowBlank="1" showInputMessage="1" showErrorMessage="1">
          <x14:formula1>
            <xm:f>Listas!#REF!</xm:f>
          </x14:formula1>
          <xm:sqref>F40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5D5D"/>
    <pageSetUpPr fitToPage="1"/>
  </sheetPr>
  <dimension ref="A1:AU61"/>
  <sheetViews>
    <sheetView topLeftCell="A44" zoomScale="85" zoomScaleNormal="85" workbookViewId="0">
      <selection activeCell="A46" sqref="A46:XFD46"/>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29.710937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7"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47" ht="26.25" customHeight="1" thickBot="1" x14ac:dyDescent="0.3">
      <c r="A2" s="282" t="s">
        <v>941</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ht="54.75" customHeight="1" thickBot="1" x14ac:dyDescent="0.3">
      <c r="A3" s="282" t="s">
        <v>1494</v>
      </c>
      <c r="B3" s="273"/>
      <c r="C3" s="273"/>
      <c r="D3" s="273"/>
      <c r="E3" s="273"/>
      <c r="F3" s="273"/>
      <c r="G3" s="274"/>
      <c r="H3" s="1"/>
      <c r="I3" s="1"/>
      <c r="J3" s="1"/>
      <c r="K3" s="1"/>
      <c r="L3" s="1"/>
      <c r="M3" s="1"/>
      <c r="N3" s="1"/>
      <c r="O3" s="1"/>
      <c r="P3" s="1"/>
      <c r="Q3" s="1"/>
      <c r="R3" s="2"/>
      <c r="S3" s="2"/>
      <c r="T3" s="2"/>
      <c r="U3" s="2"/>
      <c r="V3" s="2"/>
      <c r="W3" s="1"/>
      <c r="X3" s="1"/>
      <c r="Y3" s="1"/>
      <c r="Z3" s="1"/>
      <c r="AA3" s="1"/>
      <c r="AB3" s="3"/>
      <c r="AC3" s="3"/>
      <c r="AD3" s="3"/>
      <c r="AE3" s="3"/>
      <c r="AF3" s="3"/>
      <c r="AG3" s="3"/>
      <c r="AH3" s="3"/>
      <c r="AI3" s="3"/>
      <c r="AJ3" s="3"/>
      <c r="AK3" s="3"/>
      <c r="AL3" s="3"/>
      <c r="AM3" s="3"/>
      <c r="AN3" s="3"/>
      <c r="AO3" s="3"/>
      <c r="AP3" s="3"/>
      <c r="AQ3" s="3"/>
      <c r="AR3" s="3"/>
      <c r="AS3" s="3"/>
      <c r="AT3" s="3"/>
      <c r="AU3" s="3"/>
    </row>
    <row r="4" spans="1:47" ht="36" customHeight="1" thickBot="1" x14ac:dyDescent="0.3">
      <c r="A4" s="282" t="s">
        <v>942</v>
      </c>
      <c r="B4" s="273"/>
      <c r="C4" s="273"/>
      <c r="D4" s="273"/>
      <c r="E4" s="273"/>
      <c r="F4" s="273"/>
      <c r="G4" s="274"/>
      <c r="H4" s="1"/>
      <c r="I4" s="1"/>
      <c r="J4" s="1"/>
      <c r="K4" s="1"/>
      <c r="L4" s="4"/>
      <c r="M4" s="4"/>
      <c r="N4" s="4"/>
      <c r="O4" s="4"/>
      <c r="P4" s="4"/>
      <c r="Q4" s="4"/>
      <c r="R4" s="2"/>
      <c r="S4" s="2"/>
      <c r="T4" s="2"/>
      <c r="U4" s="5"/>
      <c r="V4" s="5"/>
      <c r="W4" s="1"/>
      <c r="X4" s="1"/>
      <c r="Y4" s="1"/>
      <c r="Z4" s="1"/>
      <c r="AA4" s="1"/>
      <c r="AB4" s="3"/>
      <c r="AC4" s="3"/>
      <c r="AD4" s="3"/>
      <c r="AE4" s="3"/>
      <c r="AF4" s="3"/>
      <c r="AG4" s="3"/>
      <c r="AH4" s="3"/>
      <c r="AI4" s="3"/>
      <c r="AJ4" s="3"/>
      <c r="AK4" s="3"/>
      <c r="AL4" s="3"/>
      <c r="AM4" s="3"/>
      <c r="AN4" s="3"/>
      <c r="AO4" s="3"/>
      <c r="AP4" s="3"/>
      <c r="AQ4" s="3"/>
      <c r="AR4" s="3"/>
      <c r="AS4" s="3"/>
      <c r="AT4" s="3"/>
      <c r="AU4" s="3"/>
    </row>
    <row r="5" spans="1:47" s="140" customFormat="1" ht="30.75" customHeight="1" x14ac:dyDescent="0.25">
      <c r="A5" s="122"/>
      <c r="B5" s="123" t="s">
        <v>0</v>
      </c>
      <c r="C5" s="123" t="s">
        <v>1</v>
      </c>
      <c r="D5" s="123" t="s">
        <v>2</v>
      </c>
      <c r="E5" s="123"/>
      <c r="F5" s="269" t="s">
        <v>3</v>
      </c>
      <c r="G5" s="264"/>
      <c r="H5" s="265"/>
      <c r="I5" s="123"/>
      <c r="J5" s="269" t="s">
        <v>4</v>
      </c>
      <c r="K5" s="264"/>
      <c r="L5" s="265"/>
      <c r="M5" s="263" t="s">
        <v>5</v>
      </c>
      <c r="N5" s="264"/>
      <c r="O5" s="264"/>
      <c r="P5" s="264"/>
      <c r="Q5" s="264"/>
      <c r="R5" s="264"/>
      <c r="S5" s="265"/>
      <c r="T5" s="124" t="s">
        <v>6</v>
      </c>
      <c r="U5" s="270" t="s">
        <v>7</v>
      </c>
      <c r="V5" s="271"/>
      <c r="W5" s="263" t="s">
        <v>8</v>
      </c>
      <c r="X5" s="264"/>
      <c r="Y5" s="264"/>
      <c r="Z5" s="264"/>
      <c r="AA5" s="265"/>
      <c r="AB5" s="125"/>
      <c r="AC5" s="125"/>
      <c r="AD5" s="125"/>
      <c r="AE5" s="125"/>
      <c r="AF5" s="125"/>
      <c r="AG5" s="125"/>
      <c r="AH5" s="125"/>
      <c r="AI5" s="125"/>
      <c r="AJ5" s="125"/>
      <c r="AK5" s="125"/>
      <c r="AL5" s="125"/>
      <c r="AM5" s="125"/>
      <c r="AN5" s="125"/>
      <c r="AO5" s="125"/>
      <c r="AP5" s="125"/>
      <c r="AQ5" s="125"/>
      <c r="AR5" s="125"/>
      <c r="AS5" s="125"/>
      <c r="AT5" s="125"/>
      <c r="AU5" s="125"/>
    </row>
    <row r="6" spans="1:47" s="140" customFormat="1" ht="72" customHeight="1" x14ac:dyDescent="0.25">
      <c r="A6" s="126" t="s">
        <v>9</v>
      </c>
      <c r="B6" s="127"/>
      <c r="C6" s="127"/>
      <c r="D6" s="127"/>
      <c r="E6" s="127" t="s">
        <v>10</v>
      </c>
      <c r="F6" s="128" t="s">
        <v>31</v>
      </c>
      <c r="G6" s="129" t="s">
        <v>11</v>
      </c>
      <c r="H6" s="129" t="s">
        <v>12</v>
      </c>
      <c r="I6" s="127" t="s">
        <v>32</v>
      </c>
      <c r="J6" s="130" t="s">
        <v>13</v>
      </c>
      <c r="K6" s="129" t="s">
        <v>14</v>
      </c>
      <c r="L6" s="129" t="s">
        <v>15</v>
      </c>
      <c r="M6" s="131" t="s">
        <v>16</v>
      </c>
      <c r="N6" s="131" t="s">
        <v>17</v>
      </c>
      <c r="O6" s="132" t="s">
        <v>18</v>
      </c>
      <c r="P6" s="131" t="s">
        <v>19</v>
      </c>
      <c r="Q6" s="131" t="s">
        <v>20</v>
      </c>
      <c r="R6" s="131" t="s">
        <v>21</v>
      </c>
      <c r="S6" s="131" t="s">
        <v>22</v>
      </c>
      <c r="T6" s="133" t="s">
        <v>23</v>
      </c>
      <c r="U6" s="131" t="s">
        <v>24</v>
      </c>
      <c r="V6" s="133" t="s">
        <v>25</v>
      </c>
      <c r="W6" s="133" t="s">
        <v>26</v>
      </c>
      <c r="X6" s="133" t="s">
        <v>27</v>
      </c>
      <c r="Y6" s="133" t="s">
        <v>28</v>
      </c>
      <c r="Z6" s="133" t="s">
        <v>29</v>
      </c>
      <c r="AA6" s="133" t="s">
        <v>30</v>
      </c>
      <c r="AB6" s="125"/>
      <c r="AC6" s="125"/>
      <c r="AD6" s="125"/>
      <c r="AE6" s="125"/>
      <c r="AF6" s="125"/>
      <c r="AG6" s="125"/>
      <c r="AH6" s="125"/>
      <c r="AI6" s="125"/>
      <c r="AJ6" s="125"/>
      <c r="AK6" s="125"/>
      <c r="AL6" s="125"/>
      <c r="AM6" s="125"/>
      <c r="AN6" s="125"/>
      <c r="AO6" s="125"/>
      <c r="AP6" s="125"/>
      <c r="AQ6" s="125"/>
      <c r="AR6" s="125"/>
      <c r="AS6" s="125"/>
      <c r="AT6" s="125"/>
      <c r="AU6" s="125"/>
    </row>
    <row r="7" spans="1:47" s="142" customFormat="1" ht="51" x14ac:dyDescent="0.25">
      <c r="A7" s="114" t="s">
        <v>478</v>
      </c>
      <c r="B7" s="114" t="s">
        <v>473</v>
      </c>
      <c r="C7" s="114" t="s">
        <v>573</v>
      </c>
      <c r="D7" s="114" t="s">
        <v>475</v>
      </c>
      <c r="E7" s="114" t="s">
        <v>33</v>
      </c>
      <c r="F7" s="135" t="s">
        <v>77</v>
      </c>
      <c r="G7" s="114" t="s">
        <v>489</v>
      </c>
      <c r="H7" s="116" t="s">
        <v>493</v>
      </c>
      <c r="I7" s="114" t="s">
        <v>498</v>
      </c>
      <c r="J7" s="114" t="s">
        <v>502</v>
      </c>
      <c r="K7" s="114" t="s">
        <v>502</v>
      </c>
      <c r="L7" s="114" t="s">
        <v>502</v>
      </c>
      <c r="M7" s="119">
        <v>2</v>
      </c>
      <c r="N7" s="117">
        <v>3</v>
      </c>
      <c r="O7" s="141">
        <f t="shared" ref="O7:O13" si="0">M7*N7</f>
        <v>6</v>
      </c>
      <c r="P7" s="139" t="str">
        <f t="shared" ref="P7:P13" si="1">IF((N7),IF(AND(O7&gt;=24,O7&lt;=40),"MUY ALTO",IF(AND(O7&gt;=10,O7&lt;=20),"ALTO",IF(AND(O7&gt;=6,O7&lt;=8),"MEDIO",IF((O7&lt;=4),"BAJO")))))</f>
        <v>MEDIO</v>
      </c>
      <c r="Q7" s="117">
        <v>25</v>
      </c>
      <c r="R7" s="153">
        <f t="shared" ref="R7:R13" si="2">O7*Q7</f>
        <v>150</v>
      </c>
      <c r="S7" s="139" t="str">
        <f t="shared" ref="S7:S13" si="3">IF(R7&lt;=0,"N/A",IF(R7&lt;=20,"IV",IF(R7&lt;=120,"III",IF(R7&lt;=500,"II",IF(R7&lt;=4000,"I",)))))</f>
        <v>II</v>
      </c>
      <c r="T7" s="153" t="str">
        <f t="shared" ref="T7:T50" si="4">IF(S7="I","No Aceptable",IF(S7="II","No aceptable o aceptable con control específico",IF(S7="III","Mejorable",IF(S7="IV","Aceptable","Aceptable"))))</f>
        <v>No aceptable o aceptable con control específico</v>
      </c>
      <c r="U7" s="114">
        <v>777</v>
      </c>
      <c r="V7" s="117" t="s">
        <v>498</v>
      </c>
      <c r="W7" s="117" t="s">
        <v>507</v>
      </c>
      <c r="X7" s="117" t="s">
        <v>507</v>
      </c>
      <c r="Y7" s="117" t="s">
        <v>507</v>
      </c>
      <c r="Z7" s="120" t="s">
        <v>508</v>
      </c>
      <c r="AA7" s="117" t="s">
        <v>507</v>
      </c>
    </row>
    <row r="8" spans="1:47" ht="114.75" x14ac:dyDescent="0.25">
      <c r="A8" s="114" t="s">
        <v>476</v>
      </c>
      <c r="B8" s="114" t="s">
        <v>473</v>
      </c>
      <c r="C8" s="114" t="s">
        <v>474</v>
      </c>
      <c r="D8" s="114" t="s">
        <v>477</v>
      </c>
      <c r="E8" s="114" t="s">
        <v>33</v>
      </c>
      <c r="F8" s="135" t="s">
        <v>77</v>
      </c>
      <c r="G8" s="114" t="s">
        <v>490</v>
      </c>
      <c r="H8" s="116" t="s">
        <v>494</v>
      </c>
      <c r="I8" s="114" t="s">
        <v>499</v>
      </c>
      <c r="J8" s="114" t="s">
        <v>502</v>
      </c>
      <c r="K8" s="114" t="s">
        <v>503</v>
      </c>
      <c r="L8" s="114" t="s">
        <v>504</v>
      </c>
      <c r="M8" s="119">
        <v>2</v>
      </c>
      <c r="N8" s="117">
        <v>2</v>
      </c>
      <c r="O8" s="141">
        <f t="shared" si="0"/>
        <v>4</v>
      </c>
      <c r="P8" s="139" t="str">
        <f t="shared" si="1"/>
        <v>BAJO</v>
      </c>
      <c r="Q8" s="117">
        <v>25</v>
      </c>
      <c r="R8" s="153">
        <f t="shared" si="2"/>
        <v>100</v>
      </c>
      <c r="S8" s="139" t="str">
        <f t="shared" si="3"/>
        <v>III</v>
      </c>
      <c r="T8" s="153" t="str">
        <f t="shared" si="4"/>
        <v>Mejorable</v>
      </c>
      <c r="U8" s="114">
        <v>777</v>
      </c>
      <c r="V8" s="117" t="s">
        <v>519</v>
      </c>
      <c r="W8" s="117" t="s">
        <v>507</v>
      </c>
      <c r="X8" s="117" t="s">
        <v>507</v>
      </c>
      <c r="Y8" s="117" t="s">
        <v>507</v>
      </c>
      <c r="Z8" s="120" t="s">
        <v>510</v>
      </c>
      <c r="AA8" s="117" t="s">
        <v>511</v>
      </c>
    </row>
    <row r="9" spans="1:47" s="142" customFormat="1" ht="114.75" x14ac:dyDescent="0.25">
      <c r="A9" s="114" t="s">
        <v>485</v>
      </c>
      <c r="B9" s="114" t="s">
        <v>486</v>
      </c>
      <c r="C9" s="114" t="s">
        <v>487</v>
      </c>
      <c r="D9" s="114" t="s">
        <v>943</v>
      </c>
      <c r="E9" s="114" t="s">
        <v>33</v>
      </c>
      <c r="F9" s="135" t="s">
        <v>77</v>
      </c>
      <c r="G9" s="114" t="s">
        <v>490</v>
      </c>
      <c r="H9" s="116" t="s">
        <v>494</v>
      </c>
      <c r="I9" s="114" t="s">
        <v>499</v>
      </c>
      <c r="J9" s="114" t="s">
        <v>502</v>
      </c>
      <c r="K9" s="114" t="s">
        <v>503</v>
      </c>
      <c r="L9" s="114" t="s">
        <v>504</v>
      </c>
      <c r="M9" s="119">
        <v>2</v>
      </c>
      <c r="N9" s="117">
        <v>2</v>
      </c>
      <c r="O9" s="141">
        <f t="shared" si="0"/>
        <v>4</v>
      </c>
      <c r="P9" s="139" t="str">
        <f t="shared" si="1"/>
        <v>BAJO</v>
      </c>
      <c r="Q9" s="117">
        <v>100</v>
      </c>
      <c r="R9" s="153">
        <f t="shared" si="2"/>
        <v>400</v>
      </c>
      <c r="S9" s="139" t="str">
        <f t="shared" si="3"/>
        <v>II</v>
      </c>
      <c r="T9" s="153" t="str">
        <f t="shared" si="4"/>
        <v>No aceptable o aceptable con control específico</v>
      </c>
      <c r="U9" s="114">
        <v>777</v>
      </c>
      <c r="V9" s="114" t="s">
        <v>519</v>
      </c>
      <c r="W9" s="117" t="s">
        <v>507</v>
      </c>
      <c r="X9" s="114" t="s">
        <v>507</v>
      </c>
      <c r="Y9" s="114" t="s">
        <v>507</v>
      </c>
      <c r="Z9" s="158" t="s">
        <v>510</v>
      </c>
      <c r="AA9" s="114" t="s">
        <v>511</v>
      </c>
    </row>
    <row r="10" spans="1:47" s="142" customFormat="1" ht="25.5" x14ac:dyDescent="0.25">
      <c r="A10" s="114" t="s">
        <v>478</v>
      </c>
      <c r="B10" s="114" t="s">
        <v>473</v>
      </c>
      <c r="C10" s="114" t="s">
        <v>474</v>
      </c>
      <c r="D10" s="114" t="s">
        <v>479</v>
      </c>
      <c r="E10" s="118" t="s">
        <v>33</v>
      </c>
      <c r="F10" s="135" t="s">
        <v>77</v>
      </c>
      <c r="G10" s="114" t="s">
        <v>491</v>
      </c>
      <c r="H10" s="116" t="s">
        <v>495</v>
      </c>
      <c r="I10" s="114" t="s">
        <v>499</v>
      </c>
      <c r="J10" s="118" t="s">
        <v>502</v>
      </c>
      <c r="K10" s="118" t="s">
        <v>502</v>
      </c>
      <c r="L10" s="118" t="s">
        <v>502</v>
      </c>
      <c r="M10" s="117">
        <v>2</v>
      </c>
      <c r="N10" s="117">
        <v>2</v>
      </c>
      <c r="O10" s="141">
        <f t="shared" si="0"/>
        <v>4</v>
      </c>
      <c r="P10" s="139" t="str">
        <f t="shared" si="1"/>
        <v>BAJO</v>
      </c>
      <c r="Q10" s="117">
        <v>25</v>
      </c>
      <c r="R10" s="153">
        <f t="shared" si="2"/>
        <v>100</v>
      </c>
      <c r="S10" s="139" t="str">
        <f t="shared" si="3"/>
        <v>III</v>
      </c>
      <c r="T10" s="153" t="str">
        <f t="shared" si="4"/>
        <v>Mejorable</v>
      </c>
      <c r="U10" s="114">
        <v>777</v>
      </c>
      <c r="V10" s="117" t="s">
        <v>509</v>
      </c>
      <c r="W10" s="117" t="s">
        <v>507</v>
      </c>
      <c r="X10" s="117" t="s">
        <v>507</v>
      </c>
      <c r="Y10" s="117" t="s">
        <v>507</v>
      </c>
      <c r="Z10" s="117" t="s">
        <v>512</v>
      </c>
      <c r="AA10" s="117" t="s">
        <v>507</v>
      </c>
    </row>
    <row r="11" spans="1:47" s="142" customFormat="1" ht="114.75" x14ac:dyDescent="0.25">
      <c r="A11" s="114" t="s">
        <v>480</v>
      </c>
      <c r="B11" s="114" t="s">
        <v>473</v>
      </c>
      <c r="C11" s="114" t="s">
        <v>474</v>
      </c>
      <c r="D11" s="114" t="s">
        <v>481</v>
      </c>
      <c r="E11" s="114" t="s">
        <v>33</v>
      </c>
      <c r="F11" s="135" t="s">
        <v>77</v>
      </c>
      <c r="G11" s="114" t="s">
        <v>491</v>
      </c>
      <c r="H11" s="116" t="s">
        <v>496</v>
      </c>
      <c r="I11" s="114" t="s">
        <v>500</v>
      </c>
      <c r="J11" s="114" t="s">
        <v>502</v>
      </c>
      <c r="K11" s="114" t="s">
        <v>505</v>
      </c>
      <c r="L11" s="114" t="s">
        <v>502</v>
      </c>
      <c r="M11" s="150">
        <v>2</v>
      </c>
      <c r="N11" s="117">
        <v>3</v>
      </c>
      <c r="O11" s="141">
        <f t="shared" si="0"/>
        <v>6</v>
      </c>
      <c r="P11" s="139" t="str">
        <f t="shared" si="1"/>
        <v>MEDIO</v>
      </c>
      <c r="Q11" s="114">
        <v>25</v>
      </c>
      <c r="R11" s="153">
        <f t="shared" si="2"/>
        <v>150</v>
      </c>
      <c r="S11" s="139" t="str">
        <f t="shared" si="3"/>
        <v>II</v>
      </c>
      <c r="T11" s="153" t="str">
        <f t="shared" si="4"/>
        <v>No aceptable o aceptable con control específico</v>
      </c>
      <c r="U11" s="114">
        <v>777</v>
      </c>
      <c r="V11" s="151" t="s">
        <v>500</v>
      </c>
      <c r="W11" s="213" t="s">
        <v>513</v>
      </c>
      <c r="X11" s="213" t="s">
        <v>507</v>
      </c>
      <c r="Y11" s="213" t="s">
        <v>1530</v>
      </c>
      <c r="Z11" s="213" t="s">
        <v>772</v>
      </c>
      <c r="AA11" s="213" t="s">
        <v>507</v>
      </c>
    </row>
    <row r="12" spans="1:47" s="140" customFormat="1" ht="63.75" x14ac:dyDescent="0.25">
      <c r="A12" s="114" t="s">
        <v>482</v>
      </c>
      <c r="B12" s="114" t="s">
        <v>483</v>
      </c>
      <c r="C12" s="114" t="s">
        <v>474</v>
      </c>
      <c r="D12" s="114" t="s">
        <v>484</v>
      </c>
      <c r="E12" s="114" t="s">
        <v>33</v>
      </c>
      <c r="F12" s="135" t="s">
        <v>77</v>
      </c>
      <c r="G12" s="114" t="s">
        <v>492</v>
      </c>
      <c r="H12" s="116" t="s">
        <v>497</v>
      </c>
      <c r="I12" s="114" t="s">
        <v>501</v>
      </c>
      <c r="J12" s="114" t="s">
        <v>502</v>
      </c>
      <c r="K12" s="114" t="s">
        <v>506</v>
      </c>
      <c r="L12" s="114" t="s">
        <v>502</v>
      </c>
      <c r="M12" s="119">
        <v>2</v>
      </c>
      <c r="N12" s="117">
        <v>4</v>
      </c>
      <c r="O12" s="137">
        <f t="shared" si="0"/>
        <v>8</v>
      </c>
      <c r="P12" s="138" t="str">
        <f t="shared" si="1"/>
        <v>MEDIO</v>
      </c>
      <c r="Q12" s="117">
        <v>25</v>
      </c>
      <c r="R12" s="153">
        <f t="shared" si="2"/>
        <v>200</v>
      </c>
      <c r="S12" s="139" t="str">
        <f t="shared" si="3"/>
        <v>II</v>
      </c>
      <c r="T12" s="153" t="str">
        <f t="shared" si="4"/>
        <v>No aceptable o aceptable con control específico</v>
      </c>
      <c r="U12" s="114">
        <v>777</v>
      </c>
      <c r="V12" s="117" t="s">
        <v>516</v>
      </c>
      <c r="W12" s="117" t="s">
        <v>507</v>
      </c>
      <c r="X12" s="117" t="s">
        <v>517</v>
      </c>
      <c r="Y12" s="117" t="s">
        <v>507</v>
      </c>
      <c r="Z12" s="120" t="s">
        <v>518</v>
      </c>
      <c r="AA12" s="117" t="s">
        <v>507</v>
      </c>
    </row>
    <row r="13" spans="1:47" ht="102" x14ac:dyDescent="0.25">
      <c r="A13" s="114" t="s">
        <v>476</v>
      </c>
      <c r="B13" s="114" t="s">
        <v>473</v>
      </c>
      <c r="C13" s="114" t="s">
        <v>474</v>
      </c>
      <c r="D13" s="114" t="s">
        <v>520</v>
      </c>
      <c r="E13" s="114" t="s">
        <v>33</v>
      </c>
      <c r="F13" s="135" t="s">
        <v>39</v>
      </c>
      <c r="G13" s="114" t="s">
        <v>525</v>
      </c>
      <c r="H13" s="116" t="s">
        <v>531</v>
      </c>
      <c r="I13" s="114" t="s">
        <v>869</v>
      </c>
      <c r="J13" s="114" t="s">
        <v>502</v>
      </c>
      <c r="K13" s="114" t="s">
        <v>533</v>
      </c>
      <c r="L13" s="114" t="s">
        <v>534</v>
      </c>
      <c r="M13" s="119">
        <v>2</v>
      </c>
      <c r="N13" s="117">
        <v>4</v>
      </c>
      <c r="O13" s="141">
        <f t="shared" si="0"/>
        <v>8</v>
      </c>
      <c r="P13" s="139" t="str">
        <f t="shared" si="1"/>
        <v>MEDIO</v>
      </c>
      <c r="Q13" s="117">
        <v>25</v>
      </c>
      <c r="R13" s="153">
        <f t="shared" si="2"/>
        <v>200</v>
      </c>
      <c r="S13" s="139" t="str">
        <f t="shared" si="3"/>
        <v>II</v>
      </c>
      <c r="T13" s="153" t="str">
        <f t="shared" si="4"/>
        <v>No aceptable o aceptable con control específico</v>
      </c>
      <c r="U13" s="114">
        <v>777</v>
      </c>
      <c r="V13" s="117" t="s">
        <v>546</v>
      </c>
      <c r="W13" s="117" t="s">
        <v>507</v>
      </c>
      <c r="X13" s="117" t="s">
        <v>507</v>
      </c>
      <c r="Y13" s="117" t="s">
        <v>507</v>
      </c>
      <c r="Z13" s="120" t="s">
        <v>775</v>
      </c>
      <c r="AA13" s="117" t="s">
        <v>507</v>
      </c>
    </row>
    <row r="14" spans="1:47" ht="51" x14ac:dyDescent="0.25">
      <c r="A14" s="114" t="s">
        <v>476</v>
      </c>
      <c r="B14" s="114" t="s">
        <v>473</v>
      </c>
      <c r="C14" s="114" t="s">
        <v>474</v>
      </c>
      <c r="D14" s="114" t="s">
        <v>521</v>
      </c>
      <c r="E14" s="114" t="s">
        <v>33</v>
      </c>
      <c r="F14" s="135" t="s">
        <v>39</v>
      </c>
      <c r="G14" s="114" t="s">
        <v>526</v>
      </c>
      <c r="H14" s="116" t="s">
        <v>535</v>
      </c>
      <c r="I14" s="114" t="s">
        <v>536</v>
      </c>
      <c r="J14" s="114" t="s">
        <v>502</v>
      </c>
      <c r="K14" s="114" t="s">
        <v>774</v>
      </c>
      <c r="L14" s="114" t="s">
        <v>534</v>
      </c>
      <c r="M14" s="119">
        <v>2</v>
      </c>
      <c r="N14" s="117">
        <v>4</v>
      </c>
      <c r="O14" s="141">
        <f t="shared" ref="O14:O51" si="5">M14*N14</f>
        <v>8</v>
      </c>
      <c r="P14" s="139" t="str">
        <f t="shared" ref="P14:P51" si="6">IF((N14),IF(AND(O14&gt;=24,O14&lt;=40),"MUY ALTO",IF(AND(O14&gt;=10,O14&lt;=20),"ALTO",IF(AND(O14&gt;=6,O14&lt;=8),"MEDIO",IF((O14&lt;=4),"BAJO")))))</f>
        <v>MEDIO</v>
      </c>
      <c r="Q14" s="117">
        <v>25</v>
      </c>
      <c r="R14" s="153">
        <f t="shared" ref="R14:R51" si="7">O14*Q14</f>
        <v>200</v>
      </c>
      <c r="S14" s="139" t="str">
        <f t="shared" ref="S14:S61" si="8">IF(R14&lt;=0,"N/A",IF(R14&lt;=20,"IV",IF(R14&lt;=120,"III",IF(R14&lt;=500,"II",IF(R14&lt;=4000,"I",)))))</f>
        <v>II</v>
      </c>
      <c r="T14" s="153" t="str">
        <f t="shared" si="4"/>
        <v>No aceptable o aceptable con control específico</v>
      </c>
      <c r="U14" s="114">
        <v>777</v>
      </c>
      <c r="V14" s="117" t="s">
        <v>536</v>
      </c>
      <c r="W14" s="117" t="s">
        <v>507</v>
      </c>
      <c r="X14" s="117" t="s">
        <v>507</v>
      </c>
      <c r="Y14" s="117" t="s">
        <v>507</v>
      </c>
      <c r="Z14" s="120" t="s">
        <v>776</v>
      </c>
      <c r="AA14" s="117" t="s">
        <v>507</v>
      </c>
    </row>
    <row r="15" spans="1:47" s="142" customFormat="1" ht="51" x14ac:dyDescent="0.25">
      <c r="A15" s="114" t="s">
        <v>476</v>
      </c>
      <c r="B15" s="114" t="s">
        <v>473</v>
      </c>
      <c r="C15" s="114" t="s">
        <v>474</v>
      </c>
      <c r="D15" s="114" t="s">
        <v>522</v>
      </c>
      <c r="E15" s="114" t="s">
        <v>33</v>
      </c>
      <c r="F15" s="135" t="s">
        <v>39</v>
      </c>
      <c r="G15" s="114" t="s">
        <v>527</v>
      </c>
      <c r="H15" s="116" t="s">
        <v>538</v>
      </c>
      <c r="I15" s="114" t="s">
        <v>539</v>
      </c>
      <c r="J15" s="114" t="s">
        <v>502</v>
      </c>
      <c r="K15" s="114" t="s">
        <v>540</v>
      </c>
      <c r="L15" s="114" t="s">
        <v>541</v>
      </c>
      <c r="M15" s="119">
        <v>2</v>
      </c>
      <c r="N15" s="117">
        <v>4</v>
      </c>
      <c r="O15" s="141">
        <f t="shared" si="5"/>
        <v>8</v>
      </c>
      <c r="P15" s="139" t="str">
        <f t="shared" si="6"/>
        <v>MEDIO</v>
      </c>
      <c r="Q15" s="117">
        <v>10</v>
      </c>
      <c r="R15" s="153">
        <f t="shared" si="7"/>
        <v>80</v>
      </c>
      <c r="S15" s="139" t="str">
        <f t="shared" si="8"/>
        <v>III</v>
      </c>
      <c r="T15" s="153" t="str">
        <f t="shared" si="4"/>
        <v>Mejorable</v>
      </c>
      <c r="U15" s="114">
        <v>777</v>
      </c>
      <c r="V15" s="117" t="s">
        <v>549</v>
      </c>
      <c r="W15" s="117" t="s">
        <v>507</v>
      </c>
      <c r="X15" s="117" t="s">
        <v>507</v>
      </c>
      <c r="Y15" s="117" t="s">
        <v>507</v>
      </c>
      <c r="Z15" s="120" t="s">
        <v>550</v>
      </c>
      <c r="AA15" s="117" t="s">
        <v>507</v>
      </c>
    </row>
    <row r="16" spans="1:47" ht="32.25" customHeight="1" x14ac:dyDescent="0.25">
      <c r="A16" s="114" t="s">
        <v>523</v>
      </c>
      <c r="B16" s="114" t="s">
        <v>473</v>
      </c>
      <c r="C16" s="114" t="s">
        <v>474</v>
      </c>
      <c r="D16" s="114" t="s">
        <v>524</v>
      </c>
      <c r="E16" s="114" t="s">
        <v>575</v>
      </c>
      <c r="F16" s="135" t="s">
        <v>39</v>
      </c>
      <c r="G16" s="114" t="s">
        <v>528</v>
      </c>
      <c r="H16" s="116" t="s">
        <v>542</v>
      </c>
      <c r="I16" s="114" t="s">
        <v>543</v>
      </c>
      <c r="J16" s="114" t="s">
        <v>502</v>
      </c>
      <c r="K16" s="114" t="s">
        <v>544</v>
      </c>
      <c r="L16" s="114" t="s">
        <v>545</v>
      </c>
      <c r="M16" s="119">
        <v>2</v>
      </c>
      <c r="N16" s="117">
        <v>1</v>
      </c>
      <c r="O16" s="141">
        <f>M16*N16</f>
        <v>2</v>
      </c>
      <c r="P16" s="139" t="str">
        <f>IF((N16),IF(AND(O16&gt;=24,O16&lt;=40),"MUY ALTO",IF(AND(O16&gt;=10,O16&lt;=20),"ALTO",IF(AND(O16&gt;=6,O16&lt;=8),"MEDIO",IF((O16&lt;=4),"BAJO")))))</f>
        <v>BAJO</v>
      </c>
      <c r="Q16" s="117">
        <v>60</v>
      </c>
      <c r="R16" s="153">
        <f>O16*Q16</f>
        <v>120</v>
      </c>
      <c r="S16" s="139" t="str">
        <f>IF(R16&lt;=0,"N/A",IF(R16&lt;=20,"IV",IF(R16&lt;=120,"III",IF(R16&lt;=500,"II",IF(R16&lt;=4000,"I",)))))</f>
        <v>III</v>
      </c>
      <c r="T16" s="153" t="str">
        <f t="shared" si="4"/>
        <v>Mejorable</v>
      </c>
      <c r="U16" s="114">
        <v>777</v>
      </c>
      <c r="V16" s="117" t="s">
        <v>551</v>
      </c>
      <c r="W16" s="117" t="s">
        <v>507</v>
      </c>
      <c r="X16" s="117" t="s">
        <v>507</v>
      </c>
      <c r="Y16" s="117" t="s">
        <v>507</v>
      </c>
      <c r="Z16" s="120" t="s">
        <v>552</v>
      </c>
      <c r="AA16" s="117" t="s">
        <v>553</v>
      </c>
    </row>
    <row r="17" spans="1:27" s="142" customFormat="1" ht="51" x14ac:dyDescent="0.25">
      <c r="A17" s="117" t="s">
        <v>567</v>
      </c>
      <c r="B17" s="114" t="s">
        <v>473</v>
      </c>
      <c r="C17" s="117" t="s">
        <v>474</v>
      </c>
      <c r="D17" s="117" t="s">
        <v>568</v>
      </c>
      <c r="E17" s="117" t="s">
        <v>33</v>
      </c>
      <c r="F17" s="135" t="s">
        <v>35</v>
      </c>
      <c r="G17" s="114" t="s">
        <v>589</v>
      </c>
      <c r="H17" s="116" t="s">
        <v>590</v>
      </c>
      <c r="I17" s="117" t="s">
        <v>591</v>
      </c>
      <c r="J17" s="117" t="s">
        <v>502</v>
      </c>
      <c r="K17" s="117" t="s">
        <v>502</v>
      </c>
      <c r="L17" s="117" t="s">
        <v>502</v>
      </c>
      <c r="M17" s="117">
        <v>2</v>
      </c>
      <c r="N17" s="117">
        <v>4</v>
      </c>
      <c r="O17" s="141">
        <f>M17*N17</f>
        <v>8</v>
      </c>
      <c r="P17" s="139" t="str">
        <f>IF((N17),IF(AND(O17&gt;=24,O17&lt;=40),"MUY ALTO",IF(AND(O17&gt;=10,O17&lt;=20),"ALTO",IF(AND(O17&gt;=6,O17&lt;=8),"MEDIO",IF((O17&lt;=4),"BAJO")))))</f>
        <v>MEDIO</v>
      </c>
      <c r="Q17" s="117">
        <v>10</v>
      </c>
      <c r="R17" s="153">
        <f>O17*Q17</f>
        <v>80</v>
      </c>
      <c r="S17" s="139" t="str">
        <f>IF(R17&lt;=0,"N/A",IF(R17&lt;=20,"IV",IF(R17&lt;=120,"III",IF(R17&lt;=500,"II",IF(R17&lt;=4000,"I",)))))</f>
        <v>III</v>
      </c>
      <c r="T17" s="153" t="str">
        <f>IF(S17="I","No Aceptable",IF(S17="II","No aceptable o aceptable con control específico",IF(S17="III","Mejorable",IF(S17="IV","Aceptable","Aceptable"))))</f>
        <v>Mejorable</v>
      </c>
      <c r="U17" s="114">
        <v>777</v>
      </c>
      <c r="V17" s="115" t="s">
        <v>591</v>
      </c>
      <c r="W17" s="117" t="s">
        <v>507</v>
      </c>
      <c r="X17" s="117" t="s">
        <v>507</v>
      </c>
      <c r="Y17" s="115" t="s">
        <v>592</v>
      </c>
      <c r="Z17" s="115" t="s">
        <v>593</v>
      </c>
      <c r="AA17" s="117" t="s">
        <v>507</v>
      </c>
    </row>
    <row r="18" spans="1:27" s="142" customFormat="1" ht="38.25" x14ac:dyDescent="0.25">
      <c r="A18" s="114" t="s">
        <v>478</v>
      </c>
      <c r="B18" s="114" t="s">
        <v>473</v>
      </c>
      <c r="C18" s="114" t="s">
        <v>474</v>
      </c>
      <c r="D18" s="114" t="s">
        <v>556</v>
      </c>
      <c r="E18" s="114" t="s">
        <v>33</v>
      </c>
      <c r="F18" s="135" t="s">
        <v>35</v>
      </c>
      <c r="G18" s="114" t="s">
        <v>652</v>
      </c>
      <c r="H18" s="116" t="s">
        <v>1509</v>
      </c>
      <c r="I18" s="114" t="s">
        <v>654</v>
      </c>
      <c r="J18" s="114" t="s">
        <v>655</v>
      </c>
      <c r="K18" s="114" t="s">
        <v>502</v>
      </c>
      <c r="L18" s="114" t="s">
        <v>502</v>
      </c>
      <c r="M18" s="119">
        <v>2</v>
      </c>
      <c r="N18" s="117">
        <v>2</v>
      </c>
      <c r="O18" s="141">
        <f>M18*N18</f>
        <v>4</v>
      </c>
      <c r="P18" s="139" t="str">
        <f>IF((N18),IF(AND(O18&gt;=24,O18&lt;=40),"MUY ALTO",IF(AND(O18&gt;=10,O18&lt;=20),"ALTO",IF(AND(O18&gt;=6,O18&lt;=8),"MEDIO",IF((O18&lt;=4),"BAJO")))))</f>
        <v>BAJO</v>
      </c>
      <c r="Q18" s="117">
        <v>10</v>
      </c>
      <c r="R18" s="153">
        <f>O18*Q18</f>
        <v>40</v>
      </c>
      <c r="S18" s="139" t="str">
        <f>IF(R18&lt;=0,"N/A",IF(R18&lt;=20,"IV",IF(R18&lt;=120,"III",IF(R18&lt;=500,"II",IF(R18&lt;=4000,"I",)))))</f>
        <v>III</v>
      </c>
      <c r="T18" s="153" t="str">
        <f t="shared" si="4"/>
        <v>Mejorable</v>
      </c>
      <c r="U18" s="114">
        <v>777</v>
      </c>
      <c r="V18" s="117" t="s">
        <v>654</v>
      </c>
      <c r="W18" s="117" t="s">
        <v>507</v>
      </c>
      <c r="X18" s="117" t="s">
        <v>507</v>
      </c>
      <c r="Y18" s="117" t="s">
        <v>507</v>
      </c>
      <c r="Z18" s="120" t="s">
        <v>663</v>
      </c>
      <c r="AA18" s="117" t="s">
        <v>507</v>
      </c>
    </row>
    <row r="19" spans="1:27" s="142" customFormat="1" ht="89.25" x14ac:dyDescent="0.25">
      <c r="A19" s="114" t="s">
        <v>523</v>
      </c>
      <c r="B19" s="114" t="s">
        <v>473</v>
      </c>
      <c r="C19" s="114" t="s">
        <v>474</v>
      </c>
      <c r="D19" s="114" t="s">
        <v>557</v>
      </c>
      <c r="E19" s="114" t="s">
        <v>575</v>
      </c>
      <c r="F19" s="135" t="s">
        <v>35</v>
      </c>
      <c r="G19" s="114" t="s">
        <v>652</v>
      </c>
      <c r="H19" s="116" t="s">
        <v>656</v>
      </c>
      <c r="I19" s="114" t="s">
        <v>657</v>
      </c>
      <c r="J19" s="114" t="s">
        <v>502</v>
      </c>
      <c r="K19" s="114" t="s">
        <v>544</v>
      </c>
      <c r="L19" s="114" t="s">
        <v>545</v>
      </c>
      <c r="M19" s="119">
        <v>2</v>
      </c>
      <c r="N19" s="117">
        <v>1</v>
      </c>
      <c r="O19" s="141">
        <f t="shared" si="5"/>
        <v>2</v>
      </c>
      <c r="P19" s="139" t="str">
        <f t="shared" si="6"/>
        <v>BAJO</v>
      </c>
      <c r="Q19" s="117">
        <v>60</v>
      </c>
      <c r="R19" s="153">
        <f t="shared" si="7"/>
        <v>120</v>
      </c>
      <c r="S19" s="139" t="str">
        <f t="shared" si="8"/>
        <v>III</v>
      </c>
      <c r="T19" s="153" t="str">
        <f t="shared" si="4"/>
        <v>Mejorable</v>
      </c>
      <c r="U19" s="114">
        <v>777</v>
      </c>
      <c r="V19" s="117" t="s">
        <v>664</v>
      </c>
      <c r="W19" s="117" t="s">
        <v>507</v>
      </c>
      <c r="X19" s="117" t="s">
        <v>507</v>
      </c>
      <c r="Y19" s="117" t="s">
        <v>507</v>
      </c>
      <c r="Z19" s="120" t="s">
        <v>552</v>
      </c>
      <c r="AA19" s="117" t="s">
        <v>665</v>
      </c>
    </row>
    <row r="20" spans="1:27" s="142" customFormat="1" ht="89.25" x14ac:dyDescent="0.25">
      <c r="A20" s="114" t="s">
        <v>482</v>
      </c>
      <c r="B20" s="114" t="s">
        <v>473</v>
      </c>
      <c r="C20" s="114" t="s">
        <v>474</v>
      </c>
      <c r="D20" s="114" t="s">
        <v>558</v>
      </c>
      <c r="E20" s="118" t="s">
        <v>33</v>
      </c>
      <c r="F20" s="135" t="s">
        <v>35</v>
      </c>
      <c r="G20" s="114" t="s">
        <v>652</v>
      </c>
      <c r="H20" s="116" t="s">
        <v>658</v>
      </c>
      <c r="I20" s="114" t="s">
        <v>659</v>
      </c>
      <c r="J20" s="114" t="s">
        <v>660</v>
      </c>
      <c r="K20" s="114" t="s">
        <v>661</v>
      </c>
      <c r="L20" s="114" t="s">
        <v>662</v>
      </c>
      <c r="M20" s="119">
        <v>2</v>
      </c>
      <c r="N20" s="117">
        <v>2</v>
      </c>
      <c r="O20" s="141">
        <f t="shared" si="5"/>
        <v>4</v>
      </c>
      <c r="P20" s="139" t="str">
        <f t="shared" si="6"/>
        <v>BAJO</v>
      </c>
      <c r="Q20" s="117">
        <v>10</v>
      </c>
      <c r="R20" s="153">
        <f t="shared" si="7"/>
        <v>40</v>
      </c>
      <c r="S20" s="139" t="str">
        <f t="shared" si="8"/>
        <v>III</v>
      </c>
      <c r="T20" s="153" t="str">
        <f t="shared" si="4"/>
        <v>Mejorable</v>
      </c>
      <c r="U20" s="114">
        <v>777</v>
      </c>
      <c r="V20" s="117" t="s">
        <v>666</v>
      </c>
      <c r="W20" s="117" t="s">
        <v>507</v>
      </c>
      <c r="X20" s="117" t="s">
        <v>507</v>
      </c>
      <c r="Y20" s="117" t="s">
        <v>507</v>
      </c>
      <c r="Z20" s="120" t="s">
        <v>667</v>
      </c>
      <c r="AA20" s="117" t="s">
        <v>507</v>
      </c>
    </row>
    <row r="21" spans="1:27" s="142" customFormat="1" ht="102" x14ac:dyDescent="0.25">
      <c r="A21" s="114" t="s">
        <v>478</v>
      </c>
      <c r="B21" s="114" t="s">
        <v>473</v>
      </c>
      <c r="C21" s="114" t="s">
        <v>474</v>
      </c>
      <c r="D21" s="114" t="s">
        <v>484</v>
      </c>
      <c r="E21" s="114" t="s">
        <v>33</v>
      </c>
      <c r="F21" s="135" t="s">
        <v>35</v>
      </c>
      <c r="G21" s="114" t="s">
        <v>594</v>
      </c>
      <c r="H21" s="116" t="s">
        <v>599</v>
      </c>
      <c r="I21" s="114" t="s">
        <v>598</v>
      </c>
      <c r="J21" s="114" t="s">
        <v>502</v>
      </c>
      <c r="K21" s="114" t="s">
        <v>600</v>
      </c>
      <c r="L21" s="114" t="s">
        <v>502</v>
      </c>
      <c r="M21" s="119">
        <v>2</v>
      </c>
      <c r="N21" s="117">
        <v>2</v>
      </c>
      <c r="O21" s="141">
        <f t="shared" si="5"/>
        <v>4</v>
      </c>
      <c r="P21" s="139" t="str">
        <f t="shared" si="6"/>
        <v>BAJO</v>
      </c>
      <c r="Q21" s="117">
        <v>25</v>
      </c>
      <c r="R21" s="153">
        <f t="shared" si="7"/>
        <v>100</v>
      </c>
      <c r="S21" s="139" t="str">
        <f t="shared" si="8"/>
        <v>III</v>
      </c>
      <c r="T21" s="153" t="str">
        <f t="shared" si="4"/>
        <v>Mejorable</v>
      </c>
      <c r="U21" s="114">
        <v>777</v>
      </c>
      <c r="V21" s="117" t="s">
        <v>630</v>
      </c>
      <c r="W21" s="117" t="s">
        <v>507</v>
      </c>
      <c r="X21" s="117" t="s">
        <v>507</v>
      </c>
      <c r="Y21" s="117" t="s">
        <v>923</v>
      </c>
      <c r="Z21" s="120" t="s">
        <v>631</v>
      </c>
      <c r="AA21" s="117" t="s">
        <v>507</v>
      </c>
    </row>
    <row r="22" spans="1:27" s="142" customFormat="1" ht="38.25" x14ac:dyDescent="0.25">
      <c r="A22" s="114" t="s">
        <v>478</v>
      </c>
      <c r="B22" s="114" t="s">
        <v>473</v>
      </c>
      <c r="C22" s="114" t="s">
        <v>474</v>
      </c>
      <c r="D22" s="114" t="s">
        <v>484</v>
      </c>
      <c r="E22" s="118" t="s">
        <v>33</v>
      </c>
      <c r="F22" s="135" t="s">
        <v>35</v>
      </c>
      <c r="G22" s="114" t="s">
        <v>594</v>
      </c>
      <c r="H22" s="116" t="s">
        <v>606</v>
      </c>
      <c r="I22" s="114" t="s">
        <v>607</v>
      </c>
      <c r="J22" s="118" t="s">
        <v>502</v>
      </c>
      <c r="K22" s="114" t="s">
        <v>502</v>
      </c>
      <c r="L22" s="114" t="s">
        <v>603</v>
      </c>
      <c r="M22" s="119">
        <v>2</v>
      </c>
      <c r="N22" s="117">
        <v>2</v>
      </c>
      <c r="O22" s="141">
        <f t="shared" si="5"/>
        <v>4</v>
      </c>
      <c r="P22" s="139" t="str">
        <f t="shared" si="6"/>
        <v>BAJO</v>
      </c>
      <c r="Q22" s="117">
        <v>10</v>
      </c>
      <c r="R22" s="153">
        <f t="shared" si="7"/>
        <v>40</v>
      </c>
      <c r="S22" s="139" t="str">
        <f t="shared" si="8"/>
        <v>III</v>
      </c>
      <c r="T22" s="153" t="str">
        <f t="shared" si="4"/>
        <v>Mejorable</v>
      </c>
      <c r="U22" s="114">
        <v>777</v>
      </c>
      <c r="V22" s="117" t="s">
        <v>519</v>
      </c>
      <c r="W22" s="117" t="s">
        <v>507</v>
      </c>
      <c r="X22" s="117" t="s">
        <v>507</v>
      </c>
      <c r="Y22" s="117" t="s">
        <v>507</v>
      </c>
      <c r="Z22" s="120" t="s">
        <v>629</v>
      </c>
      <c r="AA22" s="117" t="s">
        <v>507</v>
      </c>
    </row>
    <row r="23" spans="1:27" s="142" customFormat="1" ht="38.25" x14ac:dyDescent="0.25">
      <c r="A23" s="114" t="s">
        <v>944</v>
      </c>
      <c r="B23" s="114" t="s">
        <v>473</v>
      </c>
      <c r="C23" s="114" t="s">
        <v>474</v>
      </c>
      <c r="D23" s="114" t="s">
        <v>484</v>
      </c>
      <c r="E23" s="118" t="s">
        <v>33</v>
      </c>
      <c r="F23" s="135" t="s">
        <v>35</v>
      </c>
      <c r="G23" s="114" t="s">
        <v>594</v>
      </c>
      <c r="H23" s="116" t="s">
        <v>945</v>
      </c>
      <c r="I23" s="114" t="s">
        <v>607</v>
      </c>
      <c r="J23" s="118" t="s">
        <v>502</v>
      </c>
      <c r="K23" s="114" t="s">
        <v>502</v>
      </c>
      <c r="L23" s="114" t="s">
        <v>502</v>
      </c>
      <c r="M23" s="119">
        <v>2</v>
      </c>
      <c r="N23" s="117">
        <v>2</v>
      </c>
      <c r="O23" s="141">
        <f t="shared" si="5"/>
        <v>4</v>
      </c>
      <c r="P23" s="139" t="str">
        <f t="shared" si="6"/>
        <v>BAJO</v>
      </c>
      <c r="Q23" s="117">
        <v>10</v>
      </c>
      <c r="R23" s="153">
        <f t="shared" si="7"/>
        <v>40</v>
      </c>
      <c r="S23" s="139" t="str">
        <f t="shared" si="8"/>
        <v>III</v>
      </c>
      <c r="T23" s="153" t="str">
        <f t="shared" si="4"/>
        <v>Mejorable</v>
      </c>
      <c r="U23" s="114">
        <v>777</v>
      </c>
      <c r="V23" s="117" t="s">
        <v>519</v>
      </c>
      <c r="W23" s="117" t="s">
        <v>507</v>
      </c>
      <c r="X23" s="117" t="s">
        <v>507</v>
      </c>
      <c r="Y23" s="117" t="s">
        <v>507</v>
      </c>
      <c r="Z23" s="117" t="s">
        <v>640</v>
      </c>
      <c r="AA23" s="117" t="s">
        <v>507</v>
      </c>
    </row>
    <row r="24" spans="1:27" s="142" customFormat="1" ht="52.5" customHeight="1" x14ac:dyDescent="0.25">
      <c r="A24" s="114" t="s">
        <v>561</v>
      </c>
      <c r="B24" s="114" t="s">
        <v>473</v>
      </c>
      <c r="C24" s="114" t="s">
        <v>562</v>
      </c>
      <c r="D24" s="114" t="s">
        <v>563</v>
      </c>
      <c r="E24" s="118" t="s">
        <v>33</v>
      </c>
      <c r="F24" s="135" t="s">
        <v>35</v>
      </c>
      <c r="G24" s="114" t="s">
        <v>594</v>
      </c>
      <c r="H24" s="116" t="s">
        <v>604</v>
      </c>
      <c r="I24" s="114" t="s">
        <v>605</v>
      </c>
      <c r="J24" s="118" t="s">
        <v>502</v>
      </c>
      <c r="K24" s="114" t="s">
        <v>502</v>
      </c>
      <c r="L24" s="114" t="s">
        <v>603</v>
      </c>
      <c r="M24" s="119">
        <v>2</v>
      </c>
      <c r="N24" s="117">
        <v>2</v>
      </c>
      <c r="O24" s="141">
        <f t="shared" si="5"/>
        <v>4</v>
      </c>
      <c r="P24" s="139" t="str">
        <f t="shared" si="6"/>
        <v>BAJO</v>
      </c>
      <c r="Q24" s="117">
        <v>10</v>
      </c>
      <c r="R24" s="153">
        <f t="shared" si="7"/>
        <v>40</v>
      </c>
      <c r="S24" s="139" t="str">
        <f t="shared" si="8"/>
        <v>III</v>
      </c>
      <c r="T24" s="153" t="str">
        <f t="shared" si="4"/>
        <v>Mejorable</v>
      </c>
      <c r="U24" s="114">
        <v>777</v>
      </c>
      <c r="V24" s="117" t="s">
        <v>519</v>
      </c>
      <c r="W24" s="117" t="s">
        <v>507</v>
      </c>
      <c r="X24" s="117" t="s">
        <v>507</v>
      </c>
      <c r="Y24" s="117" t="s">
        <v>507</v>
      </c>
      <c r="Z24" s="120" t="s">
        <v>633</v>
      </c>
      <c r="AA24" s="117" t="s">
        <v>507</v>
      </c>
    </row>
    <row r="25" spans="1:27" s="142" customFormat="1" ht="38.25" x14ac:dyDescent="0.25">
      <c r="A25" s="114" t="s">
        <v>476</v>
      </c>
      <c r="B25" s="114" t="s">
        <v>473</v>
      </c>
      <c r="C25" s="114" t="s">
        <v>474</v>
      </c>
      <c r="D25" s="114" t="s">
        <v>560</v>
      </c>
      <c r="E25" s="114" t="s">
        <v>33</v>
      </c>
      <c r="F25" s="135" t="s">
        <v>35</v>
      </c>
      <c r="G25" s="114" t="s">
        <v>594</v>
      </c>
      <c r="H25" s="116" t="s">
        <v>601</v>
      </c>
      <c r="I25" s="114" t="s">
        <v>602</v>
      </c>
      <c r="J25" s="114" t="s">
        <v>502</v>
      </c>
      <c r="K25" s="114" t="s">
        <v>502</v>
      </c>
      <c r="L25" s="114" t="s">
        <v>603</v>
      </c>
      <c r="M25" s="119">
        <v>2</v>
      </c>
      <c r="N25" s="117">
        <v>2</v>
      </c>
      <c r="O25" s="141">
        <f t="shared" si="5"/>
        <v>4</v>
      </c>
      <c r="P25" s="139" t="str">
        <f t="shared" si="6"/>
        <v>BAJO</v>
      </c>
      <c r="Q25" s="117">
        <v>10</v>
      </c>
      <c r="R25" s="153">
        <f t="shared" si="7"/>
        <v>40</v>
      </c>
      <c r="S25" s="139" t="str">
        <f t="shared" si="8"/>
        <v>III</v>
      </c>
      <c r="T25" s="153" t="str">
        <f t="shared" si="4"/>
        <v>Mejorable</v>
      </c>
      <c r="U25" s="114">
        <v>777</v>
      </c>
      <c r="V25" s="117" t="s">
        <v>519</v>
      </c>
      <c r="W25" s="117" t="s">
        <v>507</v>
      </c>
      <c r="X25" s="117" t="s">
        <v>507</v>
      </c>
      <c r="Y25" s="117" t="s">
        <v>507</v>
      </c>
      <c r="Z25" s="120" t="s">
        <v>632</v>
      </c>
      <c r="AA25" s="117" t="s">
        <v>507</v>
      </c>
    </row>
    <row r="26" spans="1:27" s="142" customFormat="1" ht="51" x14ac:dyDescent="0.25">
      <c r="A26" s="114" t="s">
        <v>482</v>
      </c>
      <c r="B26" s="114" t="s">
        <v>473</v>
      </c>
      <c r="C26" s="114" t="s">
        <v>474</v>
      </c>
      <c r="D26" s="114" t="s">
        <v>484</v>
      </c>
      <c r="E26" s="114" t="s">
        <v>33</v>
      </c>
      <c r="F26" s="135" t="s">
        <v>35</v>
      </c>
      <c r="G26" s="114" t="s">
        <v>594</v>
      </c>
      <c r="H26" s="116" t="s">
        <v>779</v>
      </c>
      <c r="I26" s="114" t="s">
        <v>598</v>
      </c>
      <c r="J26" s="114" t="s">
        <v>502</v>
      </c>
      <c r="K26" s="114" t="s">
        <v>506</v>
      </c>
      <c r="L26" s="114" t="s">
        <v>502</v>
      </c>
      <c r="M26" s="119">
        <v>2</v>
      </c>
      <c r="N26" s="117">
        <v>4</v>
      </c>
      <c r="O26" s="141">
        <f t="shared" si="5"/>
        <v>8</v>
      </c>
      <c r="P26" s="139" t="str">
        <f t="shared" si="6"/>
        <v>MEDIO</v>
      </c>
      <c r="Q26" s="117">
        <v>25</v>
      </c>
      <c r="R26" s="153">
        <f t="shared" si="7"/>
        <v>200</v>
      </c>
      <c r="S26" s="139" t="str">
        <f t="shared" si="8"/>
        <v>II</v>
      </c>
      <c r="T26" s="153" t="str">
        <f t="shared" si="4"/>
        <v>No aceptable o aceptable con control específico</v>
      </c>
      <c r="U26" s="114">
        <v>777</v>
      </c>
      <c r="V26" s="117" t="s">
        <v>630</v>
      </c>
      <c r="W26" s="117" t="s">
        <v>507</v>
      </c>
      <c r="X26" s="117" t="s">
        <v>507</v>
      </c>
      <c r="Y26" s="117" t="s">
        <v>782</v>
      </c>
      <c r="Z26" s="120" t="s">
        <v>783</v>
      </c>
      <c r="AA26" s="117" t="s">
        <v>507</v>
      </c>
    </row>
    <row r="27" spans="1:27" s="142" customFormat="1" ht="102" x14ac:dyDescent="0.25">
      <c r="A27" s="114" t="s">
        <v>472</v>
      </c>
      <c r="B27" s="114" t="s">
        <v>780</v>
      </c>
      <c r="C27" s="114" t="s">
        <v>573</v>
      </c>
      <c r="D27" s="116" t="s">
        <v>1507</v>
      </c>
      <c r="E27" s="118" t="s">
        <v>33</v>
      </c>
      <c r="F27" s="135" t="s">
        <v>35</v>
      </c>
      <c r="G27" s="114" t="s">
        <v>594</v>
      </c>
      <c r="H27" s="116" t="s">
        <v>599</v>
      </c>
      <c r="I27" s="114" t="s">
        <v>624</v>
      </c>
      <c r="J27" s="118" t="s">
        <v>502</v>
      </c>
      <c r="K27" s="114" t="s">
        <v>625</v>
      </c>
      <c r="L27" s="114" t="s">
        <v>502</v>
      </c>
      <c r="M27" s="119">
        <v>2</v>
      </c>
      <c r="N27" s="117">
        <v>4</v>
      </c>
      <c r="O27" s="141">
        <f>M27*N27</f>
        <v>8</v>
      </c>
      <c r="P27" s="139" t="str">
        <f>IF((N27),IF(AND(O27&gt;=24,O27&lt;=40),"MUY ALTO",IF(AND(O27&gt;=10,O27&lt;=20),"ALTO",IF(AND(O27&gt;=6,O27&lt;=8),"MEDIO",IF((O27&lt;=4),"BAJO")))))</f>
        <v>MEDIO</v>
      </c>
      <c r="Q27" s="117">
        <v>10</v>
      </c>
      <c r="R27" s="153">
        <f>O27*Q27</f>
        <v>80</v>
      </c>
      <c r="S27" s="139" t="str">
        <f>IF(R27&lt;=0,"N/A",IF(R27&lt;=20,"IV",IF(R27&lt;=120,"III",IF(R27&lt;=500,"II",IF(R27&lt;=4000,"I",)))))</f>
        <v>III</v>
      </c>
      <c r="T27" s="153" t="str">
        <f>IF(S27="I","No Aceptable",IF(S27="II","No aceptable o aceptable con control específico",IF(S27="III","Mejorable",IF(S27="IV","Aceptable","Aceptable"))))</f>
        <v>Mejorable</v>
      </c>
      <c r="U27" s="114">
        <v>777</v>
      </c>
      <c r="V27" s="117" t="s">
        <v>519</v>
      </c>
      <c r="W27" s="117" t="s">
        <v>507</v>
      </c>
      <c r="X27" s="117" t="s">
        <v>507</v>
      </c>
      <c r="Y27" s="117" t="s">
        <v>507</v>
      </c>
      <c r="Z27" s="120" t="s">
        <v>983</v>
      </c>
      <c r="AA27" s="117" t="s">
        <v>507</v>
      </c>
    </row>
    <row r="28" spans="1:27" s="142" customFormat="1" ht="76.5" x14ac:dyDescent="0.25">
      <c r="A28" s="114" t="s">
        <v>478</v>
      </c>
      <c r="B28" s="114" t="s">
        <v>483</v>
      </c>
      <c r="C28" s="114" t="s">
        <v>474</v>
      </c>
      <c r="D28" s="114" t="s">
        <v>484</v>
      </c>
      <c r="E28" s="114" t="s">
        <v>33</v>
      </c>
      <c r="F28" s="135" t="s">
        <v>35</v>
      </c>
      <c r="G28" s="114" t="s">
        <v>594</v>
      </c>
      <c r="H28" s="116" t="s">
        <v>610</v>
      </c>
      <c r="I28" s="114" t="s">
        <v>611</v>
      </c>
      <c r="J28" s="114" t="s">
        <v>502</v>
      </c>
      <c r="K28" s="114" t="s">
        <v>502</v>
      </c>
      <c r="L28" s="114" t="s">
        <v>502</v>
      </c>
      <c r="M28" s="119">
        <v>6</v>
      </c>
      <c r="N28" s="117">
        <v>2</v>
      </c>
      <c r="O28" s="141">
        <f t="shared" si="5"/>
        <v>12</v>
      </c>
      <c r="P28" s="139" t="str">
        <f t="shared" si="6"/>
        <v>ALTO</v>
      </c>
      <c r="Q28" s="117">
        <v>25</v>
      </c>
      <c r="R28" s="153">
        <f t="shared" si="7"/>
        <v>300</v>
      </c>
      <c r="S28" s="139" t="str">
        <f t="shared" si="8"/>
        <v>II</v>
      </c>
      <c r="T28" s="153" t="str">
        <f t="shared" si="4"/>
        <v>No aceptable o aceptable con control específico</v>
      </c>
      <c r="U28" s="114">
        <v>777</v>
      </c>
      <c r="V28" s="117" t="s">
        <v>519</v>
      </c>
      <c r="W28" s="117" t="s">
        <v>507</v>
      </c>
      <c r="X28" s="117" t="s">
        <v>507</v>
      </c>
      <c r="Y28" s="117" t="s">
        <v>507</v>
      </c>
      <c r="Z28" s="120" t="s">
        <v>635</v>
      </c>
      <c r="AA28" s="117" t="s">
        <v>507</v>
      </c>
    </row>
    <row r="29" spans="1:27" s="142" customFormat="1" ht="63.75" x14ac:dyDescent="0.25">
      <c r="A29" s="114" t="s">
        <v>478</v>
      </c>
      <c r="B29" s="114" t="s">
        <v>483</v>
      </c>
      <c r="C29" s="114" t="s">
        <v>474</v>
      </c>
      <c r="D29" s="114" t="s">
        <v>484</v>
      </c>
      <c r="E29" s="114" t="s">
        <v>33</v>
      </c>
      <c r="F29" s="135" t="s">
        <v>35</v>
      </c>
      <c r="G29" s="114" t="s">
        <v>647</v>
      </c>
      <c r="H29" s="116" t="s">
        <v>648</v>
      </c>
      <c r="I29" s="114" t="s">
        <v>649</v>
      </c>
      <c r="J29" s="114" t="s">
        <v>502</v>
      </c>
      <c r="K29" s="114" t="s">
        <v>502</v>
      </c>
      <c r="L29" s="114" t="s">
        <v>502</v>
      </c>
      <c r="M29" s="119">
        <v>2</v>
      </c>
      <c r="N29" s="117">
        <v>2</v>
      </c>
      <c r="O29" s="141">
        <f>M29*N29</f>
        <v>4</v>
      </c>
      <c r="P29" s="139" t="str">
        <f>IF((N29),IF(AND(O29&gt;=24,O29&lt;=40),"MUY ALTO",IF(AND(O29&gt;=10,O29&lt;=20),"ALTO",IF(AND(O29&gt;=6,O29&lt;=8),"MEDIO",IF((O29&lt;=4),"BAJO")))))</f>
        <v>BAJO</v>
      </c>
      <c r="Q29" s="117">
        <v>25</v>
      </c>
      <c r="R29" s="153">
        <f>O29*Q29</f>
        <v>100</v>
      </c>
      <c r="S29" s="139" t="str">
        <f>IF(R29&lt;=0,"N/A",IF(R29&lt;=20,"IV",IF(R29&lt;=120,"III",IF(R29&lt;=500,"II",IF(R29&lt;=4000,"I",)))))</f>
        <v>III</v>
      </c>
      <c r="T29" s="153" t="str">
        <f>IF(S29="I","No Aceptable",IF(S29="II","No aceptable o aceptable con control específico",IF(S29="III","Mejorable",IF(S29="IV","Aceptable","Aceptable"))))</f>
        <v>Mejorable</v>
      </c>
      <c r="U29" s="114">
        <v>777</v>
      </c>
      <c r="V29" s="117" t="s">
        <v>519</v>
      </c>
      <c r="W29" s="117" t="s">
        <v>507</v>
      </c>
      <c r="X29" s="117" t="s">
        <v>507</v>
      </c>
      <c r="Y29" s="117" t="s">
        <v>1508</v>
      </c>
      <c r="Z29" s="120" t="s">
        <v>650</v>
      </c>
      <c r="AA29" s="117" t="s">
        <v>507</v>
      </c>
    </row>
    <row r="30" spans="1:27" s="142" customFormat="1" ht="51" x14ac:dyDescent="0.25">
      <c r="A30" s="114" t="s">
        <v>569</v>
      </c>
      <c r="B30" s="114" t="s">
        <v>777</v>
      </c>
      <c r="C30" s="114" t="s">
        <v>474</v>
      </c>
      <c r="D30" s="114" t="s">
        <v>484</v>
      </c>
      <c r="E30" s="114" t="s">
        <v>33</v>
      </c>
      <c r="F30" s="135" t="s">
        <v>35</v>
      </c>
      <c r="G30" s="114" t="s">
        <v>594</v>
      </c>
      <c r="H30" s="116" t="s">
        <v>612</v>
      </c>
      <c r="I30" s="114" t="s">
        <v>598</v>
      </c>
      <c r="J30" s="114" t="s">
        <v>502</v>
      </c>
      <c r="K30" s="114" t="s">
        <v>502</v>
      </c>
      <c r="L30" s="114" t="s">
        <v>502</v>
      </c>
      <c r="M30" s="119">
        <v>6</v>
      </c>
      <c r="N30" s="117">
        <v>2</v>
      </c>
      <c r="O30" s="141">
        <f t="shared" si="5"/>
        <v>12</v>
      </c>
      <c r="P30" s="139" t="str">
        <f t="shared" si="6"/>
        <v>ALTO</v>
      </c>
      <c r="Q30" s="117">
        <v>25</v>
      </c>
      <c r="R30" s="153">
        <f t="shared" si="7"/>
        <v>300</v>
      </c>
      <c r="S30" s="139" t="str">
        <f t="shared" si="8"/>
        <v>II</v>
      </c>
      <c r="T30" s="153" t="str">
        <f t="shared" si="4"/>
        <v>No aceptable o aceptable con control específico</v>
      </c>
      <c r="U30" s="114">
        <v>777</v>
      </c>
      <c r="V30" s="117" t="s">
        <v>636</v>
      </c>
      <c r="W30" s="117" t="s">
        <v>507</v>
      </c>
      <c r="X30" s="117" t="s">
        <v>507</v>
      </c>
      <c r="Y30" s="117" t="s">
        <v>637</v>
      </c>
      <c r="Z30" s="120" t="s">
        <v>638</v>
      </c>
      <c r="AA30" s="117" t="s">
        <v>507</v>
      </c>
    </row>
    <row r="31" spans="1:27" s="142" customFormat="1" ht="63.75" x14ac:dyDescent="0.25">
      <c r="A31" s="114" t="s">
        <v>482</v>
      </c>
      <c r="B31" s="114" t="s">
        <v>483</v>
      </c>
      <c r="C31" s="114" t="s">
        <v>474</v>
      </c>
      <c r="D31" s="114" t="s">
        <v>484</v>
      </c>
      <c r="E31" s="114" t="s">
        <v>33</v>
      </c>
      <c r="F31" s="135" t="s">
        <v>35</v>
      </c>
      <c r="G31" s="114" t="s">
        <v>594</v>
      </c>
      <c r="H31" s="116" t="s">
        <v>613</v>
      </c>
      <c r="I31" s="114" t="s">
        <v>614</v>
      </c>
      <c r="J31" s="114" t="s">
        <v>502</v>
      </c>
      <c r="K31" s="114" t="s">
        <v>506</v>
      </c>
      <c r="L31" s="114" t="s">
        <v>502</v>
      </c>
      <c r="M31" s="119">
        <v>2</v>
      </c>
      <c r="N31" s="117">
        <v>4</v>
      </c>
      <c r="O31" s="141">
        <f t="shared" si="5"/>
        <v>8</v>
      </c>
      <c r="P31" s="139" t="str">
        <f t="shared" si="6"/>
        <v>MEDIO</v>
      </c>
      <c r="Q31" s="117">
        <v>25</v>
      </c>
      <c r="R31" s="153">
        <f t="shared" si="7"/>
        <v>200</v>
      </c>
      <c r="S31" s="139" t="str">
        <f t="shared" si="8"/>
        <v>II</v>
      </c>
      <c r="T31" s="153" t="str">
        <f t="shared" si="4"/>
        <v>No aceptable o aceptable con control específico</v>
      </c>
      <c r="U31" s="114">
        <v>777</v>
      </c>
      <c r="V31" s="117" t="s">
        <v>519</v>
      </c>
      <c r="W31" s="117" t="s">
        <v>507</v>
      </c>
      <c r="X31" s="117" t="s">
        <v>517</v>
      </c>
      <c r="Y31" s="117" t="s">
        <v>507</v>
      </c>
      <c r="Z31" s="120" t="s">
        <v>518</v>
      </c>
      <c r="AA31" s="117" t="s">
        <v>507</v>
      </c>
    </row>
    <row r="32" spans="1:27" s="142" customFormat="1" ht="38.25" x14ac:dyDescent="0.25">
      <c r="A32" s="114" t="s">
        <v>554</v>
      </c>
      <c r="B32" s="114" t="s">
        <v>473</v>
      </c>
      <c r="C32" s="114" t="s">
        <v>474</v>
      </c>
      <c r="D32" s="114" t="s">
        <v>555</v>
      </c>
      <c r="E32" s="118" t="s">
        <v>33</v>
      </c>
      <c r="F32" s="135" t="s">
        <v>35</v>
      </c>
      <c r="G32" s="114" t="s">
        <v>594</v>
      </c>
      <c r="H32" s="116" t="s">
        <v>595</v>
      </c>
      <c r="I32" s="114" t="s">
        <v>1506</v>
      </c>
      <c r="J32" s="118" t="s">
        <v>502</v>
      </c>
      <c r="K32" s="114" t="s">
        <v>502</v>
      </c>
      <c r="L32" s="114" t="s">
        <v>502</v>
      </c>
      <c r="M32" s="115">
        <v>2</v>
      </c>
      <c r="N32" s="115">
        <v>4</v>
      </c>
      <c r="O32" s="141">
        <f t="shared" si="5"/>
        <v>8</v>
      </c>
      <c r="P32" s="139" t="str">
        <f t="shared" si="6"/>
        <v>MEDIO</v>
      </c>
      <c r="Q32" s="115">
        <v>10</v>
      </c>
      <c r="R32" s="153">
        <f t="shared" si="7"/>
        <v>80</v>
      </c>
      <c r="S32" s="139" t="str">
        <f t="shared" si="8"/>
        <v>III</v>
      </c>
      <c r="T32" s="153" t="str">
        <f t="shared" si="4"/>
        <v>Mejorable</v>
      </c>
      <c r="U32" s="114">
        <v>777</v>
      </c>
      <c r="V32" s="115" t="s">
        <v>627</v>
      </c>
      <c r="W32" s="117" t="s">
        <v>628</v>
      </c>
      <c r="X32" s="117" t="s">
        <v>507</v>
      </c>
      <c r="Y32" s="117" t="s">
        <v>507</v>
      </c>
      <c r="Z32" s="120" t="s">
        <v>629</v>
      </c>
      <c r="AA32" s="117" t="s">
        <v>507</v>
      </c>
    </row>
    <row r="33" spans="1:42" s="142" customFormat="1" ht="63.75" x14ac:dyDescent="0.25">
      <c r="A33" s="114" t="s">
        <v>482</v>
      </c>
      <c r="B33" s="114" t="s">
        <v>473</v>
      </c>
      <c r="C33" s="114" t="s">
        <v>474</v>
      </c>
      <c r="D33" s="114" t="s">
        <v>570</v>
      </c>
      <c r="E33" s="118" t="s">
        <v>33</v>
      </c>
      <c r="F33" s="135" t="s">
        <v>35</v>
      </c>
      <c r="G33" s="114" t="s">
        <v>594</v>
      </c>
      <c r="H33" s="116" t="s">
        <v>615</v>
      </c>
      <c r="I33" s="114" t="s">
        <v>616</v>
      </c>
      <c r="J33" s="118" t="s">
        <v>502</v>
      </c>
      <c r="K33" s="114" t="s">
        <v>502</v>
      </c>
      <c r="L33" s="114" t="s">
        <v>502</v>
      </c>
      <c r="M33" s="117">
        <v>6</v>
      </c>
      <c r="N33" s="117">
        <v>2</v>
      </c>
      <c r="O33" s="141">
        <f t="shared" si="5"/>
        <v>12</v>
      </c>
      <c r="P33" s="139" t="str">
        <f t="shared" si="6"/>
        <v>ALTO</v>
      </c>
      <c r="Q33" s="117">
        <v>25</v>
      </c>
      <c r="R33" s="153">
        <f t="shared" si="7"/>
        <v>300</v>
      </c>
      <c r="S33" s="139" t="str">
        <f t="shared" si="8"/>
        <v>II</v>
      </c>
      <c r="T33" s="153" t="str">
        <f t="shared" si="4"/>
        <v>No aceptable o aceptable con control específico</v>
      </c>
      <c r="U33" s="114">
        <v>777</v>
      </c>
      <c r="V33" s="117" t="s">
        <v>630</v>
      </c>
      <c r="W33" s="117" t="s">
        <v>507</v>
      </c>
      <c r="X33" s="117" t="s">
        <v>507</v>
      </c>
      <c r="Y33" s="117" t="s">
        <v>639</v>
      </c>
      <c r="Z33" s="117" t="s">
        <v>640</v>
      </c>
      <c r="AA33" s="117" t="s">
        <v>507</v>
      </c>
    </row>
    <row r="34" spans="1:42" s="142" customFormat="1" ht="60" x14ac:dyDescent="0.25">
      <c r="A34" s="114" t="s">
        <v>482</v>
      </c>
      <c r="B34" s="114" t="s">
        <v>473</v>
      </c>
      <c r="C34" s="117" t="s">
        <v>474</v>
      </c>
      <c r="D34" s="114" t="s">
        <v>477</v>
      </c>
      <c r="E34" s="117" t="s">
        <v>33</v>
      </c>
      <c r="F34" s="135" t="s">
        <v>35</v>
      </c>
      <c r="G34" s="114" t="s">
        <v>617</v>
      </c>
      <c r="H34" s="116" t="s">
        <v>618</v>
      </c>
      <c r="I34" s="152" t="s">
        <v>619</v>
      </c>
      <c r="J34" s="118" t="s">
        <v>502</v>
      </c>
      <c r="K34" s="114" t="s">
        <v>502</v>
      </c>
      <c r="L34" s="114" t="s">
        <v>502</v>
      </c>
      <c r="M34" s="117">
        <v>2</v>
      </c>
      <c r="N34" s="117">
        <v>2</v>
      </c>
      <c r="O34" s="141">
        <f t="shared" si="5"/>
        <v>4</v>
      </c>
      <c r="P34" s="139" t="str">
        <f t="shared" si="6"/>
        <v>BAJO</v>
      </c>
      <c r="Q34" s="117">
        <v>25</v>
      </c>
      <c r="R34" s="153">
        <f t="shared" si="7"/>
        <v>100</v>
      </c>
      <c r="S34" s="139" t="str">
        <f t="shared" si="8"/>
        <v>III</v>
      </c>
      <c r="T34" s="153" t="str">
        <f t="shared" si="4"/>
        <v>Mejorable</v>
      </c>
      <c r="U34" s="114">
        <v>777</v>
      </c>
      <c r="V34" s="117" t="s">
        <v>641</v>
      </c>
      <c r="W34" s="117" t="s">
        <v>507</v>
      </c>
      <c r="X34" s="117" t="s">
        <v>507</v>
      </c>
      <c r="Y34" s="117" t="s">
        <v>507</v>
      </c>
      <c r="Z34" s="117" t="s">
        <v>642</v>
      </c>
      <c r="AA34" s="117" t="s">
        <v>507</v>
      </c>
    </row>
    <row r="35" spans="1:42" s="142" customFormat="1" ht="51" x14ac:dyDescent="0.25">
      <c r="A35" s="114" t="s">
        <v>482</v>
      </c>
      <c r="B35" s="114" t="s">
        <v>473</v>
      </c>
      <c r="C35" s="114" t="s">
        <v>474</v>
      </c>
      <c r="D35" s="114" t="s">
        <v>479</v>
      </c>
      <c r="E35" s="118" t="s">
        <v>33</v>
      </c>
      <c r="F35" s="135" t="s">
        <v>35</v>
      </c>
      <c r="G35" s="114" t="s">
        <v>594</v>
      </c>
      <c r="H35" s="116" t="s">
        <v>620</v>
      </c>
      <c r="I35" s="114" t="s">
        <v>616</v>
      </c>
      <c r="J35" s="118" t="s">
        <v>502</v>
      </c>
      <c r="K35" s="114" t="s">
        <v>502</v>
      </c>
      <c r="L35" s="114" t="s">
        <v>502</v>
      </c>
      <c r="M35" s="117">
        <v>6</v>
      </c>
      <c r="N35" s="117">
        <v>2</v>
      </c>
      <c r="O35" s="141">
        <f>M35*N35</f>
        <v>12</v>
      </c>
      <c r="P35" s="139" t="str">
        <f t="shared" si="6"/>
        <v>ALTO</v>
      </c>
      <c r="Q35" s="117">
        <v>25</v>
      </c>
      <c r="R35" s="153">
        <f t="shared" si="7"/>
        <v>300</v>
      </c>
      <c r="S35" s="139" t="str">
        <f t="shared" si="8"/>
        <v>II</v>
      </c>
      <c r="T35" s="153" t="str">
        <f t="shared" si="4"/>
        <v>No aceptable o aceptable con control específico</v>
      </c>
      <c r="U35" s="114">
        <v>777</v>
      </c>
      <c r="V35" s="117" t="s">
        <v>630</v>
      </c>
      <c r="W35" s="117" t="s">
        <v>507</v>
      </c>
      <c r="X35" s="117" t="s">
        <v>507</v>
      </c>
      <c r="Y35" s="117" t="s">
        <v>507</v>
      </c>
      <c r="Z35" s="117" t="s">
        <v>640</v>
      </c>
      <c r="AA35" s="117" t="s">
        <v>507</v>
      </c>
    </row>
    <row r="36" spans="1:42" s="142" customFormat="1" ht="76.5" x14ac:dyDescent="0.25">
      <c r="A36" s="114" t="s">
        <v>523</v>
      </c>
      <c r="B36" s="114" t="s">
        <v>473</v>
      </c>
      <c r="C36" s="114" t="s">
        <v>474</v>
      </c>
      <c r="D36" s="114" t="s">
        <v>524</v>
      </c>
      <c r="E36" s="114" t="s">
        <v>575</v>
      </c>
      <c r="F36" s="135" t="s">
        <v>35</v>
      </c>
      <c r="G36" s="114" t="s">
        <v>594</v>
      </c>
      <c r="H36" s="116" t="s">
        <v>622</v>
      </c>
      <c r="I36" s="114" t="s">
        <v>543</v>
      </c>
      <c r="J36" s="114" t="s">
        <v>502</v>
      </c>
      <c r="K36" s="114" t="s">
        <v>502</v>
      </c>
      <c r="L36" s="114" t="s">
        <v>623</v>
      </c>
      <c r="M36" s="119">
        <v>2</v>
      </c>
      <c r="N36" s="117">
        <v>1</v>
      </c>
      <c r="O36" s="141">
        <f t="shared" si="5"/>
        <v>2</v>
      </c>
      <c r="P36" s="139" t="str">
        <f t="shared" si="6"/>
        <v>BAJO</v>
      </c>
      <c r="Q36" s="117">
        <v>60</v>
      </c>
      <c r="R36" s="153">
        <f t="shared" si="7"/>
        <v>120</v>
      </c>
      <c r="S36" s="139" t="str">
        <f t="shared" si="8"/>
        <v>III</v>
      </c>
      <c r="T36" s="153" t="str">
        <f t="shared" si="4"/>
        <v>Mejorable</v>
      </c>
      <c r="U36" s="114">
        <v>777</v>
      </c>
      <c r="V36" s="117" t="s">
        <v>551</v>
      </c>
      <c r="W36" s="117" t="s">
        <v>507</v>
      </c>
      <c r="X36" s="117" t="s">
        <v>507</v>
      </c>
      <c r="Y36" s="117" t="s">
        <v>507</v>
      </c>
      <c r="Z36" s="1" t="s">
        <v>1538</v>
      </c>
      <c r="AA36" s="117" t="s">
        <v>507</v>
      </c>
    </row>
    <row r="37" spans="1:42" s="142" customFormat="1" ht="63.75" x14ac:dyDescent="0.25">
      <c r="A37" s="114" t="s">
        <v>478</v>
      </c>
      <c r="B37" s="114" t="s">
        <v>473</v>
      </c>
      <c r="C37" s="114" t="s">
        <v>573</v>
      </c>
      <c r="D37" s="114" t="s">
        <v>475</v>
      </c>
      <c r="E37" s="114" t="s">
        <v>33</v>
      </c>
      <c r="F37" s="135" t="s">
        <v>35</v>
      </c>
      <c r="G37" s="114" t="s">
        <v>668</v>
      </c>
      <c r="H37" s="116" t="s">
        <v>669</v>
      </c>
      <c r="I37" s="114" t="s">
        <v>670</v>
      </c>
      <c r="J37" s="118" t="s">
        <v>502</v>
      </c>
      <c r="K37" s="114" t="s">
        <v>671</v>
      </c>
      <c r="L37" s="114" t="s">
        <v>502</v>
      </c>
      <c r="M37" s="119">
        <v>2</v>
      </c>
      <c r="N37" s="117">
        <v>1</v>
      </c>
      <c r="O37" s="141">
        <f t="shared" si="5"/>
        <v>2</v>
      </c>
      <c r="P37" s="139" t="str">
        <f t="shared" si="6"/>
        <v>BAJO</v>
      </c>
      <c r="Q37" s="117">
        <v>100</v>
      </c>
      <c r="R37" s="153">
        <f t="shared" si="7"/>
        <v>200</v>
      </c>
      <c r="S37" s="139" t="str">
        <f t="shared" si="8"/>
        <v>II</v>
      </c>
      <c r="T37" s="153" t="str">
        <f t="shared" si="4"/>
        <v>No aceptable o aceptable con control específico</v>
      </c>
      <c r="U37" s="114">
        <v>777</v>
      </c>
      <c r="V37" s="117" t="s">
        <v>519</v>
      </c>
      <c r="W37" s="117" t="s">
        <v>507</v>
      </c>
      <c r="X37" s="117" t="s">
        <v>507</v>
      </c>
      <c r="Y37" s="117" t="s">
        <v>507</v>
      </c>
      <c r="Z37" s="120" t="s">
        <v>679</v>
      </c>
      <c r="AA37" s="117" t="s">
        <v>507</v>
      </c>
    </row>
    <row r="38" spans="1:42" s="142" customFormat="1" ht="76.5" x14ac:dyDescent="0.25">
      <c r="A38" s="114" t="s">
        <v>472</v>
      </c>
      <c r="B38" s="114" t="s">
        <v>473</v>
      </c>
      <c r="C38" s="114" t="s">
        <v>487</v>
      </c>
      <c r="D38" s="114" t="s">
        <v>1507</v>
      </c>
      <c r="E38" s="114" t="s">
        <v>33</v>
      </c>
      <c r="F38" s="135" t="s">
        <v>35</v>
      </c>
      <c r="G38" s="114" t="s">
        <v>576</v>
      </c>
      <c r="H38" s="116" t="s">
        <v>577</v>
      </c>
      <c r="I38" s="114" t="s">
        <v>578</v>
      </c>
      <c r="J38" s="114" t="s">
        <v>502</v>
      </c>
      <c r="K38" s="114" t="s">
        <v>579</v>
      </c>
      <c r="L38" s="114" t="s">
        <v>580</v>
      </c>
      <c r="M38" s="119">
        <v>2</v>
      </c>
      <c r="N38" s="117">
        <v>4</v>
      </c>
      <c r="O38" s="141">
        <f t="shared" si="5"/>
        <v>8</v>
      </c>
      <c r="P38" s="139" t="str">
        <f t="shared" si="6"/>
        <v>MEDIO</v>
      </c>
      <c r="Q38" s="117">
        <v>10</v>
      </c>
      <c r="R38" s="153">
        <f t="shared" si="7"/>
        <v>80</v>
      </c>
      <c r="S38" s="139" t="str">
        <f t="shared" si="8"/>
        <v>III</v>
      </c>
      <c r="T38" s="153" t="str">
        <f t="shared" si="4"/>
        <v>Mejorable</v>
      </c>
      <c r="U38" s="114">
        <v>777</v>
      </c>
      <c r="V38" s="117" t="s">
        <v>519</v>
      </c>
      <c r="W38" s="117" t="s">
        <v>507</v>
      </c>
      <c r="X38" s="117" t="s">
        <v>507</v>
      </c>
      <c r="Y38" s="117" t="s">
        <v>507</v>
      </c>
      <c r="Z38" s="120" t="s">
        <v>581</v>
      </c>
      <c r="AA38" s="117" t="s">
        <v>582</v>
      </c>
    </row>
    <row r="39" spans="1:42" s="142" customFormat="1" ht="89.25" x14ac:dyDescent="0.25">
      <c r="A39" s="114" t="s">
        <v>478</v>
      </c>
      <c r="B39" s="114" t="s">
        <v>473</v>
      </c>
      <c r="C39" s="114" t="s">
        <v>474</v>
      </c>
      <c r="D39" s="114" t="s">
        <v>477</v>
      </c>
      <c r="E39" s="114" t="s">
        <v>33</v>
      </c>
      <c r="F39" s="135" t="s">
        <v>35</v>
      </c>
      <c r="G39" s="114" t="s">
        <v>683</v>
      </c>
      <c r="H39" s="116" t="s">
        <v>684</v>
      </c>
      <c r="I39" s="114" t="s">
        <v>685</v>
      </c>
      <c r="J39" s="114" t="s">
        <v>686</v>
      </c>
      <c r="K39" s="114" t="s">
        <v>687</v>
      </c>
      <c r="L39" s="114" t="s">
        <v>502</v>
      </c>
      <c r="M39" s="119">
        <v>2</v>
      </c>
      <c r="N39" s="117">
        <v>1</v>
      </c>
      <c r="O39" s="141">
        <f t="shared" si="5"/>
        <v>2</v>
      </c>
      <c r="P39" s="139" t="str">
        <f t="shared" si="6"/>
        <v>BAJO</v>
      </c>
      <c r="Q39" s="117">
        <v>25</v>
      </c>
      <c r="R39" s="153">
        <f t="shared" si="7"/>
        <v>50</v>
      </c>
      <c r="S39" s="139" t="str">
        <f t="shared" si="8"/>
        <v>III</v>
      </c>
      <c r="T39" s="153" t="str">
        <f t="shared" si="4"/>
        <v>Mejorable</v>
      </c>
      <c r="U39" s="114">
        <v>777</v>
      </c>
      <c r="V39" s="115" t="s">
        <v>591</v>
      </c>
      <c r="W39" s="117" t="s">
        <v>507</v>
      </c>
      <c r="X39" s="117" t="s">
        <v>507</v>
      </c>
      <c r="Y39" s="117" t="s">
        <v>507</v>
      </c>
      <c r="Z39" s="120" t="s">
        <v>688</v>
      </c>
      <c r="AA39" s="117" t="s">
        <v>507</v>
      </c>
    </row>
    <row r="40" spans="1:42" s="142" customFormat="1" ht="51" x14ac:dyDescent="0.2">
      <c r="A40" s="114" t="s">
        <v>485</v>
      </c>
      <c r="B40" s="114" t="s">
        <v>486</v>
      </c>
      <c r="C40" s="114" t="s">
        <v>487</v>
      </c>
      <c r="D40" s="114" t="s">
        <v>943</v>
      </c>
      <c r="E40" s="114" t="s">
        <v>33</v>
      </c>
      <c r="F40" s="135" t="s">
        <v>35</v>
      </c>
      <c r="G40" s="114" t="s">
        <v>668</v>
      </c>
      <c r="H40" s="116" t="s">
        <v>672</v>
      </c>
      <c r="I40" s="114" t="s">
        <v>673</v>
      </c>
      <c r="J40" s="159" t="s">
        <v>502</v>
      </c>
      <c r="K40" s="159" t="s">
        <v>502</v>
      </c>
      <c r="L40" s="114" t="s">
        <v>502</v>
      </c>
      <c r="M40" s="119">
        <v>6</v>
      </c>
      <c r="N40" s="117">
        <v>2</v>
      </c>
      <c r="O40" s="141">
        <f t="shared" si="5"/>
        <v>12</v>
      </c>
      <c r="P40" s="139" t="str">
        <f t="shared" si="6"/>
        <v>ALTO</v>
      </c>
      <c r="Q40" s="117">
        <v>25</v>
      </c>
      <c r="R40" s="153">
        <f t="shared" si="7"/>
        <v>300</v>
      </c>
      <c r="S40" s="139" t="str">
        <f t="shared" si="8"/>
        <v>II</v>
      </c>
      <c r="T40" s="153" t="str">
        <f t="shared" si="4"/>
        <v>No aceptable o aceptable con control específico</v>
      </c>
      <c r="U40" s="114">
        <v>777</v>
      </c>
      <c r="V40" s="114" t="s">
        <v>680</v>
      </c>
      <c r="W40" s="117" t="s">
        <v>507</v>
      </c>
      <c r="X40" s="114" t="s">
        <v>507</v>
      </c>
      <c r="Y40" s="114" t="s">
        <v>507</v>
      </c>
      <c r="Z40" s="158" t="s">
        <v>679</v>
      </c>
      <c r="AA40" s="117" t="s">
        <v>507</v>
      </c>
    </row>
    <row r="41" spans="1:42" s="142" customFormat="1" ht="51" x14ac:dyDescent="0.2">
      <c r="A41" s="114" t="s">
        <v>472</v>
      </c>
      <c r="B41" s="114" t="s">
        <v>486</v>
      </c>
      <c r="C41" s="114" t="s">
        <v>487</v>
      </c>
      <c r="D41" s="114" t="s">
        <v>475</v>
      </c>
      <c r="E41" s="114" t="s">
        <v>33</v>
      </c>
      <c r="F41" s="135" t="s">
        <v>35</v>
      </c>
      <c r="G41" s="114" t="s">
        <v>668</v>
      </c>
      <c r="H41" s="116" t="s">
        <v>674</v>
      </c>
      <c r="I41" s="114" t="s">
        <v>675</v>
      </c>
      <c r="J41" s="159" t="s">
        <v>502</v>
      </c>
      <c r="K41" s="114" t="s">
        <v>584</v>
      </c>
      <c r="L41" s="114" t="s">
        <v>502</v>
      </c>
      <c r="M41" s="119">
        <v>2</v>
      </c>
      <c r="N41" s="117">
        <v>2</v>
      </c>
      <c r="O41" s="141">
        <f t="shared" si="5"/>
        <v>4</v>
      </c>
      <c r="P41" s="139" t="str">
        <f t="shared" si="6"/>
        <v>BAJO</v>
      </c>
      <c r="Q41" s="117">
        <v>100</v>
      </c>
      <c r="R41" s="153">
        <f t="shared" si="7"/>
        <v>400</v>
      </c>
      <c r="S41" s="139" t="str">
        <f t="shared" si="8"/>
        <v>II</v>
      </c>
      <c r="T41" s="153" t="str">
        <f t="shared" si="4"/>
        <v>No aceptable o aceptable con control específico</v>
      </c>
      <c r="U41" s="114">
        <v>777</v>
      </c>
      <c r="V41" s="114" t="s">
        <v>519</v>
      </c>
      <c r="W41" s="117" t="s">
        <v>507</v>
      </c>
      <c r="X41" s="114" t="s">
        <v>507</v>
      </c>
      <c r="Y41" s="114" t="s">
        <v>507</v>
      </c>
      <c r="Z41" s="158" t="s">
        <v>681</v>
      </c>
      <c r="AA41" s="114" t="s">
        <v>580</v>
      </c>
    </row>
    <row r="42" spans="1:42" s="142" customFormat="1" ht="51" x14ac:dyDescent="0.2">
      <c r="A42" s="114" t="s">
        <v>472</v>
      </c>
      <c r="B42" s="114" t="s">
        <v>486</v>
      </c>
      <c r="C42" s="114" t="s">
        <v>487</v>
      </c>
      <c r="D42" s="114" t="s">
        <v>475</v>
      </c>
      <c r="E42" s="114" t="s">
        <v>33</v>
      </c>
      <c r="F42" s="135" t="s">
        <v>35</v>
      </c>
      <c r="G42" s="114" t="s">
        <v>668</v>
      </c>
      <c r="H42" s="116" t="s">
        <v>676</v>
      </c>
      <c r="I42" s="114" t="s">
        <v>677</v>
      </c>
      <c r="J42" s="159" t="s">
        <v>502</v>
      </c>
      <c r="K42" s="114" t="s">
        <v>678</v>
      </c>
      <c r="L42" s="114" t="s">
        <v>502</v>
      </c>
      <c r="M42" s="119">
        <v>2</v>
      </c>
      <c r="N42" s="117">
        <v>2</v>
      </c>
      <c r="O42" s="141">
        <f t="shared" si="5"/>
        <v>4</v>
      </c>
      <c r="P42" s="139" t="str">
        <f t="shared" si="6"/>
        <v>BAJO</v>
      </c>
      <c r="Q42" s="117">
        <v>100</v>
      </c>
      <c r="R42" s="153">
        <f t="shared" si="7"/>
        <v>400</v>
      </c>
      <c r="S42" s="139" t="str">
        <f t="shared" si="8"/>
        <v>II</v>
      </c>
      <c r="T42" s="153" t="str">
        <f t="shared" si="4"/>
        <v>No aceptable o aceptable con control específico</v>
      </c>
      <c r="U42" s="114">
        <v>777</v>
      </c>
      <c r="V42" s="114" t="s">
        <v>519</v>
      </c>
      <c r="W42" s="117" t="s">
        <v>507</v>
      </c>
      <c r="X42" s="114" t="s">
        <v>507</v>
      </c>
      <c r="Y42" s="114" t="s">
        <v>507</v>
      </c>
      <c r="Z42" s="158" t="s">
        <v>679</v>
      </c>
      <c r="AA42" s="117" t="s">
        <v>507</v>
      </c>
    </row>
    <row r="43" spans="1:42" s="142" customFormat="1" ht="76.5" x14ac:dyDescent="0.25">
      <c r="A43" s="114" t="s">
        <v>564</v>
      </c>
      <c r="B43" s="114" t="s">
        <v>483</v>
      </c>
      <c r="C43" s="114" t="s">
        <v>565</v>
      </c>
      <c r="D43" s="114" t="s">
        <v>781</v>
      </c>
      <c r="E43" s="114" t="s">
        <v>575</v>
      </c>
      <c r="F43" s="135" t="s">
        <v>35</v>
      </c>
      <c r="G43" s="114" t="s">
        <v>585</v>
      </c>
      <c r="H43" s="116" t="s">
        <v>586</v>
      </c>
      <c r="I43" s="114" t="s">
        <v>1505</v>
      </c>
      <c r="J43" s="114" t="s">
        <v>502</v>
      </c>
      <c r="K43" s="114" t="s">
        <v>584</v>
      </c>
      <c r="L43" s="114" t="s">
        <v>502</v>
      </c>
      <c r="M43" s="115">
        <v>2</v>
      </c>
      <c r="N43" s="115">
        <v>2</v>
      </c>
      <c r="O43" s="141">
        <f t="shared" si="5"/>
        <v>4</v>
      </c>
      <c r="P43" s="139" t="str">
        <f t="shared" si="6"/>
        <v>BAJO</v>
      </c>
      <c r="Q43" s="115">
        <v>60</v>
      </c>
      <c r="R43" s="153">
        <f t="shared" si="7"/>
        <v>240</v>
      </c>
      <c r="S43" s="139" t="str">
        <f t="shared" si="8"/>
        <v>II</v>
      </c>
      <c r="T43" s="153" t="str">
        <f t="shared" si="4"/>
        <v>No aceptable o aceptable con control específico</v>
      </c>
      <c r="U43" s="115">
        <v>777</v>
      </c>
      <c r="V43" s="115" t="s">
        <v>519</v>
      </c>
      <c r="W43" s="117" t="s">
        <v>507</v>
      </c>
      <c r="X43" s="115" t="s">
        <v>507</v>
      </c>
      <c r="Y43" s="115" t="s">
        <v>507</v>
      </c>
      <c r="Z43" s="156" t="s">
        <v>588</v>
      </c>
      <c r="AA43" s="117" t="s">
        <v>507</v>
      </c>
    </row>
    <row r="44" spans="1:42" s="142" customFormat="1" ht="51" x14ac:dyDescent="0.25">
      <c r="A44" s="114" t="s">
        <v>478</v>
      </c>
      <c r="B44" s="114" t="s">
        <v>473</v>
      </c>
      <c r="C44" s="114" t="s">
        <v>474</v>
      </c>
      <c r="D44" s="114" t="s">
        <v>477</v>
      </c>
      <c r="E44" s="114" t="s">
        <v>33</v>
      </c>
      <c r="F44" s="135" t="s">
        <v>40</v>
      </c>
      <c r="G44" s="114" t="s">
        <v>689</v>
      </c>
      <c r="H44" s="116" t="s">
        <v>1510</v>
      </c>
      <c r="I44" s="114" t="s">
        <v>691</v>
      </c>
      <c r="J44" s="114" t="s">
        <v>502</v>
      </c>
      <c r="K44" s="114" t="s">
        <v>692</v>
      </c>
      <c r="L44" s="114" t="s">
        <v>693</v>
      </c>
      <c r="M44" s="119">
        <v>2</v>
      </c>
      <c r="N44" s="117">
        <v>1</v>
      </c>
      <c r="O44" s="141">
        <f t="shared" si="5"/>
        <v>2</v>
      </c>
      <c r="P44" s="139" t="str">
        <f t="shared" si="6"/>
        <v>BAJO</v>
      </c>
      <c r="Q44" s="117">
        <v>100</v>
      </c>
      <c r="R44" s="153">
        <f t="shared" si="7"/>
        <v>200</v>
      </c>
      <c r="S44" s="139" t="str">
        <f t="shared" si="8"/>
        <v>II</v>
      </c>
      <c r="T44" s="153" t="str">
        <f t="shared" si="4"/>
        <v>No aceptable o aceptable con control específico</v>
      </c>
      <c r="U44" s="114">
        <v>777</v>
      </c>
      <c r="V44" s="117" t="s">
        <v>519</v>
      </c>
      <c r="W44" s="117" t="s">
        <v>507</v>
      </c>
      <c r="X44" s="117" t="s">
        <v>507</v>
      </c>
      <c r="Y44" s="117" t="s">
        <v>507</v>
      </c>
      <c r="Z44" s="120" t="s">
        <v>694</v>
      </c>
      <c r="AA44" s="117" t="s">
        <v>507</v>
      </c>
    </row>
    <row r="45" spans="1:42" s="142" customFormat="1" ht="51.75" thickBot="1" x14ac:dyDescent="0.3">
      <c r="A45" s="114" t="s">
        <v>482</v>
      </c>
      <c r="B45" s="114" t="s">
        <v>473</v>
      </c>
      <c r="C45" s="114" t="s">
        <v>474</v>
      </c>
      <c r="D45" s="114" t="s">
        <v>477</v>
      </c>
      <c r="E45" s="114" t="s">
        <v>33</v>
      </c>
      <c r="F45" s="135" t="s">
        <v>36</v>
      </c>
      <c r="G45" s="114" t="s">
        <v>218</v>
      </c>
      <c r="H45" s="116" t="s">
        <v>695</v>
      </c>
      <c r="I45" s="114" t="s">
        <v>696</v>
      </c>
      <c r="J45" s="114" t="s">
        <v>502</v>
      </c>
      <c r="K45" s="114" t="s">
        <v>697</v>
      </c>
      <c r="L45" s="114" t="s">
        <v>502</v>
      </c>
      <c r="M45" s="119">
        <v>2</v>
      </c>
      <c r="N45" s="117">
        <v>4</v>
      </c>
      <c r="O45" s="141">
        <f t="shared" si="5"/>
        <v>8</v>
      </c>
      <c r="P45" s="139" t="str">
        <f t="shared" si="6"/>
        <v>MEDIO</v>
      </c>
      <c r="Q45" s="117">
        <v>10</v>
      </c>
      <c r="R45" s="153">
        <f t="shared" si="7"/>
        <v>80</v>
      </c>
      <c r="S45" s="139" t="str">
        <f t="shared" si="8"/>
        <v>III</v>
      </c>
      <c r="T45" s="153" t="str">
        <f t="shared" si="4"/>
        <v>Mejorable</v>
      </c>
      <c r="U45" s="114">
        <v>777</v>
      </c>
      <c r="V45" s="117" t="s">
        <v>704</v>
      </c>
      <c r="W45" s="117" t="s">
        <v>507</v>
      </c>
      <c r="X45" s="117" t="s">
        <v>507</v>
      </c>
      <c r="Y45" s="117" t="s">
        <v>507</v>
      </c>
      <c r="Z45" s="120" t="s">
        <v>705</v>
      </c>
      <c r="AA45" s="117" t="s">
        <v>507</v>
      </c>
    </row>
    <row r="46" spans="1:42" s="56" customFormat="1" ht="64.5" thickBot="1" x14ac:dyDescent="0.3">
      <c r="A46" s="178" t="s">
        <v>482</v>
      </c>
      <c r="B46" s="178" t="s">
        <v>473</v>
      </c>
      <c r="C46" s="178" t="s">
        <v>742</v>
      </c>
      <c r="D46" s="178" t="s">
        <v>901</v>
      </c>
      <c r="E46" s="178" t="s">
        <v>33</v>
      </c>
      <c r="F46" s="178" t="s">
        <v>36</v>
      </c>
      <c r="G46" s="178" t="s">
        <v>1539</v>
      </c>
      <c r="H46" s="178" t="s">
        <v>1540</v>
      </c>
      <c r="I46" s="178" t="s">
        <v>696</v>
      </c>
      <c r="J46" s="178" t="s">
        <v>502</v>
      </c>
      <c r="K46" s="178" t="s">
        <v>502</v>
      </c>
      <c r="L46" s="178" t="s">
        <v>502</v>
      </c>
      <c r="M46" s="213">
        <v>6</v>
      </c>
      <c r="N46" s="213">
        <v>2</v>
      </c>
      <c r="O46" s="178">
        <v>12</v>
      </c>
      <c r="P46" s="337" t="s">
        <v>153</v>
      </c>
      <c r="Q46" s="213">
        <v>25</v>
      </c>
      <c r="R46" s="178">
        <v>300</v>
      </c>
      <c r="S46" s="338" t="s">
        <v>91</v>
      </c>
      <c r="T46" s="178" t="s">
        <v>1541</v>
      </c>
      <c r="U46" s="178">
        <v>777</v>
      </c>
      <c r="V46" s="213" t="s">
        <v>704</v>
      </c>
      <c r="W46" s="213" t="s">
        <v>507</v>
      </c>
      <c r="X46" s="213" t="s">
        <v>507</v>
      </c>
      <c r="Y46" s="213" t="s">
        <v>1542</v>
      </c>
      <c r="Z46" s="213" t="s">
        <v>507</v>
      </c>
      <c r="AA46" s="213" t="s">
        <v>507</v>
      </c>
      <c r="AB46" s="336"/>
      <c r="AC46" s="336"/>
      <c r="AD46" s="336"/>
      <c r="AE46" s="336"/>
      <c r="AF46" s="336"/>
      <c r="AG46" s="336"/>
      <c r="AH46" s="336"/>
      <c r="AI46" s="336"/>
      <c r="AJ46" s="336"/>
      <c r="AK46" s="336"/>
      <c r="AL46" s="336"/>
      <c r="AM46" s="336"/>
      <c r="AN46" s="336"/>
      <c r="AO46" s="336"/>
      <c r="AP46" s="336"/>
    </row>
    <row r="47" spans="1:42" s="142" customFormat="1" ht="89.25" customHeight="1" x14ac:dyDescent="0.25">
      <c r="A47" s="114" t="s">
        <v>944</v>
      </c>
      <c r="B47" s="114" t="s">
        <v>473</v>
      </c>
      <c r="C47" s="114" t="s">
        <v>474</v>
      </c>
      <c r="D47" s="114" t="s">
        <v>477</v>
      </c>
      <c r="E47" s="114" t="s">
        <v>33</v>
      </c>
      <c r="F47" s="135" t="s">
        <v>36</v>
      </c>
      <c r="G47" s="114" t="s">
        <v>701</v>
      </c>
      <c r="H47" s="116" t="s">
        <v>845</v>
      </c>
      <c r="I47" s="114" t="s">
        <v>696</v>
      </c>
      <c r="J47" s="114" t="s">
        <v>502</v>
      </c>
      <c r="K47" s="114" t="s">
        <v>502</v>
      </c>
      <c r="L47" s="114" t="s">
        <v>502</v>
      </c>
      <c r="M47" s="119">
        <v>2</v>
      </c>
      <c r="N47" s="117">
        <v>4</v>
      </c>
      <c r="O47" s="141">
        <f t="shared" si="5"/>
        <v>8</v>
      </c>
      <c r="P47" s="139" t="str">
        <f t="shared" si="6"/>
        <v>MEDIO</v>
      </c>
      <c r="Q47" s="117">
        <v>10</v>
      </c>
      <c r="R47" s="153">
        <f t="shared" si="7"/>
        <v>80</v>
      </c>
      <c r="S47" s="139" t="str">
        <f t="shared" si="8"/>
        <v>III</v>
      </c>
      <c r="T47" s="153" t="str">
        <f t="shared" si="4"/>
        <v>Mejorable</v>
      </c>
      <c r="U47" s="114">
        <v>777</v>
      </c>
      <c r="V47" s="117" t="s">
        <v>704</v>
      </c>
      <c r="W47" s="117" t="s">
        <v>507</v>
      </c>
      <c r="X47" s="117" t="s">
        <v>507</v>
      </c>
      <c r="Y47" s="117" t="s">
        <v>507</v>
      </c>
      <c r="Z47" s="120" t="s">
        <v>848</v>
      </c>
      <c r="AA47" s="117" t="s">
        <v>507</v>
      </c>
    </row>
    <row r="48" spans="1:42" s="142" customFormat="1" ht="89.25" x14ac:dyDescent="0.25">
      <c r="A48" s="114" t="s">
        <v>482</v>
      </c>
      <c r="B48" s="114" t="s">
        <v>473</v>
      </c>
      <c r="C48" s="117" t="s">
        <v>474</v>
      </c>
      <c r="D48" s="114" t="s">
        <v>477</v>
      </c>
      <c r="E48" s="117" t="s">
        <v>33</v>
      </c>
      <c r="F48" s="135" t="s">
        <v>36</v>
      </c>
      <c r="G48" s="114" t="s">
        <v>698</v>
      </c>
      <c r="H48" s="116" t="s">
        <v>703</v>
      </c>
      <c r="I48" s="114" t="s">
        <v>700</v>
      </c>
      <c r="J48" s="118" t="s">
        <v>502</v>
      </c>
      <c r="K48" s="114" t="s">
        <v>502</v>
      </c>
      <c r="L48" s="114" t="s">
        <v>502</v>
      </c>
      <c r="M48" s="117">
        <v>2</v>
      </c>
      <c r="N48" s="117">
        <v>2</v>
      </c>
      <c r="O48" s="141">
        <f t="shared" si="5"/>
        <v>4</v>
      </c>
      <c r="P48" s="139" t="str">
        <f t="shared" si="6"/>
        <v>BAJO</v>
      </c>
      <c r="Q48" s="117">
        <v>25</v>
      </c>
      <c r="R48" s="153">
        <f t="shared" si="7"/>
        <v>100</v>
      </c>
      <c r="S48" s="139" t="str">
        <f t="shared" si="8"/>
        <v>III</v>
      </c>
      <c r="T48" s="153" t="str">
        <f t="shared" si="4"/>
        <v>Mejorable</v>
      </c>
      <c r="U48" s="114">
        <v>777</v>
      </c>
      <c r="V48" s="117" t="s">
        <v>706</v>
      </c>
      <c r="W48" s="117" t="s">
        <v>507</v>
      </c>
      <c r="X48" s="117" t="s">
        <v>507</v>
      </c>
      <c r="Y48" s="117" t="s">
        <v>507</v>
      </c>
      <c r="Z48" s="117" t="s">
        <v>946</v>
      </c>
      <c r="AA48" s="117" t="s">
        <v>507</v>
      </c>
    </row>
    <row r="49" spans="1:33" s="200" customFormat="1" ht="44.25" customHeight="1" x14ac:dyDescent="0.2">
      <c r="A49" s="114" t="s">
        <v>478</v>
      </c>
      <c r="B49" s="114" t="s">
        <v>777</v>
      </c>
      <c r="C49" s="115" t="s">
        <v>474</v>
      </c>
      <c r="D49" s="114" t="s">
        <v>477</v>
      </c>
      <c r="E49" s="114" t="s">
        <v>33</v>
      </c>
      <c r="F49" s="203" t="s">
        <v>36</v>
      </c>
      <c r="G49" s="116" t="s">
        <v>784</v>
      </c>
      <c r="H49" s="116" t="s">
        <v>1526</v>
      </c>
      <c r="I49" s="114" t="s">
        <v>786</v>
      </c>
      <c r="J49" s="114" t="s">
        <v>502</v>
      </c>
      <c r="K49" s="114" t="s">
        <v>1527</v>
      </c>
      <c r="L49" s="114" t="s">
        <v>502</v>
      </c>
      <c r="M49" s="119">
        <v>2</v>
      </c>
      <c r="N49" s="117">
        <v>2</v>
      </c>
      <c r="O49" s="141">
        <f t="shared" si="5"/>
        <v>4</v>
      </c>
      <c r="P49" s="139" t="str">
        <f t="shared" si="6"/>
        <v>BAJO</v>
      </c>
      <c r="Q49" s="117">
        <v>25</v>
      </c>
      <c r="R49" s="178">
        <f t="shared" si="7"/>
        <v>100</v>
      </c>
      <c r="S49" s="139" t="str">
        <f t="shared" si="8"/>
        <v>III</v>
      </c>
      <c r="T49" s="178" t="str">
        <f t="shared" si="4"/>
        <v>Mejorable</v>
      </c>
      <c r="U49" s="114">
        <v>777</v>
      </c>
      <c r="V49" s="114" t="s">
        <v>764</v>
      </c>
      <c r="W49" s="117" t="s">
        <v>507</v>
      </c>
      <c r="X49" s="117" t="s">
        <v>507</v>
      </c>
      <c r="Y49" s="117" t="s">
        <v>507</v>
      </c>
      <c r="Z49" s="120" t="s">
        <v>1528</v>
      </c>
      <c r="AA49" s="117" t="s">
        <v>507</v>
      </c>
      <c r="AB49" s="142"/>
      <c r="AC49" s="142"/>
      <c r="AD49" s="142"/>
      <c r="AE49" s="142"/>
      <c r="AF49" s="142"/>
      <c r="AG49" s="142"/>
    </row>
    <row r="50" spans="1:33" s="142" customFormat="1" ht="38.25" x14ac:dyDescent="0.25">
      <c r="A50" s="114" t="s">
        <v>682</v>
      </c>
      <c r="B50" s="114" t="s">
        <v>486</v>
      </c>
      <c r="C50" s="114" t="s">
        <v>487</v>
      </c>
      <c r="D50" s="114" t="s">
        <v>943</v>
      </c>
      <c r="E50" s="114" t="s">
        <v>33</v>
      </c>
      <c r="F50" s="135" t="s">
        <v>36</v>
      </c>
      <c r="G50" s="114" t="s">
        <v>784</v>
      </c>
      <c r="H50" s="116" t="s">
        <v>785</v>
      </c>
      <c r="I50" s="114" t="s">
        <v>786</v>
      </c>
      <c r="J50" s="114" t="s">
        <v>502</v>
      </c>
      <c r="K50" s="114" t="s">
        <v>1527</v>
      </c>
      <c r="L50" s="114" t="s">
        <v>763</v>
      </c>
      <c r="M50" s="119">
        <v>2</v>
      </c>
      <c r="N50" s="117">
        <v>2</v>
      </c>
      <c r="O50" s="141">
        <f t="shared" si="5"/>
        <v>4</v>
      </c>
      <c r="P50" s="139" t="str">
        <f t="shared" si="6"/>
        <v>BAJO</v>
      </c>
      <c r="Q50" s="117">
        <v>25</v>
      </c>
      <c r="R50" s="153">
        <f t="shared" si="7"/>
        <v>100</v>
      </c>
      <c r="S50" s="139" t="str">
        <f t="shared" si="8"/>
        <v>III</v>
      </c>
      <c r="T50" s="153" t="str">
        <f t="shared" si="4"/>
        <v>Mejorable</v>
      </c>
      <c r="U50" s="114">
        <v>777</v>
      </c>
      <c r="V50" s="114" t="s">
        <v>764</v>
      </c>
      <c r="W50" s="117" t="s">
        <v>507</v>
      </c>
      <c r="X50" s="114" t="s">
        <v>507</v>
      </c>
      <c r="Y50" s="114" t="s">
        <v>507</v>
      </c>
      <c r="Z50" s="114" t="s">
        <v>1527</v>
      </c>
      <c r="AA50" s="117" t="s">
        <v>1003</v>
      </c>
    </row>
    <row r="51" spans="1:33" s="142" customFormat="1" ht="38.25" x14ac:dyDescent="0.25">
      <c r="A51" s="114" t="s">
        <v>682</v>
      </c>
      <c r="B51" s="114" t="s">
        <v>486</v>
      </c>
      <c r="C51" s="114" t="s">
        <v>487</v>
      </c>
      <c r="D51" s="114" t="s">
        <v>943</v>
      </c>
      <c r="E51" s="114" t="s">
        <v>33</v>
      </c>
      <c r="F51" s="135" t="s">
        <v>36</v>
      </c>
      <c r="G51" s="114" t="s">
        <v>787</v>
      </c>
      <c r="H51" s="116" t="s">
        <v>788</v>
      </c>
      <c r="I51" s="114" t="s">
        <v>846</v>
      </c>
      <c r="J51" s="114" t="s">
        <v>502</v>
      </c>
      <c r="K51" s="114" t="s">
        <v>502</v>
      </c>
      <c r="L51" s="114" t="s">
        <v>763</v>
      </c>
      <c r="M51" s="119">
        <v>2</v>
      </c>
      <c r="N51" s="117">
        <v>2</v>
      </c>
      <c r="O51" s="141">
        <f t="shared" si="5"/>
        <v>4</v>
      </c>
      <c r="P51" s="139" t="str">
        <f t="shared" si="6"/>
        <v>BAJO</v>
      </c>
      <c r="Q51" s="117">
        <v>10</v>
      </c>
      <c r="R51" s="153">
        <f t="shared" si="7"/>
        <v>40</v>
      </c>
      <c r="S51" s="139" t="str">
        <f t="shared" si="8"/>
        <v>III</v>
      </c>
      <c r="T51" s="153" t="str">
        <f>IF(S51="I","No Aceptable",IF(S51="II","No aceptable o aceptable con control específico",IF(S51="III","Mejorable",IF(S51="IV","Aceptable","Aceptable"))))</f>
        <v>Mejorable</v>
      </c>
      <c r="U51" s="114">
        <v>777</v>
      </c>
      <c r="V51" s="115" t="s">
        <v>591</v>
      </c>
      <c r="W51" s="117" t="s">
        <v>507</v>
      </c>
      <c r="X51" s="114" t="s">
        <v>507</v>
      </c>
      <c r="Y51" s="114" t="s">
        <v>507</v>
      </c>
      <c r="Z51" s="114" t="s">
        <v>507</v>
      </c>
      <c r="AA51" s="114" t="s">
        <v>1004</v>
      </c>
    </row>
    <row r="52" spans="1:33" ht="63.75" x14ac:dyDescent="0.25">
      <c r="A52" s="114" t="s">
        <v>478</v>
      </c>
      <c r="B52" s="114" t="s">
        <v>473</v>
      </c>
      <c r="C52" s="114" t="s">
        <v>474</v>
      </c>
      <c r="D52" s="114" t="s">
        <v>477</v>
      </c>
      <c r="E52" s="114" t="s">
        <v>33</v>
      </c>
      <c r="F52" s="135" t="s">
        <v>38</v>
      </c>
      <c r="G52" s="116" t="s">
        <v>792</v>
      </c>
      <c r="H52" s="116" t="s">
        <v>793</v>
      </c>
      <c r="I52" s="114" t="s">
        <v>719</v>
      </c>
      <c r="J52" s="114" t="s">
        <v>502</v>
      </c>
      <c r="K52" s="114" t="s">
        <v>720</v>
      </c>
      <c r="L52" s="114" t="s">
        <v>502</v>
      </c>
      <c r="M52" s="119">
        <v>2</v>
      </c>
      <c r="N52" s="117">
        <v>3</v>
      </c>
      <c r="O52" s="141">
        <f t="shared" ref="O52:O60" si="9">M52*N52</f>
        <v>6</v>
      </c>
      <c r="P52" s="139" t="str">
        <f t="shared" ref="P52:P60" si="10">IF((N52),IF(AND(O52&gt;=24,O52&lt;=40),"MUY ALTO",IF(AND(O52&gt;=10,O52&lt;=20),"ALTO",IF(AND(O52&gt;=6,O52&lt;=8),"MEDIO",IF((O52&lt;=4),"BAJO")))))</f>
        <v>MEDIO</v>
      </c>
      <c r="Q52" s="117">
        <v>10</v>
      </c>
      <c r="R52" s="153">
        <f t="shared" ref="R52:R60" si="11">O52*Q52</f>
        <v>60</v>
      </c>
      <c r="S52" s="139" t="str">
        <f t="shared" si="8"/>
        <v>III</v>
      </c>
      <c r="T52" s="153" t="str">
        <f t="shared" ref="T52:T61" si="12">IF(S52="I","No Aceptable",IF(S52="II","No aceptable o aceptable con control específico",IF(S52="III","Mejorable",IF(S52="IV","Aceptable","Aceptable"))))</f>
        <v>Mejorable</v>
      </c>
      <c r="U52" s="114">
        <v>777</v>
      </c>
      <c r="V52" s="117" t="s">
        <v>719</v>
      </c>
      <c r="W52" s="117" t="s">
        <v>507</v>
      </c>
      <c r="X52" s="117" t="s">
        <v>507</v>
      </c>
      <c r="Y52" s="117" t="s">
        <v>747</v>
      </c>
      <c r="Z52" s="120" t="s">
        <v>748</v>
      </c>
      <c r="AA52" s="117" t="s">
        <v>507</v>
      </c>
    </row>
    <row r="53" spans="1:33" ht="165.75" x14ac:dyDescent="0.25">
      <c r="A53" s="114" t="s">
        <v>478</v>
      </c>
      <c r="B53" s="114" t="s">
        <v>473</v>
      </c>
      <c r="C53" s="114" t="s">
        <v>474</v>
      </c>
      <c r="D53" s="114" t="s">
        <v>477</v>
      </c>
      <c r="E53" s="114" t="s">
        <v>33</v>
      </c>
      <c r="F53" s="135" t="s">
        <v>38</v>
      </c>
      <c r="G53" s="116" t="s">
        <v>1512</v>
      </c>
      <c r="H53" s="116" t="s">
        <v>795</v>
      </c>
      <c r="I53" s="114" t="s">
        <v>723</v>
      </c>
      <c r="J53" s="114" t="s">
        <v>502</v>
      </c>
      <c r="K53" s="114" t="s">
        <v>724</v>
      </c>
      <c r="L53" s="114" t="s">
        <v>725</v>
      </c>
      <c r="M53" s="119">
        <v>2</v>
      </c>
      <c r="N53" s="117">
        <v>3</v>
      </c>
      <c r="O53" s="141">
        <f t="shared" si="9"/>
        <v>6</v>
      </c>
      <c r="P53" s="139" t="str">
        <f t="shared" si="10"/>
        <v>MEDIO</v>
      </c>
      <c r="Q53" s="117">
        <v>10</v>
      </c>
      <c r="R53" s="153">
        <f t="shared" si="11"/>
        <v>60</v>
      </c>
      <c r="S53" s="139" t="str">
        <f t="shared" si="8"/>
        <v>III</v>
      </c>
      <c r="T53" s="153" t="str">
        <f t="shared" si="12"/>
        <v>Mejorable</v>
      </c>
      <c r="U53" s="114">
        <v>777</v>
      </c>
      <c r="V53" s="117" t="s">
        <v>719</v>
      </c>
      <c r="W53" s="117" t="s">
        <v>507</v>
      </c>
      <c r="X53" s="117" t="s">
        <v>507</v>
      </c>
      <c r="Y53" s="117" t="s">
        <v>747</v>
      </c>
      <c r="Z53" s="120" t="s">
        <v>805</v>
      </c>
      <c r="AA53" s="117" t="s">
        <v>507</v>
      </c>
    </row>
    <row r="54" spans="1:33" ht="89.25" x14ac:dyDescent="0.25">
      <c r="A54" s="114" t="s">
        <v>478</v>
      </c>
      <c r="B54" s="114" t="s">
        <v>473</v>
      </c>
      <c r="C54" s="114" t="s">
        <v>474</v>
      </c>
      <c r="D54" s="114" t="s">
        <v>477</v>
      </c>
      <c r="E54" s="118" t="s">
        <v>33</v>
      </c>
      <c r="F54" s="135" t="s">
        <v>38</v>
      </c>
      <c r="G54" s="116" t="s">
        <v>1513</v>
      </c>
      <c r="H54" s="116" t="s">
        <v>733</v>
      </c>
      <c r="I54" s="114" t="s">
        <v>734</v>
      </c>
      <c r="J54" s="118" t="s">
        <v>502</v>
      </c>
      <c r="K54" s="114" t="s">
        <v>735</v>
      </c>
      <c r="L54" s="114" t="s">
        <v>725</v>
      </c>
      <c r="M54" s="119">
        <v>2</v>
      </c>
      <c r="N54" s="117">
        <v>4</v>
      </c>
      <c r="O54" s="141">
        <f t="shared" si="9"/>
        <v>8</v>
      </c>
      <c r="P54" s="139" t="str">
        <f t="shared" si="10"/>
        <v>MEDIO</v>
      </c>
      <c r="Q54" s="117">
        <v>10</v>
      </c>
      <c r="R54" s="153">
        <f t="shared" si="11"/>
        <v>80</v>
      </c>
      <c r="S54" s="139" t="str">
        <f t="shared" si="8"/>
        <v>III</v>
      </c>
      <c r="T54" s="153" t="str">
        <f t="shared" si="12"/>
        <v>Mejorable</v>
      </c>
      <c r="U54" s="114">
        <v>777</v>
      </c>
      <c r="V54" s="117" t="s">
        <v>753</v>
      </c>
      <c r="W54" s="117" t="s">
        <v>507</v>
      </c>
      <c r="X54" s="117" t="s">
        <v>507</v>
      </c>
      <c r="Y54" s="117" t="s">
        <v>507</v>
      </c>
      <c r="Z54" s="120" t="s">
        <v>807</v>
      </c>
      <c r="AA54" s="117" t="s">
        <v>507</v>
      </c>
    </row>
    <row r="55" spans="1:33" ht="76.5" x14ac:dyDescent="0.25">
      <c r="A55" s="114" t="s">
        <v>726</v>
      </c>
      <c r="B55" s="114" t="s">
        <v>473</v>
      </c>
      <c r="C55" s="114" t="s">
        <v>474</v>
      </c>
      <c r="D55" s="114" t="s">
        <v>477</v>
      </c>
      <c r="E55" s="118" t="s">
        <v>33</v>
      </c>
      <c r="F55" s="135" t="s">
        <v>38</v>
      </c>
      <c r="G55" s="116" t="s">
        <v>1516</v>
      </c>
      <c r="H55" s="116" t="s">
        <v>802</v>
      </c>
      <c r="I55" s="114" t="s">
        <v>729</v>
      </c>
      <c r="J55" s="118" t="s">
        <v>502</v>
      </c>
      <c r="K55" s="114" t="s">
        <v>730</v>
      </c>
      <c r="L55" s="114" t="s">
        <v>731</v>
      </c>
      <c r="M55" s="119">
        <v>2</v>
      </c>
      <c r="N55" s="117">
        <v>3</v>
      </c>
      <c r="O55" s="141">
        <f t="shared" si="9"/>
        <v>6</v>
      </c>
      <c r="P55" s="139" t="str">
        <f t="shared" si="10"/>
        <v>MEDIO</v>
      </c>
      <c r="Q55" s="117">
        <v>10</v>
      </c>
      <c r="R55" s="153">
        <f t="shared" si="11"/>
        <v>60</v>
      </c>
      <c r="S55" s="139" t="str">
        <f t="shared" si="8"/>
        <v>III</v>
      </c>
      <c r="T55" s="153" t="str">
        <f t="shared" si="12"/>
        <v>Mejorable</v>
      </c>
      <c r="U55" s="114">
        <v>777</v>
      </c>
      <c r="V55" s="117" t="s">
        <v>750</v>
      </c>
      <c r="W55" s="117" t="s">
        <v>507</v>
      </c>
      <c r="X55" s="117" t="s">
        <v>507</v>
      </c>
      <c r="Y55" s="117" t="s">
        <v>751</v>
      </c>
      <c r="Z55" s="120" t="s">
        <v>752</v>
      </c>
      <c r="AA55" s="117" t="s">
        <v>507</v>
      </c>
    </row>
    <row r="56" spans="1:33" ht="36.75" customHeight="1" x14ac:dyDescent="0.25">
      <c r="A56" s="116" t="s">
        <v>482</v>
      </c>
      <c r="B56" s="114" t="s">
        <v>473</v>
      </c>
      <c r="C56" s="114" t="s">
        <v>474</v>
      </c>
      <c r="D56" s="114" t="s">
        <v>710</v>
      </c>
      <c r="E56" s="118" t="s">
        <v>33</v>
      </c>
      <c r="F56" s="135" t="s">
        <v>38</v>
      </c>
      <c r="G56" s="116" t="s">
        <v>711</v>
      </c>
      <c r="H56" s="116" t="s">
        <v>712</v>
      </c>
      <c r="I56" s="114" t="s">
        <v>713</v>
      </c>
      <c r="J56" s="118" t="s">
        <v>502</v>
      </c>
      <c r="K56" s="114" t="s">
        <v>714</v>
      </c>
      <c r="L56" s="114" t="s">
        <v>502</v>
      </c>
      <c r="M56" s="157">
        <v>2</v>
      </c>
      <c r="N56" s="114">
        <v>3</v>
      </c>
      <c r="O56" s="141">
        <f t="shared" si="9"/>
        <v>6</v>
      </c>
      <c r="P56" s="139" t="str">
        <f t="shared" si="10"/>
        <v>MEDIO</v>
      </c>
      <c r="Q56" s="114">
        <v>10</v>
      </c>
      <c r="R56" s="153">
        <f t="shared" si="11"/>
        <v>60</v>
      </c>
      <c r="S56" s="139" t="str">
        <f t="shared" si="8"/>
        <v>III</v>
      </c>
      <c r="T56" s="153" t="str">
        <f t="shared" si="12"/>
        <v>Mejorable</v>
      </c>
      <c r="U56" s="114">
        <v>777</v>
      </c>
      <c r="V56" s="114" t="s">
        <v>719</v>
      </c>
      <c r="W56" s="117" t="s">
        <v>507</v>
      </c>
      <c r="X56" s="114" t="s">
        <v>507</v>
      </c>
      <c r="Y56" s="114" t="s">
        <v>507</v>
      </c>
      <c r="Z56" s="158" t="s">
        <v>746</v>
      </c>
      <c r="AA56" s="117" t="s">
        <v>507</v>
      </c>
    </row>
    <row r="57" spans="1:33" ht="36.75" customHeight="1" x14ac:dyDescent="0.25">
      <c r="A57" s="116" t="s">
        <v>482</v>
      </c>
      <c r="B57" s="114" t="s">
        <v>473</v>
      </c>
      <c r="C57" s="114" t="s">
        <v>474</v>
      </c>
      <c r="D57" s="114" t="s">
        <v>715</v>
      </c>
      <c r="E57" s="118" t="s">
        <v>33</v>
      </c>
      <c r="F57" s="135" t="s">
        <v>38</v>
      </c>
      <c r="G57" s="116" t="s">
        <v>711</v>
      </c>
      <c r="H57" s="116" t="s">
        <v>1511</v>
      </c>
      <c r="I57" s="114" t="s">
        <v>713</v>
      </c>
      <c r="J57" s="118" t="s">
        <v>502</v>
      </c>
      <c r="K57" s="114" t="s">
        <v>714</v>
      </c>
      <c r="L57" s="114" t="s">
        <v>502</v>
      </c>
      <c r="M57" s="157">
        <v>2</v>
      </c>
      <c r="N57" s="114">
        <v>3</v>
      </c>
      <c r="O57" s="141">
        <f t="shared" si="9"/>
        <v>6</v>
      </c>
      <c r="P57" s="139" t="str">
        <f t="shared" si="10"/>
        <v>MEDIO</v>
      </c>
      <c r="Q57" s="114">
        <v>10</v>
      </c>
      <c r="R57" s="153">
        <f t="shared" si="11"/>
        <v>60</v>
      </c>
      <c r="S57" s="139" t="str">
        <f t="shared" si="8"/>
        <v>III</v>
      </c>
      <c r="T57" s="153" t="str">
        <f t="shared" si="12"/>
        <v>Mejorable</v>
      </c>
      <c r="U57" s="114">
        <v>777</v>
      </c>
      <c r="V57" s="114" t="s">
        <v>719</v>
      </c>
      <c r="W57" s="117" t="s">
        <v>507</v>
      </c>
      <c r="X57" s="114" t="s">
        <v>507</v>
      </c>
      <c r="Y57" s="114" t="s">
        <v>507</v>
      </c>
      <c r="Z57" s="158" t="s">
        <v>746</v>
      </c>
      <c r="AA57" s="117" t="s">
        <v>507</v>
      </c>
    </row>
    <row r="58" spans="1:33" ht="75" x14ac:dyDescent="0.25">
      <c r="A58" s="114" t="s">
        <v>482</v>
      </c>
      <c r="B58" s="114" t="s">
        <v>473</v>
      </c>
      <c r="C58" s="117" t="s">
        <v>474</v>
      </c>
      <c r="D58" s="114" t="s">
        <v>477</v>
      </c>
      <c r="E58" s="117" t="s">
        <v>33</v>
      </c>
      <c r="F58" s="135" t="s">
        <v>38</v>
      </c>
      <c r="G58" s="116" t="s">
        <v>736</v>
      </c>
      <c r="H58" s="116" t="s">
        <v>618</v>
      </c>
      <c r="I58" s="152" t="s">
        <v>737</v>
      </c>
      <c r="J58" s="118" t="s">
        <v>502</v>
      </c>
      <c r="K58" s="114" t="s">
        <v>502</v>
      </c>
      <c r="L58" s="114" t="s">
        <v>502</v>
      </c>
      <c r="M58" s="117">
        <v>2</v>
      </c>
      <c r="N58" s="117">
        <v>2</v>
      </c>
      <c r="O58" s="141">
        <f t="shared" si="9"/>
        <v>4</v>
      </c>
      <c r="P58" s="139" t="str">
        <f t="shared" si="10"/>
        <v>BAJO</v>
      </c>
      <c r="Q58" s="117">
        <v>25</v>
      </c>
      <c r="R58" s="153">
        <f t="shared" si="11"/>
        <v>100</v>
      </c>
      <c r="S58" s="139" t="str">
        <f t="shared" si="8"/>
        <v>III</v>
      </c>
      <c r="T58" s="153" t="str">
        <f t="shared" si="12"/>
        <v>Mejorable</v>
      </c>
      <c r="U58" s="114">
        <v>777</v>
      </c>
      <c r="V58" s="117" t="s">
        <v>755</v>
      </c>
      <c r="W58" s="117" t="s">
        <v>507</v>
      </c>
      <c r="X58" s="117" t="s">
        <v>507</v>
      </c>
      <c r="Y58" s="117" t="s">
        <v>507</v>
      </c>
      <c r="Z58" s="117" t="s">
        <v>642</v>
      </c>
      <c r="AA58" s="117" t="s">
        <v>507</v>
      </c>
    </row>
    <row r="59" spans="1:33" ht="76.5" x14ac:dyDescent="0.2">
      <c r="A59" s="114" t="s">
        <v>485</v>
      </c>
      <c r="B59" s="114" t="s">
        <v>486</v>
      </c>
      <c r="C59" s="114" t="s">
        <v>487</v>
      </c>
      <c r="D59" s="114" t="s">
        <v>947</v>
      </c>
      <c r="E59" s="114" t="s">
        <v>33</v>
      </c>
      <c r="F59" s="135" t="s">
        <v>38</v>
      </c>
      <c r="G59" s="116" t="s">
        <v>1517</v>
      </c>
      <c r="H59" s="116" t="s">
        <v>739</v>
      </c>
      <c r="I59" s="114" t="s">
        <v>804</v>
      </c>
      <c r="J59" s="114" t="s">
        <v>502</v>
      </c>
      <c r="K59" s="159" t="s">
        <v>741</v>
      </c>
      <c r="L59" s="114" t="s">
        <v>502</v>
      </c>
      <c r="M59" s="119">
        <v>2</v>
      </c>
      <c r="N59" s="117">
        <v>3</v>
      </c>
      <c r="O59" s="141">
        <f t="shared" si="9"/>
        <v>6</v>
      </c>
      <c r="P59" s="139" t="str">
        <f t="shared" si="10"/>
        <v>MEDIO</v>
      </c>
      <c r="Q59" s="117">
        <v>10</v>
      </c>
      <c r="R59" s="153">
        <f t="shared" si="11"/>
        <v>60</v>
      </c>
      <c r="S59" s="139" t="str">
        <f t="shared" si="8"/>
        <v>III</v>
      </c>
      <c r="T59" s="153" t="str">
        <f t="shared" si="12"/>
        <v>Mejorable</v>
      </c>
      <c r="U59" s="114">
        <v>777</v>
      </c>
      <c r="V59" s="114" t="s">
        <v>719</v>
      </c>
      <c r="W59" s="117" t="s">
        <v>507</v>
      </c>
      <c r="X59" s="114" t="s">
        <v>507</v>
      </c>
      <c r="Y59" s="114" t="s">
        <v>507</v>
      </c>
      <c r="Z59" s="158" t="s">
        <v>756</v>
      </c>
      <c r="AA59" s="117" t="s">
        <v>507</v>
      </c>
    </row>
    <row r="60" spans="1:33" ht="102" x14ac:dyDescent="0.25">
      <c r="A60" s="114" t="s">
        <v>478</v>
      </c>
      <c r="B60" s="114" t="s">
        <v>473</v>
      </c>
      <c r="C60" s="114" t="s">
        <v>742</v>
      </c>
      <c r="D60" s="114" t="s">
        <v>477</v>
      </c>
      <c r="E60" s="114" t="s">
        <v>33</v>
      </c>
      <c r="F60" s="135" t="s">
        <v>38</v>
      </c>
      <c r="G60" s="116" t="s">
        <v>743</v>
      </c>
      <c r="H60" s="116" t="s">
        <v>744</v>
      </c>
      <c r="I60" s="114" t="s">
        <v>745</v>
      </c>
      <c r="J60" s="114" t="s">
        <v>502</v>
      </c>
      <c r="K60" s="114" t="s">
        <v>735</v>
      </c>
      <c r="L60" s="114" t="s">
        <v>725</v>
      </c>
      <c r="M60" s="119">
        <v>2</v>
      </c>
      <c r="N60" s="117">
        <v>4</v>
      </c>
      <c r="O60" s="141">
        <f t="shared" si="9"/>
        <v>8</v>
      </c>
      <c r="P60" s="139" t="str">
        <f t="shared" si="10"/>
        <v>MEDIO</v>
      </c>
      <c r="Q60" s="117">
        <v>10</v>
      </c>
      <c r="R60" s="153">
        <f t="shared" si="11"/>
        <v>80</v>
      </c>
      <c r="S60" s="139" t="str">
        <f t="shared" si="8"/>
        <v>III</v>
      </c>
      <c r="T60" s="153" t="str">
        <f t="shared" si="12"/>
        <v>Mejorable</v>
      </c>
      <c r="U60" s="114">
        <v>777</v>
      </c>
      <c r="V60" s="117" t="s">
        <v>757</v>
      </c>
      <c r="W60" s="117" t="s">
        <v>507</v>
      </c>
      <c r="X60" s="117" t="s">
        <v>507</v>
      </c>
      <c r="Y60" s="117" t="s">
        <v>507</v>
      </c>
      <c r="Z60" s="120" t="s">
        <v>808</v>
      </c>
      <c r="AA60" s="117" t="s">
        <v>507</v>
      </c>
    </row>
    <row r="61" spans="1:33" ht="38.25" x14ac:dyDescent="0.25">
      <c r="A61" s="114" t="s">
        <v>472</v>
      </c>
      <c r="B61" s="114" t="s">
        <v>473</v>
      </c>
      <c r="C61" s="114" t="s">
        <v>573</v>
      </c>
      <c r="D61" s="114" t="s">
        <v>475</v>
      </c>
      <c r="E61" s="114" t="s">
        <v>33</v>
      </c>
      <c r="F61" s="135" t="s">
        <v>37</v>
      </c>
      <c r="G61" s="114" t="s">
        <v>760</v>
      </c>
      <c r="H61" s="116" t="s">
        <v>761</v>
      </c>
      <c r="I61" s="114" t="s">
        <v>762</v>
      </c>
      <c r="J61" s="114" t="s">
        <v>502</v>
      </c>
      <c r="K61" s="114" t="s">
        <v>502</v>
      </c>
      <c r="L61" s="114" t="s">
        <v>763</v>
      </c>
      <c r="M61" s="119">
        <v>2</v>
      </c>
      <c r="N61" s="117">
        <v>1</v>
      </c>
      <c r="O61" s="141">
        <f t="shared" ref="O61" si="13">M61*N61</f>
        <v>2</v>
      </c>
      <c r="P61" s="139" t="str">
        <f t="shared" ref="P61" si="14">IF((N61),IF(AND(O61&gt;=24,O61&lt;=40),"MUY ALTO",IF(AND(O61&gt;=10,O61&lt;=20),"ALTO",IF(AND(O61&gt;=6,O61&lt;=8),"MEDIO",IF((O61&lt;=4),"BAJO")))))</f>
        <v>BAJO</v>
      </c>
      <c r="Q61" s="117">
        <v>10</v>
      </c>
      <c r="R61" s="153">
        <f t="shared" ref="R61" si="15">O61*Q61</f>
        <v>20</v>
      </c>
      <c r="S61" s="139" t="str">
        <f t="shared" si="8"/>
        <v>IV</v>
      </c>
      <c r="T61" s="153" t="str">
        <f t="shared" si="12"/>
        <v>Aceptable</v>
      </c>
      <c r="U61" s="114">
        <v>777</v>
      </c>
      <c r="V61" s="114" t="s">
        <v>764</v>
      </c>
      <c r="W61" s="117" t="s">
        <v>507</v>
      </c>
      <c r="X61" s="117" t="s">
        <v>507</v>
      </c>
      <c r="Y61" s="117" t="s">
        <v>507</v>
      </c>
      <c r="Z61" s="120" t="s">
        <v>765</v>
      </c>
      <c r="AA61" s="117" t="s">
        <v>766</v>
      </c>
    </row>
  </sheetData>
  <autoFilter ref="A6:AU61"/>
  <mergeCells count="9">
    <mergeCell ref="A1:AG1"/>
    <mergeCell ref="A2:G2"/>
    <mergeCell ref="A4:G4"/>
    <mergeCell ref="F5:H5"/>
    <mergeCell ref="J5:L5"/>
    <mergeCell ref="M5:S5"/>
    <mergeCell ref="U5:V5"/>
    <mergeCell ref="W5:AA5"/>
    <mergeCell ref="A3:G3"/>
  </mergeCells>
  <conditionalFormatting sqref="A5:F5 J5 M5 T5 W5 E6:G6 A6 V6:AA6 J6:T6">
    <cfRule type="cellIs" dxfId="1937" priority="144" operator="equal">
      <formula>"MEDIA"</formula>
    </cfRule>
    <cfRule type="cellIs" dxfId="1936" priority="145" operator="equal">
      <formula>"BAJA"</formula>
    </cfRule>
    <cfRule type="cellIs" dxfId="1935" priority="146" operator="equal">
      <formula>"MUY ALTA"</formula>
    </cfRule>
  </conditionalFormatting>
  <conditionalFormatting sqref="V6">
    <cfRule type="cellIs" dxfId="1934" priority="147" operator="equal">
      <formula>"ALTA"</formula>
    </cfRule>
  </conditionalFormatting>
  <conditionalFormatting sqref="Z6:AA6">
    <cfRule type="cellIs" dxfId="1933" priority="148" operator="equal">
      <formula>"ALTA"</formula>
    </cfRule>
  </conditionalFormatting>
  <conditionalFormatting sqref="I5:I6">
    <cfRule type="cellIs" dxfId="1932" priority="141" operator="equal">
      <formula>"MEDIA"</formula>
    </cfRule>
    <cfRule type="cellIs" dxfId="1931" priority="142" operator="equal">
      <formula>"BAJA"</formula>
    </cfRule>
    <cfRule type="cellIs" dxfId="1930" priority="143" operator="equal">
      <formula>"MUY ALTA"</formula>
    </cfRule>
  </conditionalFormatting>
  <conditionalFormatting sqref="P7:P12 P14:P45 P50:P51 P47:P48">
    <cfRule type="cellIs" dxfId="1929" priority="138" operator="equal">
      <formula>"ALTO"</formula>
    </cfRule>
    <cfRule type="cellIs" dxfId="1928" priority="139" operator="equal">
      <formula>"MEDIO"</formula>
    </cfRule>
    <cfRule type="cellIs" dxfId="1927" priority="140" operator="equal">
      <formula>"BAJO"</formula>
    </cfRule>
  </conditionalFormatting>
  <conditionalFormatting sqref="S7:S12 S14:S45 S50:S51 S47:S48">
    <cfRule type="cellIs" dxfId="1926" priority="134" operator="equal">
      <formula>"IV"</formula>
    </cfRule>
    <cfRule type="cellIs" dxfId="1925" priority="135" operator="equal">
      <formula>"III"</formula>
    </cfRule>
    <cfRule type="cellIs" dxfId="1924" priority="136" operator="equal">
      <formula>"II"</formula>
    </cfRule>
    <cfRule type="cellIs" dxfId="1923" priority="137" operator="equal">
      <formula>"I"</formula>
    </cfRule>
  </conditionalFormatting>
  <conditionalFormatting sqref="P2:P12 P14:P45 P50:P51 P47:P48">
    <cfRule type="cellIs" dxfId="1922" priority="133" operator="equal">
      <formula>"MUY ALTO"</formula>
    </cfRule>
  </conditionalFormatting>
  <conditionalFormatting sqref="U6">
    <cfRule type="cellIs" dxfId="1921" priority="130" operator="equal">
      <formula>"MEDIA"</formula>
    </cfRule>
    <cfRule type="cellIs" dxfId="1920" priority="131" operator="equal">
      <formula>"BAJA"</formula>
    </cfRule>
    <cfRule type="cellIs" dxfId="1919" priority="132" operator="equal">
      <formula>"MUY ALTA"</formula>
    </cfRule>
  </conditionalFormatting>
  <conditionalFormatting sqref="S13">
    <cfRule type="cellIs" dxfId="1918" priority="114" operator="equal">
      <formula>"IV"</formula>
    </cfRule>
    <cfRule type="cellIs" dxfId="1917" priority="115" operator="equal">
      <formula>"III"</formula>
    </cfRule>
    <cfRule type="cellIs" dxfId="1916" priority="116" operator="equal">
      <formula>"II"</formula>
    </cfRule>
    <cfRule type="cellIs" dxfId="1915" priority="117" operator="equal">
      <formula>"I"</formula>
    </cfRule>
  </conditionalFormatting>
  <conditionalFormatting sqref="P13">
    <cfRule type="cellIs" dxfId="1914" priority="119" operator="equal">
      <formula>"ALTO"</formula>
    </cfRule>
    <cfRule type="cellIs" dxfId="1913" priority="120" operator="equal">
      <formula>"MEDIO"</formula>
    </cfRule>
    <cfRule type="cellIs" dxfId="1912" priority="121" operator="equal">
      <formula>"BAJO"</formula>
    </cfRule>
  </conditionalFormatting>
  <conditionalFormatting sqref="P13">
    <cfRule type="cellIs" dxfId="1911" priority="118" operator="equal">
      <formula>"MUY ALTO"</formula>
    </cfRule>
  </conditionalFormatting>
  <conditionalFormatting sqref="D11:E11 I11:N11">
    <cfRule type="cellIs" dxfId="1910" priority="81" operator="equal">
      <formula>"MEDIA"</formula>
    </cfRule>
  </conditionalFormatting>
  <conditionalFormatting sqref="D11:E11 I11:N11">
    <cfRule type="cellIs" dxfId="1909" priority="82" operator="equal">
      <formula>"BAJA"</formula>
    </cfRule>
  </conditionalFormatting>
  <conditionalFormatting sqref="D11:E11 I11:N11">
    <cfRule type="cellIs" dxfId="1908" priority="83" operator="equal">
      <formula>"MUY ALTA"</formula>
    </cfRule>
  </conditionalFormatting>
  <conditionalFormatting sqref="Q11">
    <cfRule type="cellIs" dxfId="1907" priority="78" operator="equal">
      <formula>"MEDIA"</formula>
    </cfRule>
  </conditionalFormatting>
  <conditionalFormatting sqref="Q11">
    <cfRule type="cellIs" dxfId="1906" priority="79" operator="equal">
      <formula>"BAJA"</formula>
    </cfRule>
  </conditionalFormatting>
  <conditionalFormatting sqref="Q11">
    <cfRule type="cellIs" dxfId="1905" priority="80" operator="equal">
      <formula>"MUY ALTA"</formula>
    </cfRule>
  </conditionalFormatting>
  <conditionalFormatting sqref="A45 E45 I45:J45 L45 N45">
    <cfRule type="cellIs" dxfId="1904" priority="62" operator="equal">
      <formula>"MEDIA"</formula>
    </cfRule>
  </conditionalFormatting>
  <conditionalFormatting sqref="A45 E45 I45:J45 L45 N45">
    <cfRule type="cellIs" dxfId="1903" priority="63" operator="equal">
      <formula>"BAJA"</formula>
    </cfRule>
  </conditionalFormatting>
  <conditionalFormatting sqref="A45 E45 I45:J45 L45 N45">
    <cfRule type="cellIs" dxfId="1902" priority="64" operator="equal">
      <formula>"MUY ALTA"</formula>
    </cfRule>
  </conditionalFormatting>
  <conditionalFormatting sqref="A47 E47 I47:J47 L47:N47">
    <cfRule type="cellIs" dxfId="1901" priority="65" operator="equal">
      <formula>"MEDIA"</formula>
    </cfRule>
  </conditionalFormatting>
  <conditionalFormatting sqref="A47 E47 I47:J47 L47:N47">
    <cfRule type="cellIs" dxfId="1900" priority="66" operator="equal">
      <formula>"BAJA"</formula>
    </cfRule>
  </conditionalFormatting>
  <conditionalFormatting sqref="A47 E47 I47:J47 L47:N47">
    <cfRule type="cellIs" dxfId="1899" priority="67" operator="equal">
      <formula>"MUY ALTA"</formula>
    </cfRule>
  </conditionalFormatting>
  <conditionalFormatting sqref="K47">
    <cfRule type="cellIs" dxfId="1898" priority="68" operator="equal">
      <formula>"MEDIA"</formula>
    </cfRule>
  </conditionalFormatting>
  <conditionalFormatting sqref="K47">
    <cfRule type="cellIs" dxfId="1897" priority="69" operator="equal">
      <formula>"BAJA"</formula>
    </cfRule>
  </conditionalFormatting>
  <conditionalFormatting sqref="K47">
    <cfRule type="cellIs" dxfId="1896" priority="70" operator="equal">
      <formula>"MUY ALTA"</formula>
    </cfRule>
  </conditionalFormatting>
  <conditionalFormatting sqref="I48">
    <cfRule type="cellIs" dxfId="1895" priority="59" operator="equal">
      <formula>"MEDIA"</formula>
    </cfRule>
  </conditionalFormatting>
  <conditionalFormatting sqref="I48">
    <cfRule type="cellIs" dxfId="1894" priority="60" operator="equal">
      <formula>"BAJA"</formula>
    </cfRule>
  </conditionalFormatting>
  <conditionalFormatting sqref="I48">
    <cfRule type="cellIs" dxfId="1893" priority="61" operator="equal">
      <formula>"MUY ALTA"</formula>
    </cfRule>
  </conditionalFormatting>
  <conditionalFormatting sqref="Q45">
    <cfRule type="cellIs" dxfId="1892" priority="53" operator="equal">
      <formula>"MEDIA"</formula>
    </cfRule>
  </conditionalFormatting>
  <conditionalFormatting sqref="Q45">
    <cfRule type="cellIs" dxfId="1891" priority="54" operator="equal">
      <formula>"BAJA"</formula>
    </cfRule>
  </conditionalFormatting>
  <conditionalFormatting sqref="Q45">
    <cfRule type="cellIs" dxfId="1890" priority="55" operator="equal">
      <formula>"MUY ALTA"</formula>
    </cfRule>
  </conditionalFormatting>
  <conditionalFormatting sqref="Q47">
    <cfRule type="cellIs" dxfId="1889" priority="56" operator="equal">
      <formula>"MEDIA"</formula>
    </cfRule>
  </conditionalFormatting>
  <conditionalFormatting sqref="Q47">
    <cfRule type="cellIs" dxfId="1888" priority="57" operator="equal">
      <formula>"BAJA"</formula>
    </cfRule>
  </conditionalFormatting>
  <conditionalFormatting sqref="Q47">
    <cfRule type="cellIs" dxfId="1887" priority="58" operator="equal">
      <formula>"MUY ALTA"</formula>
    </cfRule>
  </conditionalFormatting>
  <conditionalFormatting sqref="V45 X45:Y45 X47:Y47 V47">
    <cfRule type="cellIs" dxfId="1886" priority="44" operator="equal">
      <formula>"MEDIA"</formula>
    </cfRule>
  </conditionalFormatting>
  <conditionalFormatting sqref="V45 X45:Y45 X47:Y47 V47">
    <cfRule type="cellIs" dxfId="1885" priority="45" operator="equal">
      <formula>"BAJA"</formula>
    </cfRule>
  </conditionalFormatting>
  <conditionalFormatting sqref="V45 X45:Y45 X47:Y47 V47">
    <cfRule type="cellIs" dxfId="1884" priority="46" operator="equal">
      <formula>"MUY ALTA"</formula>
    </cfRule>
  </conditionalFormatting>
  <conditionalFormatting sqref="Z45">
    <cfRule type="cellIs" dxfId="1883" priority="47" operator="equal">
      <formula>"MEDIA"</formula>
    </cfRule>
  </conditionalFormatting>
  <conditionalFormatting sqref="Z45">
    <cfRule type="cellIs" dxfId="1882" priority="48" operator="equal">
      <formula>"BAJA"</formula>
    </cfRule>
  </conditionalFormatting>
  <conditionalFormatting sqref="Z45">
    <cfRule type="cellIs" dxfId="1881" priority="49" operator="equal">
      <formula>"MUY ALTA"</formula>
    </cfRule>
  </conditionalFormatting>
  <conditionalFormatting sqref="V45">
    <cfRule type="cellIs" dxfId="1880" priority="50" operator="equal">
      <formula>"ALTA"</formula>
    </cfRule>
  </conditionalFormatting>
  <conditionalFormatting sqref="Z45">
    <cfRule type="cellIs" dxfId="1879" priority="51" operator="equal">
      <formula>"ALTA"</formula>
    </cfRule>
  </conditionalFormatting>
  <conditionalFormatting sqref="V47">
    <cfRule type="cellIs" dxfId="1878" priority="52" operator="equal">
      <formula>"ALTA"</formula>
    </cfRule>
  </conditionalFormatting>
  <conditionalFormatting sqref="Z47">
    <cfRule type="cellIs" dxfId="1877" priority="40" operator="equal">
      <formula>"MEDIA"</formula>
    </cfRule>
  </conditionalFormatting>
  <conditionalFormatting sqref="Z47">
    <cfRule type="cellIs" dxfId="1876" priority="41" operator="equal">
      <formula>"BAJA"</formula>
    </cfRule>
  </conditionalFormatting>
  <conditionalFormatting sqref="Z47">
    <cfRule type="cellIs" dxfId="1875" priority="42" operator="equal">
      <formula>"MUY ALTA"</formula>
    </cfRule>
  </conditionalFormatting>
  <conditionalFormatting sqref="Z47">
    <cfRule type="cellIs" dxfId="1874" priority="43" operator="equal">
      <formula>"ALTA"</formula>
    </cfRule>
  </conditionalFormatting>
  <conditionalFormatting sqref="P52:P60">
    <cfRule type="cellIs" dxfId="1873" priority="37" operator="equal">
      <formula>"ALTO"</formula>
    </cfRule>
    <cfRule type="cellIs" dxfId="1872" priority="38" operator="equal">
      <formula>"MEDIO"</formula>
    </cfRule>
    <cfRule type="cellIs" dxfId="1871" priority="39" operator="equal">
      <formula>"BAJO"</formula>
    </cfRule>
  </conditionalFormatting>
  <conditionalFormatting sqref="S52:S60">
    <cfRule type="cellIs" dxfId="1870" priority="33" operator="equal">
      <formula>"IV"</formula>
    </cfRule>
    <cfRule type="cellIs" dxfId="1869" priority="34" operator="equal">
      <formula>"III"</formula>
    </cfRule>
    <cfRule type="cellIs" dxfId="1868" priority="35" operator="equal">
      <formula>"II"</formula>
    </cfRule>
    <cfRule type="cellIs" dxfId="1867" priority="36" operator="equal">
      <formula>"I"</formula>
    </cfRule>
  </conditionalFormatting>
  <conditionalFormatting sqref="P52:P60">
    <cfRule type="cellIs" dxfId="1866" priority="32" operator="equal">
      <formula>"MUY ALTO"</formula>
    </cfRule>
  </conditionalFormatting>
  <conditionalFormatting sqref="P61">
    <cfRule type="cellIs" dxfId="1865" priority="29" operator="equal">
      <formula>"ALTO"</formula>
    </cfRule>
    <cfRule type="cellIs" dxfId="1864" priority="30" operator="equal">
      <formula>"MEDIO"</formula>
    </cfRule>
    <cfRule type="cellIs" dxfId="1863" priority="31" operator="equal">
      <formula>"BAJO"</formula>
    </cfRule>
  </conditionalFormatting>
  <conditionalFormatting sqref="P61">
    <cfRule type="cellIs" dxfId="1862" priority="28" operator="equal">
      <formula>"MUY ALTO"</formula>
    </cfRule>
  </conditionalFormatting>
  <conditionalFormatting sqref="S61">
    <cfRule type="cellIs" dxfId="1861" priority="24" operator="equal">
      <formula>"IV"</formula>
    </cfRule>
    <cfRule type="cellIs" dxfId="1860" priority="25" operator="equal">
      <formula>"III"</formula>
    </cfRule>
    <cfRule type="cellIs" dxfId="1859" priority="26" operator="equal">
      <formula>"II"</formula>
    </cfRule>
    <cfRule type="cellIs" dxfId="1858" priority="27" operator="equal">
      <formula>"I"</formula>
    </cfRule>
  </conditionalFormatting>
  <conditionalFormatting sqref="P49">
    <cfRule type="cellIs" dxfId="1857" priority="21" operator="equal">
      <formula>"ALTO"</formula>
    </cfRule>
    <cfRule type="cellIs" dxfId="1856" priority="22" operator="equal">
      <formula>"MEDIO"</formula>
    </cfRule>
    <cfRule type="cellIs" dxfId="1855" priority="23" operator="equal">
      <formula>"BAJO"</formula>
    </cfRule>
  </conditionalFormatting>
  <conditionalFormatting sqref="S49">
    <cfRule type="cellIs" dxfId="1854" priority="17" operator="equal">
      <formula>"IV"</formula>
    </cfRule>
    <cfRule type="cellIs" dxfId="1853" priority="18" operator="equal">
      <formula>"III"</formula>
    </cfRule>
    <cfRule type="cellIs" dxfId="1852" priority="19" operator="equal">
      <formula>"II"</formula>
    </cfRule>
    <cfRule type="cellIs" dxfId="1851" priority="20" operator="equal">
      <formula>"I"</formula>
    </cfRule>
  </conditionalFormatting>
  <conditionalFormatting sqref="P49">
    <cfRule type="cellIs" dxfId="1850" priority="16" operator="equal">
      <formula>"MUY ALTO"</formula>
    </cfRule>
  </conditionalFormatting>
  <conditionalFormatting sqref="V11">
    <cfRule type="cellIs" dxfId="1849" priority="12" operator="equal">
      <formula>"MEDIA"</formula>
    </cfRule>
  </conditionalFormatting>
  <conditionalFormatting sqref="V11">
    <cfRule type="cellIs" dxfId="1848" priority="15" operator="equal">
      <formula>"ALTA"</formula>
    </cfRule>
  </conditionalFormatting>
  <conditionalFormatting sqref="V11">
    <cfRule type="cellIs" dxfId="1847" priority="13" operator="equal">
      <formula>"BAJA"</formula>
    </cfRule>
  </conditionalFormatting>
  <conditionalFormatting sqref="V11">
    <cfRule type="cellIs" dxfId="1846" priority="14" operator="equal">
      <formula>"MUY ALTA"</formula>
    </cfRule>
  </conditionalFormatting>
  <conditionalFormatting sqref="P46">
    <cfRule type="cellIs" dxfId="1845" priority="9" operator="equal">
      <formula>"ALTO"</formula>
    </cfRule>
    <cfRule type="cellIs" dxfId="1844" priority="10" operator="equal">
      <formula>"MEDIO"</formula>
    </cfRule>
    <cfRule type="cellIs" dxfId="1843" priority="11" operator="equal">
      <formula>"BAJO"</formula>
    </cfRule>
  </conditionalFormatting>
  <conditionalFormatting sqref="S46">
    <cfRule type="cellIs" dxfId="1842" priority="5" operator="equal">
      <formula>"IV"</formula>
    </cfRule>
    <cfRule type="cellIs" dxfId="1841" priority="6" operator="equal">
      <formula>"III"</formula>
    </cfRule>
    <cfRule type="cellIs" dxfId="1840" priority="7" operator="equal">
      <formula>"II"</formula>
    </cfRule>
    <cfRule type="cellIs" dxfId="1839" priority="8" operator="equal">
      <formula>"I"</formula>
    </cfRule>
  </conditionalFormatting>
  <conditionalFormatting sqref="P46">
    <cfRule type="cellIs" dxfId="1838" priority="4" operator="equal">
      <formula>"MUY ALTO"</formula>
    </cfRule>
  </conditionalFormatting>
  <conditionalFormatting sqref="I46">
    <cfRule type="cellIs" dxfId="1837" priority="1" operator="equal">
      <formula>"MEDIA"</formula>
    </cfRule>
  </conditionalFormatting>
  <conditionalFormatting sqref="I46">
    <cfRule type="cellIs" dxfId="1836" priority="2" operator="equal">
      <formula>"BAJA"</formula>
    </cfRule>
  </conditionalFormatting>
  <conditionalFormatting sqref="I46">
    <cfRule type="cellIs" dxfId="1835" priority="3" operator="equal">
      <formula>"MUY ALTA"</formula>
    </cfRule>
  </conditionalFormatting>
  <dataValidations count="3">
    <dataValidation type="list" allowBlank="1" showErrorMessage="1" sqref="Q11 Q20 Q54">
      <formula1>"10,25,60,100"</formula1>
    </dataValidation>
    <dataValidation type="list" allowBlank="1" showInputMessage="1" prompt="COLOQUE SOLO - 1,2,3, O 4" sqref="N20 N54">
      <formula1>"4,3,2,1"</formula1>
    </dataValidation>
    <dataValidation type="list" allowBlank="1" showErrorMessage="1" sqref="M20 M54">
      <formula1>"2,6,10"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Listas!$A$7:$G$7</xm:f>
          </x14:formula1>
          <xm:sqref>F50:F61 F7:F48</xm:sqref>
        </x14:dataValidation>
        <x14:dataValidation type="list" allowBlank="1" showInputMessage="1" showErrorMessage="1">
          <x14:formula1>
            <xm:f>Listas!#REF!</xm:f>
          </x14:formula1>
          <xm:sqref>F49</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5D5D"/>
    <pageSetUpPr fitToPage="1"/>
  </sheetPr>
  <dimension ref="A1:AU82"/>
  <sheetViews>
    <sheetView topLeftCell="L52" zoomScale="85" zoomScaleNormal="85" workbookViewId="0">
      <selection activeCell="L57" sqref="A57:XFD57"/>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29.710937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7"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47" ht="26.25" customHeight="1" thickBot="1" x14ac:dyDescent="0.3">
      <c r="A2" s="282" t="s">
        <v>948</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ht="54.75" customHeight="1" thickBot="1" x14ac:dyDescent="0.3">
      <c r="A3" s="282" t="s">
        <v>950</v>
      </c>
      <c r="B3" s="273"/>
      <c r="C3" s="273"/>
      <c r="D3" s="273"/>
      <c r="E3" s="273"/>
      <c r="F3" s="273"/>
      <c r="G3" s="274"/>
      <c r="H3" s="1"/>
      <c r="I3" s="1"/>
      <c r="J3" s="1"/>
      <c r="K3" s="1"/>
      <c r="L3" s="1"/>
      <c r="M3" s="1"/>
      <c r="N3" s="1"/>
      <c r="O3" s="1"/>
      <c r="P3" s="1"/>
      <c r="Q3" s="1"/>
      <c r="R3" s="2"/>
      <c r="S3" s="2"/>
      <c r="T3" s="2"/>
      <c r="U3" s="2"/>
      <c r="V3" s="2"/>
      <c r="W3" s="1"/>
      <c r="X3" s="1"/>
      <c r="Y3" s="1"/>
      <c r="Z3" s="1"/>
      <c r="AA3" s="1"/>
      <c r="AB3" s="3"/>
      <c r="AC3" s="3"/>
      <c r="AD3" s="3"/>
      <c r="AE3" s="3"/>
      <c r="AF3" s="3"/>
      <c r="AG3" s="3"/>
      <c r="AH3" s="3"/>
      <c r="AI3" s="3"/>
      <c r="AJ3" s="3"/>
      <c r="AK3" s="3"/>
      <c r="AL3" s="3"/>
      <c r="AM3" s="3"/>
      <c r="AN3" s="3"/>
      <c r="AO3" s="3"/>
      <c r="AP3" s="3"/>
      <c r="AQ3" s="3"/>
      <c r="AR3" s="3"/>
      <c r="AS3" s="3"/>
      <c r="AT3" s="3"/>
      <c r="AU3" s="3"/>
    </row>
    <row r="4" spans="1:47" ht="36" customHeight="1" thickBot="1" x14ac:dyDescent="0.3">
      <c r="A4" s="282" t="s">
        <v>949</v>
      </c>
      <c r="B4" s="273"/>
      <c r="C4" s="273"/>
      <c r="D4" s="273"/>
      <c r="E4" s="273"/>
      <c r="F4" s="273"/>
      <c r="G4" s="274"/>
      <c r="H4" s="1"/>
      <c r="I4" s="1"/>
      <c r="J4" s="1"/>
      <c r="K4" s="1"/>
      <c r="L4" s="4"/>
      <c r="M4" s="4"/>
      <c r="N4" s="4"/>
      <c r="O4" s="4"/>
      <c r="P4" s="4"/>
      <c r="Q4" s="4"/>
      <c r="R4" s="2"/>
      <c r="S4" s="2"/>
      <c r="T4" s="2"/>
      <c r="U4" s="5"/>
      <c r="V4" s="5"/>
      <c r="W4" s="1"/>
      <c r="X4" s="1"/>
      <c r="Y4" s="1"/>
      <c r="Z4" s="1"/>
      <c r="AA4" s="1"/>
      <c r="AB4" s="3"/>
      <c r="AC4" s="3"/>
      <c r="AD4" s="3"/>
      <c r="AE4" s="3"/>
      <c r="AF4" s="3"/>
      <c r="AG4" s="3"/>
      <c r="AH4" s="3"/>
      <c r="AI4" s="3"/>
      <c r="AJ4" s="3"/>
      <c r="AK4" s="3"/>
      <c r="AL4" s="3"/>
      <c r="AM4" s="3"/>
      <c r="AN4" s="3"/>
      <c r="AO4" s="3"/>
      <c r="AP4" s="3"/>
      <c r="AQ4" s="3"/>
      <c r="AR4" s="3"/>
      <c r="AS4" s="3"/>
      <c r="AT4" s="3"/>
      <c r="AU4" s="3"/>
    </row>
    <row r="5" spans="1:47" s="140" customFormat="1" ht="30.75" customHeight="1" x14ac:dyDescent="0.25">
      <c r="A5" s="122"/>
      <c r="B5" s="123" t="s">
        <v>0</v>
      </c>
      <c r="C5" s="123" t="s">
        <v>1</v>
      </c>
      <c r="D5" s="123" t="s">
        <v>2</v>
      </c>
      <c r="E5" s="123"/>
      <c r="F5" s="269" t="s">
        <v>3</v>
      </c>
      <c r="G5" s="264"/>
      <c r="H5" s="265"/>
      <c r="I5" s="123"/>
      <c r="J5" s="269" t="s">
        <v>4</v>
      </c>
      <c r="K5" s="264"/>
      <c r="L5" s="265"/>
      <c r="M5" s="263" t="s">
        <v>5</v>
      </c>
      <c r="N5" s="264"/>
      <c r="O5" s="264"/>
      <c r="P5" s="264"/>
      <c r="Q5" s="264"/>
      <c r="R5" s="264"/>
      <c r="S5" s="265"/>
      <c r="T5" s="124" t="s">
        <v>6</v>
      </c>
      <c r="U5" s="270" t="s">
        <v>7</v>
      </c>
      <c r="V5" s="271"/>
      <c r="W5" s="263" t="s">
        <v>8</v>
      </c>
      <c r="X5" s="264"/>
      <c r="Y5" s="264"/>
      <c r="Z5" s="264"/>
      <c r="AA5" s="265"/>
      <c r="AB5" s="125"/>
      <c r="AC5" s="125"/>
      <c r="AD5" s="125"/>
      <c r="AE5" s="125"/>
      <c r="AF5" s="125"/>
      <c r="AG5" s="125"/>
      <c r="AH5" s="125"/>
      <c r="AI5" s="125"/>
      <c r="AJ5" s="125"/>
      <c r="AK5" s="125"/>
      <c r="AL5" s="125"/>
      <c r="AM5" s="125"/>
      <c r="AN5" s="125"/>
      <c r="AO5" s="125"/>
      <c r="AP5" s="125"/>
      <c r="AQ5" s="125"/>
      <c r="AR5" s="125"/>
      <c r="AS5" s="125"/>
      <c r="AT5" s="125"/>
      <c r="AU5" s="125"/>
    </row>
    <row r="6" spans="1:47" s="140" customFormat="1" ht="72" customHeight="1" x14ac:dyDescent="0.25">
      <c r="A6" s="126" t="s">
        <v>9</v>
      </c>
      <c r="B6" s="127"/>
      <c r="C6" s="127"/>
      <c r="D6" s="127"/>
      <c r="E6" s="127" t="s">
        <v>10</v>
      </c>
      <c r="F6" s="128" t="s">
        <v>31</v>
      </c>
      <c r="G6" s="129" t="s">
        <v>11</v>
      </c>
      <c r="H6" s="129" t="s">
        <v>12</v>
      </c>
      <c r="I6" s="127" t="s">
        <v>32</v>
      </c>
      <c r="J6" s="130" t="s">
        <v>13</v>
      </c>
      <c r="K6" s="129" t="s">
        <v>14</v>
      </c>
      <c r="L6" s="129" t="s">
        <v>15</v>
      </c>
      <c r="M6" s="131" t="s">
        <v>16</v>
      </c>
      <c r="N6" s="131" t="s">
        <v>17</v>
      </c>
      <c r="O6" s="132" t="s">
        <v>18</v>
      </c>
      <c r="P6" s="131" t="s">
        <v>19</v>
      </c>
      <c r="Q6" s="131" t="s">
        <v>20</v>
      </c>
      <c r="R6" s="131" t="s">
        <v>21</v>
      </c>
      <c r="S6" s="131" t="s">
        <v>22</v>
      </c>
      <c r="T6" s="133" t="s">
        <v>23</v>
      </c>
      <c r="U6" s="131" t="s">
        <v>24</v>
      </c>
      <c r="V6" s="133" t="s">
        <v>25</v>
      </c>
      <c r="W6" s="133" t="s">
        <v>26</v>
      </c>
      <c r="X6" s="133" t="s">
        <v>27</v>
      </c>
      <c r="Y6" s="133" t="s">
        <v>28</v>
      </c>
      <c r="Z6" s="133" t="s">
        <v>29</v>
      </c>
      <c r="AA6" s="133" t="s">
        <v>30</v>
      </c>
      <c r="AB6" s="125"/>
      <c r="AC6" s="125"/>
      <c r="AD6" s="125"/>
      <c r="AE6" s="125"/>
      <c r="AF6" s="125"/>
      <c r="AG6" s="125"/>
      <c r="AH6" s="125"/>
      <c r="AI6" s="125"/>
      <c r="AJ6" s="125"/>
      <c r="AK6" s="125"/>
      <c r="AL6" s="125"/>
      <c r="AM6" s="125"/>
      <c r="AN6" s="125"/>
      <c r="AO6" s="125"/>
      <c r="AP6" s="125"/>
      <c r="AQ6" s="125"/>
      <c r="AR6" s="125"/>
      <c r="AS6" s="125"/>
      <c r="AT6" s="125"/>
      <c r="AU6" s="125"/>
    </row>
    <row r="7" spans="1:47" s="142" customFormat="1" ht="51" x14ac:dyDescent="0.25">
      <c r="A7" s="114" t="s">
        <v>478</v>
      </c>
      <c r="B7" s="114" t="s">
        <v>473</v>
      </c>
      <c r="C7" s="114" t="s">
        <v>573</v>
      </c>
      <c r="D7" s="114" t="s">
        <v>475</v>
      </c>
      <c r="E7" s="114" t="s">
        <v>33</v>
      </c>
      <c r="F7" s="135" t="s">
        <v>77</v>
      </c>
      <c r="G7" s="114" t="s">
        <v>489</v>
      </c>
      <c r="H7" s="116" t="s">
        <v>493</v>
      </c>
      <c r="I7" s="114" t="s">
        <v>498</v>
      </c>
      <c r="J7" s="114" t="s">
        <v>502</v>
      </c>
      <c r="K7" s="114" t="s">
        <v>502</v>
      </c>
      <c r="L7" s="114" t="s">
        <v>502</v>
      </c>
      <c r="M7" s="119">
        <v>2</v>
      </c>
      <c r="N7" s="117">
        <v>3</v>
      </c>
      <c r="O7" s="141">
        <f t="shared" ref="O7:O14" si="0">M7*N7</f>
        <v>6</v>
      </c>
      <c r="P7" s="139" t="str">
        <f t="shared" ref="P7:P14" si="1">IF((N7),IF(AND(O7&gt;=24,O7&lt;=40),"MUY ALTO",IF(AND(O7&gt;=10,O7&lt;=20),"ALTO",IF(AND(O7&gt;=6,O7&lt;=8),"MEDIO",IF((O7&lt;=4),"BAJO")))))</f>
        <v>MEDIO</v>
      </c>
      <c r="Q7" s="117">
        <v>25</v>
      </c>
      <c r="R7" s="153">
        <f t="shared" ref="R7:R14" si="2">O7*Q7</f>
        <v>150</v>
      </c>
      <c r="S7" s="139" t="str">
        <f t="shared" ref="S7:S14" si="3">IF(R7&lt;=0,"N/A",IF(R7&lt;=20,"IV",IF(R7&lt;=120,"III",IF(R7&lt;=500,"II",IF(R7&lt;=4000,"I",)))))</f>
        <v>II</v>
      </c>
      <c r="T7" s="153" t="str">
        <f t="shared" ref="T7:T47" si="4">IF(S7="I","No Aceptable",IF(S7="II","No aceptable o aceptable con control específico",IF(S7="III","Mejorable",IF(S7="IV","Aceptable","Aceptable"))))</f>
        <v>No aceptable o aceptable con control específico</v>
      </c>
      <c r="U7" s="114">
        <v>1205</v>
      </c>
      <c r="V7" s="117" t="s">
        <v>498</v>
      </c>
      <c r="W7" s="117" t="s">
        <v>507</v>
      </c>
      <c r="X7" s="117" t="s">
        <v>507</v>
      </c>
      <c r="Y7" s="117" t="s">
        <v>507</v>
      </c>
      <c r="Z7" s="120" t="s">
        <v>508</v>
      </c>
      <c r="AA7" s="117" t="s">
        <v>507</v>
      </c>
    </row>
    <row r="8" spans="1:47" s="140" customFormat="1" ht="63.75" x14ac:dyDescent="0.25">
      <c r="A8" s="114" t="s">
        <v>861</v>
      </c>
      <c r="B8" s="114" t="s">
        <v>862</v>
      </c>
      <c r="C8" s="114" t="s">
        <v>863</v>
      </c>
      <c r="D8" s="114" t="s">
        <v>951</v>
      </c>
      <c r="E8" s="114" t="s">
        <v>33</v>
      </c>
      <c r="F8" s="135" t="s">
        <v>77</v>
      </c>
      <c r="G8" s="114" t="s">
        <v>489</v>
      </c>
      <c r="H8" s="116" t="s">
        <v>865</v>
      </c>
      <c r="I8" s="114" t="s">
        <v>498</v>
      </c>
      <c r="J8" s="114" t="s">
        <v>502</v>
      </c>
      <c r="K8" s="114" t="s">
        <v>502</v>
      </c>
      <c r="L8" s="114" t="s">
        <v>502</v>
      </c>
      <c r="M8" s="119">
        <v>2</v>
      </c>
      <c r="N8" s="117">
        <v>3</v>
      </c>
      <c r="O8" s="137">
        <f t="shared" si="0"/>
        <v>6</v>
      </c>
      <c r="P8" s="138" t="str">
        <f t="shared" si="1"/>
        <v>MEDIO</v>
      </c>
      <c r="Q8" s="117">
        <v>25</v>
      </c>
      <c r="R8" s="153">
        <f t="shared" si="2"/>
        <v>150</v>
      </c>
      <c r="S8" s="139" t="str">
        <f t="shared" si="3"/>
        <v>II</v>
      </c>
      <c r="T8" s="153" t="str">
        <f>IF(S8="I","No Aceptable",IF(S8="II","No aceptable o aceptable con control específico",IF(S8="III","Mejorable",IF(S8="IV","Aceptable","Aceptable"))))</f>
        <v>No aceptable o aceptable con control específico</v>
      </c>
      <c r="U8" s="114">
        <v>1205</v>
      </c>
      <c r="V8" s="117" t="s">
        <v>498</v>
      </c>
      <c r="W8" s="117" t="s">
        <v>507</v>
      </c>
      <c r="X8" s="117" t="s">
        <v>507</v>
      </c>
      <c r="Y8" s="117" t="s">
        <v>507</v>
      </c>
      <c r="Z8" s="120" t="s">
        <v>508</v>
      </c>
      <c r="AA8" s="117" t="s">
        <v>507</v>
      </c>
    </row>
    <row r="9" spans="1:47" ht="63.75" x14ac:dyDescent="0.25">
      <c r="A9" s="114" t="s">
        <v>769</v>
      </c>
      <c r="B9" s="114" t="s">
        <v>486</v>
      </c>
      <c r="C9" s="114" t="s">
        <v>487</v>
      </c>
      <c r="D9" s="114" t="s">
        <v>952</v>
      </c>
      <c r="E9" s="114" t="s">
        <v>33</v>
      </c>
      <c r="F9" s="135" t="s">
        <v>77</v>
      </c>
      <c r="G9" s="114" t="s">
        <v>489</v>
      </c>
      <c r="H9" s="116" t="s">
        <v>771</v>
      </c>
      <c r="I9" s="114" t="s">
        <v>498</v>
      </c>
      <c r="J9" s="114" t="s">
        <v>502</v>
      </c>
      <c r="K9" s="114" t="s">
        <v>502</v>
      </c>
      <c r="L9" s="114" t="s">
        <v>502</v>
      </c>
      <c r="M9" s="119">
        <v>2</v>
      </c>
      <c r="N9" s="117">
        <v>3</v>
      </c>
      <c r="O9" s="141">
        <f t="shared" si="0"/>
        <v>6</v>
      </c>
      <c r="P9" s="139" t="str">
        <f t="shared" si="1"/>
        <v>MEDIO</v>
      </c>
      <c r="Q9" s="117">
        <v>25</v>
      </c>
      <c r="R9" s="153">
        <f t="shared" si="2"/>
        <v>150</v>
      </c>
      <c r="S9" s="139" t="str">
        <f t="shared" si="3"/>
        <v>II</v>
      </c>
      <c r="T9" s="153" t="str">
        <f>IF(S9="I","No Aceptable",IF(S9="II","No aceptable o aceptable con control específico",IF(S9="III","Mejorable",IF(S9="IV","Aceptable","Aceptable"))))</f>
        <v>No aceptable o aceptable con control específico</v>
      </c>
      <c r="U9" s="114">
        <v>1205</v>
      </c>
      <c r="V9" s="117" t="s">
        <v>498</v>
      </c>
      <c r="W9" s="117" t="s">
        <v>507</v>
      </c>
      <c r="X9" s="117" t="s">
        <v>507</v>
      </c>
      <c r="Y9" s="117" t="s">
        <v>507</v>
      </c>
      <c r="Z9" s="120" t="s">
        <v>508</v>
      </c>
      <c r="AA9" s="117" t="s">
        <v>507</v>
      </c>
    </row>
    <row r="10" spans="1:47" s="142" customFormat="1" ht="64.5" customHeight="1" x14ac:dyDescent="0.25">
      <c r="A10" s="114" t="s">
        <v>478</v>
      </c>
      <c r="B10" s="114" t="s">
        <v>938</v>
      </c>
      <c r="C10" s="114" t="s">
        <v>474</v>
      </c>
      <c r="D10" s="114" t="s">
        <v>479</v>
      </c>
      <c r="E10" s="118" t="s">
        <v>33</v>
      </c>
      <c r="F10" s="135" t="s">
        <v>77</v>
      </c>
      <c r="G10" s="114" t="s">
        <v>491</v>
      </c>
      <c r="H10" s="116" t="s">
        <v>495</v>
      </c>
      <c r="I10" s="114" t="s">
        <v>499</v>
      </c>
      <c r="J10" s="118" t="s">
        <v>502</v>
      </c>
      <c r="K10" s="118" t="s">
        <v>502</v>
      </c>
      <c r="L10" s="118" t="s">
        <v>502</v>
      </c>
      <c r="M10" s="117">
        <v>2</v>
      </c>
      <c r="N10" s="117">
        <v>2</v>
      </c>
      <c r="O10" s="141">
        <f t="shared" si="0"/>
        <v>4</v>
      </c>
      <c r="P10" s="139" t="str">
        <f t="shared" si="1"/>
        <v>BAJO</v>
      </c>
      <c r="Q10" s="117">
        <v>25</v>
      </c>
      <c r="R10" s="153">
        <f t="shared" si="2"/>
        <v>100</v>
      </c>
      <c r="S10" s="139" t="str">
        <f t="shared" si="3"/>
        <v>III</v>
      </c>
      <c r="T10" s="153" t="str">
        <f>IF(S10="I","No Aceptable",IF(S10="II","No aceptable o aceptable con control específico",IF(S10="III","Mejorable",IF(S10="IV","Aceptable","Aceptable"))))</f>
        <v>Mejorable</v>
      </c>
      <c r="U10" s="114">
        <v>1205</v>
      </c>
      <c r="V10" s="117" t="s">
        <v>509</v>
      </c>
      <c r="W10" s="117" t="s">
        <v>507</v>
      </c>
      <c r="X10" s="117" t="s">
        <v>507</v>
      </c>
      <c r="Y10" s="117" t="s">
        <v>507</v>
      </c>
      <c r="Z10" s="117" t="s">
        <v>512</v>
      </c>
      <c r="AA10" s="117" t="s">
        <v>507</v>
      </c>
    </row>
    <row r="11" spans="1:47" s="142" customFormat="1" ht="114.75" x14ac:dyDescent="0.25">
      <c r="A11" s="114" t="s">
        <v>480</v>
      </c>
      <c r="B11" s="114" t="s">
        <v>473</v>
      </c>
      <c r="C11" s="114" t="s">
        <v>474</v>
      </c>
      <c r="D11" s="114" t="s">
        <v>481</v>
      </c>
      <c r="E11" s="114" t="s">
        <v>33</v>
      </c>
      <c r="F11" s="135" t="s">
        <v>77</v>
      </c>
      <c r="G11" s="114" t="s">
        <v>491</v>
      </c>
      <c r="H11" s="116" t="s">
        <v>496</v>
      </c>
      <c r="I11" s="114" t="s">
        <v>500</v>
      </c>
      <c r="J11" s="114" t="s">
        <v>502</v>
      </c>
      <c r="K11" s="114" t="s">
        <v>505</v>
      </c>
      <c r="L11" s="114" t="s">
        <v>502</v>
      </c>
      <c r="M11" s="150">
        <v>2</v>
      </c>
      <c r="N11" s="117">
        <v>3</v>
      </c>
      <c r="O11" s="141">
        <f t="shared" si="0"/>
        <v>6</v>
      </c>
      <c r="P11" s="139" t="str">
        <f t="shared" si="1"/>
        <v>MEDIO</v>
      </c>
      <c r="Q11" s="114">
        <v>25</v>
      </c>
      <c r="R11" s="153">
        <f t="shared" si="2"/>
        <v>150</v>
      </c>
      <c r="S11" s="139" t="str">
        <f t="shared" si="3"/>
        <v>II</v>
      </c>
      <c r="T11" s="153" t="str">
        <f t="shared" si="4"/>
        <v>No aceptable o aceptable con control específico</v>
      </c>
      <c r="U11" s="114">
        <v>1205</v>
      </c>
      <c r="V11" s="151" t="s">
        <v>500</v>
      </c>
      <c r="W11" s="213" t="s">
        <v>513</v>
      </c>
      <c r="X11" s="213" t="s">
        <v>507</v>
      </c>
      <c r="Y11" s="213" t="s">
        <v>1530</v>
      </c>
      <c r="Z11" s="213" t="s">
        <v>772</v>
      </c>
      <c r="AA11" s="213" t="s">
        <v>507</v>
      </c>
    </row>
    <row r="12" spans="1:47" s="142" customFormat="1" ht="63.75" x14ac:dyDescent="0.25">
      <c r="A12" s="114" t="s">
        <v>482</v>
      </c>
      <c r="B12" s="114" t="s">
        <v>483</v>
      </c>
      <c r="C12" s="114" t="s">
        <v>474</v>
      </c>
      <c r="D12" s="114" t="s">
        <v>484</v>
      </c>
      <c r="E12" s="114" t="s">
        <v>33</v>
      </c>
      <c r="F12" s="135" t="s">
        <v>77</v>
      </c>
      <c r="G12" s="114" t="s">
        <v>492</v>
      </c>
      <c r="H12" s="116" t="s">
        <v>497</v>
      </c>
      <c r="I12" s="114" t="s">
        <v>501</v>
      </c>
      <c r="J12" s="114" t="s">
        <v>502</v>
      </c>
      <c r="K12" s="114" t="s">
        <v>506</v>
      </c>
      <c r="L12" s="114" t="s">
        <v>502</v>
      </c>
      <c r="M12" s="119">
        <v>2</v>
      </c>
      <c r="N12" s="117">
        <v>4</v>
      </c>
      <c r="O12" s="141">
        <f t="shared" si="0"/>
        <v>8</v>
      </c>
      <c r="P12" s="139" t="str">
        <f t="shared" si="1"/>
        <v>MEDIO</v>
      </c>
      <c r="Q12" s="117">
        <v>25</v>
      </c>
      <c r="R12" s="153">
        <f t="shared" si="2"/>
        <v>200</v>
      </c>
      <c r="S12" s="139" t="str">
        <f t="shared" si="3"/>
        <v>II</v>
      </c>
      <c r="T12" s="153" t="str">
        <f t="shared" si="4"/>
        <v>No aceptable o aceptable con control específico</v>
      </c>
      <c r="U12" s="114">
        <v>1205</v>
      </c>
      <c r="V12" s="117" t="s">
        <v>516</v>
      </c>
      <c r="W12" s="117" t="s">
        <v>507</v>
      </c>
      <c r="X12" s="117" t="s">
        <v>517</v>
      </c>
      <c r="Y12" s="117" t="s">
        <v>507</v>
      </c>
      <c r="Z12" s="120" t="s">
        <v>518</v>
      </c>
      <c r="AA12" s="117" t="s">
        <v>507</v>
      </c>
    </row>
    <row r="13" spans="1:47" ht="114.75" x14ac:dyDescent="0.25">
      <c r="A13" s="114" t="s">
        <v>476</v>
      </c>
      <c r="B13" s="114" t="s">
        <v>473</v>
      </c>
      <c r="C13" s="114" t="s">
        <v>474</v>
      </c>
      <c r="D13" s="114" t="s">
        <v>477</v>
      </c>
      <c r="E13" s="114" t="s">
        <v>33</v>
      </c>
      <c r="F13" s="135" t="s">
        <v>77</v>
      </c>
      <c r="G13" s="114" t="s">
        <v>490</v>
      </c>
      <c r="H13" s="116" t="s">
        <v>494</v>
      </c>
      <c r="I13" s="114" t="s">
        <v>499</v>
      </c>
      <c r="J13" s="114" t="s">
        <v>502</v>
      </c>
      <c r="K13" s="114" t="s">
        <v>503</v>
      </c>
      <c r="L13" s="114" t="s">
        <v>504</v>
      </c>
      <c r="M13" s="119">
        <v>2</v>
      </c>
      <c r="N13" s="117">
        <v>2</v>
      </c>
      <c r="O13" s="141">
        <f t="shared" si="0"/>
        <v>4</v>
      </c>
      <c r="P13" s="139" t="str">
        <f t="shared" si="1"/>
        <v>BAJO</v>
      </c>
      <c r="Q13" s="117">
        <v>25</v>
      </c>
      <c r="R13" s="153">
        <f t="shared" si="2"/>
        <v>100</v>
      </c>
      <c r="S13" s="139" t="str">
        <f t="shared" si="3"/>
        <v>III</v>
      </c>
      <c r="T13" s="153" t="str">
        <f>IF(S13="I","No Aceptable",IF(S13="II","No aceptable o aceptable con control específico",IF(S13="III","Mejorable",IF(S13="IV","Aceptable","Aceptable"))))</f>
        <v>Mejorable</v>
      </c>
      <c r="U13" s="114">
        <v>1205</v>
      </c>
      <c r="V13" s="117" t="s">
        <v>519</v>
      </c>
      <c r="W13" s="117" t="s">
        <v>507</v>
      </c>
      <c r="X13" s="117" t="s">
        <v>507</v>
      </c>
      <c r="Y13" s="117" t="s">
        <v>507</v>
      </c>
      <c r="Z13" s="120" t="s">
        <v>510</v>
      </c>
      <c r="AA13" s="117" t="s">
        <v>511</v>
      </c>
    </row>
    <row r="14" spans="1:47" ht="114.75" x14ac:dyDescent="0.25">
      <c r="A14" s="114" t="s">
        <v>861</v>
      </c>
      <c r="B14" s="114" t="s">
        <v>862</v>
      </c>
      <c r="C14" s="114" t="s">
        <v>863</v>
      </c>
      <c r="D14" s="114" t="s">
        <v>951</v>
      </c>
      <c r="E14" s="114" t="s">
        <v>33</v>
      </c>
      <c r="F14" s="135" t="s">
        <v>77</v>
      </c>
      <c r="G14" s="114" t="s">
        <v>490</v>
      </c>
      <c r="H14" s="116" t="s">
        <v>494</v>
      </c>
      <c r="I14" s="114" t="s">
        <v>499</v>
      </c>
      <c r="J14" s="114" t="s">
        <v>502</v>
      </c>
      <c r="K14" s="114" t="s">
        <v>503</v>
      </c>
      <c r="L14" s="114" t="s">
        <v>504</v>
      </c>
      <c r="M14" s="119">
        <v>2</v>
      </c>
      <c r="N14" s="117">
        <v>2</v>
      </c>
      <c r="O14" s="141">
        <f t="shared" si="0"/>
        <v>4</v>
      </c>
      <c r="P14" s="139" t="str">
        <f t="shared" si="1"/>
        <v>BAJO</v>
      </c>
      <c r="Q14" s="117">
        <v>100</v>
      </c>
      <c r="R14" s="153">
        <f t="shared" si="2"/>
        <v>400</v>
      </c>
      <c r="S14" s="139" t="str">
        <f t="shared" si="3"/>
        <v>II</v>
      </c>
      <c r="T14" s="153" t="str">
        <f t="shared" si="4"/>
        <v>No aceptable o aceptable con control específico</v>
      </c>
      <c r="U14" s="114">
        <v>1205</v>
      </c>
      <c r="V14" s="117" t="s">
        <v>519</v>
      </c>
      <c r="W14" s="117" t="s">
        <v>507</v>
      </c>
      <c r="X14" s="117" t="s">
        <v>507</v>
      </c>
      <c r="Y14" s="117" t="s">
        <v>507</v>
      </c>
      <c r="Z14" s="120" t="s">
        <v>510</v>
      </c>
      <c r="AA14" s="117" t="s">
        <v>511</v>
      </c>
    </row>
    <row r="15" spans="1:47" s="142" customFormat="1" ht="114.75" x14ac:dyDescent="0.25">
      <c r="A15" s="114" t="s">
        <v>769</v>
      </c>
      <c r="B15" s="114" t="s">
        <v>486</v>
      </c>
      <c r="C15" s="114" t="s">
        <v>487</v>
      </c>
      <c r="D15" s="114" t="s">
        <v>952</v>
      </c>
      <c r="E15" s="114" t="s">
        <v>33</v>
      </c>
      <c r="F15" s="135" t="s">
        <v>77</v>
      </c>
      <c r="G15" s="114" t="s">
        <v>490</v>
      </c>
      <c r="H15" s="116" t="s">
        <v>494</v>
      </c>
      <c r="I15" s="114" t="s">
        <v>499</v>
      </c>
      <c r="J15" s="114" t="s">
        <v>502</v>
      </c>
      <c r="K15" s="114" t="s">
        <v>503</v>
      </c>
      <c r="L15" s="114" t="s">
        <v>504</v>
      </c>
      <c r="M15" s="119">
        <v>2</v>
      </c>
      <c r="N15" s="117">
        <v>2</v>
      </c>
      <c r="O15" s="141">
        <f t="shared" ref="O15:O61" si="5">M15*N15</f>
        <v>4</v>
      </c>
      <c r="P15" s="139" t="str">
        <f t="shared" ref="P15:P61" si="6">IF((N15),IF(AND(O15&gt;=24,O15&lt;=40),"MUY ALTO",IF(AND(O15&gt;=10,O15&lt;=20),"ALTO",IF(AND(O15&gt;=6,O15&lt;=8),"MEDIO",IF((O15&lt;=4),"BAJO")))))</f>
        <v>BAJO</v>
      </c>
      <c r="Q15" s="117">
        <v>100</v>
      </c>
      <c r="R15" s="153">
        <f t="shared" ref="R15:R61" si="7">O15*Q15</f>
        <v>400</v>
      </c>
      <c r="S15" s="139" t="str">
        <f t="shared" ref="S15:S64" si="8">IF(R15&lt;=0,"N/A",IF(R15&lt;=20,"IV",IF(R15&lt;=120,"III",IF(R15&lt;=500,"II",IF(R15&lt;=4000,"I",)))))</f>
        <v>II</v>
      </c>
      <c r="T15" s="153" t="str">
        <f t="shared" si="4"/>
        <v>No aceptable o aceptable con control específico</v>
      </c>
      <c r="U15" s="114">
        <v>1205</v>
      </c>
      <c r="V15" s="117" t="s">
        <v>519</v>
      </c>
      <c r="W15" s="117" t="s">
        <v>507</v>
      </c>
      <c r="X15" s="117" t="s">
        <v>507</v>
      </c>
      <c r="Y15" s="117" t="s">
        <v>507</v>
      </c>
      <c r="Z15" s="120" t="s">
        <v>510</v>
      </c>
      <c r="AA15" s="117" t="s">
        <v>511</v>
      </c>
    </row>
    <row r="16" spans="1:47" ht="102" x14ac:dyDescent="0.25">
      <c r="A16" s="114" t="s">
        <v>812</v>
      </c>
      <c r="B16" s="114" t="s">
        <v>813</v>
      </c>
      <c r="C16" s="114" t="s">
        <v>814</v>
      </c>
      <c r="D16" s="114" t="s">
        <v>953</v>
      </c>
      <c r="E16" s="114" t="s">
        <v>33</v>
      </c>
      <c r="F16" s="135" t="s">
        <v>77</v>
      </c>
      <c r="G16" s="114" t="s">
        <v>490</v>
      </c>
      <c r="H16" s="116" t="s">
        <v>815</v>
      </c>
      <c r="I16" s="114" t="s">
        <v>816</v>
      </c>
      <c r="J16" s="114" t="s">
        <v>502</v>
      </c>
      <c r="K16" s="114" t="s">
        <v>817</v>
      </c>
      <c r="L16" s="114" t="s">
        <v>502</v>
      </c>
      <c r="M16" s="119">
        <v>2</v>
      </c>
      <c r="N16" s="117">
        <v>2</v>
      </c>
      <c r="O16" s="141">
        <f>M16*N16</f>
        <v>4</v>
      </c>
      <c r="P16" s="139" t="str">
        <f>IF((N16),IF(AND(O16&gt;=24,O16&lt;=40),"MUY ALTO",IF(AND(O16&gt;=10,O16&lt;=20),"ALTO",IF(AND(O16&gt;=6,O16&lt;=8),"MEDIO",IF((O16&lt;=4),"BAJO")))))</f>
        <v>BAJO</v>
      </c>
      <c r="Q16" s="117">
        <v>10</v>
      </c>
      <c r="R16" s="153">
        <f>O16*Q16</f>
        <v>40</v>
      </c>
      <c r="S16" s="139" t="str">
        <f>IF(R16&lt;=0,"N/A",IF(R16&lt;=20,"IV",IF(R16&lt;=120,"III",IF(R16&lt;=500,"II",IF(R16&lt;=4000,"I",)))))</f>
        <v>III</v>
      </c>
      <c r="T16" s="153" t="str">
        <f t="shared" si="4"/>
        <v>Mejorable</v>
      </c>
      <c r="U16" s="114">
        <v>1205</v>
      </c>
      <c r="V16" s="117" t="s">
        <v>816</v>
      </c>
      <c r="W16" s="117" t="s">
        <v>507</v>
      </c>
      <c r="X16" s="117" t="s">
        <v>507</v>
      </c>
      <c r="Y16" s="117" t="s">
        <v>507</v>
      </c>
      <c r="Z16" s="120" t="s">
        <v>821</v>
      </c>
      <c r="AA16" s="117" t="s">
        <v>507</v>
      </c>
    </row>
    <row r="17" spans="1:27" s="142" customFormat="1" ht="114.75" x14ac:dyDescent="0.25">
      <c r="A17" s="114" t="s">
        <v>769</v>
      </c>
      <c r="B17" s="114" t="s">
        <v>813</v>
      </c>
      <c r="C17" s="114" t="s">
        <v>814</v>
      </c>
      <c r="D17" s="114" t="s">
        <v>953</v>
      </c>
      <c r="E17" s="114" t="s">
        <v>33</v>
      </c>
      <c r="F17" s="135" t="s">
        <v>77</v>
      </c>
      <c r="G17" s="114" t="s">
        <v>490</v>
      </c>
      <c r="H17" s="116" t="s">
        <v>494</v>
      </c>
      <c r="I17" s="114" t="s">
        <v>499</v>
      </c>
      <c r="J17" s="114" t="s">
        <v>502</v>
      </c>
      <c r="K17" s="114" t="s">
        <v>503</v>
      </c>
      <c r="L17" s="114" t="s">
        <v>504</v>
      </c>
      <c r="M17" s="119">
        <v>2</v>
      </c>
      <c r="N17" s="117">
        <v>2</v>
      </c>
      <c r="O17" s="141">
        <f>M17*N17</f>
        <v>4</v>
      </c>
      <c r="P17" s="139" t="str">
        <f>IF((N17),IF(AND(O17&gt;=24,O17&lt;=40),"MUY ALTO",IF(AND(O17&gt;=10,O17&lt;=20),"ALTO",IF(AND(O17&gt;=6,O17&lt;=8),"MEDIO",IF((O17&lt;=4),"BAJO")))))</f>
        <v>BAJO</v>
      </c>
      <c r="Q17" s="117">
        <v>100</v>
      </c>
      <c r="R17" s="153">
        <f>O17*Q17</f>
        <v>400</v>
      </c>
      <c r="S17" s="139" t="str">
        <f>IF(R17&lt;=0,"N/A",IF(R17&lt;=20,"IV",IF(R17&lt;=120,"III",IF(R17&lt;=500,"II",IF(R17&lt;=4000,"I",)))))</f>
        <v>II</v>
      </c>
      <c r="T17" s="153" t="str">
        <f>IF(S17="I","No Aceptable",IF(S17="II","No aceptable o aceptable con control específico",IF(S17="III","Mejorable",IF(S17="IV","Aceptable","Aceptable"))))</f>
        <v>No aceptable o aceptable con control específico</v>
      </c>
      <c r="U17" s="114">
        <v>1205</v>
      </c>
      <c r="V17" s="117" t="s">
        <v>519</v>
      </c>
      <c r="W17" s="117" t="s">
        <v>507</v>
      </c>
      <c r="X17" s="117" t="s">
        <v>507</v>
      </c>
      <c r="Y17" s="117" t="s">
        <v>507</v>
      </c>
      <c r="Z17" s="120" t="s">
        <v>822</v>
      </c>
      <c r="AA17" s="117" t="s">
        <v>511</v>
      </c>
    </row>
    <row r="18" spans="1:27" s="142" customFormat="1" ht="102" x14ac:dyDescent="0.25">
      <c r="A18" s="114" t="s">
        <v>476</v>
      </c>
      <c r="B18" s="114" t="s">
        <v>473</v>
      </c>
      <c r="C18" s="114" t="s">
        <v>474</v>
      </c>
      <c r="D18" s="114" t="s">
        <v>520</v>
      </c>
      <c r="E18" s="114" t="s">
        <v>33</v>
      </c>
      <c r="F18" s="135" t="s">
        <v>39</v>
      </c>
      <c r="G18" s="114" t="s">
        <v>525</v>
      </c>
      <c r="H18" s="116" t="s">
        <v>531</v>
      </c>
      <c r="I18" s="114" t="s">
        <v>869</v>
      </c>
      <c r="J18" s="114" t="s">
        <v>502</v>
      </c>
      <c r="K18" s="114" t="s">
        <v>533</v>
      </c>
      <c r="L18" s="114" t="s">
        <v>534</v>
      </c>
      <c r="M18" s="119">
        <v>2</v>
      </c>
      <c r="N18" s="117">
        <v>4</v>
      </c>
      <c r="O18" s="141">
        <f>M18*N18</f>
        <v>8</v>
      </c>
      <c r="P18" s="139" t="str">
        <f>IF((N18),IF(AND(O18&gt;=24,O18&lt;=40),"MUY ALTO",IF(AND(O18&gt;=10,O18&lt;=20),"ALTO",IF(AND(O18&gt;=6,O18&lt;=8),"MEDIO",IF((O18&lt;=4),"BAJO")))))</f>
        <v>MEDIO</v>
      </c>
      <c r="Q18" s="117">
        <v>25</v>
      </c>
      <c r="R18" s="153">
        <f>O18*Q18</f>
        <v>200</v>
      </c>
      <c r="S18" s="139" t="str">
        <f>IF(R18&lt;=0,"N/A",IF(R18&lt;=20,"IV",IF(R18&lt;=120,"III",IF(R18&lt;=500,"II",IF(R18&lt;=4000,"I",)))))</f>
        <v>II</v>
      </c>
      <c r="T18" s="153" t="str">
        <f t="shared" si="4"/>
        <v>No aceptable o aceptable con control específico</v>
      </c>
      <c r="U18" s="114">
        <v>1205</v>
      </c>
      <c r="V18" s="117" t="s">
        <v>546</v>
      </c>
      <c r="W18" s="117" t="s">
        <v>507</v>
      </c>
      <c r="X18" s="117" t="s">
        <v>507</v>
      </c>
      <c r="Y18" s="117" t="s">
        <v>507</v>
      </c>
      <c r="Z18" s="120" t="s">
        <v>775</v>
      </c>
      <c r="AA18" s="117" t="s">
        <v>507</v>
      </c>
    </row>
    <row r="19" spans="1:27" s="142" customFormat="1" ht="51" x14ac:dyDescent="0.25">
      <c r="A19" s="114" t="s">
        <v>476</v>
      </c>
      <c r="B19" s="114" t="s">
        <v>473</v>
      </c>
      <c r="C19" s="114" t="s">
        <v>474</v>
      </c>
      <c r="D19" s="114" t="s">
        <v>521</v>
      </c>
      <c r="E19" s="114" t="s">
        <v>33</v>
      </c>
      <c r="F19" s="135" t="s">
        <v>39</v>
      </c>
      <c r="G19" s="114" t="s">
        <v>526</v>
      </c>
      <c r="H19" s="116" t="s">
        <v>535</v>
      </c>
      <c r="I19" s="114" t="s">
        <v>536</v>
      </c>
      <c r="J19" s="114" t="s">
        <v>502</v>
      </c>
      <c r="K19" s="114" t="s">
        <v>774</v>
      </c>
      <c r="L19" s="114" t="s">
        <v>534</v>
      </c>
      <c r="M19" s="119">
        <v>2</v>
      </c>
      <c r="N19" s="117">
        <v>4</v>
      </c>
      <c r="O19" s="141">
        <f t="shared" si="5"/>
        <v>8</v>
      </c>
      <c r="P19" s="139" t="str">
        <f t="shared" si="6"/>
        <v>MEDIO</v>
      </c>
      <c r="Q19" s="117">
        <v>25</v>
      </c>
      <c r="R19" s="153">
        <f t="shared" si="7"/>
        <v>200</v>
      </c>
      <c r="S19" s="139" t="str">
        <f t="shared" si="8"/>
        <v>II</v>
      </c>
      <c r="T19" s="153" t="str">
        <f t="shared" si="4"/>
        <v>No aceptable o aceptable con control específico</v>
      </c>
      <c r="U19" s="114">
        <v>1205</v>
      </c>
      <c r="V19" s="117" t="s">
        <v>536</v>
      </c>
      <c r="W19" s="117" t="s">
        <v>507</v>
      </c>
      <c r="X19" s="117" t="s">
        <v>507</v>
      </c>
      <c r="Y19" s="117" t="s">
        <v>507</v>
      </c>
      <c r="Z19" s="120" t="s">
        <v>776</v>
      </c>
      <c r="AA19" s="117" t="s">
        <v>507</v>
      </c>
    </row>
    <row r="20" spans="1:27" s="142" customFormat="1" ht="51" x14ac:dyDescent="0.25">
      <c r="A20" s="114" t="s">
        <v>476</v>
      </c>
      <c r="B20" s="114" t="s">
        <v>473</v>
      </c>
      <c r="C20" s="114" t="s">
        <v>474</v>
      </c>
      <c r="D20" s="114" t="s">
        <v>522</v>
      </c>
      <c r="E20" s="114" t="s">
        <v>33</v>
      </c>
      <c r="F20" s="135" t="s">
        <v>39</v>
      </c>
      <c r="G20" s="114" t="s">
        <v>527</v>
      </c>
      <c r="H20" s="116" t="s">
        <v>538</v>
      </c>
      <c r="I20" s="114" t="s">
        <v>539</v>
      </c>
      <c r="J20" s="114" t="s">
        <v>502</v>
      </c>
      <c r="K20" s="114" t="s">
        <v>540</v>
      </c>
      <c r="L20" s="114" t="s">
        <v>541</v>
      </c>
      <c r="M20" s="119">
        <v>2</v>
      </c>
      <c r="N20" s="117">
        <v>4</v>
      </c>
      <c r="O20" s="141">
        <f t="shared" si="5"/>
        <v>8</v>
      </c>
      <c r="P20" s="139" t="str">
        <f t="shared" si="6"/>
        <v>MEDIO</v>
      </c>
      <c r="Q20" s="117">
        <v>10</v>
      </c>
      <c r="R20" s="153">
        <f t="shared" si="7"/>
        <v>80</v>
      </c>
      <c r="S20" s="139" t="str">
        <f t="shared" si="8"/>
        <v>III</v>
      </c>
      <c r="T20" s="153" t="str">
        <f t="shared" si="4"/>
        <v>Mejorable</v>
      </c>
      <c r="U20" s="114">
        <v>1205</v>
      </c>
      <c r="V20" s="117" t="s">
        <v>549</v>
      </c>
      <c r="W20" s="117" t="s">
        <v>507</v>
      </c>
      <c r="X20" s="117" t="s">
        <v>507</v>
      </c>
      <c r="Y20" s="117" t="s">
        <v>507</v>
      </c>
      <c r="Z20" s="120" t="s">
        <v>550</v>
      </c>
      <c r="AA20" s="117" t="s">
        <v>507</v>
      </c>
    </row>
    <row r="21" spans="1:27" s="142" customFormat="1" ht="89.25" x14ac:dyDescent="0.25">
      <c r="A21" s="114" t="s">
        <v>523</v>
      </c>
      <c r="B21" s="114" t="s">
        <v>473</v>
      </c>
      <c r="C21" s="114" t="s">
        <v>474</v>
      </c>
      <c r="D21" s="114" t="s">
        <v>524</v>
      </c>
      <c r="E21" s="114" t="s">
        <v>575</v>
      </c>
      <c r="F21" s="135" t="s">
        <v>39</v>
      </c>
      <c r="G21" s="114" t="s">
        <v>528</v>
      </c>
      <c r="H21" s="116" t="s">
        <v>542</v>
      </c>
      <c r="I21" s="114" t="s">
        <v>543</v>
      </c>
      <c r="J21" s="114" t="s">
        <v>502</v>
      </c>
      <c r="K21" s="114" t="s">
        <v>544</v>
      </c>
      <c r="L21" s="114" t="s">
        <v>545</v>
      </c>
      <c r="M21" s="119">
        <v>2</v>
      </c>
      <c r="N21" s="117">
        <v>1</v>
      </c>
      <c r="O21" s="141">
        <f t="shared" si="5"/>
        <v>2</v>
      </c>
      <c r="P21" s="139" t="str">
        <f t="shared" si="6"/>
        <v>BAJO</v>
      </c>
      <c r="Q21" s="117">
        <v>60</v>
      </c>
      <c r="R21" s="153">
        <f t="shared" si="7"/>
        <v>120</v>
      </c>
      <c r="S21" s="139" t="str">
        <f t="shared" si="8"/>
        <v>III</v>
      </c>
      <c r="T21" s="153" t="str">
        <f t="shared" si="4"/>
        <v>Mejorable</v>
      </c>
      <c r="U21" s="114">
        <v>1205</v>
      </c>
      <c r="V21" s="117" t="s">
        <v>551</v>
      </c>
      <c r="W21" s="117" t="s">
        <v>507</v>
      </c>
      <c r="X21" s="117" t="s">
        <v>507</v>
      </c>
      <c r="Y21" s="117" t="s">
        <v>507</v>
      </c>
      <c r="Z21" s="120" t="s">
        <v>552</v>
      </c>
      <c r="AA21" s="117" t="s">
        <v>553</v>
      </c>
    </row>
    <row r="22" spans="1:27" s="142" customFormat="1" ht="89.25" x14ac:dyDescent="0.25">
      <c r="A22" s="114" t="s">
        <v>823</v>
      </c>
      <c r="B22" s="114" t="s">
        <v>813</v>
      </c>
      <c r="C22" s="114" t="s">
        <v>814</v>
      </c>
      <c r="D22" s="114" t="s">
        <v>953</v>
      </c>
      <c r="E22" s="114" t="s">
        <v>33</v>
      </c>
      <c r="F22" s="135" t="s">
        <v>39</v>
      </c>
      <c r="G22" s="114" t="s">
        <v>525</v>
      </c>
      <c r="H22" s="116" t="s">
        <v>531</v>
      </c>
      <c r="I22" s="114" t="s">
        <v>824</v>
      </c>
      <c r="J22" s="114" t="s">
        <v>502</v>
      </c>
      <c r="K22" s="114" t="s">
        <v>533</v>
      </c>
      <c r="L22" s="114" t="s">
        <v>502</v>
      </c>
      <c r="M22" s="119">
        <v>2</v>
      </c>
      <c r="N22" s="117">
        <v>4</v>
      </c>
      <c r="O22" s="141">
        <f t="shared" si="5"/>
        <v>8</v>
      </c>
      <c r="P22" s="139" t="str">
        <f t="shared" si="6"/>
        <v>MEDIO</v>
      </c>
      <c r="Q22" s="117">
        <v>10</v>
      </c>
      <c r="R22" s="153">
        <f t="shared" si="7"/>
        <v>80</v>
      </c>
      <c r="S22" s="139" t="str">
        <f t="shared" si="8"/>
        <v>III</v>
      </c>
      <c r="T22" s="153" t="str">
        <f t="shared" si="4"/>
        <v>Mejorable</v>
      </c>
      <c r="U22" s="114">
        <v>1205</v>
      </c>
      <c r="V22" s="117" t="s">
        <v>824</v>
      </c>
      <c r="W22" s="117" t="s">
        <v>507</v>
      </c>
      <c r="X22" s="117" t="s">
        <v>507</v>
      </c>
      <c r="Y22" s="117" t="s">
        <v>507</v>
      </c>
      <c r="Z22" s="120" t="s">
        <v>581</v>
      </c>
      <c r="AA22" s="117" t="s">
        <v>507</v>
      </c>
    </row>
    <row r="23" spans="1:27" s="142" customFormat="1" ht="51" x14ac:dyDescent="0.25">
      <c r="A23" s="117" t="s">
        <v>567</v>
      </c>
      <c r="B23" s="114" t="s">
        <v>938</v>
      </c>
      <c r="C23" s="117" t="s">
        <v>474</v>
      </c>
      <c r="D23" s="117" t="s">
        <v>568</v>
      </c>
      <c r="E23" s="117" t="s">
        <v>33</v>
      </c>
      <c r="F23" s="135" t="s">
        <v>35</v>
      </c>
      <c r="G23" s="114" t="s">
        <v>589</v>
      </c>
      <c r="H23" s="116" t="s">
        <v>590</v>
      </c>
      <c r="I23" s="117" t="s">
        <v>591</v>
      </c>
      <c r="J23" s="117" t="s">
        <v>502</v>
      </c>
      <c r="K23" s="117" t="s">
        <v>502</v>
      </c>
      <c r="L23" s="117" t="s">
        <v>502</v>
      </c>
      <c r="M23" s="117">
        <v>2</v>
      </c>
      <c r="N23" s="117">
        <v>4</v>
      </c>
      <c r="O23" s="141">
        <f>M23*N23</f>
        <v>8</v>
      </c>
      <c r="P23" s="139" t="str">
        <f>IF((N23),IF(AND(O23&gt;=24,O23&lt;=40),"MUY ALTO",IF(AND(O23&gt;=10,O23&lt;=20),"ALTO",IF(AND(O23&gt;=6,O23&lt;=8),"MEDIO",IF((O23&lt;=4),"BAJO")))))</f>
        <v>MEDIO</v>
      </c>
      <c r="Q23" s="117">
        <v>10</v>
      </c>
      <c r="R23" s="153">
        <f>O23*Q23</f>
        <v>80</v>
      </c>
      <c r="S23" s="139" t="str">
        <f>IF(R23&lt;=0,"N/A",IF(R23&lt;=20,"IV",IF(R23&lt;=120,"III",IF(R23&lt;=500,"II",IF(R23&lt;=4000,"I",)))))</f>
        <v>III</v>
      </c>
      <c r="T23" s="153" t="str">
        <f>IF(S23="I","No Aceptable",IF(S23="II","No aceptable o aceptable con control específico",IF(S23="III","Mejorable",IF(S23="IV","Aceptable","Aceptable"))))</f>
        <v>Mejorable</v>
      </c>
      <c r="U23" s="114">
        <v>1205</v>
      </c>
      <c r="V23" s="115" t="s">
        <v>591</v>
      </c>
      <c r="W23" s="117" t="s">
        <v>507</v>
      </c>
      <c r="X23" s="117" t="s">
        <v>507</v>
      </c>
      <c r="Y23" s="115" t="s">
        <v>592</v>
      </c>
      <c r="Z23" s="115" t="s">
        <v>593</v>
      </c>
      <c r="AA23" s="117" t="s">
        <v>507</v>
      </c>
    </row>
    <row r="24" spans="1:27" s="142" customFormat="1" ht="38.25" x14ac:dyDescent="0.25">
      <c r="A24" s="114" t="s">
        <v>478</v>
      </c>
      <c r="B24" s="114" t="s">
        <v>473</v>
      </c>
      <c r="C24" s="114" t="s">
        <v>474</v>
      </c>
      <c r="D24" s="114" t="s">
        <v>556</v>
      </c>
      <c r="E24" s="114" t="s">
        <v>33</v>
      </c>
      <c r="F24" s="135" t="s">
        <v>35</v>
      </c>
      <c r="G24" s="114" t="s">
        <v>652</v>
      </c>
      <c r="H24" s="116" t="s">
        <v>1509</v>
      </c>
      <c r="I24" s="114" t="s">
        <v>654</v>
      </c>
      <c r="J24" s="114" t="s">
        <v>655</v>
      </c>
      <c r="K24" s="114" t="s">
        <v>502</v>
      </c>
      <c r="L24" s="114" t="s">
        <v>502</v>
      </c>
      <c r="M24" s="119">
        <v>2</v>
      </c>
      <c r="N24" s="117">
        <v>2</v>
      </c>
      <c r="O24" s="141">
        <f t="shared" si="5"/>
        <v>4</v>
      </c>
      <c r="P24" s="139" t="str">
        <f t="shared" si="6"/>
        <v>BAJO</v>
      </c>
      <c r="Q24" s="117">
        <v>10</v>
      </c>
      <c r="R24" s="153">
        <f t="shared" si="7"/>
        <v>40</v>
      </c>
      <c r="S24" s="139" t="str">
        <f t="shared" si="8"/>
        <v>III</v>
      </c>
      <c r="T24" s="153" t="str">
        <f t="shared" si="4"/>
        <v>Mejorable</v>
      </c>
      <c r="U24" s="114">
        <v>1205</v>
      </c>
      <c r="V24" s="117" t="s">
        <v>654</v>
      </c>
      <c r="W24" s="117" t="s">
        <v>507</v>
      </c>
      <c r="X24" s="117" t="s">
        <v>507</v>
      </c>
      <c r="Y24" s="117" t="s">
        <v>507</v>
      </c>
      <c r="Z24" s="120" t="s">
        <v>663</v>
      </c>
      <c r="AA24" s="117" t="s">
        <v>507</v>
      </c>
    </row>
    <row r="25" spans="1:27" s="142" customFormat="1" ht="52.5" customHeight="1" x14ac:dyDescent="0.25">
      <c r="A25" s="114" t="s">
        <v>523</v>
      </c>
      <c r="B25" s="114" t="s">
        <v>473</v>
      </c>
      <c r="C25" s="114" t="s">
        <v>474</v>
      </c>
      <c r="D25" s="114" t="s">
        <v>557</v>
      </c>
      <c r="E25" s="114" t="s">
        <v>575</v>
      </c>
      <c r="F25" s="135" t="s">
        <v>35</v>
      </c>
      <c r="G25" s="114" t="s">
        <v>652</v>
      </c>
      <c r="H25" s="116" t="s">
        <v>656</v>
      </c>
      <c r="I25" s="114" t="s">
        <v>657</v>
      </c>
      <c r="J25" s="114" t="s">
        <v>502</v>
      </c>
      <c r="K25" s="114" t="s">
        <v>544</v>
      </c>
      <c r="L25" s="114" t="s">
        <v>545</v>
      </c>
      <c r="M25" s="119">
        <v>2</v>
      </c>
      <c r="N25" s="117">
        <v>1</v>
      </c>
      <c r="O25" s="141">
        <f t="shared" si="5"/>
        <v>2</v>
      </c>
      <c r="P25" s="139" t="str">
        <f t="shared" si="6"/>
        <v>BAJO</v>
      </c>
      <c r="Q25" s="117">
        <v>60</v>
      </c>
      <c r="R25" s="153">
        <f t="shared" si="7"/>
        <v>120</v>
      </c>
      <c r="S25" s="139" t="str">
        <f t="shared" si="8"/>
        <v>III</v>
      </c>
      <c r="T25" s="153" t="str">
        <f t="shared" si="4"/>
        <v>Mejorable</v>
      </c>
      <c r="U25" s="114">
        <v>1205</v>
      </c>
      <c r="V25" s="117" t="s">
        <v>664</v>
      </c>
      <c r="W25" s="117" t="s">
        <v>507</v>
      </c>
      <c r="X25" s="117" t="s">
        <v>507</v>
      </c>
      <c r="Y25" s="117" t="s">
        <v>507</v>
      </c>
      <c r="Z25" s="120" t="s">
        <v>552</v>
      </c>
      <c r="AA25" s="117" t="s">
        <v>665</v>
      </c>
    </row>
    <row r="26" spans="1:27" s="142" customFormat="1" ht="89.25" x14ac:dyDescent="0.25">
      <c r="A26" s="114" t="s">
        <v>482</v>
      </c>
      <c r="B26" s="114" t="s">
        <v>473</v>
      </c>
      <c r="C26" s="114" t="s">
        <v>474</v>
      </c>
      <c r="D26" s="114" t="s">
        <v>558</v>
      </c>
      <c r="E26" s="118" t="s">
        <v>33</v>
      </c>
      <c r="F26" s="135" t="s">
        <v>35</v>
      </c>
      <c r="G26" s="114" t="s">
        <v>652</v>
      </c>
      <c r="H26" s="116" t="s">
        <v>658</v>
      </c>
      <c r="I26" s="114" t="s">
        <v>659</v>
      </c>
      <c r="J26" s="114" t="s">
        <v>660</v>
      </c>
      <c r="K26" s="114" t="s">
        <v>661</v>
      </c>
      <c r="L26" s="114" t="s">
        <v>662</v>
      </c>
      <c r="M26" s="119">
        <v>2</v>
      </c>
      <c r="N26" s="117">
        <v>2</v>
      </c>
      <c r="O26" s="141">
        <f t="shared" si="5"/>
        <v>4</v>
      </c>
      <c r="P26" s="139" t="str">
        <f t="shared" si="6"/>
        <v>BAJO</v>
      </c>
      <c r="Q26" s="117">
        <v>10</v>
      </c>
      <c r="R26" s="153">
        <f t="shared" si="7"/>
        <v>40</v>
      </c>
      <c r="S26" s="139" t="str">
        <f t="shared" si="8"/>
        <v>III</v>
      </c>
      <c r="T26" s="153" t="str">
        <f t="shared" si="4"/>
        <v>Mejorable</v>
      </c>
      <c r="U26" s="114">
        <v>1205</v>
      </c>
      <c r="V26" s="117" t="s">
        <v>666</v>
      </c>
      <c r="W26" s="117" t="s">
        <v>507</v>
      </c>
      <c r="X26" s="117" t="s">
        <v>507</v>
      </c>
      <c r="Y26" s="117" t="s">
        <v>507</v>
      </c>
      <c r="Z26" s="120" t="s">
        <v>667</v>
      </c>
      <c r="AA26" s="117" t="s">
        <v>507</v>
      </c>
    </row>
    <row r="27" spans="1:27" s="142" customFormat="1" ht="63.75" x14ac:dyDescent="0.25">
      <c r="A27" s="114" t="s">
        <v>861</v>
      </c>
      <c r="B27" s="114" t="s">
        <v>862</v>
      </c>
      <c r="C27" s="114" t="s">
        <v>863</v>
      </c>
      <c r="D27" s="114" t="s">
        <v>951</v>
      </c>
      <c r="E27" s="114" t="s">
        <v>33</v>
      </c>
      <c r="F27" s="135" t="s">
        <v>35</v>
      </c>
      <c r="G27" s="114" t="s">
        <v>652</v>
      </c>
      <c r="H27" s="116" t="s">
        <v>896</v>
      </c>
      <c r="I27" s="114" t="s">
        <v>583</v>
      </c>
      <c r="J27" s="114" t="s">
        <v>502</v>
      </c>
      <c r="K27" s="114" t="s">
        <v>886</v>
      </c>
      <c r="L27" s="114" t="s">
        <v>502</v>
      </c>
      <c r="M27" s="119">
        <v>2</v>
      </c>
      <c r="N27" s="117">
        <v>2</v>
      </c>
      <c r="O27" s="141">
        <f>M27*N27</f>
        <v>4</v>
      </c>
      <c r="P27" s="139" t="str">
        <f>IF((N27),IF(AND(O27&gt;=24,O27&lt;=40),"MUY ALTO",IF(AND(O27&gt;=10,O27&lt;=20),"ALTO",IF(AND(O27&gt;=6,O27&lt;=8),"MEDIO",IF((O27&lt;=4),"BAJO")))))</f>
        <v>BAJO</v>
      </c>
      <c r="Q27" s="117">
        <v>100</v>
      </c>
      <c r="R27" s="153">
        <f>O27*Q27</f>
        <v>400</v>
      </c>
      <c r="S27" s="139" t="str">
        <f>IF(R27&lt;=0,"N/A",IF(R27&lt;=20,"IV",IF(R27&lt;=120,"III",IF(R27&lt;=500,"II",IF(R27&lt;=4000,"I",)))))</f>
        <v>II</v>
      </c>
      <c r="T27" s="153" t="str">
        <f>IF(S27="I","No Aceptable",IF(S27="II","No aceptable o aceptable con control específico",IF(S27="III","Mejorable",IF(S27="IV","Aceptable","Aceptable"))))</f>
        <v>No aceptable o aceptable con control específico</v>
      </c>
      <c r="U27" s="114">
        <v>1205</v>
      </c>
      <c r="V27" s="117" t="s">
        <v>899</v>
      </c>
      <c r="W27" s="117" t="s">
        <v>507</v>
      </c>
      <c r="X27" s="117" t="s">
        <v>507</v>
      </c>
      <c r="Y27" s="117" t="s">
        <v>507</v>
      </c>
      <c r="Z27" s="120" t="s">
        <v>581</v>
      </c>
      <c r="AA27" s="117" t="s">
        <v>507</v>
      </c>
    </row>
    <row r="28" spans="1:27" s="142" customFormat="1" ht="63.75" x14ac:dyDescent="0.25">
      <c r="A28" s="114" t="s">
        <v>861</v>
      </c>
      <c r="B28" s="114" t="s">
        <v>862</v>
      </c>
      <c r="C28" s="114" t="s">
        <v>863</v>
      </c>
      <c r="D28" s="114" t="s">
        <v>951</v>
      </c>
      <c r="E28" s="114" t="s">
        <v>33</v>
      </c>
      <c r="F28" s="135" t="s">
        <v>35</v>
      </c>
      <c r="G28" s="114" t="s">
        <v>652</v>
      </c>
      <c r="H28" s="116" t="s">
        <v>897</v>
      </c>
      <c r="I28" s="114" t="s">
        <v>898</v>
      </c>
      <c r="J28" s="114" t="s">
        <v>502</v>
      </c>
      <c r="K28" s="114" t="s">
        <v>886</v>
      </c>
      <c r="L28" s="114" t="s">
        <v>763</v>
      </c>
      <c r="M28" s="119">
        <v>2</v>
      </c>
      <c r="N28" s="117">
        <v>2</v>
      </c>
      <c r="O28" s="141">
        <f>M28*N28</f>
        <v>4</v>
      </c>
      <c r="P28" s="139" t="str">
        <f>IF((N28),IF(AND(O28&gt;=24,O28&lt;=40),"MUY ALTO",IF(AND(O28&gt;=10,O28&lt;=20),"ALTO",IF(AND(O28&gt;=6,O28&lt;=8),"MEDIO",IF((O28&lt;=4),"BAJO")))))</f>
        <v>BAJO</v>
      </c>
      <c r="Q28" s="117">
        <v>25</v>
      </c>
      <c r="R28" s="153">
        <f>O28*Q28</f>
        <v>100</v>
      </c>
      <c r="S28" s="139" t="str">
        <f>IF(R28&lt;=0,"N/A",IF(R28&lt;=20,"IV",IF(R28&lt;=120,"III",IF(R28&lt;=500,"II",IF(R28&lt;=4000,"I",)))))</f>
        <v>III</v>
      </c>
      <c r="T28" s="153" t="str">
        <f>IF(S28="I","No Aceptable",IF(S28="II","No aceptable o aceptable con control específico",IF(S28="III","Mejorable",IF(S28="IV","Aceptable","Aceptable"))))</f>
        <v>Mejorable</v>
      </c>
      <c r="U28" s="114">
        <v>1205</v>
      </c>
      <c r="V28" s="117" t="s">
        <v>630</v>
      </c>
      <c r="W28" s="117" t="s">
        <v>507</v>
      </c>
      <c r="X28" s="117" t="s">
        <v>507</v>
      </c>
      <c r="Y28" s="117" t="s">
        <v>507</v>
      </c>
      <c r="Z28" s="120" t="s">
        <v>581</v>
      </c>
      <c r="AA28" s="117" t="s">
        <v>900</v>
      </c>
    </row>
    <row r="29" spans="1:27" s="142" customFormat="1" ht="102" x14ac:dyDescent="0.25">
      <c r="A29" s="114" t="s">
        <v>478</v>
      </c>
      <c r="B29" s="114" t="s">
        <v>473</v>
      </c>
      <c r="C29" s="114" t="s">
        <v>474</v>
      </c>
      <c r="D29" s="114" t="s">
        <v>484</v>
      </c>
      <c r="E29" s="114" t="s">
        <v>33</v>
      </c>
      <c r="F29" s="135" t="s">
        <v>35</v>
      </c>
      <c r="G29" s="114" t="s">
        <v>594</v>
      </c>
      <c r="H29" s="116" t="s">
        <v>599</v>
      </c>
      <c r="I29" s="114" t="s">
        <v>598</v>
      </c>
      <c r="J29" s="114" t="s">
        <v>502</v>
      </c>
      <c r="K29" s="114" t="s">
        <v>600</v>
      </c>
      <c r="L29" s="114" t="s">
        <v>502</v>
      </c>
      <c r="M29" s="119">
        <v>2</v>
      </c>
      <c r="N29" s="117">
        <v>2</v>
      </c>
      <c r="O29" s="141">
        <f t="shared" si="5"/>
        <v>4</v>
      </c>
      <c r="P29" s="139" t="str">
        <f t="shared" si="6"/>
        <v>BAJO</v>
      </c>
      <c r="Q29" s="117">
        <v>25</v>
      </c>
      <c r="R29" s="153">
        <f t="shared" si="7"/>
        <v>100</v>
      </c>
      <c r="S29" s="139" t="str">
        <f t="shared" si="8"/>
        <v>III</v>
      </c>
      <c r="T29" s="153" t="str">
        <f t="shared" si="4"/>
        <v>Mejorable</v>
      </c>
      <c r="U29" s="114">
        <v>1205</v>
      </c>
      <c r="V29" s="117" t="s">
        <v>630</v>
      </c>
      <c r="W29" s="117" t="s">
        <v>507</v>
      </c>
      <c r="X29" s="117" t="s">
        <v>507</v>
      </c>
      <c r="Y29" s="117" t="s">
        <v>923</v>
      </c>
      <c r="Z29" s="120" t="s">
        <v>631</v>
      </c>
      <c r="AA29" s="117" t="s">
        <v>507</v>
      </c>
    </row>
    <row r="30" spans="1:27" s="142" customFormat="1" ht="38.25" x14ac:dyDescent="0.25">
      <c r="A30" s="114" t="s">
        <v>476</v>
      </c>
      <c r="B30" s="114" t="s">
        <v>473</v>
      </c>
      <c r="C30" s="114" t="s">
        <v>474</v>
      </c>
      <c r="D30" s="114" t="s">
        <v>560</v>
      </c>
      <c r="E30" s="114" t="s">
        <v>33</v>
      </c>
      <c r="F30" s="135" t="s">
        <v>35</v>
      </c>
      <c r="G30" s="114" t="s">
        <v>594</v>
      </c>
      <c r="H30" s="116" t="s">
        <v>601</v>
      </c>
      <c r="I30" s="114" t="s">
        <v>602</v>
      </c>
      <c r="J30" s="114" t="s">
        <v>502</v>
      </c>
      <c r="K30" s="114" t="s">
        <v>502</v>
      </c>
      <c r="L30" s="114" t="s">
        <v>603</v>
      </c>
      <c r="M30" s="119">
        <v>2</v>
      </c>
      <c r="N30" s="117">
        <v>2</v>
      </c>
      <c r="O30" s="141">
        <f>M30*N30</f>
        <v>4</v>
      </c>
      <c r="P30" s="139" t="str">
        <f>IF((N30),IF(AND(O30&gt;=24,O30&lt;=40),"MUY ALTO",IF(AND(O30&gt;=10,O30&lt;=20),"ALTO",IF(AND(O30&gt;=6,O30&lt;=8),"MEDIO",IF((O30&lt;=4),"BAJO")))))</f>
        <v>BAJO</v>
      </c>
      <c r="Q30" s="117">
        <v>10</v>
      </c>
      <c r="R30" s="153">
        <f>O30*Q30</f>
        <v>40</v>
      </c>
      <c r="S30" s="139" t="str">
        <f>IF(R30&lt;=0,"N/A",IF(R30&lt;=20,"IV",IF(R30&lt;=120,"III",IF(R30&lt;=500,"II",IF(R30&lt;=4000,"I",)))))</f>
        <v>III</v>
      </c>
      <c r="T30" s="153" t="str">
        <f>IF(S30="I","No Aceptable",IF(S30="II","No aceptable o aceptable con control específico",IF(S30="III","Mejorable",IF(S30="IV","Aceptable","Aceptable"))))</f>
        <v>Mejorable</v>
      </c>
      <c r="U30" s="114">
        <v>1205</v>
      </c>
      <c r="V30" s="117" t="s">
        <v>519</v>
      </c>
      <c r="W30" s="117" t="s">
        <v>507</v>
      </c>
      <c r="X30" s="117" t="s">
        <v>507</v>
      </c>
      <c r="Y30" s="117" t="s">
        <v>507</v>
      </c>
      <c r="Z30" s="120" t="s">
        <v>632</v>
      </c>
      <c r="AA30" s="117" t="s">
        <v>507</v>
      </c>
    </row>
    <row r="31" spans="1:27" s="142" customFormat="1" ht="38.25" x14ac:dyDescent="0.25">
      <c r="A31" s="114" t="s">
        <v>478</v>
      </c>
      <c r="B31" s="114" t="s">
        <v>938</v>
      </c>
      <c r="C31" s="114" t="s">
        <v>474</v>
      </c>
      <c r="D31" s="114" t="s">
        <v>484</v>
      </c>
      <c r="E31" s="118" t="s">
        <v>33</v>
      </c>
      <c r="F31" s="135" t="s">
        <v>35</v>
      </c>
      <c r="G31" s="114" t="s">
        <v>594</v>
      </c>
      <c r="H31" s="116" t="s">
        <v>606</v>
      </c>
      <c r="I31" s="114" t="s">
        <v>607</v>
      </c>
      <c r="J31" s="118" t="s">
        <v>502</v>
      </c>
      <c r="K31" s="114" t="s">
        <v>502</v>
      </c>
      <c r="L31" s="114" t="s">
        <v>603</v>
      </c>
      <c r="M31" s="119">
        <v>2</v>
      </c>
      <c r="N31" s="117">
        <v>2</v>
      </c>
      <c r="O31" s="141">
        <f t="shared" si="5"/>
        <v>4</v>
      </c>
      <c r="P31" s="139" t="str">
        <f t="shared" si="6"/>
        <v>BAJO</v>
      </c>
      <c r="Q31" s="117">
        <v>10</v>
      </c>
      <c r="R31" s="153">
        <f t="shared" si="7"/>
        <v>40</v>
      </c>
      <c r="S31" s="139" t="str">
        <f t="shared" si="8"/>
        <v>III</v>
      </c>
      <c r="T31" s="153" t="str">
        <f t="shared" si="4"/>
        <v>Mejorable</v>
      </c>
      <c r="U31" s="114">
        <v>1205</v>
      </c>
      <c r="V31" s="117" t="s">
        <v>519</v>
      </c>
      <c r="W31" s="117" t="s">
        <v>507</v>
      </c>
      <c r="X31" s="117" t="s">
        <v>507</v>
      </c>
      <c r="Y31" s="117" t="s">
        <v>507</v>
      </c>
      <c r="Z31" s="120" t="s">
        <v>629</v>
      </c>
      <c r="AA31" s="117" t="s">
        <v>507</v>
      </c>
    </row>
    <row r="32" spans="1:27" s="142" customFormat="1" ht="63.75" x14ac:dyDescent="0.25">
      <c r="A32" s="114" t="s">
        <v>861</v>
      </c>
      <c r="B32" s="114" t="s">
        <v>862</v>
      </c>
      <c r="C32" s="114" t="s">
        <v>863</v>
      </c>
      <c r="D32" s="114" t="s">
        <v>951</v>
      </c>
      <c r="E32" s="114" t="s">
        <v>33</v>
      </c>
      <c r="F32" s="135" t="s">
        <v>35</v>
      </c>
      <c r="G32" s="114" t="s">
        <v>594</v>
      </c>
      <c r="H32" s="116" t="s">
        <v>887</v>
      </c>
      <c r="I32" s="114" t="s">
        <v>888</v>
      </c>
      <c r="J32" s="114" t="s">
        <v>502</v>
      </c>
      <c r="K32" s="114" t="s">
        <v>886</v>
      </c>
      <c r="L32" s="114" t="s">
        <v>763</v>
      </c>
      <c r="M32" s="119">
        <v>2</v>
      </c>
      <c r="N32" s="117">
        <v>2</v>
      </c>
      <c r="O32" s="141">
        <f>M32*N32</f>
        <v>4</v>
      </c>
      <c r="P32" s="139" t="str">
        <f>IF((N32),IF(AND(O32&gt;=24,O32&lt;=40),"MUY ALTO",IF(AND(O32&gt;=10,O32&lt;=20),"ALTO",IF(AND(O32&gt;=6,O32&lt;=8),"MEDIO",IF((O32&lt;=4),"BAJO")))))</f>
        <v>BAJO</v>
      </c>
      <c r="Q32" s="117">
        <v>25</v>
      </c>
      <c r="R32" s="153">
        <f>O32*Q32</f>
        <v>100</v>
      </c>
      <c r="S32" s="139" t="str">
        <f>IF(R32&lt;=0,"N/A",IF(R32&lt;=20,"IV",IF(R32&lt;=120,"III",IF(R32&lt;=500,"II",IF(R32&lt;=4000,"I",)))))</f>
        <v>III</v>
      </c>
      <c r="T32" s="153" t="str">
        <f>IF(S32="I","No Aceptable",IF(S32="II","No aceptable o aceptable con control específico",IF(S32="III","Mejorable",IF(S32="IV","Aceptable","Aceptable"))))</f>
        <v>Mejorable</v>
      </c>
      <c r="U32" s="114">
        <v>1205</v>
      </c>
      <c r="V32" s="117" t="s">
        <v>630</v>
      </c>
      <c r="W32" s="117" t="s">
        <v>507</v>
      </c>
      <c r="X32" s="117" t="s">
        <v>507</v>
      </c>
      <c r="Y32" s="117" t="s">
        <v>507</v>
      </c>
      <c r="Z32" s="120" t="s">
        <v>581</v>
      </c>
      <c r="AA32" s="117" t="s">
        <v>895</v>
      </c>
    </row>
    <row r="33" spans="1:27" s="142" customFormat="1" ht="76.5" x14ac:dyDescent="0.25">
      <c r="A33" s="114" t="s">
        <v>478</v>
      </c>
      <c r="B33" s="114" t="s">
        <v>483</v>
      </c>
      <c r="C33" s="114" t="s">
        <v>474</v>
      </c>
      <c r="D33" s="114" t="s">
        <v>484</v>
      </c>
      <c r="E33" s="114" t="s">
        <v>33</v>
      </c>
      <c r="F33" s="135" t="s">
        <v>35</v>
      </c>
      <c r="G33" s="114" t="s">
        <v>594</v>
      </c>
      <c r="H33" s="116" t="s">
        <v>610</v>
      </c>
      <c r="I33" s="114" t="s">
        <v>611</v>
      </c>
      <c r="J33" s="114" t="s">
        <v>502</v>
      </c>
      <c r="K33" s="114" t="s">
        <v>502</v>
      </c>
      <c r="L33" s="114" t="s">
        <v>502</v>
      </c>
      <c r="M33" s="119">
        <v>6</v>
      </c>
      <c r="N33" s="117">
        <v>2</v>
      </c>
      <c r="O33" s="141">
        <f t="shared" si="5"/>
        <v>12</v>
      </c>
      <c r="P33" s="139" t="str">
        <f t="shared" si="6"/>
        <v>ALTO</v>
      </c>
      <c r="Q33" s="117">
        <v>25</v>
      </c>
      <c r="R33" s="153">
        <f t="shared" si="7"/>
        <v>300</v>
      </c>
      <c r="S33" s="139" t="str">
        <f t="shared" si="8"/>
        <v>II</v>
      </c>
      <c r="T33" s="153" t="str">
        <f t="shared" si="4"/>
        <v>No aceptable o aceptable con control específico</v>
      </c>
      <c r="U33" s="114">
        <v>1205</v>
      </c>
      <c r="V33" s="117" t="s">
        <v>519</v>
      </c>
      <c r="W33" s="117" t="s">
        <v>507</v>
      </c>
      <c r="X33" s="117" t="s">
        <v>507</v>
      </c>
      <c r="Y33" s="117" t="s">
        <v>507</v>
      </c>
      <c r="Z33" s="120" t="s">
        <v>635</v>
      </c>
      <c r="AA33" s="117" t="s">
        <v>507</v>
      </c>
    </row>
    <row r="34" spans="1:27" s="142" customFormat="1" ht="51" x14ac:dyDescent="0.25">
      <c r="A34" s="114" t="s">
        <v>569</v>
      </c>
      <c r="B34" s="114" t="s">
        <v>777</v>
      </c>
      <c r="C34" s="114" t="s">
        <v>474</v>
      </c>
      <c r="D34" s="114" t="s">
        <v>484</v>
      </c>
      <c r="E34" s="114" t="s">
        <v>33</v>
      </c>
      <c r="F34" s="135" t="s">
        <v>35</v>
      </c>
      <c r="G34" s="114" t="s">
        <v>594</v>
      </c>
      <c r="H34" s="116" t="s">
        <v>612</v>
      </c>
      <c r="I34" s="114" t="s">
        <v>598</v>
      </c>
      <c r="J34" s="114" t="s">
        <v>502</v>
      </c>
      <c r="K34" s="114" t="s">
        <v>502</v>
      </c>
      <c r="L34" s="114" t="s">
        <v>502</v>
      </c>
      <c r="M34" s="119">
        <v>6</v>
      </c>
      <c r="N34" s="117">
        <v>2</v>
      </c>
      <c r="O34" s="141">
        <f t="shared" si="5"/>
        <v>12</v>
      </c>
      <c r="P34" s="139" t="str">
        <f t="shared" si="6"/>
        <v>ALTO</v>
      </c>
      <c r="Q34" s="117">
        <v>25</v>
      </c>
      <c r="R34" s="153">
        <f t="shared" si="7"/>
        <v>300</v>
      </c>
      <c r="S34" s="139" t="str">
        <f t="shared" si="8"/>
        <v>II</v>
      </c>
      <c r="T34" s="153" t="str">
        <f t="shared" si="4"/>
        <v>No aceptable o aceptable con control específico</v>
      </c>
      <c r="U34" s="114">
        <v>1205</v>
      </c>
      <c r="V34" s="117" t="s">
        <v>636</v>
      </c>
      <c r="W34" s="117" t="s">
        <v>507</v>
      </c>
      <c r="X34" s="117" t="s">
        <v>507</v>
      </c>
      <c r="Y34" s="117" t="s">
        <v>637</v>
      </c>
      <c r="Z34" s="120" t="s">
        <v>638</v>
      </c>
      <c r="AA34" s="117" t="s">
        <v>507</v>
      </c>
    </row>
    <row r="35" spans="1:27" s="142" customFormat="1" ht="63.75" x14ac:dyDescent="0.25">
      <c r="A35" s="114" t="s">
        <v>482</v>
      </c>
      <c r="B35" s="114" t="s">
        <v>483</v>
      </c>
      <c r="C35" s="114" t="s">
        <v>474</v>
      </c>
      <c r="D35" s="114" t="s">
        <v>484</v>
      </c>
      <c r="E35" s="114" t="s">
        <v>33</v>
      </c>
      <c r="F35" s="135" t="s">
        <v>35</v>
      </c>
      <c r="G35" s="114" t="s">
        <v>594</v>
      </c>
      <c r="H35" s="116" t="s">
        <v>613</v>
      </c>
      <c r="I35" s="114" t="s">
        <v>614</v>
      </c>
      <c r="J35" s="114" t="s">
        <v>502</v>
      </c>
      <c r="K35" s="114" t="s">
        <v>506</v>
      </c>
      <c r="L35" s="114" t="s">
        <v>502</v>
      </c>
      <c r="M35" s="119">
        <v>2</v>
      </c>
      <c r="N35" s="117">
        <v>4</v>
      </c>
      <c r="O35" s="141">
        <f t="shared" si="5"/>
        <v>8</v>
      </c>
      <c r="P35" s="139" t="str">
        <f t="shared" si="6"/>
        <v>MEDIO</v>
      </c>
      <c r="Q35" s="117">
        <v>25</v>
      </c>
      <c r="R35" s="153">
        <f t="shared" si="7"/>
        <v>200</v>
      </c>
      <c r="S35" s="139" t="str">
        <f t="shared" si="8"/>
        <v>II</v>
      </c>
      <c r="T35" s="153" t="str">
        <f t="shared" si="4"/>
        <v>No aceptable o aceptable con control específico</v>
      </c>
      <c r="U35" s="114">
        <v>1205</v>
      </c>
      <c r="V35" s="117" t="s">
        <v>519</v>
      </c>
      <c r="W35" s="117" t="s">
        <v>507</v>
      </c>
      <c r="X35" s="117" t="s">
        <v>517</v>
      </c>
      <c r="Y35" s="117" t="s">
        <v>507</v>
      </c>
      <c r="Z35" s="120" t="s">
        <v>518</v>
      </c>
      <c r="AA35" s="117" t="s">
        <v>507</v>
      </c>
    </row>
    <row r="36" spans="1:27" s="142" customFormat="1" ht="38.25" x14ac:dyDescent="0.25">
      <c r="A36" s="114" t="s">
        <v>554</v>
      </c>
      <c r="B36" s="114" t="s">
        <v>938</v>
      </c>
      <c r="C36" s="114" t="s">
        <v>474</v>
      </c>
      <c r="D36" s="114" t="s">
        <v>555</v>
      </c>
      <c r="E36" s="118" t="s">
        <v>33</v>
      </c>
      <c r="F36" s="135" t="s">
        <v>35</v>
      </c>
      <c r="G36" s="114" t="s">
        <v>594</v>
      </c>
      <c r="H36" s="116" t="s">
        <v>595</v>
      </c>
      <c r="I36" s="114" t="s">
        <v>1506</v>
      </c>
      <c r="J36" s="118" t="s">
        <v>502</v>
      </c>
      <c r="K36" s="114" t="s">
        <v>502</v>
      </c>
      <c r="L36" s="114" t="s">
        <v>502</v>
      </c>
      <c r="M36" s="115">
        <v>2</v>
      </c>
      <c r="N36" s="115">
        <v>4</v>
      </c>
      <c r="O36" s="141">
        <f t="shared" si="5"/>
        <v>8</v>
      </c>
      <c r="P36" s="139" t="str">
        <f t="shared" si="6"/>
        <v>MEDIO</v>
      </c>
      <c r="Q36" s="115">
        <v>10</v>
      </c>
      <c r="R36" s="153">
        <f t="shared" si="7"/>
        <v>80</v>
      </c>
      <c r="S36" s="139" t="str">
        <f t="shared" si="8"/>
        <v>III</v>
      </c>
      <c r="T36" s="153" t="str">
        <f t="shared" si="4"/>
        <v>Mejorable</v>
      </c>
      <c r="U36" s="114">
        <v>1205</v>
      </c>
      <c r="V36" s="115" t="s">
        <v>627</v>
      </c>
      <c r="W36" s="117" t="s">
        <v>628</v>
      </c>
      <c r="X36" s="117" t="s">
        <v>507</v>
      </c>
      <c r="Y36" s="117" t="s">
        <v>507</v>
      </c>
      <c r="Z36" s="120" t="s">
        <v>629</v>
      </c>
      <c r="AA36" s="117" t="s">
        <v>507</v>
      </c>
    </row>
    <row r="37" spans="1:27" s="142" customFormat="1" ht="63.75" x14ac:dyDescent="0.25">
      <c r="A37" s="114" t="s">
        <v>482</v>
      </c>
      <c r="B37" s="114" t="s">
        <v>938</v>
      </c>
      <c r="C37" s="114" t="s">
        <v>474</v>
      </c>
      <c r="D37" s="114" t="s">
        <v>570</v>
      </c>
      <c r="E37" s="118" t="s">
        <v>33</v>
      </c>
      <c r="F37" s="135" t="s">
        <v>35</v>
      </c>
      <c r="G37" s="114" t="s">
        <v>594</v>
      </c>
      <c r="H37" s="116" t="s">
        <v>615</v>
      </c>
      <c r="I37" s="114" t="s">
        <v>616</v>
      </c>
      <c r="J37" s="118" t="s">
        <v>502</v>
      </c>
      <c r="K37" s="114" t="s">
        <v>502</v>
      </c>
      <c r="L37" s="114" t="s">
        <v>502</v>
      </c>
      <c r="M37" s="117">
        <v>6</v>
      </c>
      <c r="N37" s="117">
        <v>2</v>
      </c>
      <c r="O37" s="141">
        <f>M37*N37</f>
        <v>12</v>
      </c>
      <c r="P37" s="139" t="str">
        <f t="shared" si="6"/>
        <v>ALTO</v>
      </c>
      <c r="Q37" s="117">
        <v>25</v>
      </c>
      <c r="R37" s="153">
        <f t="shared" si="7"/>
        <v>300</v>
      </c>
      <c r="S37" s="139" t="str">
        <f t="shared" si="8"/>
        <v>II</v>
      </c>
      <c r="T37" s="153" t="str">
        <f t="shared" si="4"/>
        <v>No aceptable o aceptable con control específico</v>
      </c>
      <c r="U37" s="114">
        <v>1205</v>
      </c>
      <c r="V37" s="117" t="s">
        <v>630</v>
      </c>
      <c r="W37" s="117" t="s">
        <v>507</v>
      </c>
      <c r="X37" s="117" t="s">
        <v>507</v>
      </c>
      <c r="Y37" s="117" t="s">
        <v>639</v>
      </c>
      <c r="Z37" s="117" t="s">
        <v>640</v>
      </c>
      <c r="AA37" s="117" t="s">
        <v>507</v>
      </c>
    </row>
    <row r="38" spans="1:27" s="142" customFormat="1" ht="60" x14ac:dyDescent="0.25">
      <c r="A38" s="114" t="s">
        <v>482</v>
      </c>
      <c r="B38" s="114" t="s">
        <v>938</v>
      </c>
      <c r="C38" s="117" t="s">
        <v>474</v>
      </c>
      <c r="D38" s="114" t="s">
        <v>477</v>
      </c>
      <c r="E38" s="117" t="s">
        <v>33</v>
      </c>
      <c r="F38" s="135" t="s">
        <v>35</v>
      </c>
      <c r="G38" s="114" t="s">
        <v>617</v>
      </c>
      <c r="H38" s="116" t="s">
        <v>618</v>
      </c>
      <c r="I38" s="152" t="s">
        <v>619</v>
      </c>
      <c r="J38" s="118" t="s">
        <v>502</v>
      </c>
      <c r="K38" s="114" t="s">
        <v>502</v>
      </c>
      <c r="L38" s="114" t="s">
        <v>502</v>
      </c>
      <c r="M38" s="117">
        <v>2</v>
      </c>
      <c r="N38" s="117">
        <v>2</v>
      </c>
      <c r="O38" s="141">
        <f t="shared" si="5"/>
        <v>4</v>
      </c>
      <c r="P38" s="139" t="str">
        <f t="shared" si="6"/>
        <v>BAJO</v>
      </c>
      <c r="Q38" s="117">
        <v>25</v>
      </c>
      <c r="R38" s="153">
        <f t="shared" si="7"/>
        <v>100</v>
      </c>
      <c r="S38" s="139" t="str">
        <f t="shared" si="8"/>
        <v>III</v>
      </c>
      <c r="T38" s="153" t="str">
        <f t="shared" si="4"/>
        <v>Mejorable</v>
      </c>
      <c r="U38" s="114">
        <v>1205</v>
      </c>
      <c r="V38" s="117" t="s">
        <v>641</v>
      </c>
      <c r="W38" s="117" t="s">
        <v>507</v>
      </c>
      <c r="X38" s="117" t="s">
        <v>507</v>
      </c>
      <c r="Y38" s="117" t="s">
        <v>507</v>
      </c>
      <c r="Z38" s="117" t="s">
        <v>642</v>
      </c>
      <c r="AA38" s="117" t="s">
        <v>507</v>
      </c>
    </row>
    <row r="39" spans="1:27" s="142" customFormat="1" ht="51" x14ac:dyDescent="0.25">
      <c r="A39" s="114" t="s">
        <v>482</v>
      </c>
      <c r="B39" s="114" t="s">
        <v>938</v>
      </c>
      <c r="C39" s="114" t="s">
        <v>474</v>
      </c>
      <c r="D39" s="114" t="s">
        <v>479</v>
      </c>
      <c r="E39" s="118" t="s">
        <v>33</v>
      </c>
      <c r="F39" s="135" t="s">
        <v>35</v>
      </c>
      <c r="G39" s="114" t="s">
        <v>594</v>
      </c>
      <c r="H39" s="116" t="s">
        <v>620</v>
      </c>
      <c r="I39" s="114" t="s">
        <v>616</v>
      </c>
      <c r="J39" s="118" t="s">
        <v>502</v>
      </c>
      <c r="K39" s="114" t="s">
        <v>502</v>
      </c>
      <c r="L39" s="114" t="s">
        <v>502</v>
      </c>
      <c r="M39" s="117">
        <v>6</v>
      </c>
      <c r="N39" s="117">
        <v>2</v>
      </c>
      <c r="O39" s="141">
        <f t="shared" si="5"/>
        <v>12</v>
      </c>
      <c r="P39" s="139" t="str">
        <f t="shared" si="6"/>
        <v>ALTO</v>
      </c>
      <c r="Q39" s="117">
        <v>25</v>
      </c>
      <c r="R39" s="153">
        <f t="shared" si="7"/>
        <v>300</v>
      </c>
      <c r="S39" s="139" t="str">
        <f t="shared" si="8"/>
        <v>II</v>
      </c>
      <c r="T39" s="153" t="str">
        <f t="shared" si="4"/>
        <v>No aceptable o aceptable con control específico</v>
      </c>
      <c r="U39" s="114">
        <v>1205</v>
      </c>
      <c r="V39" s="117" t="s">
        <v>630</v>
      </c>
      <c r="W39" s="117" t="s">
        <v>507</v>
      </c>
      <c r="X39" s="117" t="s">
        <v>507</v>
      </c>
      <c r="Y39" s="117" t="s">
        <v>507</v>
      </c>
      <c r="Z39" s="117" t="s">
        <v>640</v>
      </c>
      <c r="AA39" s="117" t="s">
        <v>507</v>
      </c>
    </row>
    <row r="40" spans="1:27" s="142" customFormat="1" ht="51" x14ac:dyDescent="0.25">
      <c r="A40" s="114" t="s">
        <v>482</v>
      </c>
      <c r="B40" s="114" t="s">
        <v>473</v>
      </c>
      <c r="C40" s="114" t="s">
        <v>474</v>
      </c>
      <c r="D40" s="114" t="s">
        <v>484</v>
      </c>
      <c r="E40" s="114" t="s">
        <v>33</v>
      </c>
      <c r="F40" s="135" t="s">
        <v>35</v>
      </c>
      <c r="G40" s="114" t="s">
        <v>594</v>
      </c>
      <c r="H40" s="116" t="s">
        <v>779</v>
      </c>
      <c r="I40" s="114" t="s">
        <v>598</v>
      </c>
      <c r="J40" s="114" t="s">
        <v>502</v>
      </c>
      <c r="K40" s="114" t="s">
        <v>506</v>
      </c>
      <c r="L40" s="114" t="s">
        <v>502</v>
      </c>
      <c r="M40" s="119">
        <v>2</v>
      </c>
      <c r="N40" s="117">
        <v>4</v>
      </c>
      <c r="O40" s="141">
        <f t="shared" si="5"/>
        <v>8</v>
      </c>
      <c r="P40" s="139" t="str">
        <f t="shared" si="6"/>
        <v>MEDIO</v>
      </c>
      <c r="Q40" s="117">
        <v>25</v>
      </c>
      <c r="R40" s="153">
        <f t="shared" si="7"/>
        <v>200</v>
      </c>
      <c r="S40" s="139" t="str">
        <f t="shared" si="8"/>
        <v>II</v>
      </c>
      <c r="T40" s="153" t="str">
        <f t="shared" si="4"/>
        <v>No aceptable o aceptable con control específico</v>
      </c>
      <c r="U40" s="114">
        <v>1205</v>
      </c>
      <c r="V40" s="117" t="s">
        <v>630</v>
      </c>
      <c r="W40" s="117" t="s">
        <v>507</v>
      </c>
      <c r="X40" s="117" t="s">
        <v>507</v>
      </c>
      <c r="Y40" s="117" t="s">
        <v>782</v>
      </c>
      <c r="Z40" s="120" t="s">
        <v>783</v>
      </c>
      <c r="AA40" s="117" t="s">
        <v>507</v>
      </c>
    </row>
    <row r="41" spans="1:27" s="142" customFormat="1" ht="76.5" x14ac:dyDescent="0.25">
      <c r="A41" s="114" t="s">
        <v>523</v>
      </c>
      <c r="B41" s="114" t="s">
        <v>473</v>
      </c>
      <c r="C41" s="114" t="s">
        <v>474</v>
      </c>
      <c r="D41" s="114" t="s">
        <v>524</v>
      </c>
      <c r="E41" s="114" t="s">
        <v>575</v>
      </c>
      <c r="F41" s="135" t="s">
        <v>35</v>
      </c>
      <c r="G41" s="114" t="s">
        <v>594</v>
      </c>
      <c r="H41" s="116" t="s">
        <v>622</v>
      </c>
      <c r="I41" s="114" t="s">
        <v>543</v>
      </c>
      <c r="J41" s="114" t="s">
        <v>502</v>
      </c>
      <c r="K41" s="114" t="s">
        <v>502</v>
      </c>
      <c r="L41" s="114" t="s">
        <v>623</v>
      </c>
      <c r="M41" s="119">
        <v>2</v>
      </c>
      <c r="N41" s="117">
        <v>1</v>
      </c>
      <c r="O41" s="141">
        <f t="shared" si="5"/>
        <v>2</v>
      </c>
      <c r="P41" s="139" t="str">
        <f t="shared" si="6"/>
        <v>BAJO</v>
      </c>
      <c r="Q41" s="117">
        <v>60</v>
      </c>
      <c r="R41" s="153">
        <f t="shared" si="7"/>
        <v>120</v>
      </c>
      <c r="S41" s="139" t="str">
        <f t="shared" si="8"/>
        <v>III</v>
      </c>
      <c r="T41" s="153" t="str">
        <f t="shared" si="4"/>
        <v>Mejorable</v>
      </c>
      <c r="U41" s="114">
        <v>1205</v>
      </c>
      <c r="V41" s="117" t="s">
        <v>551</v>
      </c>
      <c r="W41" s="117" t="s">
        <v>507</v>
      </c>
      <c r="X41" s="117" t="s">
        <v>507</v>
      </c>
      <c r="Y41" s="117" t="s">
        <v>507</v>
      </c>
      <c r="Z41" s="1" t="s">
        <v>1538</v>
      </c>
      <c r="AA41" s="117" t="s">
        <v>507</v>
      </c>
    </row>
    <row r="42" spans="1:27" s="142" customFormat="1" ht="76.5" x14ac:dyDescent="0.25">
      <c r="A42" s="114" t="s">
        <v>472</v>
      </c>
      <c r="B42" s="114" t="s">
        <v>473</v>
      </c>
      <c r="C42" s="114" t="s">
        <v>573</v>
      </c>
      <c r="D42" s="114" t="s">
        <v>1507</v>
      </c>
      <c r="E42" s="118" t="s">
        <v>33</v>
      </c>
      <c r="F42" s="135" t="s">
        <v>35</v>
      </c>
      <c r="G42" s="114" t="s">
        <v>594</v>
      </c>
      <c r="H42" s="116" t="s">
        <v>577</v>
      </c>
      <c r="I42" s="114" t="s">
        <v>624</v>
      </c>
      <c r="J42" s="118" t="s">
        <v>502</v>
      </c>
      <c r="K42" s="114" t="s">
        <v>625</v>
      </c>
      <c r="L42" s="114" t="s">
        <v>502</v>
      </c>
      <c r="M42" s="119">
        <v>2</v>
      </c>
      <c r="N42" s="117">
        <v>4</v>
      </c>
      <c r="O42" s="141">
        <f t="shared" si="5"/>
        <v>8</v>
      </c>
      <c r="P42" s="139" t="str">
        <f t="shared" si="6"/>
        <v>MEDIO</v>
      </c>
      <c r="Q42" s="117">
        <v>10</v>
      </c>
      <c r="R42" s="153">
        <f t="shared" si="7"/>
        <v>80</v>
      </c>
      <c r="S42" s="139" t="str">
        <f t="shared" si="8"/>
        <v>III</v>
      </c>
      <c r="T42" s="153" t="str">
        <f t="shared" si="4"/>
        <v>Mejorable</v>
      </c>
      <c r="U42" s="114">
        <v>1205</v>
      </c>
      <c r="V42" s="117" t="s">
        <v>519</v>
      </c>
      <c r="W42" s="117" t="s">
        <v>507</v>
      </c>
      <c r="X42" s="117" t="s">
        <v>507</v>
      </c>
      <c r="Y42" s="117" t="s">
        <v>507</v>
      </c>
      <c r="Z42" s="120" t="s">
        <v>644</v>
      </c>
      <c r="AA42" s="117" t="s">
        <v>507</v>
      </c>
    </row>
    <row r="43" spans="1:27" s="142" customFormat="1" ht="38.25" x14ac:dyDescent="0.25">
      <c r="A43" s="114" t="s">
        <v>561</v>
      </c>
      <c r="B43" s="114" t="s">
        <v>483</v>
      </c>
      <c r="C43" s="114" t="s">
        <v>562</v>
      </c>
      <c r="D43" s="114" t="s">
        <v>563</v>
      </c>
      <c r="E43" s="118" t="s">
        <v>33</v>
      </c>
      <c r="F43" s="135" t="s">
        <v>35</v>
      </c>
      <c r="G43" s="114" t="s">
        <v>594</v>
      </c>
      <c r="H43" s="116" t="s">
        <v>604</v>
      </c>
      <c r="I43" s="114" t="s">
        <v>605</v>
      </c>
      <c r="J43" s="118" t="s">
        <v>502</v>
      </c>
      <c r="K43" s="114" t="s">
        <v>502</v>
      </c>
      <c r="L43" s="114" t="s">
        <v>603</v>
      </c>
      <c r="M43" s="119">
        <v>2</v>
      </c>
      <c r="N43" s="117">
        <v>2</v>
      </c>
      <c r="O43" s="141">
        <f t="shared" si="5"/>
        <v>4</v>
      </c>
      <c r="P43" s="139" t="str">
        <f t="shared" si="6"/>
        <v>BAJO</v>
      </c>
      <c r="Q43" s="117">
        <v>10</v>
      </c>
      <c r="R43" s="153">
        <f t="shared" si="7"/>
        <v>40</v>
      </c>
      <c r="S43" s="139" t="str">
        <f t="shared" si="8"/>
        <v>III</v>
      </c>
      <c r="T43" s="153" t="str">
        <f t="shared" si="4"/>
        <v>Mejorable</v>
      </c>
      <c r="U43" s="114">
        <v>1205</v>
      </c>
      <c r="V43" s="117" t="s">
        <v>519</v>
      </c>
      <c r="W43" s="117" t="s">
        <v>507</v>
      </c>
      <c r="X43" s="117" t="s">
        <v>507</v>
      </c>
      <c r="Y43" s="117" t="s">
        <v>507</v>
      </c>
      <c r="Z43" s="120" t="s">
        <v>633</v>
      </c>
      <c r="AA43" s="117" t="s">
        <v>507</v>
      </c>
    </row>
    <row r="44" spans="1:27" s="142" customFormat="1" ht="63.75" x14ac:dyDescent="0.25">
      <c r="A44" s="114" t="s">
        <v>861</v>
      </c>
      <c r="B44" s="114" t="s">
        <v>862</v>
      </c>
      <c r="C44" s="114" t="s">
        <v>863</v>
      </c>
      <c r="D44" s="114" t="s">
        <v>951</v>
      </c>
      <c r="E44" s="114" t="s">
        <v>33</v>
      </c>
      <c r="F44" s="135" t="s">
        <v>35</v>
      </c>
      <c r="G44" s="114" t="s">
        <v>594</v>
      </c>
      <c r="H44" s="116" t="s">
        <v>885</v>
      </c>
      <c r="I44" s="114" t="s">
        <v>598</v>
      </c>
      <c r="J44" s="114" t="s">
        <v>502</v>
      </c>
      <c r="K44" s="114" t="s">
        <v>886</v>
      </c>
      <c r="L44" s="114" t="s">
        <v>502</v>
      </c>
      <c r="M44" s="119">
        <v>2</v>
      </c>
      <c r="N44" s="117">
        <v>2</v>
      </c>
      <c r="O44" s="141">
        <f>M44*N44</f>
        <v>4</v>
      </c>
      <c r="P44" s="139" t="str">
        <f>IF((N44),IF(AND(O44&gt;=24,O44&lt;=40),"MUY ALTO",IF(AND(O44&gt;=10,O44&lt;=20),"ALTO",IF(AND(O44&gt;=6,O44&lt;=8),"MEDIO",IF((O44&lt;=4),"BAJO")))))</f>
        <v>BAJO</v>
      </c>
      <c r="Q44" s="117">
        <v>25</v>
      </c>
      <c r="R44" s="153">
        <f>O44*Q44</f>
        <v>100</v>
      </c>
      <c r="S44" s="139" t="str">
        <f>IF(R44&lt;=0,"N/A",IF(R44&lt;=20,"IV",IF(R44&lt;=120,"III",IF(R44&lt;=500,"II",IF(R44&lt;=4000,"I",)))))</f>
        <v>III</v>
      </c>
      <c r="T44" s="153" t="str">
        <f>IF(S44="I","No Aceptable",IF(S44="II","No aceptable o aceptable con control específico",IF(S44="III","Mejorable",IF(S44="IV","Aceptable","Aceptable"))))</f>
        <v>Mejorable</v>
      </c>
      <c r="U44" s="114">
        <v>1205</v>
      </c>
      <c r="V44" s="117" t="s">
        <v>630</v>
      </c>
      <c r="W44" s="117" t="s">
        <v>507</v>
      </c>
      <c r="X44" s="117" t="s">
        <v>507</v>
      </c>
      <c r="Y44" s="117" t="s">
        <v>507</v>
      </c>
      <c r="Z44" s="120" t="s">
        <v>581</v>
      </c>
      <c r="AA44" s="117" t="s">
        <v>507</v>
      </c>
    </row>
    <row r="45" spans="1:27" ht="82.5" customHeight="1" x14ac:dyDescent="0.25">
      <c r="A45" s="114" t="s">
        <v>472</v>
      </c>
      <c r="B45" s="114" t="s">
        <v>938</v>
      </c>
      <c r="C45" s="114" t="s">
        <v>573</v>
      </c>
      <c r="D45" s="116" t="s">
        <v>1507</v>
      </c>
      <c r="E45" s="118" t="s">
        <v>33</v>
      </c>
      <c r="F45" s="135" t="s">
        <v>35</v>
      </c>
      <c r="G45" s="114" t="s">
        <v>594</v>
      </c>
      <c r="H45" s="116" t="s">
        <v>599</v>
      </c>
      <c r="I45" s="114" t="s">
        <v>624</v>
      </c>
      <c r="J45" s="118" t="s">
        <v>502</v>
      </c>
      <c r="K45" s="114" t="s">
        <v>625</v>
      </c>
      <c r="L45" s="114" t="s">
        <v>502</v>
      </c>
      <c r="M45" s="119">
        <v>2</v>
      </c>
      <c r="N45" s="117">
        <v>4</v>
      </c>
      <c r="O45" s="141">
        <f>M45*N45</f>
        <v>8</v>
      </c>
      <c r="P45" s="139" t="str">
        <f>IF((N45),IF(AND(O45&gt;=24,O45&lt;=40),"MUY ALTO",IF(AND(O45&gt;=10,O45&lt;=20),"ALTO",IF(AND(O45&gt;=6,O45&lt;=8),"MEDIO",IF((O45&lt;=4),"BAJO")))))</f>
        <v>MEDIO</v>
      </c>
      <c r="Q45" s="117">
        <v>10</v>
      </c>
      <c r="R45" s="153">
        <f>O45*Q45</f>
        <v>80</v>
      </c>
      <c r="S45" s="139" t="str">
        <f>IF(R45&lt;=0,"N/A",IF(R45&lt;=20,"IV",IF(R45&lt;=120,"III",IF(R45&lt;=500,"II",IF(R45&lt;=4000,"I",)))))</f>
        <v>III</v>
      </c>
      <c r="T45" s="153" t="str">
        <f>IF(S45="I","No Aceptable",IF(S45="II","No aceptable o aceptable con control específico",IF(S45="III","Mejorable",IF(S45="IV","Aceptable","Aceptable"))))</f>
        <v>Mejorable</v>
      </c>
      <c r="U45" s="114">
        <v>1205</v>
      </c>
      <c r="V45" s="117" t="s">
        <v>519</v>
      </c>
      <c r="W45" s="117" t="s">
        <v>507</v>
      </c>
      <c r="X45" s="117" t="s">
        <v>507</v>
      </c>
      <c r="Y45" s="117" t="s">
        <v>507</v>
      </c>
      <c r="Z45" s="120" t="s">
        <v>983</v>
      </c>
      <c r="AA45" s="117" t="s">
        <v>507</v>
      </c>
    </row>
    <row r="46" spans="1:27" s="142" customFormat="1" ht="63.75" x14ac:dyDescent="0.25">
      <c r="A46" s="114" t="s">
        <v>478</v>
      </c>
      <c r="B46" s="114" t="s">
        <v>483</v>
      </c>
      <c r="C46" s="114" t="s">
        <v>474</v>
      </c>
      <c r="D46" s="114" t="s">
        <v>484</v>
      </c>
      <c r="E46" s="114" t="s">
        <v>33</v>
      </c>
      <c r="F46" s="135" t="s">
        <v>35</v>
      </c>
      <c r="G46" s="114" t="s">
        <v>647</v>
      </c>
      <c r="H46" s="116" t="s">
        <v>648</v>
      </c>
      <c r="I46" s="114" t="s">
        <v>649</v>
      </c>
      <c r="J46" s="114" t="s">
        <v>502</v>
      </c>
      <c r="K46" s="114" t="s">
        <v>502</v>
      </c>
      <c r="L46" s="114" t="s">
        <v>502</v>
      </c>
      <c r="M46" s="119">
        <v>2</v>
      </c>
      <c r="N46" s="117">
        <v>2</v>
      </c>
      <c r="O46" s="141">
        <f>M46*N46</f>
        <v>4</v>
      </c>
      <c r="P46" s="139" t="str">
        <f>IF((N46),IF(AND(O46&gt;=24,O46&lt;=40),"MUY ALTO",IF(AND(O46&gt;=10,O46&lt;=20),"ALTO",IF(AND(O46&gt;=6,O46&lt;=8),"MEDIO",IF((O46&lt;=4),"BAJO")))))</f>
        <v>BAJO</v>
      </c>
      <c r="Q46" s="117">
        <v>25</v>
      </c>
      <c r="R46" s="153">
        <f>O46*Q46</f>
        <v>100</v>
      </c>
      <c r="S46" s="139" t="str">
        <f>IF(R46&lt;=0,"N/A",IF(R46&lt;=20,"IV",IF(R46&lt;=120,"III",IF(R46&lt;=500,"II",IF(R46&lt;=4000,"I",)))))</f>
        <v>III</v>
      </c>
      <c r="T46" s="153" t="str">
        <f>IF(S46="I","No Aceptable",IF(S46="II","No aceptable o aceptable con control específico",IF(S46="III","Mejorable",IF(S46="IV","Aceptable","Aceptable"))))</f>
        <v>Mejorable</v>
      </c>
      <c r="U46" s="114">
        <v>1205</v>
      </c>
      <c r="V46" s="117" t="s">
        <v>519</v>
      </c>
      <c r="W46" s="117" t="s">
        <v>507</v>
      </c>
      <c r="X46" s="117" t="s">
        <v>507</v>
      </c>
      <c r="Y46" s="117" t="s">
        <v>1508</v>
      </c>
      <c r="Z46" s="120" t="s">
        <v>650</v>
      </c>
      <c r="AA46" s="117" t="s">
        <v>507</v>
      </c>
    </row>
    <row r="47" spans="1:27" s="142" customFormat="1" ht="89.25" x14ac:dyDescent="0.25">
      <c r="A47" s="114" t="s">
        <v>478</v>
      </c>
      <c r="B47" s="114" t="s">
        <v>473</v>
      </c>
      <c r="C47" s="114" t="s">
        <v>474</v>
      </c>
      <c r="D47" s="114" t="s">
        <v>477</v>
      </c>
      <c r="E47" s="114" t="s">
        <v>33</v>
      </c>
      <c r="F47" s="135" t="s">
        <v>35</v>
      </c>
      <c r="G47" s="114" t="s">
        <v>683</v>
      </c>
      <c r="H47" s="116" t="s">
        <v>684</v>
      </c>
      <c r="I47" s="114" t="s">
        <v>685</v>
      </c>
      <c r="J47" s="114" t="s">
        <v>686</v>
      </c>
      <c r="K47" s="114" t="s">
        <v>687</v>
      </c>
      <c r="L47" s="114" t="s">
        <v>502</v>
      </c>
      <c r="M47" s="119">
        <v>2</v>
      </c>
      <c r="N47" s="117">
        <v>1</v>
      </c>
      <c r="O47" s="141">
        <f t="shared" si="5"/>
        <v>2</v>
      </c>
      <c r="P47" s="139" t="str">
        <f t="shared" si="6"/>
        <v>BAJO</v>
      </c>
      <c r="Q47" s="117">
        <v>25</v>
      </c>
      <c r="R47" s="153">
        <f t="shared" si="7"/>
        <v>50</v>
      </c>
      <c r="S47" s="139" t="str">
        <f t="shared" si="8"/>
        <v>III</v>
      </c>
      <c r="T47" s="153" t="str">
        <f t="shared" si="4"/>
        <v>Mejorable</v>
      </c>
      <c r="U47" s="114">
        <v>1205</v>
      </c>
      <c r="V47" s="115" t="s">
        <v>591</v>
      </c>
      <c r="W47" s="117" t="s">
        <v>507</v>
      </c>
      <c r="X47" s="117" t="s">
        <v>507</v>
      </c>
      <c r="Y47" s="117" t="s">
        <v>507</v>
      </c>
      <c r="Z47" s="120" t="s">
        <v>688</v>
      </c>
      <c r="AA47" s="117" t="s">
        <v>507</v>
      </c>
    </row>
    <row r="48" spans="1:27" s="142" customFormat="1" ht="63.75" x14ac:dyDescent="0.25">
      <c r="A48" s="114" t="s">
        <v>478</v>
      </c>
      <c r="B48" s="114" t="s">
        <v>473</v>
      </c>
      <c r="C48" s="114" t="s">
        <v>573</v>
      </c>
      <c r="D48" s="114" t="s">
        <v>475</v>
      </c>
      <c r="E48" s="114" t="s">
        <v>33</v>
      </c>
      <c r="F48" s="135" t="s">
        <v>35</v>
      </c>
      <c r="G48" s="114" t="s">
        <v>668</v>
      </c>
      <c r="H48" s="116" t="s">
        <v>669</v>
      </c>
      <c r="I48" s="114" t="s">
        <v>670</v>
      </c>
      <c r="J48" s="118" t="s">
        <v>502</v>
      </c>
      <c r="K48" s="114" t="s">
        <v>671</v>
      </c>
      <c r="L48" s="114" t="s">
        <v>502</v>
      </c>
      <c r="M48" s="119">
        <v>2</v>
      </c>
      <c r="N48" s="117">
        <v>1</v>
      </c>
      <c r="O48" s="141">
        <f>M48*N48</f>
        <v>2</v>
      </c>
      <c r="P48" s="139" t="str">
        <f>IF((N48),IF(AND(O48&gt;=24,O48&lt;=40),"MUY ALTO",IF(AND(O48&gt;=10,O48&lt;=20),"ALTO",IF(AND(O48&gt;=6,O48&lt;=8),"MEDIO",IF((O48&lt;=4),"BAJO")))))</f>
        <v>BAJO</v>
      </c>
      <c r="Q48" s="117">
        <v>100</v>
      </c>
      <c r="R48" s="153">
        <f>O48*Q48</f>
        <v>200</v>
      </c>
      <c r="S48" s="139" t="str">
        <f>IF(R48&lt;=0,"N/A",IF(R48&lt;=20,"IV",IF(R48&lt;=120,"III",IF(R48&lt;=500,"II",IF(R48&lt;=4000,"I",)))))</f>
        <v>II</v>
      </c>
      <c r="T48" s="153" t="str">
        <f>IF(S48="I","No Aceptable",IF(S48="II","No aceptable o aceptable con control específico",IF(S48="III","Mejorable",IF(S48="IV","Aceptable","Aceptable"))))</f>
        <v>No aceptable o aceptable con control específico</v>
      </c>
      <c r="U48" s="114">
        <v>1205</v>
      </c>
      <c r="V48" s="117" t="s">
        <v>519</v>
      </c>
      <c r="W48" s="117" t="s">
        <v>507</v>
      </c>
      <c r="X48" s="117" t="s">
        <v>507</v>
      </c>
      <c r="Y48" s="117" t="s">
        <v>507</v>
      </c>
      <c r="Z48" s="120" t="s">
        <v>679</v>
      </c>
      <c r="AA48" s="117" t="s">
        <v>507</v>
      </c>
    </row>
    <row r="49" spans="1:42" s="142" customFormat="1" ht="51" x14ac:dyDescent="0.25">
      <c r="A49" s="114" t="s">
        <v>472</v>
      </c>
      <c r="B49" s="114" t="s">
        <v>862</v>
      </c>
      <c r="C49" s="114" t="s">
        <v>863</v>
      </c>
      <c r="D49" s="114" t="s">
        <v>475</v>
      </c>
      <c r="E49" s="114" t="s">
        <v>33</v>
      </c>
      <c r="F49" s="135" t="s">
        <v>35</v>
      </c>
      <c r="G49" s="114" t="s">
        <v>668</v>
      </c>
      <c r="H49" s="116" t="s">
        <v>676</v>
      </c>
      <c r="I49" s="114" t="s">
        <v>677</v>
      </c>
      <c r="J49" s="114" t="s">
        <v>502</v>
      </c>
      <c r="K49" s="114" t="s">
        <v>678</v>
      </c>
      <c r="L49" s="114" t="s">
        <v>502</v>
      </c>
      <c r="M49" s="119">
        <v>2</v>
      </c>
      <c r="N49" s="117">
        <v>2</v>
      </c>
      <c r="O49" s="141">
        <f t="shared" si="5"/>
        <v>4</v>
      </c>
      <c r="P49" s="139" t="str">
        <f t="shared" si="6"/>
        <v>BAJO</v>
      </c>
      <c r="Q49" s="117">
        <v>100</v>
      </c>
      <c r="R49" s="153">
        <f t="shared" si="7"/>
        <v>400</v>
      </c>
      <c r="S49" s="139" t="str">
        <f t="shared" si="8"/>
        <v>II</v>
      </c>
      <c r="T49" s="153" t="str">
        <f>IF(S49="I","No Aceptable",IF(S49="II","No aceptable o aceptable con control específico",IF(S49="III","Mejorable",IF(S49="IV","Aceptable","Aceptable"))))</f>
        <v>No aceptable o aceptable con control específico</v>
      </c>
      <c r="U49" s="114">
        <v>1205</v>
      </c>
      <c r="V49" s="117" t="s">
        <v>519</v>
      </c>
      <c r="W49" s="117" t="s">
        <v>507</v>
      </c>
      <c r="X49" s="117" t="s">
        <v>507</v>
      </c>
      <c r="Y49" s="117" t="s">
        <v>507</v>
      </c>
      <c r="Z49" s="120" t="s">
        <v>679</v>
      </c>
      <c r="AA49" s="117" t="s">
        <v>507</v>
      </c>
    </row>
    <row r="50" spans="1:42" ht="63.75" x14ac:dyDescent="0.25">
      <c r="A50" s="114" t="s">
        <v>472</v>
      </c>
      <c r="B50" s="114" t="s">
        <v>486</v>
      </c>
      <c r="C50" s="114" t="s">
        <v>487</v>
      </c>
      <c r="D50" s="114" t="s">
        <v>952</v>
      </c>
      <c r="E50" s="114" t="s">
        <v>33</v>
      </c>
      <c r="F50" s="135" t="s">
        <v>35</v>
      </c>
      <c r="G50" s="114" t="s">
        <v>668</v>
      </c>
      <c r="H50" s="116" t="s">
        <v>676</v>
      </c>
      <c r="I50" s="114" t="s">
        <v>677</v>
      </c>
      <c r="J50" s="114" t="s">
        <v>502</v>
      </c>
      <c r="K50" s="114" t="s">
        <v>678</v>
      </c>
      <c r="L50" s="114" t="s">
        <v>502</v>
      </c>
      <c r="M50" s="119">
        <v>2</v>
      </c>
      <c r="N50" s="117">
        <v>2</v>
      </c>
      <c r="O50" s="141">
        <f>M50*N50</f>
        <v>4</v>
      </c>
      <c r="P50" s="139" t="str">
        <f>IF((N50),IF(AND(O50&gt;=24,O50&lt;=40),"MUY ALTO",IF(AND(O50&gt;=10,O50&lt;=20),"ALTO",IF(AND(O50&gt;=6,O50&lt;=8),"MEDIO",IF((O50&lt;=4),"BAJO")))))</f>
        <v>BAJO</v>
      </c>
      <c r="Q50" s="117">
        <v>100</v>
      </c>
      <c r="R50" s="153">
        <f>O50*Q50</f>
        <v>400</v>
      </c>
      <c r="S50" s="139" t="str">
        <f>IF(R50&lt;=0,"N/A",IF(R50&lt;=20,"IV",IF(R50&lt;=120,"III",IF(R50&lt;=500,"II",IF(R50&lt;=4000,"I",)))))</f>
        <v>II</v>
      </c>
      <c r="T50" s="153" t="str">
        <f>IF(S50="I","No Aceptable",IF(S50="II","No aceptable o aceptable con control específico",IF(S50="III","Mejorable",IF(S50="IV","Aceptable","Aceptable"))))</f>
        <v>No aceptable o aceptable con control específico</v>
      </c>
      <c r="U50" s="114">
        <v>1205</v>
      </c>
      <c r="V50" s="117" t="s">
        <v>519</v>
      </c>
      <c r="W50" s="117" t="s">
        <v>507</v>
      </c>
      <c r="X50" s="117" t="s">
        <v>507</v>
      </c>
      <c r="Y50" s="117" t="s">
        <v>507</v>
      </c>
      <c r="Z50" s="120" t="s">
        <v>679</v>
      </c>
      <c r="AA50" s="117" t="s">
        <v>507</v>
      </c>
    </row>
    <row r="51" spans="1:42" ht="63.75" x14ac:dyDescent="0.25">
      <c r="A51" s="114" t="s">
        <v>769</v>
      </c>
      <c r="B51" s="114" t="s">
        <v>486</v>
      </c>
      <c r="C51" s="114" t="s">
        <v>487</v>
      </c>
      <c r="D51" s="114" t="s">
        <v>952</v>
      </c>
      <c r="E51" s="114" t="s">
        <v>33</v>
      </c>
      <c r="F51" s="135" t="s">
        <v>35</v>
      </c>
      <c r="G51" s="114" t="s">
        <v>668</v>
      </c>
      <c r="H51" s="116" t="s">
        <v>672</v>
      </c>
      <c r="I51" s="114" t="s">
        <v>673</v>
      </c>
      <c r="J51" s="114" t="s">
        <v>502</v>
      </c>
      <c r="K51" s="114" t="s">
        <v>502</v>
      </c>
      <c r="L51" s="114" t="s">
        <v>502</v>
      </c>
      <c r="M51" s="119">
        <v>6</v>
      </c>
      <c r="N51" s="117">
        <v>2</v>
      </c>
      <c r="O51" s="141">
        <f t="shared" si="5"/>
        <v>12</v>
      </c>
      <c r="P51" s="139" t="str">
        <f t="shared" si="6"/>
        <v>ALTO</v>
      </c>
      <c r="Q51" s="117">
        <v>25</v>
      </c>
      <c r="R51" s="153">
        <f t="shared" si="7"/>
        <v>300</v>
      </c>
      <c r="S51" s="139" t="str">
        <f t="shared" si="8"/>
        <v>II</v>
      </c>
      <c r="T51" s="153" t="str">
        <f t="shared" ref="T51:T64" si="9">IF(S51="I","No Aceptable",IF(S51="II","No aceptable o aceptable con control específico",IF(S51="III","Mejorable",IF(S51="IV","Aceptable","Aceptable"))))</f>
        <v>No aceptable o aceptable con control específico</v>
      </c>
      <c r="U51" s="114">
        <v>1205</v>
      </c>
      <c r="V51" s="117" t="s">
        <v>680</v>
      </c>
      <c r="W51" s="117" t="s">
        <v>507</v>
      </c>
      <c r="X51" s="117" t="s">
        <v>507</v>
      </c>
      <c r="Y51" s="117" t="s">
        <v>507</v>
      </c>
      <c r="Z51" s="120" t="s">
        <v>679</v>
      </c>
      <c r="AA51" s="117" t="s">
        <v>507</v>
      </c>
    </row>
    <row r="52" spans="1:42" ht="63.75" x14ac:dyDescent="0.25">
      <c r="A52" s="114" t="s">
        <v>472</v>
      </c>
      <c r="B52" s="114" t="s">
        <v>486</v>
      </c>
      <c r="C52" s="114" t="s">
        <v>487</v>
      </c>
      <c r="D52" s="114" t="s">
        <v>952</v>
      </c>
      <c r="E52" s="114" t="s">
        <v>33</v>
      </c>
      <c r="F52" s="135" t="s">
        <v>35</v>
      </c>
      <c r="G52" s="114" t="s">
        <v>668</v>
      </c>
      <c r="H52" s="116" t="s">
        <v>674</v>
      </c>
      <c r="I52" s="114" t="s">
        <v>675</v>
      </c>
      <c r="J52" s="114" t="s">
        <v>502</v>
      </c>
      <c r="K52" s="114" t="s">
        <v>584</v>
      </c>
      <c r="L52" s="114" t="s">
        <v>502</v>
      </c>
      <c r="M52" s="119">
        <v>2</v>
      </c>
      <c r="N52" s="117">
        <v>2</v>
      </c>
      <c r="O52" s="141">
        <f t="shared" si="5"/>
        <v>4</v>
      </c>
      <c r="P52" s="139" t="str">
        <f t="shared" si="6"/>
        <v>BAJO</v>
      </c>
      <c r="Q52" s="117">
        <v>100</v>
      </c>
      <c r="R52" s="153">
        <f t="shared" si="7"/>
        <v>400</v>
      </c>
      <c r="S52" s="139" t="str">
        <f t="shared" si="8"/>
        <v>II</v>
      </c>
      <c r="T52" s="153" t="str">
        <f t="shared" si="9"/>
        <v>No aceptable o aceptable con control específico</v>
      </c>
      <c r="U52" s="114">
        <v>1205</v>
      </c>
      <c r="V52" s="117" t="s">
        <v>519</v>
      </c>
      <c r="W52" s="117" t="s">
        <v>507</v>
      </c>
      <c r="X52" s="117" t="s">
        <v>507</v>
      </c>
      <c r="Y52" s="117" t="s">
        <v>507</v>
      </c>
      <c r="Z52" s="120" t="s">
        <v>681</v>
      </c>
      <c r="AA52" s="117" t="s">
        <v>580</v>
      </c>
    </row>
    <row r="53" spans="1:42" ht="51" x14ac:dyDescent="0.25">
      <c r="A53" s="114" t="s">
        <v>472</v>
      </c>
      <c r="B53" s="114" t="s">
        <v>862</v>
      </c>
      <c r="C53" s="114" t="s">
        <v>863</v>
      </c>
      <c r="D53" s="114" t="s">
        <v>475</v>
      </c>
      <c r="E53" s="114" t="s">
        <v>33</v>
      </c>
      <c r="F53" s="135" t="s">
        <v>35</v>
      </c>
      <c r="G53" s="114" t="s">
        <v>668</v>
      </c>
      <c r="H53" s="116" t="s">
        <v>674</v>
      </c>
      <c r="I53" s="114" t="s">
        <v>675</v>
      </c>
      <c r="J53" s="114" t="s">
        <v>502</v>
      </c>
      <c r="K53" s="114" t="s">
        <v>584</v>
      </c>
      <c r="L53" s="114" t="s">
        <v>502</v>
      </c>
      <c r="M53" s="119">
        <v>2</v>
      </c>
      <c r="N53" s="117">
        <v>2</v>
      </c>
      <c r="O53" s="141">
        <f>M53*N53</f>
        <v>4</v>
      </c>
      <c r="P53" s="139" t="str">
        <f>IF((N53),IF(AND(O53&gt;=24,O53&lt;=40),"MUY ALTO",IF(AND(O53&gt;=10,O53&lt;=20),"ALTO",IF(AND(O53&gt;=6,O53&lt;=8),"MEDIO",IF((O53&lt;=4),"BAJO")))))</f>
        <v>BAJO</v>
      </c>
      <c r="Q53" s="117">
        <v>100</v>
      </c>
      <c r="R53" s="153">
        <f>O53*Q53</f>
        <v>400</v>
      </c>
      <c r="S53" s="139" t="str">
        <f>IF(R53&lt;=0,"N/A",IF(R53&lt;=20,"IV",IF(R53&lt;=120,"III",IF(R53&lt;=500,"II",IF(R53&lt;=4000,"I",)))))</f>
        <v>II</v>
      </c>
      <c r="T53" s="153" t="str">
        <f>IF(S53="I","No Aceptable",IF(S53="II","No aceptable o aceptable con control específico",IF(S53="III","Mejorable",IF(S53="IV","Aceptable","Aceptable"))))</f>
        <v>No aceptable o aceptable con control específico</v>
      </c>
      <c r="U53" s="114">
        <v>1205</v>
      </c>
      <c r="V53" s="117" t="s">
        <v>519</v>
      </c>
      <c r="W53" s="117" t="s">
        <v>507</v>
      </c>
      <c r="X53" s="117" t="s">
        <v>507</v>
      </c>
      <c r="Y53" s="117" t="s">
        <v>507</v>
      </c>
      <c r="Z53" s="120" t="s">
        <v>681</v>
      </c>
      <c r="AA53" s="117" t="s">
        <v>580</v>
      </c>
    </row>
    <row r="54" spans="1:42" ht="36.75" customHeight="1" x14ac:dyDescent="0.25">
      <c r="A54" s="114" t="s">
        <v>564</v>
      </c>
      <c r="B54" s="114" t="s">
        <v>483</v>
      </c>
      <c r="C54" s="114" t="s">
        <v>565</v>
      </c>
      <c r="D54" s="114" t="s">
        <v>781</v>
      </c>
      <c r="E54" s="114" t="s">
        <v>575</v>
      </c>
      <c r="F54" s="135" t="s">
        <v>35</v>
      </c>
      <c r="G54" s="114" t="s">
        <v>585</v>
      </c>
      <c r="H54" s="116" t="s">
        <v>586</v>
      </c>
      <c r="I54" s="114" t="s">
        <v>1505</v>
      </c>
      <c r="J54" s="114" t="s">
        <v>502</v>
      </c>
      <c r="K54" s="114" t="s">
        <v>584</v>
      </c>
      <c r="L54" s="114" t="s">
        <v>502</v>
      </c>
      <c r="M54" s="115">
        <v>2</v>
      </c>
      <c r="N54" s="115">
        <v>2</v>
      </c>
      <c r="O54" s="141">
        <f t="shared" si="5"/>
        <v>4</v>
      </c>
      <c r="P54" s="139" t="str">
        <f t="shared" si="6"/>
        <v>BAJO</v>
      </c>
      <c r="Q54" s="115">
        <v>60</v>
      </c>
      <c r="R54" s="153">
        <f t="shared" si="7"/>
        <v>240</v>
      </c>
      <c r="S54" s="139" t="str">
        <f t="shared" si="8"/>
        <v>II</v>
      </c>
      <c r="T54" s="153" t="str">
        <f t="shared" si="9"/>
        <v>No aceptable o aceptable con control específico</v>
      </c>
      <c r="U54" s="114">
        <v>1205</v>
      </c>
      <c r="V54" s="115" t="s">
        <v>519</v>
      </c>
      <c r="W54" s="117" t="s">
        <v>507</v>
      </c>
      <c r="X54" s="115" t="s">
        <v>507</v>
      </c>
      <c r="Y54" s="115" t="s">
        <v>507</v>
      </c>
      <c r="Z54" s="156" t="s">
        <v>588</v>
      </c>
      <c r="AA54" s="117" t="s">
        <v>507</v>
      </c>
    </row>
    <row r="55" spans="1:42" ht="51" x14ac:dyDescent="0.25">
      <c r="A55" s="114" t="s">
        <v>478</v>
      </c>
      <c r="B55" s="114" t="s">
        <v>473</v>
      </c>
      <c r="C55" s="114" t="s">
        <v>474</v>
      </c>
      <c r="D55" s="114" t="s">
        <v>477</v>
      </c>
      <c r="E55" s="114" t="s">
        <v>33</v>
      </c>
      <c r="F55" s="135" t="s">
        <v>40</v>
      </c>
      <c r="G55" s="114" t="s">
        <v>689</v>
      </c>
      <c r="H55" s="116" t="s">
        <v>1510</v>
      </c>
      <c r="I55" s="114" t="s">
        <v>691</v>
      </c>
      <c r="J55" s="114" t="s">
        <v>502</v>
      </c>
      <c r="K55" s="114" t="s">
        <v>692</v>
      </c>
      <c r="L55" s="114" t="s">
        <v>693</v>
      </c>
      <c r="M55" s="119">
        <v>2</v>
      </c>
      <c r="N55" s="117">
        <v>1</v>
      </c>
      <c r="O55" s="141">
        <f t="shared" si="5"/>
        <v>2</v>
      </c>
      <c r="P55" s="139" t="str">
        <f t="shared" si="6"/>
        <v>BAJO</v>
      </c>
      <c r="Q55" s="117">
        <v>100</v>
      </c>
      <c r="R55" s="153">
        <f t="shared" si="7"/>
        <v>200</v>
      </c>
      <c r="S55" s="139" t="str">
        <f t="shared" si="8"/>
        <v>II</v>
      </c>
      <c r="T55" s="153" t="str">
        <f t="shared" si="9"/>
        <v>No aceptable o aceptable con control específico</v>
      </c>
      <c r="U55" s="114">
        <v>1205</v>
      </c>
      <c r="V55" s="117" t="s">
        <v>519</v>
      </c>
      <c r="W55" s="117" t="s">
        <v>507</v>
      </c>
      <c r="X55" s="117" t="s">
        <v>507</v>
      </c>
      <c r="Y55" s="117" t="s">
        <v>507</v>
      </c>
      <c r="Z55" s="120" t="s">
        <v>694</v>
      </c>
      <c r="AA55" s="117" t="s">
        <v>507</v>
      </c>
    </row>
    <row r="56" spans="1:42" ht="51.75" thickBot="1" x14ac:dyDescent="0.3">
      <c r="A56" s="114" t="s">
        <v>482</v>
      </c>
      <c r="B56" s="114" t="s">
        <v>473</v>
      </c>
      <c r="C56" s="114" t="s">
        <v>474</v>
      </c>
      <c r="D56" s="114" t="s">
        <v>477</v>
      </c>
      <c r="E56" s="114" t="s">
        <v>33</v>
      </c>
      <c r="F56" s="135" t="s">
        <v>36</v>
      </c>
      <c r="G56" s="114" t="s">
        <v>218</v>
      </c>
      <c r="H56" s="116" t="s">
        <v>695</v>
      </c>
      <c r="I56" s="114" t="s">
        <v>696</v>
      </c>
      <c r="J56" s="114" t="s">
        <v>502</v>
      </c>
      <c r="K56" s="114" t="s">
        <v>697</v>
      </c>
      <c r="L56" s="114" t="s">
        <v>502</v>
      </c>
      <c r="M56" s="119">
        <v>2</v>
      </c>
      <c r="N56" s="117">
        <v>4</v>
      </c>
      <c r="O56" s="141">
        <f t="shared" si="5"/>
        <v>8</v>
      </c>
      <c r="P56" s="139" t="str">
        <f t="shared" si="6"/>
        <v>MEDIO</v>
      </c>
      <c r="Q56" s="117">
        <v>10</v>
      </c>
      <c r="R56" s="153">
        <f t="shared" si="7"/>
        <v>80</v>
      </c>
      <c r="S56" s="139" t="str">
        <f t="shared" si="8"/>
        <v>III</v>
      </c>
      <c r="T56" s="153" t="str">
        <f t="shared" si="9"/>
        <v>Mejorable</v>
      </c>
      <c r="U56" s="114">
        <v>1205</v>
      </c>
      <c r="V56" s="117" t="s">
        <v>704</v>
      </c>
      <c r="W56" s="117" t="s">
        <v>507</v>
      </c>
      <c r="X56" s="117" t="s">
        <v>507</v>
      </c>
      <c r="Y56" s="117" t="s">
        <v>507</v>
      </c>
      <c r="Z56" s="120" t="s">
        <v>705</v>
      </c>
      <c r="AA56" s="117" t="s">
        <v>507</v>
      </c>
    </row>
    <row r="57" spans="1:42" s="56" customFormat="1" ht="64.5" thickBot="1" x14ac:dyDescent="0.3">
      <c r="A57" s="178" t="s">
        <v>482</v>
      </c>
      <c r="B57" s="178" t="s">
        <v>473</v>
      </c>
      <c r="C57" s="178" t="s">
        <v>742</v>
      </c>
      <c r="D57" s="178" t="s">
        <v>901</v>
      </c>
      <c r="E57" s="178" t="s">
        <v>33</v>
      </c>
      <c r="F57" s="178" t="s">
        <v>36</v>
      </c>
      <c r="G57" s="178" t="s">
        <v>1539</v>
      </c>
      <c r="H57" s="178" t="s">
        <v>1540</v>
      </c>
      <c r="I57" s="178" t="s">
        <v>696</v>
      </c>
      <c r="J57" s="178" t="s">
        <v>502</v>
      </c>
      <c r="K57" s="178" t="s">
        <v>502</v>
      </c>
      <c r="L57" s="178" t="s">
        <v>502</v>
      </c>
      <c r="M57" s="213">
        <v>6</v>
      </c>
      <c r="N57" s="213">
        <v>2</v>
      </c>
      <c r="O57" s="178">
        <v>12</v>
      </c>
      <c r="P57" s="337" t="s">
        <v>153</v>
      </c>
      <c r="Q57" s="213">
        <v>25</v>
      </c>
      <c r="R57" s="178">
        <v>300</v>
      </c>
      <c r="S57" s="338" t="s">
        <v>91</v>
      </c>
      <c r="T57" s="178" t="s">
        <v>1541</v>
      </c>
      <c r="U57" s="178">
        <v>1205</v>
      </c>
      <c r="V57" s="213" t="s">
        <v>704</v>
      </c>
      <c r="W57" s="213" t="s">
        <v>507</v>
      </c>
      <c r="X57" s="213" t="s">
        <v>507</v>
      </c>
      <c r="Y57" s="213" t="s">
        <v>1542</v>
      </c>
      <c r="Z57" s="213" t="s">
        <v>507</v>
      </c>
      <c r="AA57" s="213" t="s">
        <v>507</v>
      </c>
      <c r="AB57" s="336"/>
      <c r="AC57" s="336"/>
      <c r="AD57" s="336"/>
      <c r="AE57" s="336"/>
      <c r="AF57" s="336"/>
      <c r="AG57" s="336"/>
      <c r="AH57" s="336"/>
      <c r="AI57" s="336"/>
      <c r="AJ57" s="336"/>
      <c r="AK57" s="336"/>
      <c r="AL57" s="336"/>
      <c r="AM57" s="336"/>
      <c r="AN57" s="336"/>
      <c r="AO57" s="336"/>
      <c r="AP57" s="336"/>
    </row>
    <row r="58" spans="1:42" ht="51" x14ac:dyDescent="0.25">
      <c r="A58" s="114" t="s">
        <v>482</v>
      </c>
      <c r="B58" s="114" t="s">
        <v>813</v>
      </c>
      <c r="C58" s="114" t="s">
        <v>814</v>
      </c>
      <c r="D58" s="114" t="s">
        <v>953</v>
      </c>
      <c r="E58" s="114" t="s">
        <v>33</v>
      </c>
      <c r="F58" s="135" t="s">
        <v>36</v>
      </c>
      <c r="G58" s="114" t="s">
        <v>218</v>
      </c>
      <c r="H58" s="116" t="s">
        <v>847</v>
      </c>
      <c r="I58" s="114" t="s">
        <v>696</v>
      </c>
      <c r="J58" s="114" t="s">
        <v>502</v>
      </c>
      <c r="K58" s="114" t="s">
        <v>502</v>
      </c>
      <c r="L58" s="114" t="s">
        <v>502</v>
      </c>
      <c r="M58" s="119">
        <v>6</v>
      </c>
      <c r="N58" s="117">
        <v>4</v>
      </c>
      <c r="O58" s="141">
        <f>M58*N58</f>
        <v>24</v>
      </c>
      <c r="P58" s="139" t="str">
        <f>IF((N58),IF(AND(O58&gt;=24,O58&lt;=40),"MUY ALTO",IF(AND(O58&gt;=10,O58&lt;=20),"ALTO",IF(AND(O58&gt;=6,O58&lt;=8),"MEDIO",IF((O58&lt;=4),"BAJO")))))</f>
        <v>MUY ALTO</v>
      </c>
      <c r="Q58" s="117">
        <v>10</v>
      </c>
      <c r="R58" s="153">
        <f>O58*Q58</f>
        <v>240</v>
      </c>
      <c r="S58" s="139" t="str">
        <f>IF(R58&lt;=0,"N/A",IF(R58&lt;=20,"IV",IF(R58&lt;=120,"III",IF(R58&lt;=500,"II",IF(R58&lt;=4000,"I",)))))</f>
        <v>II</v>
      </c>
      <c r="T58" s="153" t="str">
        <f>IF(S58="I","No Aceptable",IF(S58="II","No aceptable o aceptable con control específico",IF(S58="III","Mejorable",IF(S58="IV","Aceptable","Aceptable"))))</f>
        <v>No aceptable o aceptable con control específico</v>
      </c>
      <c r="U58" s="114">
        <v>1205</v>
      </c>
      <c r="V58" s="117" t="s">
        <v>704</v>
      </c>
      <c r="W58" s="117" t="s">
        <v>507</v>
      </c>
      <c r="X58" s="117" t="s">
        <v>507</v>
      </c>
      <c r="Y58" s="117" t="s">
        <v>507</v>
      </c>
      <c r="Z58" s="120" t="s">
        <v>849</v>
      </c>
      <c r="AA58" s="117" t="s">
        <v>507</v>
      </c>
    </row>
    <row r="59" spans="1:42" ht="140.25" x14ac:dyDescent="0.25">
      <c r="A59" s="114" t="s">
        <v>954</v>
      </c>
      <c r="B59" s="114" t="s">
        <v>473</v>
      </c>
      <c r="C59" s="114" t="s">
        <v>474</v>
      </c>
      <c r="D59" s="114" t="s">
        <v>477</v>
      </c>
      <c r="E59" s="114" t="s">
        <v>33</v>
      </c>
      <c r="F59" s="135" t="s">
        <v>36</v>
      </c>
      <c r="G59" s="114" t="s">
        <v>701</v>
      </c>
      <c r="H59" s="116" t="s">
        <v>845</v>
      </c>
      <c r="I59" s="114" t="s">
        <v>696</v>
      </c>
      <c r="J59" s="114" t="s">
        <v>502</v>
      </c>
      <c r="K59" s="114" t="s">
        <v>502</v>
      </c>
      <c r="L59" s="114" t="s">
        <v>502</v>
      </c>
      <c r="M59" s="119">
        <v>2</v>
      </c>
      <c r="N59" s="117">
        <v>4</v>
      </c>
      <c r="O59" s="141">
        <f t="shared" si="5"/>
        <v>8</v>
      </c>
      <c r="P59" s="139" t="str">
        <f t="shared" si="6"/>
        <v>MEDIO</v>
      </c>
      <c r="Q59" s="117">
        <v>10</v>
      </c>
      <c r="R59" s="153">
        <f t="shared" si="7"/>
        <v>80</v>
      </c>
      <c r="S59" s="139" t="str">
        <f t="shared" si="8"/>
        <v>III</v>
      </c>
      <c r="T59" s="153" t="str">
        <f t="shared" si="9"/>
        <v>Mejorable</v>
      </c>
      <c r="U59" s="114">
        <v>1205</v>
      </c>
      <c r="V59" s="117" t="s">
        <v>704</v>
      </c>
      <c r="W59" s="117" t="s">
        <v>507</v>
      </c>
      <c r="X59" s="117" t="s">
        <v>507</v>
      </c>
      <c r="Y59" s="117" t="s">
        <v>507</v>
      </c>
      <c r="Z59" s="120" t="s">
        <v>848</v>
      </c>
      <c r="AA59" s="117" t="s">
        <v>507</v>
      </c>
    </row>
    <row r="60" spans="1:42" ht="76.5" x14ac:dyDescent="0.25">
      <c r="A60" s="114" t="s">
        <v>482</v>
      </c>
      <c r="B60" s="114" t="s">
        <v>938</v>
      </c>
      <c r="C60" s="117" t="s">
        <v>474</v>
      </c>
      <c r="D60" s="114" t="s">
        <v>477</v>
      </c>
      <c r="E60" s="117" t="s">
        <v>33</v>
      </c>
      <c r="F60" s="135" t="s">
        <v>36</v>
      </c>
      <c r="G60" s="114" t="s">
        <v>698</v>
      </c>
      <c r="H60" s="116" t="s">
        <v>703</v>
      </c>
      <c r="I60" s="114" t="s">
        <v>700</v>
      </c>
      <c r="J60" s="118" t="s">
        <v>502</v>
      </c>
      <c r="K60" s="114" t="s">
        <v>502</v>
      </c>
      <c r="L60" s="114" t="s">
        <v>502</v>
      </c>
      <c r="M60" s="117">
        <v>2</v>
      </c>
      <c r="N60" s="117">
        <v>2</v>
      </c>
      <c r="O60" s="141">
        <f t="shared" si="5"/>
        <v>4</v>
      </c>
      <c r="P60" s="139" t="str">
        <f t="shared" si="6"/>
        <v>BAJO</v>
      </c>
      <c r="Q60" s="117">
        <v>25</v>
      </c>
      <c r="R60" s="153">
        <f t="shared" si="7"/>
        <v>100</v>
      </c>
      <c r="S60" s="139" t="str">
        <f t="shared" si="8"/>
        <v>III</v>
      </c>
      <c r="T60" s="153" t="str">
        <f t="shared" si="9"/>
        <v>Mejorable</v>
      </c>
      <c r="U60" s="114">
        <v>1205</v>
      </c>
      <c r="V60" s="117" t="s">
        <v>706</v>
      </c>
      <c r="W60" s="117" t="s">
        <v>507</v>
      </c>
      <c r="X60" s="117" t="s">
        <v>507</v>
      </c>
      <c r="Y60" s="117" t="s">
        <v>507</v>
      </c>
      <c r="Z60" s="120" t="s">
        <v>709</v>
      </c>
      <c r="AA60" s="117" t="s">
        <v>507</v>
      </c>
    </row>
    <row r="61" spans="1:42" s="200" customFormat="1" ht="67.5" customHeight="1" x14ac:dyDescent="0.2">
      <c r="A61" s="114" t="s">
        <v>478</v>
      </c>
      <c r="B61" s="114" t="s">
        <v>777</v>
      </c>
      <c r="C61" s="115" t="s">
        <v>474</v>
      </c>
      <c r="D61" s="114" t="s">
        <v>477</v>
      </c>
      <c r="E61" s="114" t="s">
        <v>33</v>
      </c>
      <c r="F61" s="203" t="s">
        <v>36</v>
      </c>
      <c r="G61" s="116" t="s">
        <v>784</v>
      </c>
      <c r="H61" s="116" t="s">
        <v>1526</v>
      </c>
      <c r="I61" s="114" t="s">
        <v>786</v>
      </c>
      <c r="J61" s="114" t="s">
        <v>502</v>
      </c>
      <c r="K61" s="114" t="s">
        <v>1527</v>
      </c>
      <c r="L61" s="114" t="s">
        <v>502</v>
      </c>
      <c r="M61" s="119">
        <v>2</v>
      </c>
      <c r="N61" s="117">
        <v>2</v>
      </c>
      <c r="O61" s="141">
        <f t="shared" si="5"/>
        <v>4</v>
      </c>
      <c r="P61" s="139" t="str">
        <f t="shared" si="6"/>
        <v>BAJO</v>
      </c>
      <c r="Q61" s="117">
        <v>25</v>
      </c>
      <c r="R61" s="178">
        <f t="shared" si="7"/>
        <v>100</v>
      </c>
      <c r="S61" s="139" t="str">
        <f t="shared" si="8"/>
        <v>III</v>
      </c>
      <c r="T61" s="178" t="str">
        <f t="shared" si="9"/>
        <v>Mejorable</v>
      </c>
      <c r="U61" s="114">
        <v>1205</v>
      </c>
      <c r="V61" s="114" t="s">
        <v>764</v>
      </c>
      <c r="W61" s="117" t="s">
        <v>507</v>
      </c>
      <c r="X61" s="117" t="s">
        <v>507</v>
      </c>
      <c r="Y61" s="117" t="s">
        <v>507</v>
      </c>
      <c r="Z61" s="120" t="s">
        <v>1528</v>
      </c>
      <c r="AA61" s="117" t="s">
        <v>507</v>
      </c>
      <c r="AB61" s="142"/>
      <c r="AC61" s="142"/>
      <c r="AD61" s="142"/>
      <c r="AE61" s="142"/>
      <c r="AF61" s="142"/>
      <c r="AG61" s="142"/>
    </row>
    <row r="62" spans="1:42" ht="63.75" x14ac:dyDescent="0.25">
      <c r="A62" s="114" t="s">
        <v>861</v>
      </c>
      <c r="B62" s="114" t="s">
        <v>862</v>
      </c>
      <c r="C62" s="114" t="s">
        <v>863</v>
      </c>
      <c r="D62" s="114" t="s">
        <v>951</v>
      </c>
      <c r="E62" s="114" t="s">
        <v>33</v>
      </c>
      <c r="F62" s="135" t="s">
        <v>36</v>
      </c>
      <c r="G62" s="114" t="s">
        <v>784</v>
      </c>
      <c r="H62" s="116" t="s">
        <v>785</v>
      </c>
      <c r="I62" s="114" t="s">
        <v>786</v>
      </c>
      <c r="J62" s="114" t="s">
        <v>502</v>
      </c>
      <c r="K62" s="114" t="s">
        <v>886</v>
      </c>
      <c r="L62" s="114" t="s">
        <v>763</v>
      </c>
      <c r="M62" s="119">
        <v>2</v>
      </c>
      <c r="N62" s="117">
        <v>2</v>
      </c>
      <c r="O62" s="141">
        <f>M62*N62</f>
        <v>4</v>
      </c>
      <c r="P62" s="139" t="str">
        <f t="shared" ref="P62:P64" si="10">IF((N62),IF(AND(O62&gt;=24,O62&lt;=40),"MUY ALTO",IF(AND(O62&gt;=10,O62&lt;=20),"ALTO",IF(AND(O62&gt;=6,O62&lt;=8),"MEDIO",IF((O62&lt;=4),"BAJO")))))</f>
        <v>BAJO</v>
      </c>
      <c r="Q62" s="117">
        <v>25</v>
      </c>
      <c r="R62" s="153">
        <f t="shared" ref="R62:R64" si="11">O62*Q62</f>
        <v>100</v>
      </c>
      <c r="S62" s="139" t="str">
        <f t="shared" si="8"/>
        <v>III</v>
      </c>
      <c r="T62" s="153" t="str">
        <f t="shared" si="9"/>
        <v>Mejorable</v>
      </c>
      <c r="U62" s="114">
        <v>1205</v>
      </c>
      <c r="V62" s="114" t="s">
        <v>764</v>
      </c>
      <c r="W62" s="117" t="s">
        <v>507</v>
      </c>
      <c r="X62" s="117" t="s">
        <v>507</v>
      </c>
      <c r="Y62" s="117" t="s">
        <v>507</v>
      </c>
      <c r="Z62" s="120" t="s">
        <v>581</v>
      </c>
      <c r="AA62" s="117" t="s">
        <v>1003</v>
      </c>
    </row>
    <row r="63" spans="1:42" ht="63.75" x14ac:dyDescent="0.25">
      <c r="A63" s="114" t="s">
        <v>769</v>
      </c>
      <c r="B63" s="114" t="s">
        <v>486</v>
      </c>
      <c r="C63" s="114" t="s">
        <v>487</v>
      </c>
      <c r="D63" s="114" t="s">
        <v>952</v>
      </c>
      <c r="E63" s="114" t="s">
        <v>33</v>
      </c>
      <c r="F63" s="135" t="s">
        <v>36</v>
      </c>
      <c r="G63" s="114" t="s">
        <v>784</v>
      </c>
      <c r="H63" s="116" t="s">
        <v>785</v>
      </c>
      <c r="I63" s="114" t="s">
        <v>786</v>
      </c>
      <c r="J63" s="114" t="s">
        <v>502</v>
      </c>
      <c r="K63" s="114" t="s">
        <v>1527</v>
      </c>
      <c r="L63" s="114" t="s">
        <v>763</v>
      </c>
      <c r="M63" s="119">
        <v>2</v>
      </c>
      <c r="N63" s="117">
        <v>2</v>
      </c>
      <c r="O63" s="141">
        <f t="shared" ref="O63:O64" si="12">M63*N63</f>
        <v>4</v>
      </c>
      <c r="P63" s="139" t="str">
        <f t="shared" si="10"/>
        <v>BAJO</v>
      </c>
      <c r="Q63" s="117">
        <v>25</v>
      </c>
      <c r="R63" s="153">
        <f t="shared" si="11"/>
        <v>100</v>
      </c>
      <c r="S63" s="139" t="str">
        <f t="shared" si="8"/>
        <v>III</v>
      </c>
      <c r="T63" s="153" t="str">
        <f t="shared" si="9"/>
        <v>Mejorable</v>
      </c>
      <c r="U63" s="114">
        <v>1205</v>
      </c>
      <c r="V63" s="114" t="s">
        <v>764</v>
      </c>
      <c r="W63" s="117" t="s">
        <v>507</v>
      </c>
      <c r="X63" s="117" t="s">
        <v>507</v>
      </c>
      <c r="Y63" s="117" t="s">
        <v>507</v>
      </c>
      <c r="Z63" s="114" t="s">
        <v>1527</v>
      </c>
      <c r="AA63" s="117" t="s">
        <v>1003</v>
      </c>
    </row>
    <row r="64" spans="1:42" ht="63.75" x14ac:dyDescent="0.25">
      <c r="A64" s="114" t="s">
        <v>769</v>
      </c>
      <c r="B64" s="114" t="s">
        <v>486</v>
      </c>
      <c r="C64" s="114" t="s">
        <v>487</v>
      </c>
      <c r="D64" s="114" t="s">
        <v>952</v>
      </c>
      <c r="E64" s="114" t="s">
        <v>33</v>
      </c>
      <c r="F64" s="135" t="s">
        <v>36</v>
      </c>
      <c r="G64" s="114" t="s">
        <v>787</v>
      </c>
      <c r="H64" s="116" t="s">
        <v>788</v>
      </c>
      <c r="I64" s="114" t="s">
        <v>846</v>
      </c>
      <c r="J64" s="114" t="s">
        <v>502</v>
      </c>
      <c r="K64" s="114" t="s">
        <v>502</v>
      </c>
      <c r="L64" s="114" t="s">
        <v>763</v>
      </c>
      <c r="M64" s="119">
        <v>2</v>
      </c>
      <c r="N64" s="117">
        <v>2</v>
      </c>
      <c r="O64" s="141">
        <f t="shared" si="12"/>
        <v>4</v>
      </c>
      <c r="P64" s="139" t="str">
        <f t="shared" si="10"/>
        <v>BAJO</v>
      </c>
      <c r="Q64" s="117">
        <v>10</v>
      </c>
      <c r="R64" s="153">
        <f t="shared" si="11"/>
        <v>40</v>
      </c>
      <c r="S64" s="139" t="str">
        <f t="shared" si="8"/>
        <v>III</v>
      </c>
      <c r="T64" s="153" t="str">
        <f t="shared" si="9"/>
        <v>Mejorable</v>
      </c>
      <c r="U64" s="114">
        <v>1205</v>
      </c>
      <c r="V64" s="115" t="s">
        <v>591</v>
      </c>
      <c r="W64" s="117" t="s">
        <v>507</v>
      </c>
      <c r="X64" s="117" t="s">
        <v>507</v>
      </c>
      <c r="Y64" s="117" t="s">
        <v>507</v>
      </c>
      <c r="Z64" s="120" t="s">
        <v>581</v>
      </c>
      <c r="AA64" s="114" t="s">
        <v>1004</v>
      </c>
    </row>
    <row r="65" spans="1:27" ht="63.75" x14ac:dyDescent="0.25">
      <c r="A65" s="114" t="s">
        <v>861</v>
      </c>
      <c r="B65" s="114" t="s">
        <v>862</v>
      </c>
      <c r="C65" s="114" t="s">
        <v>863</v>
      </c>
      <c r="D65" s="114" t="s">
        <v>951</v>
      </c>
      <c r="E65" s="114" t="s">
        <v>33</v>
      </c>
      <c r="F65" s="135" t="s">
        <v>36</v>
      </c>
      <c r="G65" s="114" t="s">
        <v>787</v>
      </c>
      <c r="H65" s="116" t="s">
        <v>788</v>
      </c>
      <c r="I65" s="114" t="s">
        <v>846</v>
      </c>
      <c r="J65" s="114" t="s">
        <v>502</v>
      </c>
      <c r="K65" s="114" t="s">
        <v>886</v>
      </c>
      <c r="L65" s="114" t="s">
        <v>763</v>
      </c>
      <c r="M65" s="119">
        <v>2</v>
      </c>
      <c r="N65" s="117">
        <v>2</v>
      </c>
      <c r="O65" s="141">
        <f>M65*N65</f>
        <v>4</v>
      </c>
      <c r="P65" s="139" t="str">
        <f>IF((N65),IF(AND(O65&gt;=24,O65&lt;=40),"MUY ALTO",IF(AND(O65&gt;=10,O65&lt;=20),"ALTO",IF(AND(O65&gt;=6,O65&lt;=8),"MEDIO",IF((O65&lt;=4),"BAJO")))))</f>
        <v>BAJO</v>
      </c>
      <c r="Q65" s="117">
        <v>10</v>
      </c>
      <c r="R65" s="153">
        <f>O65*Q65</f>
        <v>40</v>
      </c>
      <c r="S65" s="139" t="str">
        <f>IF(R65&lt;=0,"N/A",IF(R65&lt;=20,"IV",IF(R65&lt;=120,"III",IF(R65&lt;=500,"II",IF(R65&lt;=4000,"I",)))))</f>
        <v>III</v>
      </c>
      <c r="T65" s="153" t="str">
        <f>IF(S65="I","No Aceptable",IF(S65="II","No aceptable o aceptable con control específico",IF(S65="III","Mejorable",IF(S65="IV","Aceptable","Aceptable"))))</f>
        <v>Mejorable</v>
      </c>
      <c r="U65" s="114">
        <v>1205</v>
      </c>
      <c r="V65" s="115" t="s">
        <v>591</v>
      </c>
      <c r="W65" s="117" t="s">
        <v>507</v>
      </c>
      <c r="X65" s="117" t="s">
        <v>507</v>
      </c>
      <c r="Y65" s="117" t="s">
        <v>507</v>
      </c>
      <c r="Z65" s="120" t="s">
        <v>581</v>
      </c>
      <c r="AA65" s="114" t="s">
        <v>1004</v>
      </c>
    </row>
    <row r="66" spans="1:27" ht="63.75" x14ac:dyDescent="0.25">
      <c r="A66" s="114" t="s">
        <v>478</v>
      </c>
      <c r="B66" s="114" t="s">
        <v>473</v>
      </c>
      <c r="C66" s="114" t="s">
        <v>474</v>
      </c>
      <c r="D66" s="114" t="s">
        <v>477</v>
      </c>
      <c r="E66" s="114" t="s">
        <v>33</v>
      </c>
      <c r="F66" s="135" t="s">
        <v>38</v>
      </c>
      <c r="G66" s="116" t="s">
        <v>792</v>
      </c>
      <c r="H66" s="116" t="s">
        <v>793</v>
      </c>
      <c r="I66" s="114" t="s">
        <v>719</v>
      </c>
      <c r="J66" s="114" t="s">
        <v>502</v>
      </c>
      <c r="K66" s="114" t="s">
        <v>720</v>
      </c>
      <c r="L66" s="114" t="s">
        <v>502</v>
      </c>
      <c r="M66" s="119">
        <v>2</v>
      </c>
      <c r="N66" s="117">
        <v>3</v>
      </c>
      <c r="O66" s="141">
        <f t="shared" ref="O66:O78" si="13">M66*N66</f>
        <v>6</v>
      </c>
      <c r="P66" s="139" t="str">
        <f t="shared" ref="P66:P78" si="14">IF((N66),IF(AND(O66&gt;=24,O66&lt;=40),"MUY ALTO",IF(AND(O66&gt;=10,O66&lt;=20),"ALTO",IF(AND(O66&gt;=6,O66&lt;=8),"MEDIO",IF((O66&lt;=4),"BAJO")))))</f>
        <v>MEDIO</v>
      </c>
      <c r="Q66" s="117">
        <v>10</v>
      </c>
      <c r="R66" s="153">
        <f t="shared" ref="R66:R78" si="15">O66*Q66</f>
        <v>60</v>
      </c>
      <c r="S66" s="139" t="str">
        <f t="shared" ref="S66:S82" si="16">IF(R66&lt;=0,"N/A",IF(R66&lt;=20,"IV",IF(R66&lt;=120,"III",IF(R66&lt;=500,"II",IF(R66&lt;=4000,"I",)))))</f>
        <v>III</v>
      </c>
      <c r="T66" s="153" t="str">
        <f t="shared" ref="T66:T82" si="17">IF(S66="I","No Aceptable",IF(S66="II","No aceptable o aceptable con control específico",IF(S66="III","Mejorable",IF(S66="IV","Aceptable","Aceptable"))))</f>
        <v>Mejorable</v>
      </c>
      <c r="U66" s="114">
        <v>1205</v>
      </c>
      <c r="V66" s="117" t="s">
        <v>719</v>
      </c>
      <c r="W66" s="117" t="s">
        <v>507</v>
      </c>
      <c r="X66" s="117" t="s">
        <v>507</v>
      </c>
      <c r="Y66" s="117" t="s">
        <v>747</v>
      </c>
      <c r="Z66" s="120" t="s">
        <v>748</v>
      </c>
      <c r="AA66" s="117" t="s">
        <v>507</v>
      </c>
    </row>
    <row r="67" spans="1:27" ht="165.75" x14ac:dyDescent="0.25">
      <c r="A67" s="114" t="s">
        <v>478</v>
      </c>
      <c r="B67" s="114" t="s">
        <v>473</v>
      </c>
      <c r="C67" s="114" t="s">
        <v>474</v>
      </c>
      <c r="D67" s="114" t="s">
        <v>477</v>
      </c>
      <c r="E67" s="114" t="s">
        <v>33</v>
      </c>
      <c r="F67" s="135" t="s">
        <v>38</v>
      </c>
      <c r="G67" s="116" t="s">
        <v>1512</v>
      </c>
      <c r="H67" s="116" t="s">
        <v>795</v>
      </c>
      <c r="I67" s="114" t="s">
        <v>723</v>
      </c>
      <c r="J67" s="114" t="s">
        <v>502</v>
      </c>
      <c r="K67" s="114" t="s">
        <v>724</v>
      </c>
      <c r="L67" s="114" t="s">
        <v>725</v>
      </c>
      <c r="M67" s="119">
        <v>2</v>
      </c>
      <c r="N67" s="117">
        <v>3</v>
      </c>
      <c r="O67" s="141">
        <f t="shared" si="13"/>
        <v>6</v>
      </c>
      <c r="P67" s="139" t="str">
        <f t="shared" si="14"/>
        <v>MEDIO</v>
      </c>
      <c r="Q67" s="117">
        <v>10</v>
      </c>
      <c r="R67" s="153">
        <f t="shared" si="15"/>
        <v>60</v>
      </c>
      <c r="S67" s="139" t="str">
        <f t="shared" si="16"/>
        <v>III</v>
      </c>
      <c r="T67" s="153" t="str">
        <f t="shared" si="17"/>
        <v>Mejorable</v>
      </c>
      <c r="U67" s="114">
        <v>1205</v>
      </c>
      <c r="V67" s="117" t="s">
        <v>719</v>
      </c>
      <c r="W67" s="117" t="s">
        <v>507</v>
      </c>
      <c r="X67" s="117" t="s">
        <v>507</v>
      </c>
      <c r="Y67" s="117" t="s">
        <v>747</v>
      </c>
      <c r="Z67" s="120" t="s">
        <v>805</v>
      </c>
      <c r="AA67" s="117" t="s">
        <v>507</v>
      </c>
    </row>
    <row r="68" spans="1:27" ht="63.75" x14ac:dyDescent="0.25">
      <c r="A68" s="114" t="s">
        <v>796</v>
      </c>
      <c r="B68" s="114" t="s">
        <v>473</v>
      </c>
      <c r="C68" s="114" t="s">
        <v>573</v>
      </c>
      <c r="D68" s="114" t="s">
        <v>475</v>
      </c>
      <c r="E68" s="114" t="s">
        <v>33</v>
      </c>
      <c r="F68" s="135" t="s">
        <v>38</v>
      </c>
      <c r="G68" s="116" t="s">
        <v>797</v>
      </c>
      <c r="H68" s="116" t="s">
        <v>798</v>
      </c>
      <c r="I68" s="114" t="s">
        <v>799</v>
      </c>
      <c r="J68" s="114" t="s">
        <v>502</v>
      </c>
      <c r="K68" s="114" t="s">
        <v>800</v>
      </c>
      <c r="L68" s="114" t="s">
        <v>502</v>
      </c>
      <c r="M68" s="119">
        <v>2</v>
      </c>
      <c r="N68" s="117">
        <v>2</v>
      </c>
      <c r="O68" s="141">
        <f t="shared" si="13"/>
        <v>4</v>
      </c>
      <c r="P68" s="139" t="str">
        <f t="shared" si="14"/>
        <v>BAJO</v>
      </c>
      <c r="Q68" s="117">
        <v>25</v>
      </c>
      <c r="R68" s="153">
        <f t="shared" si="15"/>
        <v>100</v>
      </c>
      <c r="S68" s="139" t="str">
        <f t="shared" si="16"/>
        <v>III</v>
      </c>
      <c r="T68" s="153" t="str">
        <f t="shared" si="17"/>
        <v>Mejorable</v>
      </c>
      <c r="U68" s="114">
        <v>1205</v>
      </c>
      <c r="V68" s="117" t="s">
        <v>719</v>
      </c>
      <c r="W68" s="117" t="s">
        <v>507</v>
      </c>
      <c r="X68" s="117" t="s">
        <v>507</v>
      </c>
      <c r="Y68" s="117" t="s">
        <v>507</v>
      </c>
      <c r="Z68" s="120" t="s">
        <v>806</v>
      </c>
      <c r="AA68" s="117" t="s">
        <v>507</v>
      </c>
    </row>
    <row r="69" spans="1:27" ht="89.25" x14ac:dyDescent="0.25">
      <c r="A69" s="114" t="s">
        <v>478</v>
      </c>
      <c r="B69" s="114" t="s">
        <v>473</v>
      </c>
      <c r="C69" s="114" t="s">
        <v>474</v>
      </c>
      <c r="D69" s="114" t="s">
        <v>477</v>
      </c>
      <c r="E69" s="118" t="s">
        <v>33</v>
      </c>
      <c r="F69" s="135" t="s">
        <v>38</v>
      </c>
      <c r="G69" s="116" t="s">
        <v>1513</v>
      </c>
      <c r="H69" s="116" t="s">
        <v>733</v>
      </c>
      <c r="I69" s="114" t="s">
        <v>734</v>
      </c>
      <c r="J69" s="118" t="s">
        <v>502</v>
      </c>
      <c r="K69" s="114" t="s">
        <v>735</v>
      </c>
      <c r="L69" s="114" t="s">
        <v>725</v>
      </c>
      <c r="M69" s="119">
        <v>2</v>
      </c>
      <c r="N69" s="117">
        <v>4</v>
      </c>
      <c r="O69" s="141">
        <f t="shared" si="13"/>
        <v>8</v>
      </c>
      <c r="P69" s="139" t="str">
        <f t="shared" si="14"/>
        <v>MEDIO</v>
      </c>
      <c r="Q69" s="117">
        <v>10</v>
      </c>
      <c r="R69" s="153">
        <f t="shared" si="15"/>
        <v>80</v>
      </c>
      <c r="S69" s="139" t="str">
        <f t="shared" si="16"/>
        <v>III</v>
      </c>
      <c r="T69" s="153" t="str">
        <f t="shared" si="17"/>
        <v>Mejorable</v>
      </c>
      <c r="U69" s="114">
        <v>1205</v>
      </c>
      <c r="V69" s="117" t="s">
        <v>753</v>
      </c>
      <c r="W69" s="117" t="s">
        <v>507</v>
      </c>
      <c r="X69" s="117" t="s">
        <v>507</v>
      </c>
      <c r="Y69" s="117" t="s">
        <v>507</v>
      </c>
      <c r="Z69" s="120" t="s">
        <v>807</v>
      </c>
      <c r="AA69" s="117" t="s">
        <v>507</v>
      </c>
    </row>
    <row r="70" spans="1:27" ht="76.5" x14ac:dyDescent="0.25">
      <c r="A70" s="114" t="s">
        <v>726</v>
      </c>
      <c r="B70" s="114" t="s">
        <v>473</v>
      </c>
      <c r="C70" s="114" t="s">
        <v>474</v>
      </c>
      <c r="D70" s="114" t="s">
        <v>477</v>
      </c>
      <c r="E70" s="118" t="s">
        <v>33</v>
      </c>
      <c r="F70" s="135" t="s">
        <v>38</v>
      </c>
      <c r="G70" s="116" t="s">
        <v>1516</v>
      </c>
      <c r="H70" s="116" t="s">
        <v>802</v>
      </c>
      <c r="I70" s="114" t="s">
        <v>729</v>
      </c>
      <c r="J70" s="118" t="s">
        <v>502</v>
      </c>
      <c r="K70" s="114" t="s">
        <v>730</v>
      </c>
      <c r="L70" s="114" t="s">
        <v>731</v>
      </c>
      <c r="M70" s="119">
        <v>2</v>
      </c>
      <c r="N70" s="117">
        <v>3</v>
      </c>
      <c r="O70" s="141">
        <f t="shared" si="13"/>
        <v>6</v>
      </c>
      <c r="P70" s="139" t="str">
        <f t="shared" si="14"/>
        <v>MEDIO</v>
      </c>
      <c r="Q70" s="117">
        <v>10</v>
      </c>
      <c r="R70" s="153">
        <f t="shared" si="15"/>
        <v>60</v>
      </c>
      <c r="S70" s="139" t="str">
        <f t="shared" si="16"/>
        <v>III</v>
      </c>
      <c r="T70" s="153" t="str">
        <f t="shared" si="17"/>
        <v>Mejorable</v>
      </c>
      <c r="U70" s="114">
        <v>1205</v>
      </c>
      <c r="V70" s="117" t="s">
        <v>750</v>
      </c>
      <c r="W70" s="117" t="s">
        <v>507</v>
      </c>
      <c r="X70" s="117" t="s">
        <v>507</v>
      </c>
      <c r="Y70" s="117" t="s">
        <v>751</v>
      </c>
      <c r="Z70" s="120" t="s">
        <v>752</v>
      </c>
      <c r="AA70" s="117" t="s">
        <v>507</v>
      </c>
    </row>
    <row r="71" spans="1:27" ht="25.5" x14ac:dyDescent="0.25">
      <c r="A71" s="116" t="s">
        <v>482</v>
      </c>
      <c r="B71" s="114" t="s">
        <v>938</v>
      </c>
      <c r="C71" s="114" t="s">
        <v>474</v>
      </c>
      <c r="D71" s="114" t="s">
        <v>710</v>
      </c>
      <c r="E71" s="118" t="s">
        <v>33</v>
      </c>
      <c r="F71" s="135" t="s">
        <v>38</v>
      </c>
      <c r="G71" s="116" t="s">
        <v>711</v>
      </c>
      <c r="H71" s="116" t="s">
        <v>712</v>
      </c>
      <c r="I71" s="114" t="s">
        <v>713</v>
      </c>
      <c r="J71" s="118" t="s">
        <v>502</v>
      </c>
      <c r="K71" s="114" t="s">
        <v>714</v>
      </c>
      <c r="L71" s="114" t="s">
        <v>502</v>
      </c>
      <c r="M71" s="157">
        <v>2</v>
      </c>
      <c r="N71" s="114">
        <v>3</v>
      </c>
      <c r="O71" s="141">
        <f t="shared" si="13"/>
        <v>6</v>
      </c>
      <c r="P71" s="139" t="str">
        <f t="shared" si="14"/>
        <v>MEDIO</v>
      </c>
      <c r="Q71" s="114">
        <v>10</v>
      </c>
      <c r="R71" s="153">
        <f t="shared" si="15"/>
        <v>60</v>
      </c>
      <c r="S71" s="139" t="str">
        <f t="shared" si="16"/>
        <v>III</v>
      </c>
      <c r="T71" s="153" t="str">
        <f t="shared" si="17"/>
        <v>Mejorable</v>
      </c>
      <c r="U71" s="114">
        <v>1205</v>
      </c>
      <c r="V71" s="114" t="s">
        <v>719</v>
      </c>
      <c r="W71" s="117" t="s">
        <v>507</v>
      </c>
      <c r="X71" s="114" t="s">
        <v>507</v>
      </c>
      <c r="Y71" s="114" t="s">
        <v>507</v>
      </c>
      <c r="Z71" s="158" t="s">
        <v>746</v>
      </c>
      <c r="AA71" s="117" t="s">
        <v>507</v>
      </c>
    </row>
    <row r="72" spans="1:27" ht="25.5" x14ac:dyDescent="0.25">
      <c r="A72" s="116" t="s">
        <v>482</v>
      </c>
      <c r="B72" s="114" t="s">
        <v>938</v>
      </c>
      <c r="C72" s="114" t="s">
        <v>474</v>
      </c>
      <c r="D72" s="114" t="s">
        <v>715</v>
      </c>
      <c r="E72" s="118" t="s">
        <v>33</v>
      </c>
      <c r="F72" s="135" t="s">
        <v>38</v>
      </c>
      <c r="G72" s="116" t="s">
        <v>711</v>
      </c>
      <c r="H72" s="116" t="s">
        <v>1511</v>
      </c>
      <c r="I72" s="114" t="s">
        <v>713</v>
      </c>
      <c r="J72" s="118" t="s">
        <v>502</v>
      </c>
      <c r="K72" s="114" t="s">
        <v>714</v>
      </c>
      <c r="L72" s="114" t="s">
        <v>502</v>
      </c>
      <c r="M72" s="157">
        <v>2</v>
      </c>
      <c r="N72" s="114">
        <v>3</v>
      </c>
      <c r="O72" s="141">
        <f t="shared" si="13"/>
        <v>6</v>
      </c>
      <c r="P72" s="139" t="str">
        <f t="shared" si="14"/>
        <v>MEDIO</v>
      </c>
      <c r="Q72" s="114">
        <v>10</v>
      </c>
      <c r="R72" s="153">
        <f t="shared" si="15"/>
        <v>60</v>
      </c>
      <c r="S72" s="139" t="str">
        <f t="shared" si="16"/>
        <v>III</v>
      </c>
      <c r="T72" s="153" t="str">
        <f t="shared" si="17"/>
        <v>Mejorable</v>
      </c>
      <c r="U72" s="114">
        <v>1205</v>
      </c>
      <c r="V72" s="114" t="s">
        <v>719</v>
      </c>
      <c r="W72" s="117" t="s">
        <v>507</v>
      </c>
      <c r="X72" s="114" t="s">
        <v>507</v>
      </c>
      <c r="Y72" s="114" t="s">
        <v>507</v>
      </c>
      <c r="Z72" s="158" t="s">
        <v>746</v>
      </c>
      <c r="AA72" s="117" t="s">
        <v>507</v>
      </c>
    </row>
    <row r="73" spans="1:27" ht="63.75" x14ac:dyDescent="0.25">
      <c r="A73" s="114" t="s">
        <v>482</v>
      </c>
      <c r="B73" s="114" t="s">
        <v>938</v>
      </c>
      <c r="C73" s="117" t="s">
        <v>474</v>
      </c>
      <c r="D73" s="114" t="s">
        <v>477</v>
      </c>
      <c r="E73" s="117" t="s">
        <v>33</v>
      </c>
      <c r="F73" s="135" t="s">
        <v>38</v>
      </c>
      <c r="G73" s="116" t="s">
        <v>736</v>
      </c>
      <c r="H73" s="116" t="s">
        <v>618</v>
      </c>
      <c r="I73" s="114" t="s">
        <v>737</v>
      </c>
      <c r="J73" s="118" t="s">
        <v>502</v>
      </c>
      <c r="K73" s="114" t="s">
        <v>502</v>
      </c>
      <c r="L73" s="114" t="s">
        <v>502</v>
      </c>
      <c r="M73" s="117">
        <v>2</v>
      </c>
      <c r="N73" s="117">
        <v>2</v>
      </c>
      <c r="O73" s="141">
        <f t="shared" si="13"/>
        <v>4</v>
      </c>
      <c r="P73" s="139" t="str">
        <f t="shared" si="14"/>
        <v>BAJO</v>
      </c>
      <c r="Q73" s="117">
        <v>25</v>
      </c>
      <c r="R73" s="153">
        <f t="shared" si="15"/>
        <v>100</v>
      </c>
      <c r="S73" s="139" t="str">
        <f t="shared" si="16"/>
        <v>III</v>
      </c>
      <c r="T73" s="153" t="str">
        <f t="shared" si="17"/>
        <v>Mejorable</v>
      </c>
      <c r="U73" s="114">
        <v>1205</v>
      </c>
      <c r="V73" s="117" t="s">
        <v>755</v>
      </c>
      <c r="W73" s="117" t="s">
        <v>507</v>
      </c>
      <c r="X73" s="117" t="s">
        <v>507</v>
      </c>
      <c r="Y73" s="117" t="s">
        <v>507</v>
      </c>
      <c r="Z73" s="117" t="s">
        <v>642</v>
      </c>
      <c r="AA73" s="117" t="s">
        <v>507</v>
      </c>
    </row>
    <row r="74" spans="1:27" ht="102" x14ac:dyDescent="0.25">
      <c r="A74" s="114" t="s">
        <v>861</v>
      </c>
      <c r="B74" s="114" t="s">
        <v>862</v>
      </c>
      <c r="C74" s="114" t="s">
        <v>863</v>
      </c>
      <c r="D74" s="114" t="s">
        <v>951</v>
      </c>
      <c r="E74" s="114" t="s">
        <v>33</v>
      </c>
      <c r="F74" s="135" t="s">
        <v>38</v>
      </c>
      <c r="G74" s="116" t="s">
        <v>905</v>
      </c>
      <c r="H74" s="116" t="s">
        <v>906</v>
      </c>
      <c r="I74" s="114" t="s">
        <v>723</v>
      </c>
      <c r="J74" s="114" t="s">
        <v>502</v>
      </c>
      <c r="K74" s="114" t="s">
        <v>741</v>
      </c>
      <c r="L74" s="114" t="s">
        <v>725</v>
      </c>
      <c r="M74" s="119">
        <v>2</v>
      </c>
      <c r="N74" s="117">
        <v>2</v>
      </c>
      <c r="O74" s="141">
        <f t="shared" si="13"/>
        <v>4</v>
      </c>
      <c r="P74" s="139" t="str">
        <f t="shared" si="14"/>
        <v>BAJO</v>
      </c>
      <c r="Q74" s="117">
        <v>10</v>
      </c>
      <c r="R74" s="153">
        <f t="shared" si="15"/>
        <v>40</v>
      </c>
      <c r="S74" s="139" t="str">
        <f t="shared" si="16"/>
        <v>III</v>
      </c>
      <c r="T74" s="153" t="str">
        <f t="shared" si="17"/>
        <v>Mejorable</v>
      </c>
      <c r="U74" s="114">
        <v>1205</v>
      </c>
      <c r="V74" s="117" t="s">
        <v>719</v>
      </c>
      <c r="W74" s="117" t="s">
        <v>507</v>
      </c>
      <c r="X74" s="117" t="s">
        <v>507</v>
      </c>
      <c r="Y74" s="117" t="s">
        <v>507</v>
      </c>
      <c r="Z74" s="120" t="s">
        <v>907</v>
      </c>
      <c r="AA74" s="117" t="s">
        <v>507</v>
      </c>
    </row>
    <row r="75" spans="1:27" ht="76.5" x14ac:dyDescent="0.25">
      <c r="A75" s="114" t="s">
        <v>769</v>
      </c>
      <c r="B75" s="114" t="s">
        <v>486</v>
      </c>
      <c r="C75" s="114" t="s">
        <v>487</v>
      </c>
      <c r="D75" s="114" t="s">
        <v>952</v>
      </c>
      <c r="E75" s="114" t="s">
        <v>33</v>
      </c>
      <c r="F75" s="135" t="s">
        <v>38</v>
      </c>
      <c r="G75" s="116" t="s">
        <v>1517</v>
      </c>
      <c r="H75" s="116" t="s">
        <v>739</v>
      </c>
      <c r="I75" s="114" t="s">
        <v>804</v>
      </c>
      <c r="J75" s="114" t="s">
        <v>502</v>
      </c>
      <c r="K75" s="114" t="s">
        <v>741</v>
      </c>
      <c r="L75" s="114" t="s">
        <v>502</v>
      </c>
      <c r="M75" s="119">
        <v>2</v>
      </c>
      <c r="N75" s="117">
        <v>3</v>
      </c>
      <c r="O75" s="141">
        <f t="shared" si="13"/>
        <v>6</v>
      </c>
      <c r="P75" s="139" t="str">
        <f t="shared" si="14"/>
        <v>MEDIO</v>
      </c>
      <c r="Q75" s="117">
        <v>10</v>
      </c>
      <c r="R75" s="153">
        <f t="shared" si="15"/>
        <v>60</v>
      </c>
      <c r="S75" s="139" t="str">
        <f t="shared" si="16"/>
        <v>III</v>
      </c>
      <c r="T75" s="153" t="str">
        <f t="shared" si="17"/>
        <v>Mejorable</v>
      </c>
      <c r="U75" s="114">
        <v>1205</v>
      </c>
      <c r="V75" s="117" t="s">
        <v>719</v>
      </c>
      <c r="W75" s="117" t="s">
        <v>507</v>
      </c>
      <c r="X75" s="117" t="s">
        <v>507</v>
      </c>
      <c r="Y75" s="117" t="s">
        <v>507</v>
      </c>
      <c r="Z75" s="120" t="s">
        <v>756</v>
      </c>
      <c r="AA75" s="117" t="s">
        <v>507</v>
      </c>
    </row>
    <row r="76" spans="1:27" ht="63.75" x14ac:dyDescent="0.25">
      <c r="A76" s="114" t="s">
        <v>823</v>
      </c>
      <c r="B76" s="114" t="s">
        <v>813</v>
      </c>
      <c r="C76" s="114" t="s">
        <v>814</v>
      </c>
      <c r="D76" s="114" t="s">
        <v>953</v>
      </c>
      <c r="E76" s="114" t="s">
        <v>33</v>
      </c>
      <c r="F76" s="135" t="s">
        <v>38</v>
      </c>
      <c r="G76" s="116" t="s">
        <v>797</v>
      </c>
      <c r="H76" s="116" t="s">
        <v>738</v>
      </c>
      <c r="I76" s="114" t="s">
        <v>852</v>
      </c>
      <c r="J76" s="114" t="s">
        <v>502</v>
      </c>
      <c r="K76" s="114" t="s">
        <v>853</v>
      </c>
      <c r="L76" s="114" t="s">
        <v>502</v>
      </c>
      <c r="M76" s="119">
        <v>2</v>
      </c>
      <c r="N76" s="117">
        <v>3</v>
      </c>
      <c r="O76" s="141">
        <f t="shared" si="13"/>
        <v>6</v>
      </c>
      <c r="P76" s="139" t="str">
        <f t="shared" si="14"/>
        <v>MEDIO</v>
      </c>
      <c r="Q76" s="117">
        <v>10</v>
      </c>
      <c r="R76" s="153">
        <f t="shared" si="15"/>
        <v>60</v>
      </c>
      <c r="S76" s="139" t="str">
        <f t="shared" si="16"/>
        <v>III</v>
      </c>
      <c r="T76" s="153" t="str">
        <f t="shared" si="17"/>
        <v>Mejorable</v>
      </c>
      <c r="U76" s="114">
        <v>1205</v>
      </c>
      <c r="V76" s="117" t="s">
        <v>719</v>
      </c>
      <c r="W76" s="117" t="s">
        <v>507</v>
      </c>
      <c r="X76" s="117" t="s">
        <v>507</v>
      </c>
      <c r="Y76" s="117" t="s">
        <v>507</v>
      </c>
      <c r="Z76" s="120" t="s">
        <v>857</v>
      </c>
      <c r="AA76" s="117" t="s">
        <v>507</v>
      </c>
    </row>
    <row r="77" spans="1:27" ht="102" x14ac:dyDescent="0.25">
      <c r="A77" s="114" t="s">
        <v>823</v>
      </c>
      <c r="B77" s="114" t="s">
        <v>813</v>
      </c>
      <c r="C77" s="114" t="s">
        <v>814</v>
      </c>
      <c r="D77" s="114" t="s">
        <v>953</v>
      </c>
      <c r="E77" s="114" t="s">
        <v>33</v>
      </c>
      <c r="F77" s="135" t="s">
        <v>38</v>
      </c>
      <c r="G77" s="116" t="s">
        <v>738</v>
      </c>
      <c r="H77" s="116" t="s">
        <v>855</v>
      </c>
      <c r="I77" s="114" t="s">
        <v>723</v>
      </c>
      <c r="J77" s="114" t="s">
        <v>502</v>
      </c>
      <c r="K77" s="114" t="s">
        <v>853</v>
      </c>
      <c r="L77" s="114" t="s">
        <v>725</v>
      </c>
      <c r="M77" s="119">
        <v>2</v>
      </c>
      <c r="N77" s="117">
        <v>3</v>
      </c>
      <c r="O77" s="141">
        <f t="shared" si="13"/>
        <v>6</v>
      </c>
      <c r="P77" s="139" t="str">
        <f t="shared" si="14"/>
        <v>MEDIO</v>
      </c>
      <c r="Q77" s="117">
        <v>10</v>
      </c>
      <c r="R77" s="153">
        <f t="shared" si="15"/>
        <v>60</v>
      </c>
      <c r="S77" s="139" t="str">
        <f t="shared" si="16"/>
        <v>III</v>
      </c>
      <c r="T77" s="153" t="str">
        <f t="shared" si="17"/>
        <v>Mejorable</v>
      </c>
      <c r="U77" s="114">
        <v>1205</v>
      </c>
      <c r="V77" s="117" t="s">
        <v>719</v>
      </c>
      <c r="W77" s="117" t="s">
        <v>507</v>
      </c>
      <c r="X77" s="117" t="s">
        <v>507</v>
      </c>
      <c r="Y77" s="117" t="s">
        <v>507</v>
      </c>
      <c r="Z77" s="120" t="s">
        <v>857</v>
      </c>
      <c r="AA77" s="117" t="s">
        <v>507</v>
      </c>
    </row>
    <row r="78" spans="1:27" ht="102" x14ac:dyDescent="0.25">
      <c r="A78" s="114" t="s">
        <v>478</v>
      </c>
      <c r="B78" s="114" t="s">
        <v>473</v>
      </c>
      <c r="C78" s="114" t="s">
        <v>742</v>
      </c>
      <c r="D78" s="114" t="s">
        <v>477</v>
      </c>
      <c r="E78" s="114" t="s">
        <v>33</v>
      </c>
      <c r="F78" s="135" t="s">
        <v>38</v>
      </c>
      <c r="G78" s="116" t="s">
        <v>743</v>
      </c>
      <c r="H78" s="116" t="s">
        <v>744</v>
      </c>
      <c r="I78" s="114" t="s">
        <v>745</v>
      </c>
      <c r="J78" s="114" t="s">
        <v>502</v>
      </c>
      <c r="K78" s="114" t="s">
        <v>735</v>
      </c>
      <c r="L78" s="114" t="s">
        <v>725</v>
      </c>
      <c r="M78" s="119">
        <v>2</v>
      </c>
      <c r="N78" s="117">
        <v>4</v>
      </c>
      <c r="O78" s="141">
        <f t="shared" si="13"/>
        <v>8</v>
      </c>
      <c r="P78" s="139" t="str">
        <f t="shared" si="14"/>
        <v>MEDIO</v>
      </c>
      <c r="Q78" s="117">
        <v>10</v>
      </c>
      <c r="R78" s="153">
        <f t="shared" si="15"/>
        <v>80</v>
      </c>
      <c r="S78" s="139" t="str">
        <f t="shared" si="16"/>
        <v>III</v>
      </c>
      <c r="T78" s="153" t="str">
        <f t="shared" si="17"/>
        <v>Mejorable</v>
      </c>
      <c r="U78" s="114">
        <v>1205</v>
      </c>
      <c r="V78" s="117" t="s">
        <v>757</v>
      </c>
      <c r="W78" s="117" t="s">
        <v>507</v>
      </c>
      <c r="X78" s="117" t="s">
        <v>507</v>
      </c>
      <c r="Y78" s="117" t="s">
        <v>507</v>
      </c>
      <c r="Z78" s="120" t="s">
        <v>808</v>
      </c>
      <c r="AA78" s="117" t="s">
        <v>507</v>
      </c>
    </row>
    <row r="79" spans="1:27" ht="38.25" x14ac:dyDescent="0.25">
      <c r="A79" s="114" t="s">
        <v>472</v>
      </c>
      <c r="B79" s="114" t="s">
        <v>473</v>
      </c>
      <c r="C79" s="114" t="s">
        <v>573</v>
      </c>
      <c r="D79" s="114" t="s">
        <v>475</v>
      </c>
      <c r="E79" s="114" t="s">
        <v>33</v>
      </c>
      <c r="F79" s="135" t="s">
        <v>37</v>
      </c>
      <c r="G79" s="114" t="s">
        <v>760</v>
      </c>
      <c r="H79" s="116" t="s">
        <v>761</v>
      </c>
      <c r="I79" s="114" t="s">
        <v>762</v>
      </c>
      <c r="J79" s="114" t="s">
        <v>502</v>
      </c>
      <c r="K79" s="114" t="s">
        <v>502</v>
      </c>
      <c r="L79" s="114" t="s">
        <v>763</v>
      </c>
      <c r="M79" s="119">
        <v>2</v>
      </c>
      <c r="N79" s="117">
        <v>1</v>
      </c>
      <c r="O79" s="141">
        <f t="shared" ref="O79:O82" si="18">M79*N79</f>
        <v>2</v>
      </c>
      <c r="P79" s="139" t="str">
        <f t="shared" ref="P79:P82" si="19">IF((N79),IF(AND(O79&gt;=24,O79&lt;=40),"MUY ALTO",IF(AND(O79&gt;=10,O79&lt;=20),"ALTO",IF(AND(O79&gt;=6,O79&lt;=8),"MEDIO",IF((O79&lt;=4),"BAJO")))))</f>
        <v>BAJO</v>
      </c>
      <c r="Q79" s="117">
        <v>10</v>
      </c>
      <c r="R79" s="153">
        <f t="shared" ref="R79:R82" si="20">O79*Q79</f>
        <v>20</v>
      </c>
      <c r="S79" s="139" t="str">
        <f t="shared" si="16"/>
        <v>IV</v>
      </c>
      <c r="T79" s="153" t="str">
        <f t="shared" si="17"/>
        <v>Aceptable</v>
      </c>
      <c r="U79" s="114">
        <v>1205</v>
      </c>
      <c r="V79" s="114" t="s">
        <v>764</v>
      </c>
      <c r="W79" s="117" t="s">
        <v>507</v>
      </c>
      <c r="X79" s="117" t="s">
        <v>507</v>
      </c>
      <c r="Y79" s="117" t="s">
        <v>507</v>
      </c>
      <c r="Z79" s="120" t="s">
        <v>765</v>
      </c>
      <c r="AA79" s="117" t="s">
        <v>766</v>
      </c>
    </row>
    <row r="80" spans="1:27" ht="63.75" x14ac:dyDescent="0.25">
      <c r="A80" s="114" t="s">
        <v>861</v>
      </c>
      <c r="B80" s="114" t="s">
        <v>862</v>
      </c>
      <c r="C80" s="114" t="s">
        <v>863</v>
      </c>
      <c r="D80" s="114" t="s">
        <v>951</v>
      </c>
      <c r="E80" s="114" t="s">
        <v>33</v>
      </c>
      <c r="F80" s="135" t="s">
        <v>37</v>
      </c>
      <c r="G80" s="114" t="s">
        <v>909</v>
      </c>
      <c r="H80" s="116" t="s">
        <v>911</v>
      </c>
      <c r="I80" s="114" t="s">
        <v>912</v>
      </c>
      <c r="J80" s="114" t="s">
        <v>502</v>
      </c>
      <c r="K80" s="114" t="s">
        <v>886</v>
      </c>
      <c r="L80" s="114" t="s">
        <v>763</v>
      </c>
      <c r="M80" s="119">
        <v>2</v>
      </c>
      <c r="N80" s="117">
        <v>2</v>
      </c>
      <c r="O80" s="141">
        <f t="shared" si="18"/>
        <v>4</v>
      </c>
      <c r="P80" s="139" t="str">
        <f t="shared" si="19"/>
        <v>BAJO</v>
      </c>
      <c r="Q80" s="117">
        <v>25</v>
      </c>
      <c r="R80" s="153">
        <f t="shared" si="20"/>
        <v>100</v>
      </c>
      <c r="S80" s="139" t="str">
        <f t="shared" si="16"/>
        <v>III</v>
      </c>
      <c r="T80" s="153" t="str">
        <f t="shared" si="17"/>
        <v>Mejorable</v>
      </c>
      <c r="U80" s="114">
        <v>1205</v>
      </c>
      <c r="V80" s="114" t="s">
        <v>764</v>
      </c>
      <c r="W80" s="117" t="s">
        <v>507</v>
      </c>
      <c r="X80" s="117" t="s">
        <v>507</v>
      </c>
      <c r="Y80" s="117" t="s">
        <v>507</v>
      </c>
      <c r="Z80" s="120" t="s">
        <v>581</v>
      </c>
      <c r="AA80" s="117" t="s">
        <v>919</v>
      </c>
    </row>
    <row r="81" spans="1:27" ht="63.75" x14ac:dyDescent="0.25">
      <c r="A81" s="114" t="s">
        <v>861</v>
      </c>
      <c r="B81" s="114" t="s">
        <v>862</v>
      </c>
      <c r="C81" s="114" t="s">
        <v>863</v>
      </c>
      <c r="D81" s="114" t="s">
        <v>951</v>
      </c>
      <c r="E81" s="114" t="s">
        <v>33</v>
      </c>
      <c r="F81" s="135" t="s">
        <v>37</v>
      </c>
      <c r="G81" s="114" t="s">
        <v>913</v>
      </c>
      <c r="H81" s="116" t="s">
        <v>914</v>
      </c>
      <c r="I81" s="114" t="s">
        <v>915</v>
      </c>
      <c r="J81" s="114" t="s">
        <v>502</v>
      </c>
      <c r="K81" s="114" t="s">
        <v>886</v>
      </c>
      <c r="L81" s="114" t="s">
        <v>763</v>
      </c>
      <c r="M81" s="119">
        <v>2</v>
      </c>
      <c r="N81" s="117">
        <v>2</v>
      </c>
      <c r="O81" s="141">
        <f t="shared" si="18"/>
        <v>4</v>
      </c>
      <c r="P81" s="139" t="str">
        <f t="shared" si="19"/>
        <v>BAJO</v>
      </c>
      <c r="Q81" s="117">
        <v>10</v>
      </c>
      <c r="R81" s="153">
        <f t="shared" si="20"/>
        <v>40</v>
      </c>
      <c r="S81" s="139" t="str">
        <f t="shared" si="16"/>
        <v>III</v>
      </c>
      <c r="T81" s="153" t="str">
        <f t="shared" si="17"/>
        <v>Mejorable</v>
      </c>
      <c r="U81" s="114">
        <v>1205</v>
      </c>
      <c r="V81" s="117" t="s">
        <v>915</v>
      </c>
      <c r="W81" s="117" t="s">
        <v>507</v>
      </c>
      <c r="X81" s="117" t="s">
        <v>507</v>
      </c>
      <c r="Y81" s="117" t="s">
        <v>507</v>
      </c>
      <c r="Z81" s="120" t="s">
        <v>581</v>
      </c>
      <c r="AA81" s="117" t="s">
        <v>920</v>
      </c>
    </row>
    <row r="82" spans="1:27" ht="63.75" x14ac:dyDescent="0.25">
      <c r="A82" s="114" t="s">
        <v>861</v>
      </c>
      <c r="B82" s="114" t="s">
        <v>862</v>
      </c>
      <c r="C82" s="114" t="s">
        <v>863</v>
      </c>
      <c r="D82" s="114" t="s">
        <v>951</v>
      </c>
      <c r="E82" s="114" t="s">
        <v>33</v>
      </c>
      <c r="F82" s="135" t="s">
        <v>37</v>
      </c>
      <c r="G82" s="114" t="s">
        <v>916</v>
      </c>
      <c r="H82" s="116" t="s">
        <v>917</v>
      </c>
      <c r="I82" s="114" t="s">
        <v>915</v>
      </c>
      <c r="J82" s="114" t="s">
        <v>502</v>
      </c>
      <c r="K82" s="114" t="s">
        <v>886</v>
      </c>
      <c r="L82" s="114" t="s">
        <v>763</v>
      </c>
      <c r="M82" s="119">
        <v>2</v>
      </c>
      <c r="N82" s="117">
        <v>2</v>
      </c>
      <c r="O82" s="141">
        <f t="shared" si="18"/>
        <v>4</v>
      </c>
      <c r="P82" s="139" t="str">
        <f t="shared" si="19"/>
        <v>BAJO</v>
      </c>
      <c r="Q82" s="117">
        <v>10</v>
      </c>
      <c r="R82" s="153">
        <f t="shared" si="20"/>
        <v>40</v>
      </c>
      <c r="S82" s="139" t="str">
        <f t="shared" si="16"/>
        <v>III</v>
      </c>
      <c r="T82" s="153" t="str">
        <f t="shared" si="17"/>
        <v>Mejorable</v>
      </c>
      <c r="U82" s="114">
        <v>1205</v>
      </c>
      <c r="V82" s="117" t="s">
        <v>915</v>
      </c>
      <c r="W82" s="117" t="s">
        <v>507</v>
      </c>
      <c r="X82" s="117" t="s">
        <v>507</v>
      </c>
      <c r="Y82" s="117" t="s">
        <v>507</v>
      </c>
      <c r="Z82" s="120" t="s">
        <v>581</v>
      </c>
      <c r="AA82" s="117" t="s">
        <v>920</v>
      </c>
    </row>
  </sheetData>
  <autoFilter ref="A6:AU82"/>
  <mergeCells count="9">
    <mergeCell ref="A1:AG1"/>
    <mergeCell ref="A2:G2"/>
    <mergeCell ref="A3:G3"/>
    <mergeCell ref="A4:G4"/>
    <mergeCell ref="F5:H5"/>
    <mergeCell ref="J5:L5"/>
    <mergeCell ref="M5:S5"/>
    <mergeCell ref="U5:V5"/>
    <mergeCell ref="W5:AA5"/>
  </mergeCells>
  <conditionalFormatting sqref="A5:F5 J5 M5 T5 W5 E6:G6 A6 V6:AA6 J6:T6">
    <cfRule type="cellIs" dxfId="1834" priority="174" operator="equal">
      <formula>"MEDIA"</formula>
    </cfRule>
    <cfRule type="cellIs" dxfId="1833" priority="175" operator="equal">
      <formula>"BAJA"</formula>
    </cfRule>
    <cfRule type="cellIs" dxfId="1832" priority="176" operator="equal">
      <formula>"MUY ALTA"</formula>
    </cfRule>
  </conditionalFormatting>
  <conditionalFormatting sqref="V6">
    <cfRule type="cellIs" dxfId="1831" priority="177" operator="equal">
      <formula>"ALTA"</formula>
    </cfRule>
  </conditionalFormatting>
  <conditionalFormatting sqref="Z6:AA6">
    <cfRule type="cellIs" dxfId="1830" priority="178" operator="equal">
      <formula>"ALTA"</formula>
    </cfRule>
  </conditionalFormatting>
  <conditionalFormatting sqref="I5:I6">
    <cfRule type="cellIs" dxfId="1829" priority="171" operator="equal">
      <formula>"MEDIA"</formula>
    </cfRule>
    <cfRule type="cellIs" dxfId="1828" priority="172" operator="equal">
      <formula>"BAJA"</formula>
    </cfRule>
    <cfRule type="cellIs" dxfId="1827" priority="173" operator="equal">
      <formula>"MUY ALTA"</formula>
    </cfRule>
  </conditionalFormatting>
  <conditionalFormatting sqref="P7:P13 P62:P65 P15:P56 P58:P59">
    <cfRule type="cellIs" dxfId="1826" priority="168" operator="equal">
      <formula>"ALTO"</formula>
    </cfRule>
    <cfRule type="cellIs" dxfId="1825" priority="169" operator="equal">
      <formula>"MEDIO"</formula>
    </cfRule>
    <cfRule type="cellIs" dxfId="1824" priority="170" operator="equal">
      <formula>"BAJO"</formula>
    </cfRule>
  </conditionalFormatting>
  <conditionalFormatting sqref="S7:S13 S62:S65 S15:S56 S58:S59">
    <cfRule type="cellIs" dxfId="1823" priority="164" operator="equal">
      <formula>"IV"</formula>
    </cfRule>
    <cfRule type="cellIs" dxfId="1822" priority="165" operator="equal">
      <formula>"III"</formula>
    </cfRule>
    <cfRule type="cellIs" dxfId="1821" priority="166" operator="equal">
      <formula>"II"</formula>
    </cfRule>
    <cfRule type="cellIs" dxfId="1820" priority="167" operator="equal">
      <formula>"I"</formula>
    </cfRule>
  </conditionalFormatting>
  <conditionalFormatting sqref="P2:P13 P62:P65 P15:P56 P58:P59">
    <cfRule type="cellIs" dxfId="1819" priority="163" operator="equal">
      <formula>"MUY ALTO"</formula>
    </cfRule>
  </conditionalFormatting>
  <conditionalFormatting sqref="U6">
    <cfRule type="cellIs" dxfId="1818" priority="160" operator="equal">
      <formula>"MEDIA"</formula>
    </cfRule>
    <cfRule type="cellIs" dxfId="1817" priority="161" operator="equal">
      <formula>"BAJA"</formula>
    </cfRule>
    <cfRule type="cellIs" dxfId="1816" priority="162" operator="equal">
      <formula>"MUY ALTA"</formula>
    </cfRule>
  </conditionalFormatting>
  <conditionalFormatting sqref="S14">
    <cfRule type="cellIs" dxfId="1815" priority="152" operator="equal">
      <formula>"IV"</formula>
    </cfRule>
    <cfRule type="cellIs" dxfId="1814" priority="153" operator="equal">
      <formula>"III"</formula>
    </cfRule>
    <cfRule type="cellIs" dxfId="1813" priority="154" operator="equal">
      <formula>"II"</formula>
    </cfRule>
    <cfRule type="cellIs" dxfId="1812" priority="155" operator="equal">
      <formula>"I"</formula>
    </cfRule>
  </conditionalFormatting>
  <conditionalFormatting sqref="P14">
    <cfRule type="cellIs" dxfId="1811" priority="157" operator="equal">
      <formula>"ALTO"</formula>
    </cfRule>
    <cfRule type="cellIs" dxfId="1810" priority="158" operator="equal">
      <formula>"MEDIO"</formula>
    </cfRule>
    <cfRule type="cellIs" dxfId="1809" priority="159" operator="equal">
      <formula>"BAJO"</formula>
    </cfRule>
  </conditionalFormatting>
  <conditionalFormatting sqref="P14">
    <cfRule type="cellIs" dxfId="1808" priority="156" operator="equal">
      <formula>"MUY ALTO"</formula>
    </cfRule>
  </conditionalFormatting>
  <conditionalFormatting sqref="P60">
    <cfRule type="cellIs" dxfId="1807" priority="97" operator="equal">
      <formula>"ALTO"</formula>
    </cfRule>
    <cfRule type="cellIs" dxfId="1806" priority="98" operator="equal">
      <formula>"MEDIO"</formula>
    </cfRule>
    <cfRule type="cellIs" dxfId="1805" priority="99" operator="equal">
      <formula>"BAJO"</formula>
    </cfRule>
  </conditionalFormatting>
  <conditionalFormatting sqref="P60">
    <cfRule type="cellIs" dxfId="1804" priority="96" operator="equal">
      <formula>"MUY ALTO"</formula>
    </cfRule>
  </conditionalFormatting>
  <conditionalFormatting sqref="S60">
    <cfRule type="cellIs" dxfId="1803" priority="92" operator="equal">
      <formula>"IV"</formula>
    </cfRule>
    <cfRule type="cellIs" dxfId="1802" priority="93" operator="equal">
      <formula>"III"</formula>
    </cfRule>
    <cfRule type="cellIs" dxfId="1801" priority="94" operator="equal">
      <formula>"II"</formula>
    </cfRule>
    <cfRule type="cellIs" dxfId="1800" priority="95" operator="equal">
      <formula>"I"</formula>
    </cfRule>
  </conditionalFormatting>
  <conditionalFormatting sqref="D11:E11 I11:N11">
    <cfRule type="cellIs" dxfId="1799" priority="89" operator="equal">
      <formula>"MEDIA"</formula>
    </cfRule>
  </conditionalFormatting>
  <conditionalFormatting sqref="D11:E11 I11:N11">
    <cfRule type="cellIs" dxfId="1798" priority="90" operator="equal">
      <formula>"BAJA"</formula>
    </cfRule>
  </conditionalFormatting>
  <conditionalFormatting sqref="D11:E11 I11:N11">
    <cfRule type="cellIs" dxfId="1797" priority="91" operator="equal">
      <formula>"MUY ALTA"</formula>
    </cfRule>
  </conditionalFormatting>
  <conditionalFormatting sqref="Q11">
    <cfRule type="cellIs" dxfId="1796" priority="86" operator="equal">
      <formula>"MEDIA"</formula>
    </cfRule>
  </conditionalFormatting>
  <conditionalFormatting sqref="Q11">
    <cfRule type="cellIs" dxfId="1795" priority="87" operator="equal">
      <formula>"BAJA"</formula>
    </cfRule>
  </conditionalFormatting>
  <conditionalFormatting sqref="Q11">
    <cfRule type="cellIs" dxfId="1794" priority="88" operator="equal">
      <formula>"MUY ALTA"</formula>
    </cfRule>
  </conditionalFormatting>
  <conditionalFormatting sqref="A56 E56 I56:J56 L56 N56">
    <cfRule type="cellIs" dxfId="1793" priority="70" operator="equal">
      <formula>"MEDIA"</formula>
    </cfRule>
  </conditionalFormatting>
  <conditionalFormatting sqref="A56 E56 I56:J56 L56 N56">
    <cfRule type="cellIs" dxfId="1792" priority="71" operator="equal">
      <formula>"BAJA"</formula>
    </cfRule>
  </conditionalFormatting>
  <conditionalFormatting sqref="A56 E56 I56:J56 L56 N56">
    <cfRule type="cellIs" dxfId="1791" priority="72" operator="equal">
      <formula>"MUY ALTA"</formula>
    </cfRule>
  </conditionalFormatting>
  <conditionalFormatting sqref="A59 E59 I59:J59 L59:N59">
    <cfRule type="cellIs" dxfId="1790" priority="73" operator="equal">
      <formula>"MEDIA"</formula>
    </cfRule>
  </conditionalFormatting>
  <conditionalFormatting sqref="A59 E59 I59:J59 L59:N59">
    <cfRule type="cellIs" dxfId="1789" priority="74" operator="equal">
      <formula>"BAJA"</formula>
    </cfRule>
  </conditionalFormatting>
  <conditionalFormatting sqref="A59 E59 I59:J59 L59:N59">
    <cfRule type="cellIs" dxfId="1788" priority="75" operator="equal">
      <formula>"MUY ALTA"</formula>
    </cfRule>
  </conditionalFormatting>
  <conditionalFormatting sqref="K59">
    <cfRule type="cellIs" dxfId="1787" priority="76" operator="equal">
      <formula>"MEDIA"</formula>
    </cfRule>
  </conditionalFormatting>
  <conditionalFormatting sqref="K59">
    <cfRule type="cellIs" dxfId="1786" priority="77" operator="equal">
      <formula>"BAJA"</formula>
    </cfRule>
  </conditionalFormatting>
  <conditionalFormatting sqref="K59">
    <cfRule type="cellIs" dxfId="1785" priority="78" operator="equal">
      <formula>"MUY ALTA"</formula>
    </cfRule>
  </conditionalFormatting>
  <conditionalFormatting sqref="I60">
    <cfRule type="cellIs" dxfId="1784" priority="67" operator="equal">
      <formula>"MEDIA"</formula>
    </cfRule>
  </conditionalFormatting>
  <conditionalFormatting sqref="I60">
    <cfRule type="cellIs" dxfId="1783" priority="68" operator="equal">
      <formula>"BAJA"</formula>
    </cfRule>
  </conditionalFormatting>
  <conditionalFormatting sqref="I60">
    <cfRule type="cellIs" dxfId="1782" priority="69" operator="equal">
      <formula>"MUY ALTA"</formula>
    </cfRule>
  </conditionalFormatting>
  <conditionalFormatting sqref="Q56">
    <cfRule type="cellIs" dxfId="1781" priority="53" operator="equal">
      <formula>"MEDIA"</formula>
    </cfRule>
  </conditionalFormatting>
  <conditionalFormatting sqref="Q56">
    <cfRule type="cellIs" dxfId="1780" priority="54" operator="equal">
      <formula>"BAJA"</formula>
    </cfRule>
  </conditionalFormatting>
  <conditionalFormatting sqref="Q56">
    <cfRule type="cellIs" dxfId="1779" priority="55" operator="equal">
      <formula>"MUY ALTA"</formula>
    </cfRule>
  </conditionalFormatting>
  <conditionalFormatting sqref="Q59">
    <cfRule type="cellIs" dxfId="1778" priority="56" operator="equal">
      <formula>"MEDIA"</formula>
    </cfRule>
  </conditionalFormatting>
  <conditionalFormatting sqref="Q59">
    <cfRule type="cellIs" dxfId="1777" priority="57" operator="equal">
      <formula>"BAJA"</formula>
    </cfRule>
  </conditionalFormatting>
  <conditionalFormatting sqref="Q59">
    <cfRule type="cellIs" dxfId="1776" priority="58" operator="equal">
      <formula>"MUY ALTA"</formula>
    </cfRule>
  </conditionalFormatting>
  <conditionalFormatting sqref="V56 X56:Y56 X59:Y59 V59">
    <cfRule type="cellIs" dxfId="1775" priority="44" operator="equal">
      <formula>"MEDIA"</formula>
    </cfRule>
  </conditionalFormatting>
  <conditionalFormatting sqref="V56 X56:Y56 X59:Y59 V59">
    <cfRule type="cellIs" dxfId="1774" priority="45" operator="equal">
      <formula>"BAJA"</formula>
    </cfRule>
  </conditionalFormatting>
  <conditionalFormatting sqref="V56 X56:Y56 X59:Y59 V59">
    <cfRule type="cellIs" dxfId="1773" priority="46" operator="equal">
      <formula>"MUY ALTA"</formula>
    </cfRule>
  </conditionalFormatting>
  <conditionalFormatting sqref="Z56">
    <cfRule type="cellIs" dxfId="1772" priority="47" operator="equal">
      <formula>"MEDIA"</formula>
    </cfRule>
  </conditionalFormatting>
  <conditionalFormatting sqref="Z56">
    <cfRule type="cellIs" dxfId="1771" priority="48" operator="equal">
      <formula>"BAJA"</formula>
    </cfRule>
  </conditionalFormatting>
  <conditionalFormatting sqref="Z56">
    <cfRule type="cellIs" dxfId="1770" priority="49" operator="equal">
      <formula>"MUY ALTA"</formula>
    </cfRule>
  </conditionalFormatting>
  <conditionalFormatting sqref="V56">
    <cfRule type="cellIs" dxfId="1769" priority="50" operator="equal">
      <formula>"ALTA"</formula>
    </cfRule>
  </conditionalFormatting>
  <conditionalFormatting sqref="Z56">
    <cfRule type="cellIs" dxfId="1768" priority="51" operator="equal">
      <formula>"ALTA"</formula>
    </cfRule>
  </conditionalFormatting>
  <conditionalFormatting sqref="V59">
    <cfRule type="cellIs" dxfId="1767" priority="52" operator="equal">
      <formula>"ALTA"</formula>
    </cfRule>
  </conditionalFormatting>
  <conditionalFormatting sqref="Z59">
    <cfRule type="cellIs" dxfId="1766" priority="40" operator="equal">
      <formula>"MEDIA"</formula>
    </cfRule>
  </conditionalFormatting>
  <conditionalFormatting sqref="Z59">
    <cfRule type="cellIs" dxfId="1765" priority="41" operator="equal">
      <formula>"BAJA"</formula>
    </cfRule>
  </conditionalFormatting>
  <conditionalFormatting sqref="Z59">
    <cfRule type="cellIs" dxfId="1764" priority="42" operator="equal">
      <formula>"MUY ALTA"</formula>
    </cfRule>
  </conditionalFormatting>
  <conditionalFormatting sqref="Z59">
    <cfRule type="cellIs" dxfId="1763" priority="43" operator="equal">
      <formula>"ALTA"</formula>
    </cfRule>
  </conditionalFormatting>
  <conditionalFormatting sqref="P66:P78">
    <cfRule type="cellIs" dxfId="1762" priority="37" operator="equal">
      <formula>"ALTO"</formula>
    </cfRule>
    <cfRule type="cellIs" dxfId="1761" priority="38" operator="equal">
      <formula>"MEDIO"</formula>
    </cfRule>
    <cfRule type="cellIs" dxfId="1760" priority="39" operator="equal">
      <formula>"BAJO"</formula>
    </cfRule>
  </conditionalFormatting>
  <conditionalFormatting sqref="S66:S78">
    <cfRule type="cellIs" dxfId="1759" priority="33" operator="equal">
      <formula>"IV"</formula>
    </cfRule>
    <cfRule type="cellIs" dxfId="1758" priority="34" operator="equal">
      <formula>"III"</formula>
    </cfRule>
    <cfRule type="cellIs" dxfId="1757" priority="35" operator="equal">
      <formula>"II"</formula>
    </cfRule>
    <cfRule type="cellIs" dxfId="1756" priority="36" operator="equal">
      <formula>"I"</formula>
    </cfRule>
  </conditionalFormatting>
  <conditionalFormatting sqref="P66:P78">
    <cfRule type="cellIs" dxfId="1755" priority="32" operator="equal">
      <formula>"MUY ALTO"</formula>
    </cfRule>
  </conditionalFormatting>
  <conditionalFormatting sqref="P79:P82">
    <cfRule type="cellIs" dxfId="1754" priority="29" operator="equal">
      <formula>"ALTO"</formula>
    </cfRule>
    <cfRule type="cellIs" dxfId="1753" priority="30" operator="equal">
      <formula>"MEDIO"</formula>
    </cfRule>
    <cfRule type="cellIs" dxfId="1752" priority="31" operator="equal">
      <formula>"BAJO"</formula>
    </cfRule>
  </conditionalFormatting>
  <conditionalFormatting sqref="S79:S82">
    <cfRule type="cellIs" dxfId="1751" priority="25" operator="equal">
      <formula>"IV"</formula>
    </cfRule>
    <cfRule type="cellIs" dxfId="1750" priority="26" operator="equal">
      <formula>"III"</formula>
    </cfRule>
    <cfRule type="cellIs" dxfId="1749" priority="27" operator="equal">
      <formula>"II"</formula>
    </cfRule>
    <cfRule type="cellIs" dxfId="1748" priority="28" operator="equal">
      <formula>"I"</formula>
    </cfRule>
  </conditionalFormatting>
  <conditionalFormatting sqref="P79:P82">
    <cfRule type="cellIs" dxfId="1747" priority="24" operator="equal">
      <formula>"MUY ALTO"</formula>
    </cfRule>
  </conditionalFormatting>
  <conditionalFormatting sqref="P61">
    <cfRule type="cellIs" dxfId="1746" priority="21" operator="equal">
      <formula>"ALTO"</formula>
    </cfRule>
    <cfRule type="cellIs" dxfId="1745" priority="22" operator="equal">
      <formula>"MEDIO"</formula>
    </cfRule>
    <cfRule type="cellIs" dxfId="1744" priority="23" operator="equal">
      <formula>"BAJO"</formula>
    </cfRule>
  </conditionalFormatting>
  <conditionalFormatting sqref="S61">
    <cfRule type="cellIs" dxfId="1743" priority="17" operator="equal">
      <formula>"IV"</formula>
    </cfRule>
    <cfRule type="cellIs" dxfId="1742" priority="18" operator="equal">
      <formula>"III"</formula>
    </cfRule>
    <cfRule type="cellIs" dxfId="1741" priority="19" operator="equal">
      <formula>"II"</formula>
    </cfRule>
    <cfRule type="cellIs" dxfId="1740" priority="20" operator="equal">
      <formula>"I"</formula>
    </cfRule>
  </conditionalFormatting>
  <conditionalFormatting sqref="P61">
    <cfRule type="cellIs" dxfId="1739" priority="16" operator="equal">
      <formula>"MUY ALTO"</formula>
    </cfRule>
  </conditionalFormatting>
  <conditionalFormatting sqref="V11">
    <cfRule type="cellIs" dxfId="1738" priority="15" operator="equal">
      <formula>"ALTA"</formula>
    </cfRule>
  </conditionalFormatting>
  <conditionalFormatting sqref="V11">
    <cfRule type="cellIs" dxfId="1737" priority="12" operator="equal">
      <formula>"MEDIA"</formula>
    </cfRule>
  </conditionalFormatting>
  <conditionalFormatting sqref="V11">
    <cfRule type="cellIs" dxfId="1736" priority="13" operator="equal">
      <formula>"BAJA"</formula>
    </cfRule>
  </conditionalFormatting>
  <conditionalFormatting sqref="V11">
    <cfRule type="cellIs" dxfId="1735" priority="14" operator="equal">
      <formula>"MUY ALTA"</formula>
    </cfRule>
  </conditionalFormatting>
  <conditionalFormatting sqref="P57">
    <cfRule type="cellIs" dxfId="1734" priority="9" operator="equal">
      <formula>"ALTO"</formula>
    </cfRule>
    <cfRule type="cellIs" dxfId="1733" priority="10" operator="equal">
      <formula>"MEDIO"</formula>
    </cfRule>
    <cfRule type="cellIs" dxfId="1732" priority="11" operator="equal">
      <formula>"BAJO"</formula>
    </cfRule>
  </conditionalFormatting>
  <conditionalFormatting sqref="S57">
    <cfRule type="cellIs" dxfId="1731" priority="5" operator="equal">
      <formula>"IV"</formula>
    </cfRule>
    <cfRule type="cellIs" dxfId="1730" priority="6" operator="equal">
      <formula>"III"</formula>
    </cfRule>
    <cfRule type="cellIs" dxfId="1729" priority="7" operator="equal">
      <formula>"II"</formula>
    </cfRule>
    <cfRule type="cellIs" dxfId="1728" priority="8" operator="equal">
      <formula>"I"</formula>
    </cfRule>
  </conditionalFormatting>
  <conditionalFormatting sqref="P57">
    <cfRule type="cellIs" dxfId="1727" priority="4" operator="equal">
      <formula>"MUY ALTO"</formula>
    </cfRule>
  </conditionalFormatting>
  <conditionalFormatting sqref="I57">
    <cfRule type="cellIs" dxfId="1726" priority="1" operator="equal">
      <formula>"MEDIA"</formula>
    </cfRule>
  </conditionalFormatting>
  <conditionalFormatting sqref="I57">
    <cfRule type="cellIs" dxfId="1725" priority="2" operator="equal">
      <formula>"BAJA"</formula>
    </cfRule>
  </conditionalFormatting>
  <conditionalFormatting sqref="I57">
    <cfRule type="cellIs" dxfId="1724" priority="3" operator="equal">
      <formula>"MUY ALTA"</formula>
    </cfRule>
  </conditionalFormatting>
  <dataValidations count="3">
    <dataValidation type="list" allowBlank="1" showErrorMessage="1" sqref="M26 M69">
      <formula1>"2,6,10"</formula1>
    </dataValidation>
    <dataValidation type="list" allowBlank="1" showInputMessage="1" prompt="COLOQUE SOLO - 1,2,3, O 4" sqref="N26 N69">
      <formula1>"4,3,2,1"</formula1>
    </dataValidation>
    <dataValidation type="list" allowBlank="1" showErrorMessage="1" sqref="Q11 Q26 Q69">
      <formula1>"10,25,60,100"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Listas!$A$7:$G$7</xm:f>
          </x14:formula1>
          <xm:sqref>F62:F82 F7:F60</xm:sqref>
        </x14:dataValidation>
        <x14:dataValidation type="list" allowBlank="1" showInputMessage="1" showErrorMessage="1">
          <x14:formula1>
            <xm:f>Listas!#REF!</xm:f>
          </x14:formula1>
          <xm:sqref>F61</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5D5D"/>
    <pageSetUpPr fitToPage="1"/>
  </sheetPr>
  <dimension ref="A1:AU76"/>
  <sheetViews>
    <sheetView topLeftCell="L54" zoomScale="85" zoomScaleNormal="85" workbookViewId="0">
      <selection activeCell="L56" sqref="A56:XFD56"/>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29.710937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7"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47" ht="26.25" customHeight="1" thickBot="1" x14ac:dyDescent="0.3">
      <c r="A2" s="282" t="s">
        <v>962</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ht="36.75" customHeight="1" thickBot="1" x14ac:dyDescent="0.3">
      <c r="A3" s="282" t="s">
        <v>964</v>
      </c>
      <c r="B3" s="273"/>
      <c r="C3" s="273"/>
      <c r="D3" s="273"/>
      <c r="E3" s="273"/>
      <c r="F3" s="273"/>
      <c r="G3" s="274"/>
      <c r="H3" s="1"/>
      <c r="I3" s="1"/>
      <c r="J3" s="1"/>
      <c r="K3" s="1"/>
      <c r="L3" s="1"/>
      <c r="M3" s="1"/>
      <c r="N3" s="1"/>
      <c r="O3" s="1"/>
      <c r="P3" s="1"/>
      <c r="Q3" s="1"/>
      <c r="R3" s="2"/>
      <c r="S3" s="2"/>
      <c r="T3" s="2"/>
      <c r="U3" s="2"/>
      <c r="V3" s="2"/>
      <c r="W3" s="1"/>
      <c r="X3" s="1"/>
      <c r="Y3" s="1"/>
      <c r="Z3" s="1"/>
      <c r="AA3" s="1"/>
      <c r="AB3" s="3"/>
      <c r="AC3" s="3"/>
      <c r="AD3" s="3"/>
      <c r="AE3" s="3"/>
      <c r="AF3" s="3"/>
      <c r="AG3" s="3"/>
      <c r="AH3" s="3"/>
      <c r="AI3" s="3"/>
      <c r="AJ3" s="3"/>
      <c r="AK3" s="3"/>
      <c r="AL3" s="3"/>
      <c r="AM3" s="3"/>
      <c r="AN3" s="3"/>
      <c r="AO3" s="3"/>
      <c r="AP3" s="3"/>
      <c r="AQ3" s="3"/>
      <c r="AR3" s="3"/>
      <c r="AS3" s="3"/>
      <c r="AT3" s="3"/>
      <c r="AU3" s="3"/>
    </row>
    <row r="4" spans="1:47" ht="36" customHeight="1" thickBot="1" x14ac:dyDescent="0.3">
      <c r="A4" s="282" t="s">
        <v>963</v>
      </c>
      <c r="B4" s="273"/>
      <c r="C4" s="273"/>
      <c r="D4" s="273"/>
      <c r="E4" s="273"/>
      <c r="F4" s="273"/>
      <c r="G4" s="274"/>
      <c r="H4" s="1"/>
      <c r="I4" s="1"/>
      <c r="J4" s="1"/>
      <c r="K4" s="1"/>
      <c r="L4" s="4"/>
      <c r="M4" s="4"/>
      <c r="N4" s="4"/>
      <c r="O4" s="4"/>
      <c r="P4" s="4"/>
      <c r="Q4" s="4"/>
      <c r="R4" s="2"/>
      <c r="S4" s="2"/>
      <c r="T4" s="2"/>
      <c r="U4" s="5"/>
      <c r="V4" s="5"/>
      <c r="W4" s="1"/>
      <c r="X4" s="1"/>
      <c r="Y4" s="1"/>
      <c r="Z4" s="1"/>
      <c r="AA4" s="1"/>
      <c r="AB4" s="3"/>
      <c r="AC4" s="3"/>
      <c r="AD4" s="3"/>
      <c r="AE4" s="3"/>
      <c r="AF4" s="3"/>
      <c r="AG4" s="3"/>
      <c r="AH4" s="3"/>
      <c r="AI4" s="3"/>
      <c r="AJ4" s="3"/>
      <c r="AK4" s="3"/>
      <c r="AL4" s="3"/>
      <c r="AM4" s="3"/>
      <c r="AN4" s="3"/>
      <c r="AO4" s="3"/>
      <c r="AP4" s="3"/>
      <c r="AQ4" s="3"/>
      <c r="AR4" s="3"/>
      <c r="AS4" s="3"/>
      <c r="AT4" s="3"/>
      <c r="AU4" s="3"/>
    </row>
    <row r="5" spans="1:47" s="140" customFormat="1" ht="30.75" customHeight="1" x14ac:dyDescent="0.25">
      <c r="A5" s="122"/>
      <c r="B5" s="123" t="s">
        <v>0</v>
      </c>
      <c r="C5" s="123" t="s">
        <v>1</v>
      </c>
      <c r="D5" s="123" t="s">
        <v>2</v>
      </c>
      <c r="E5" s="123"/>
      <c r="F5" s="269" t="s">
        <v>3</v>
      </c>
      <c r="G5" s="264"/>
      <c r="H5" s="265"/>
      <c r="I5" s="123"/>
      <c r="J5" s="269" t="s">
        <v>4</v>
      </c>
      <c r="K5" s="264"/>
      <c r="L5" s="265"/>
      <c r="M5" s="263" t="s">
        <v>5</v>
      </c>
      <c r="N5" s="264"/>
      <c r="O5" s="264"/>
      <c r="P5" s="264"/>
      <c r="Q5" s="264"/>
      <c r="R5" s="264"/>
      <c r="S5" s="265"/>
      <c r="T5" s="124" t="s">
        <v>6</v>
      </c>
      <c r="U5" s="270" t="s">
        <v>7</v>
      </c>
      <c r="V5" s="271"/>
      <c r="W5" s="263" t="s">
        <v>8</v>
      </c>
      <c r="X5" s="264"/>
      <c r="Y5" s="264"/>
      <c r="Z5" s="264"/>
      <c r="AA5" s="265"/>
      <c r="AB5" s="125"/>
      <c r="AC5" s="125"/>
      <c r="AD5" s="125"/>
      <c r="AE5" s="125"/>
      <c r="AF5" s="125"/>
      <c r="AG5" s="125"/>
      <c r="AH5" s="125"/>
      <c r="AI5" s="125"/>
      <c r="AJ5" s="125"/>
      <c r="AK5" s="125"/>
      <c r="AL5" s="125"/>
      <c r="AM5" s="125"/>
      <c r="AN5" s="125"/>
      <c r="AO5" s="125"/>
      <c r="AP5" s="125"/>
      <c r="AQ5" s="125"/>
      <c r="AR5" s="125"/>
      <c r="AS5" s="125"/>
      <c r="AT5" s="125"/>
      <c r="AU5" s="125"/>
    </row>
    <row r="6" spans="1:47" s="140" customFormat="1" ht="72" customHeight="1" x14ac:dyDescent="0.25">
      <c r="A6" s="126" t="s">
        <v>9</v>
      </c>
      <c r="B6" s="127"/>
      <c r="C6" s="127"/>
      <c r="D6" s="127"/>
      <c r="E6" s="127" t="s">
        <v>10</v>
      </c>
      <c r="F6" s="128" t="s">
        <v>31</v>
      </c>
      <c r="G6" s="129" t="s">
        <v>11</v>
      </c>
      <c r="H6" s="129" t="s">
        <v>12</v>
      </c>
      <c r="I6" s="127" t="s">
        <v>32</v>
      </c>
      <c r="J6" s="130" t="s">
        <v>13</v>
      </c>
      <c r="K6" s="129" t="s">
        <v>14</v>
      </c>
      <c r="L6" s="129" t="s">
        <v>15</v>
      </c>
      <c r="M6" s="131" t="s">
        <v>16</v>
      </c>
      <c r="N6" s="131" t="s">
        <v>17</v>
      </c>
      <c r="O6" s="132" t="s">
        <v>18</v>
      </c>
      <c r="P6" s="131" t="s">
        <v>19</v>
      </c>
      <c r="Q6" s="131" t="s">
        <v>20</v>
      </c>
      <c r="R6" s="131" t="s">
        <v>21</v>
      </c>
      <c r="S6" s="131" t="s">
        <v>22</v>
      </c>
      <c r="T6" s="133" t="s">
        <v>23</v>
      </c>
      <c r="U6" s="131" t="s">
        <v>24</v>
      </c>
      <c r="V6" s="133" t="s">
        <v>25</v>
      </c>
      <c r="W6" s="133" t="s">
        <v>26</v>
      </c>
      <c r="X6" s="133" t="s">
        <v>27</v>
      </c>
      <c r="Y6" s="133" t="s">
        <v>28</v>
      </c>
      <c r="Z6" s="133" t="s">
        <v>29</v>
      </c>
      <c r="AA6" s="133" t="s">
        <v>30</v>
      </c>
      <c r="AB6" s="125"/>
      <c r="AC6" s="125"/>
      <c r="AD6" s="125"/>
      <c r="AE6" s="125"/>
      <c r="AF6" s="125"/>
      <c r="AG6" s="125"/>
      <c r="AH6" s="125"/>
      <c r="AI6" s="125"/>
      <c r="AJ6" s="125"/>
      <c r="AK6" s="125"/>
      <c r="AL6" s="125"/>
      <c r="AM6" s="125"/>
      <c r="AN6" s="125"/>
      <c r="AO6" s="125"/>
      <c r="AP6" s="125"/>
      <c r="AQ6" s="125"/>
      <c r="AR6" s="125"/>
      <c r="AS6" s="125"/>
      <c r="AT6" s="125"/>
      <c r="AU6" s="125"/>
    </row>
    <row r="7" spans="1:47" s="142" customFormat="1" ht="51" x14ac:dyDescent="0.25">
      <c r="A7" s="114" t="s">
        <v>478</v>
      </c>
      <c r="B7" s="114" t="s">
        <v>473</v>
      </c>
      <c r="C7" s="114" t="s">
        <v>573</v>
      </c>
      <c r="D7" s="114" t="s">
        <v>475</v>
      </c>
      <c r="E7" s="114" t="s">
        <v>33</v>
      </c>
      <c r="F7" s="135" t="s">
        <v>77</v>
      </c>
      <c r="G7" s="114" t="s">
        <v>489</v>
      </c>
      <c r="H7" s="116" t="s">
        <v>493</v>
      </c>
      <c r="I7" s="114" t="s">
        <v>498</v>
      </c>
      <c r="J7" s="114" t="s">
        <v>502</v>
      </c>
      <c r="K7" s="114" t="s">
        <v>502</v>
      </c>
      <c r="L7" s="114" t="s">
        <v>502</v>
      </c>
      <c r="M7" s="157">
        <v>2</v>
      </c>
      <c r="N7" s="114">
        <v>3</v>
      </c>
      <c r="O7" s="141">
        <f t="shared" ref="O7:O17" si="0">M7*N7</f>
        <v>6</v>
      </c>
      <c r="P7" s="139" t="str">
        <f t="shared" ref="P7:P17" si="1">IF((N7),IF(AND(O7&gt;=24,O7&lt;=40),"MUY ALTO",IF(AND(O7&gt;=10,O7&lt;=20),"ALTO",IF(AND(O7&gt;=6,O7&lt;=8),"MEDIO",IF((O7&lt;=4),"BAJO")))))</f>
        <v>MEDIO</v>
      </c>
      <c r="Q7" s="114">
        <v>25</v>
      </c>
      <c r="R7" s="153">
        <f t="shared" ref="R7:R17" si="2">O7*Q7</f>
        <v>150</v>
      </c>
      <c r="S7" s="139" t="str">
        <f t="shared" ref="S7:S17" si="3">IF(R7&lt;=0,"N/A",IF(R7&lt;=20,"IV",IF(R7&lt;=120,"III",IF(R7&lt;=500,"II",IF(R7&lt;=4000,"I",)))))</f>
        <v>II</v>
      </c>
      <c r="T7" s="153" t="str">
        <f t="shared" ref="T7:T50" si="4">IF(S7="I","No Aceptable",IF(S7="II","No aceptable o aceptable con control específico",IF(S7="III","Mejorable",IF(S7="IV","Aceptable","Aceptable"))))</f>
        <v>No aceptable o aceptable con control específico</v>
      </c>
      <c r="U7" s="114">
        <v>422</v>
      </c>
      <c r="V7" s="114" t="s">
        <v>498</v>
      </c>
      <c r="W7" s="117" t="s">
        <v>507</v>
      </c>
      <c r="X7" s="114" t="s">
        <v>507</v>
      </c>
      <c r="Y7" s="114" t="s">
        <v>507</v>
      </c>
      <c r="Z7" s="120" t="s">
        <v>508</v>
      </c>
      <c r="AA7" s="117" t="s">
        <v>507</v>
      </c>
    </row>
    <row r="8" spans="1:47" s="142" customFormat="1" ht="51" x14ac:dyDescent="0.25">
      <c r="A8" s="114" t="s">
        <v>965</v>
      </c>
      <c r="B8" s="114" t="s">
        <v>473</v>
      </c>
      <c r="C8" s="114" t="s">
        <v>474</v>
      </c>
      <c r="D8" s="114" t="s">
        <v>477</v>
      </c>
      <c r="E8" s="114" t="s">
        <v>33</v>
      </c>
      <c r="F8" s="135" t="s">
        <v>77</v>
      </c>
      <c r="G8" s="114" t="s">
        <v>489</v>
      </c>
      <c r="H8" s="116" t="s">
        <v>966</v>
      </c>
      <c r="I8" s="114" t="s">
        <v>967</v>
      </c>
      <c r="J8" s="114" t="s">
        <v>968</v>
      </c>
      <c r="K8" s="114" t="s">
        <v>502</v>
      </c>
      <c r="L8" s="114" t="s">
        <v>502</v>
      </c>
      <c r="M8" s="157">
        <v>2</v>
      </c>
      <c r="N8" s="114">
        <v>3</v>
      </c>
      <c r="O8" s="141">
        <f t="shared" si="0"/>
        <v>6</v>
      </c>
      <c r="P8" s="139" t="str">
        <f t="shared" si="1"/>
        <v>MEDIO</v>
      </c>
      <c r="Q8" s="114">
        <v>25</v>
      </c>
      <c r="R8" s="153">
        <f t="shared" si="2"/>
        <v>150</v>
      </c>
      <c r="S8" s="139" t="str">
        <f t="shared" si="3"/>
        <v>II</v>
      </c>
      <c r="T8" s="153" t="str">
        <f t="shared" ref="T8:T13" si="5">IF(S8="I","No Aceptable",IF(S8="II","No aceptable o aceptable con control específico",IF(S8="III","Mejorable",IF(S8="IV","Aceptable","Aceptable"))))</f>
        <v>No aceptable o aceptable con control específico</v>
      </c>
      <c r="U8" s="114">
        <v>422</v>
      </c>
      <c r="V8" s="114" t="s">
        <v>498</v>
      </c>
      <c r="W8" s="117" t="s">
        <v>507</v>
      </c>
      <c r="X8" s="114" t="s">
        <v>507</v>
      </c>
      <c r="Y8" s="114" t="s">
        <v>507</v>
      </c>
      <c r="Z8" s="120" t="s">
        <v>508</v>
      </c>
      <c r="AA8" s="117" t="s">
        <v>507</v>
      </c>
    </row>
    <row r="9" spans="1:47" ht="51" x14ac:dyDescent="0.25">
      <c r="A9" s="114" t="s">
        <v>861</v>
      </c>
      <c r="B9" s="114" t="s">
        <v>862</v>
      </c>
      <c r="C9" s="114" t="s">
        <v>863</v>
      </c>
      <c r="D9" s="114" t="s">
        <v>957</v>
      </c>
      <c r="E9" s="114" t="s">
        <v>33</v>
      </c>
      <c r="F9" s="135" t="s">
        <v>77</v>
      </c>
      <c r="G9" s="114" t="s">
        <v>489</v>
      </c>
      <c r="H9" s="116" t="s">
        <v>865</v>
      </c>
      <c r="I9" s="114" t="s">
        <v>498</v>
      </c>
      <c r="J9" s="114" t="s">
        <v>502</v>
      </c>
      <c r="K9" s="114" t="s">
        <v>502</v>
      </c>
      <c r="L9" s="114" t="s">
        <v>502</v>
      </c>
      <c r="M9" s="157">
        <v>2</v>
      </c>
      <c r="N9" s="114">
        <v>3</v>
      </c>
      <c r="O9" s="141">
        <f t="shared" si="0"/>
        <v>6</v>
      </c>
      <c r="P9" s="139" t="str">
        <f t="shared" si="1"/>
        <v>MEDIO</v>
      </c>
      <c r="Q9" s="114">
        <v>25</v>
      </c>
      <c r="R9" s="153">
        <f t="shared" si="2"/>
        <v>150</v>
      </c>
      <c r="S9" s="139" t="str">
        <f t="shared" si="3"/>
        <v>II</v>
      </c>
      <c r="T9" s="153" t="str">
        <f t="shared" si="5"/>
        <v>No aceptable o aceptable con control específico</v>
      </c>
      <c r="U9" s="114">
        <v>422</v>
      </c>
      <c r="V9" s="163" t="s">
        <v>498</v>
      </c>
      <c r="W9" s="117" t="s">
        <v>507</v>
      </c>
      <c r="X9" s="163" t="s">
        <v>507</v>
      </c>
      <c r="Y9" s="163" t="s">
        <v>507</v>
      </c>
      <c r="Z9" s="120" t="s">
        <v>508</v>
      </c>
      <c r="AA9" s="117" t="s">
        <v>507</v>
      </c>
    </row>
    <row r="10" spans="1:47" s="142" customFormat="1" ht="51" x14ac:dyDescent="0.25">
      <c r="A10" s="114" t="s">
        <v>769</v>
      </c>
      <c r="B10" s="114" t="s">
        <v>486</v>
      </c>
      <c r="C10" s="114" t="s">
        <v>487</v>
      </c>
      <c r="D10" s="114" t="s">
        <v>969</v>
      </c>
      <c r="E10" s="114" t="s">
        <v>33</v>
      </c>
      <c r="F10" s="135" t="s">
        <v>77</v>
      </c>
      <c r="G10" s="114" t="s">
        <v>489</v>
      </c>
      <c r="H10" s="116" t="s">
        <v>771</v>
      </c>
      <c r="I10" s="114" t="s">
        <v>498</v>
      </c>
      <c r="J10" s="114" t="s">
        <v>502</v>
      </c>
      <c r="K10" s="114" t="s">
        <v>502</v>
      </c>
      <c r="L10" s="114" t="s">
        <v>502</v>
      </c>
      <c r="M10" s="163">
        <v>2</v>
      </c>
      <c r="N10" s="163">
        <v>3</v>
      </c>
      <c r="O10" s="141">
        <f t="shared" si="0"/>
        <v>6</v>
      </c>
      <c r="P10" s="139" t="str">
        <f t="shared" si="1"/>
        <v>MEDIO</v>
      </c>
      <c r="Q10" s="163">
        <v>25</v>
      </c>
      <c r="R10" s="153">
        <f t="shared" si="2"/>
        <v>150</v>
      </c>
      <c r="S10" s="139" t="str">
        <f t="shared" si="3"/>
        <v>II</v>
      </c>
      <c r="T10" s="153" t="str">
        <f t="shared" si="5"/>
        <v>No aceptable o aceptable con control específico</v>
      </c>
      <c r="U10" s="114">
        <v>422</v>
      </c>
      <c r="V10" s="163" t="s">
        <v>498</v>
      </c>
      <c r="W10" s="117" t="s">
        <v>507</v>
      </c>
      <c r="X10" s="163" t="s">
        <v>507</v>
      </c>
      <c r="Y10" s="163" t="s">
        <v>507</v>
      </c>
      <c r="Z10" s="120" t="s">
        <v>508</v>
      </c>
      <c r="AA10" s="117" t="s">
        <v>507</v>
      </c>
    </row>
    <row r="11" spans="1:47" s="142" customFormat="1" ht="114.75" x14ac:dyDescent="0.25">
      <c r="A11" s="114" t="s">
        <v>476</v>
      </c>
      <c r="B11" s="114" t="s">
        <v>473</v>
      </c>
      <c r="C11" s="114" t="s">
        <v>474</v>
      </c>
      <c r="D11" s="114" t="s">
        <v>477</v>
      </c>
      <c r="E11" s="114" t="s">
        <v>33</v>
      </c>
      <c r="F11" s="135" t="s">
        <v>77</v>
      </c>
      <c r="G11" s="114" t="s">
        <v>490</v>
      </c>
      <c r="H11" s="116" t="s">
        <v>494</v>
      </c>
      <c r="I11" s="114" t="s">
        <v>499</v>
      </c>
      <c r="J11" s="114" t="s">
        <v>502</v>
      </c>
      <c r="K11" s="114" t="s">
        <v>503</v>
      </c>
      <c r="L11" s="114" t="s">
        <v>504</v>
      </c>
      <c r="M11" s="157">
        <v>2</v>
      </c>
      <c r="N11" s="114">
        <v>2</v>
      </c>
      <c r="O11" s="141">
        <f t="shared" si="0"/>
        <v>4</v>
      </c>
      <c r="P11" s="139" t="str">
        <f t="shared" si="1"/>
        <v>BAJO</v>
      </c>
      <c r="Q11" s="114">
        <v>25</v>
      </c>
      <c r="R11" s="153">
        <f t="shared" si="2"/>
        <v>100</v>
      </c>
      <c r="S11" s="139" t="str">
        <f t="shared" si="3"/>
        <v>III</v>
      </c>
      <c r="T11" s="153" t="str">
        <f t="shared" si="5"/>
        <v>Mejorable</v>
      </c>
      <c r="U11" s="114">
        <v>422</v>
      </c>
      <c r="V11" s="117" t="s">
        <v>519</v>
      </c>
      <c r="W11" s="117" t="s">
        <v>507</v>
      </c>
      <c r="X11" s="163" t="s">
        <v>507</v>
      </c>
      <c r="Y11" s="163" t="s">
        <v>507</v>
      </c>
      <c r="Z11" s="164" t="s">
        <v>510</v>
      </c>
      <c r="AA11" s="114" t="s">
        <v>511</v>
      </c>
    </row>
    <row r="12" spans="1:47" ht="114.75" x14ac:dyDescent="0.25">
      <c r="A12" s="114" t="s">
        <v>861</v>
      </c>
      <c r="B12" s="114" t="s">
        <v>862</v>
      </c>
      <c r="C12" s="114" t="s">
        <v>863</v>
      </c>
      <c r="D12" s="114" t="s">
        <v>957</v>
      </c>
      <c r="E12" s="114" t="s">
        <v>33</v>
      </c>
      <c r="F12" s="135" t="s">
        <v>77</v>
      </c>
      <c r="G12" s="114" t="s">
        <v>490</v>
      </c>
      <c r="H12" s="116" t="s">
        <v>494</v>
      </c>
      <c r="I12" s="114" t="s">
        <v>499</v>
      </c>
      <c r="J12" s="114" t="s">
        <v>502</v>
      </c>
      <c r="K12" s="114" t="s">
        <v>503</v>
      </c>
      <c r="L12" s="114" t="s">
        <v>504</v>
      </c>
      <c r="M12" s="157">
        <v>2</v>
      </c>
      <c r="N12" s="114">
        <v>2</v>
      </c>
      <c r="O12" s="141">
        <f t="shared" si="0"/>
        <v>4</v>
      </c>
      <c r="P12" s="139" t="str">
        <f t="shared" si="1"/>
        <v>BAJO</v>
      </c>
      <c r="Q12" s="114">
        <v>100</v>
      </c>
      <c r="R12" s="153">
        <f t="shared" si="2"/>
        <v>400</v>
      </c>
      <c r="S12" s="139" t="str">
        <f t="shared" si="3"/>
        <v>II</v>
      </c>
      <c r="T12" s="153" t="str">
        <f t="shared" si="5"/>
        <v>No aceptable o aceptable con control específico</v>
      </c>
      <c r="U12" s="114">
        <v>422</v>
      </c>
      <c r="V12" s="163" t="s">
        <v>519</v>
      </c>
      <c r="W12" s="117" t="s">
        <v>507</v>
      </c>
      <c r="X12" s="163" t="s">
        <v>507</v>
      </c>
      <c r="Y12" s="163" t="s">
        <v>507</v>
      </c>
      <c r="Z12" s="164" t="s">
        <v>510</v>
      </c>
      <c r="AA12" s="114" t="s">
        <v>868</v>
      </c>
    </row>
    <row r="13" spans="1:47" ht="81.75" customHeight="1" x14ac:dyDescent="0.25">
      <c r="A13" s="114" t="s">
        <v>769</v>
      </c>
      <c r="B13" s="114" t="s">
        <v>486</v>
      </c>
      <c r="C13" s="114" t="s">
        <v>487</v>
      </c>
      <c r="D13" s="114" t="s">
        <v>969</v>
      </c>
      <c r="E13" s="114" t="s">
        <v>33</v>
      </c>
      <c r="F13" s="135" t="s">
        <v>77</v>
      </c>
      <c r="G13" s="114" t="s">
        <v>490</v>
      </c>
      <c r="H13" s="116" t="s">
        <v>494</v>
      </c>
      <c r="I13" s="114" t="s">
        <v>499</v>
      </c>
      <c r="J13" s="114" t="s">
        <v>502</v>
      </c>
      <c r="K13" s="114" t="s">
        <v>503</v>
      </c>
      <c r="L13" s="114" t="s">
        <v>504</v>
      </c>
      <c r="M13" s="163">
        <v>2</v>
      </c>
      <c r="N13" s="163">
        <v>2</v>
      </c>
      <c r="O13" s="141">
        <f t="shared" si="0"/>
        <v>4</v>
      </c>
      <c r="P13" s="139" t="str">
        <f t="shared" si="1"/>
        <v>BAJO</v>
      </c>
      <c r="Q13" s="163">
        <v>100</v>
      </c>
      <c r="R13" s="153">
        <f t="shared" si="2"/>
        <v>400</v>
      </c>
      <c r="S13" s="139" t="str">
        <f t="shared" si="3"/>
        <v>II</v>
      </c>
      <c r="T13" s="153" t="str">
        <f t="shared" si="5"/>
        <v>No aceptable o aceptable con control específico</v>
      </c>
      <c r="U13" s="114">
        <v>422</v>
      </c>
      <c r="V13" s="163" t="s">
        <v>519</v>
      </c>
      <c r="W13" s="117" t="s">
        <v>507</v>
      </c>
      <c r="X13" s="163" t="s">
        <v>507</v>
      </c>
      <c r="Y13" s="163" t="s">
        <v>507</v>
      </c>
      <c r="Z13" s="164" t="s">
        <v>510</v>
      </c>
      <c r="AA13" s="114" t="s">
        <v>511</v>
      </c>
    </row>
    <row r="14" spans="1:47" s="140" customFormat="1" ht="63.75" x14ac:dyDescent="0.25">
      <c r="A14" s="114" t="s">
        <v>482</v>
      </c>
      <c r="B14" s="114" t="s">
        <v>483</v>
      </c>
      <c r="C14" s="114" t="s">
        <v>474</v>
      </c>
      <c r="D14" s="114" t="s">
        <v>484</v>
      </c>
      <c r="E14" s="114" t="s">
        <v>33</v>
      </c>
      <c r="F14" s="135" t="s">
        <v>77</v>
      </c>
      <c r="G14" s="114" t="s">
        <v>492</v>
      </c>
      <c r="H14" s="116" t="s">
        <v>497</v>
      </c>
      <c r="I14" s="114" t="s">
        <v>501</v>
      </c>
      <c r="J14" s="114" t="s">
        <v>502</v>
      </c>
      <c r="K14" s="114" t="s">
        <v>506</v>
      </c>
      <c r="L14" s="114" t="s">
        <v>502</v>
      </c>
      <c r="M14" s="119">
        <v>2</v>
      </c>
      <c r="N14" s="117">
        <v>4</v>
      </c>
      <c r="O14" s="137">
        <f t="shared" si="0"/>
        <v>8</v>
      </c>
      <c r="P14" s="138" t="str">
        <f t="shared" si="1"/>
        <v>MEDIO</v>
      </c>
      <c r="Q14" s="117">
        <v>25</v>
      </c>
      <c r="R14" s="153">
        <f t="shared" si="2"/>
        <v>200</v>
      </c>
      <c r="S14" s="139" t="str">
        <f t="shared" si="3"/>
        <v>II</v>
      </c>
      <c r="T14" s="153" t="str">
        <f t="shared" si="4"/>
        <v>No aceptable o aceptable con control específico</v>
      </c>
      <c r="U14" s="114">
        <v>422</v>
      </c>
      <c r="V14" s="117" t="s">
        <v>516</v>
      </c>
      <c r="W14" s="117" t="s">
        <v>507</v>
      </c>
      <c r="X14" s="117" t="s">
        <v>517</v>
      </c>
      <c r="Y14" s="117" t="s">
        <v>507</v>
      </c>
      <c r="Z14" s="120" t="s">
        <v>518</v>
      </c>
      <c r="AA14" s="117" t="s">
        <v>507</v>
      </c>
    </row>
    <row r="15" spans="1:47" s="142" customFormat="1" ht="62.25" customHeight="1" x14ac:dyDescent="0.25">
      <c r="A15" s="114" t="s">
        <v>478</v>
      </c>
      <c r="B15" s="114" t="s">
        <v>927</v>
      </c>
      <c r="C15" s="114" t="s">
        <v>474</v>
      </c>
      <c r="D15" s="114" t="s">
        <v>479</v>
      </c>
      <c r="E15" s="118" t="s">
        <v>33</v>
      </c>
      <c r="F15" s="135" t="s">
        <v>77</v>
      </c>
      <c r="G15" s="114" t="s">
        <v>491</v>
      </c>
      <c r="H15" s="116" t="s">
        <v>495</v>
      </c>
      <c r="I15" s="114" t="s">
        <v>499</v>
      </c>
      <c r="J15" s="118" t="s">
        <v>502</v>
      </c>
      <c r="K15" s="118" t="s">
        <v>502</v>
      </c>
      <c r="L15" s="118" t="s">
        <v>502</v>
      </c>
      <c r="M15" s="117">
        <v>2</v>
      </c>
      <c r="N15" s="117">
        <v>2</v>
      </c>
      <c r="O15" s="141">
        <f t="shared" si="0"/>
        <v>4</v>
      </c>
      <c r="P15" s="139" t="str">
        <f t="shared" si="1"/>
        <v>BAJO</v>
      </c>
      <c r="Q15" s="117">
        <v>25</v>
      </c>
      <c r="R15" s="153">
        <f t="shared" si="2"/>
        <v>100</v>
      </c>
      <c r="S15" s="139" t="str">
        <f t="shared" si="3"/>
        <v>III</v>
      </c>
      <c r="T15" s="153" t="str">
        <f>IF(S15="I","No Aceptable",IF(S15="II","No aceptable o aceptable con control específico",IF(S15="III","Mejorable",IF(S15="IV","Aceptable","Aceptable"))))</f>
        <v>Mejorable</v>
      </c>
      <c r="U15" s="114">
        <v>422</v>
      </c>
      <c r="V15" s="117" t="s">
        <v>509</v>
      </c>
      <c r="W15" s="117" t="s">
        <v>507</v>
      </c>
      <c r="X15" s="117" t="s">
        <v>507</v>
      </c>
      <c r="Y15" s="117" t="s">
        <v>507</v>
      </c>
      <c r="Z15" s="117" t="s">
        <v>512</v>
      </c>
      <c r="AA15" s="117" t="s">
        <v>507</v>
      </c>
    </row>
    <row r="16" spans="1:47" ht="114.75" x14ac:dyDescent="0.25">
      <c r="A16" s="114" t="s">
        <v>480</v>
      </c>
      <c r="B16" s="114" t="s">
        <v>473</v>
      </c>
      <c r="C16" s="114" t="s">
        <v>474</v>
      </c>
      <c r="D16" s="114" t="s">
        <v>481</v>
      </c>
      <c r="E16" s="114" t="s">
        <v>33</v>
      </c>
      <c r="F16" s="135" t="s">
        <v>77</v>
      </c>
      <c r="G16" s="114" t="s">
        <v>491</v>
      </c>
      <c r="H16" s="116" t="s">
        <v>496</v>
      </c>
      <c r="I16" s="114" t="s">
        <v>500</v>
      </c>
      <c r="J16" s="114" t="s">
        <v>502</v>
      </c>
      <c r="K16" s="114" t="s">
        <v>505</v>
      </c>
      <c r="L16" s="114" t="s">
        <v>502</v>
      </c>
      <c r="M16" s="150">
        <v>2</v>
      </c>
      <c r="N16" s="114">
        <v>3</v>
      </c>
      <c r="O16" s="141">
        <f t="shared" si="0"/>
        <v>6</v>
      </c>
      <c r="P16" s="139" t="str">
        <f t="shared" si="1"/>
        <v>MEDIO</v>
      </c>
      <c r="Q16" s="114">
        <v>25</v>
      </c>
      <c r="R16" s="153">
        <f t="shared" si="2"/>
        <v>150</v>
      </c>
      <c r="S16" s="139" t="str">
        <f t="shared" si="3"/>
        <v>II</v>
      </c>
      <c r="T16" s="153" t="str">
        <f>IF(S16="I","No Aceptable",IF(S16="II","No aceptable o aceptable con control específico",IF(S16="III","Mejorable",IF(S16="IV","Aceptable","Aceptable"))))</f>
        <v>No aceptable o aceptable con control específico</v>
      </c>
      <c r="U16" s="114">
        <v>422</v>
      </c>
      <c r="V16" s="151" t="s">
        <v>500</v>
      </c>
      <c r="W16" s="213" t="s">
        <v>513</v>
      </c>
      <c r="X16" s="213" t="s">
        <v>507</v>
      </c>
      <c r="Y16" s="213" t="s">
        <v>1530</v>
      </c>
      <c r="Z16" s="213" t="s">
        <v>772</v>
      </c>
      <c r="AA16" s="213" t="s">
        <v>507</v>
      </c>
    </row>
    <row r="17" spans="1:27" s="142" customFormat="1" ht="102" x14ac:dyDescent="0.25">
      <c r="A17" s="114" t="s">
        <v>970</v>
      </c>
      <c r="B17" s="114" t="s">
        <v>473</v>
      </c>
      <c r="C17" s="114" t="s">
        <v>474</v>
      </c>
      <c r="D17" s="114" t="s">
        <v>520</v>
      </c>
      <c r="E17" s="114" t="s">
        <v>33</v>
      </c>
      <c r="F17" s="135" t="s">
        <v>39</v>
      </c>
      <c r="G17" s="114" t="s">
        <v>525</v>
      </c>
      <c r="H17" s="116" t="s">
        <v>531</v>
      </c>
      <c r="I17" s="114" t="s">
        <v>773</v>
      </c>
      <c r="J17" s="114" t="s">
        <v>502</v>
      </c>
      <c r="K17" s="114" t="s">
        <v>533</v>
      </c>
      <c r="L17" s="114" t="s">
        <v>534</v>
      </c>
      <c r="M17" s="157">
        <v>2</v>
      </c>
      <c r="N17" s="114">
        <v>4</v>
      </c>
      <c r="O17" s="141">
        <f t="shared" si="0"/>
        <v>8</v>
      </c>
      <c r="P17" s="139" t="str">
        <f t="shared" si="1"/>
        <v>MEDIO</v>
      </c>
      <c r="Q17" s="114">
        <v>25</v>
      </c>
      <c r="R17" s="153">
        <f t="shared" si="2"/>
        <v>200</v>
      </c>
      <c r="S17" s="139" t="str">
        <f t="shared" si="3"/>
        <v>II</v>
      </c>
      <c r="T17" s="153" t="str">
        <f>IF(S17="I","No Aceptable",IF(S17="II","No aceptable o aceptable con control específico",IF(S17="III","Mejorable",IF(S17="IV","Aceptable","Aceptable"))))</f>
        <v>No aceptable o aceptable con control específico</v>
      </c>
      <c r="U17" s="114">
        <v>422</v>
      </c>
      <c r="V17" s="117" t="s">
        <v>546</v>
      </c>
      <c r="W17" s="117" t="s">
        <v>507</v>
      </c>
      <c r="X17" s="163" t="s">
        <v>507</v>
      </c>
      <c r="Y17" s="163" t="s">
        <v>507</v>
      </c>
      <c r="Z17" s="164" t="s">
        <v>775</v>
      </c>
      <c r="AA17" s="117" t="s">
        <v>507</v>
      </c>
    </row>
    <row r="18" spans="1:27" s="142" customFormat="1" ht="51" x14ac:dyDescent="0.25">
      <c r="A18" s="114" t="s">
        <v>970</v>
      </c>
      <c r="B18" s="114" t="s">
        <v>473</v>
      </c>
      <c r="C18" s="114" t="s">
        <v>474</v>
      </c>
      <c r="D18" s="114" t="s">
        <v>521</v>
      </c>
      <c r="E18" s="114" t="s">
        <v>33</v>
      </c>
      <c r="F18" s="135" t="s">
        <v>39</v>
      </c>
      <c r="G18" s="114" t="s">
        <v>526</v>
      </c>
      <c r="H18" s="116" t="s">
        <v>535</v>
      </c>
      <c r="I18" s="114" t="s">
        <v>536</v>
      </c>
      <c r="J18" s="114" t="s">
        <v>502</v>
      </c>
      <c r="K18" s="114" t="s">
        <v>774</v>
      </c>
      <c r="L18" s="114" t="s">
        <v>534</v>
      </c>
      <c r="M18" s="157">
        <v>2</v>
      </c>
      <c r="N18" s="114">
        <v>4</v>
      </c>
      <c r="O18" s="141">
        <f t="shared" ref="O18:O50" si="6">M18*N18</f>
        <v>8</v>
      </c>
      <c r="P18" s="139" t="str">
        <f t="shared" ref="P18:P50" si="7">IF((N18),IF(AND(O18&gt;=24,O18&lt;=40),"MUY ALTO",IF(AND(O18&gt;=10,O18&lt;=20),"ALTO",IF(AND(O18&gt;=6,O18&lt;=8),"MEDIO",IF((O18&lt;=4),"BAJO")))))</f>
        <v>MEDIO</v>
      </c>
      <c r="Q18" s="114">
        <v>25</v>
      </c>
      <c r="R18" s="153">
        <f t="shared" ref="R18:R50" si="8">O18*Q18</f>
        <v>200</v>
      </c>
      <c r="S18" s="139" t="str">
        <f t="shared" ref="S18:S49" si="9">IF(R18&lt;=0,"N/A",IF(R18&lt;=20,"IV",IF(R18&lt;=120,"III",IF(R18&lt;=500,"II",IF(R18&lt;=4000,"I",)))))</f>
        <v>II</v>
      </c>
      <c r="T18" s="153" t="str">
        <f t="shared" si="4"/>
        <v>No aceptable o aceptable con control específico</v>
      </c>
      <c r="U18" s="114">
        <v>422</v>
      </c>
      <c r="V18" s="163" t="s">
        <v>536</v>
      </c>
      <c r="W18" s="117" t="s">
        <v>507</v>
      </c>
      <c r="X18" s="163" t="s">
        <v>507</v>
      </c>
      <c r="Y18" s="163" t="s">
        <v>507</v>
      </c>
      <c r="Z18" s="164" t="s">
        <v>776</v>
      </c>
      <c r="AA18" s="117" t="s">
        <v>507</v>
      </c>
    </row>
    <row r="19" spans="1:27" s="142" customFormat="1" ht="51" x14ac:dyDescent="0.25">
      <c r="A19" s="114" t="s">
        <v>476</v>
      </c>
      <c r="B19" s="114" t="s">
        <v>473</v>
      </c>
      <c r="C19" s="114" t="s">
        <v>474</v>
      </c>
      <c r="D19" s="114" t="s">
        <v>522</v>
      </c>
      <c r="E19" s="114" t="s">
        <v>33</v>
      </c>
      <c r="F19" s="135" t="s">
        <v>39</v>
      </c>
      <c r="G19" s="114" t="s">
        <v>527</v>
      </c>
      <c r="H19" s="116" t="s">
        <v>538</v>
      </c>
      <c r="I19" s="114" t="s">
        <v>539</v>
      </c>
      <c r="J19" s="114" t="s">
        <v>502</v>
      </c>
      <c r="K19" s="114" t="s">
        <v>540</v>
      </c>
      <c r="L19" s="114" t="s">
        <v>541</v>
      </c>
      <c r="M19" s="157">
        <v>2</v>
      </c>
      <c r="N19" s="114">
        <v>4</v>
      </c>
      <c r="O19" s="141">
        <f t="shared" si="6"/>
        <v>8</v>
      </c>
      <c r="P19" s="139" t="str">
        <f t="shared" si="7"/>
        <v>MEDIO</v>
      </c>
      <c r="Q19" s="114">
        <v>10</v>
      </c>
      <c r="R19" s="153">
        <f t="shared" si="8"/>
        <v>80</v>
      </c>
      <c r="S19" s="139" t="str">
        <f t="shared" si="9"/>
        <v>III</v>
      </c>
      <c r="T19" s="153" t="str">
        <f t="shared" si="4"/>
        <v>Mejorable</v>
      </c>
      <c r="U19" s="114">
        <v>422</v>
      </c>
      <c r="V19" s="163" t="s">
        <v>549</v>
      </c>
      <c r="W19" s="117" t="s">
        <v>507</v>
      </c>
      <c r="X19" s="163" t="s">
        <v>507</v>
      </c>
      <c r="Y19" s="163" t="s">
        <v>507</v>
      </c>
      <c r="Z19" s="164" t="s">
        <v>550</v>
      </c>
      <c r="AA19" s="117" t="s">
        <v>507</v>
      </c>
    </row>
    <row r="20" spans="1:27" s="142" customFormat="1" ht="89.25" x14ac:dyDescent="0.25">
      <c r="A20" s="114" t="s">
        <v>523</v>
      </c>
      <c r="B20" s="114" t="s">
        <v>473</v>
      </c>
      <c r="C20" s="114" t="s">
        <v>474</v>
      </c>
      <c r="D20" s="114" t="s">
        <v>524</v>
      </c>
      <c r="E20" s="114" t="s">
        <v>575</v>
      </c>
      <c r="F20" s="135" t="s">
        <v>39</v>
      </c>
      <c r="G20" s="114" t="s">
        <v>528</v>
      </c>
      <c r="H20" s="116" t="s">
        <v>542</v>
      </c>
      <c r="I20" s="114" t="s">
        <v>543</v>
      </c>
      <c r="J20" s="114" t="s">
        <v>502</v>
      </c>
      <c r="K20" s="114" t="s">
        <v>544</v>
      </c>
      <c r="L20" s="114" t="s">
        <v>545</v>
      </c>
      <c r="M20" s="157">
        <v>2</v>
      </c>
      <c r="N20" s="114">
        <v>1</v>
      </c>
      <c r="O20" s="141">
        <f>M20*N20</f>
        <v>2</v>
      </c>
      <c r="P20" s="139" t="str">
        <f>IF((N20),IF(AND(O20&gt;=24,O20&lt;=40),"MUY ALTO",IF(AND(O20&gt;=10,O20&lt;=20),"ALTO",IF(AND(O20&gt;=6,O20&lt;=8),"MEDIO",IF((O20&lt;=4),"BAJO")))))</f>
        <v>BAJO</v>
      </c>
      <c r="Q20" s="114">
        <v>60</v>
      </c>
      <c r="R20" s="153">
        <f>O20*Q20</f>
        <v>120</v>
      </c>
      <c r="S20" s="139" t="str">
        <f>IF(R20&lt;=0,"N/A",IF(R20&lt;=20,"IV",IF(R20&lt;=120,"III",IF(R20&lt;=500,"II",IF(R20&lt;=4000,"I",)))))</f>
        <v>III</v>
      </c>
      <c r="T20" s="153" t="str">
        <f>IF(S20="I","No Aceptable",IF(S20="II","No aceptable o aceptable con control específico",IF(S20="III","Mejorable",IF(S20="IV","Aceptable","Aceptable"))))</f>
        <v>Mejorable</v>
      </c>
      <c r="U20" s="114">
        <v>422</v>
      </c>
      <c r="V20" s="163" t="s">
        <v>551</v>
      </c>
      <c r="W20" s="117" t="s">
        <v>507</v>
      </c>
      <c r="X20" s="163" t="s">
        <v>507</v>
      </c>
      <c r="Y20" s="163" t="s">
        <v>507</v>
      </c>
      <c r="Z20" s="164" t="s">
        <v>552</v>
      </c>
      <c r="AA20" s="114" t="s">
        <v>553</v>
      </c>
    </row>
    <row r="21" spans="1:27" s="142" customFormat="1" ht="51" x14ac:dyDescent="0.25">
      <c r="A21" s="117" t="s">
        <v>567</v>
      </c>
      <c r="B21" s="114" t="s">
        <v>927</v>
      </c>
      <c r="C21" s="117" t="s">
        <v>474</v>
      </c>
      <c r="D21" s="117" t="s">
        <v>568</v>
      </c>
      <c r="E21" s="117" t="s">
        <v>33</v>
      </c>
      <c r="F21" s="135" t="s">
        <v>35</v>
      </c>
      <c r="G21" s="114" t="s">
        <v>589</v>
      </c>
      <c r="H21" s="116" t="s">
        <v>590</v>
      </c>
      <c r="I21" s="117" t="s">
        <v>591</v>
      </c>
      <c r="J21" s="117" t="s">
        <v>502</v>
      </c>
      <c r="K21" s="117" t="s">
        <v>502</v>
      </c>
      <c r="L21" s="117" t="s">
        <v>502</v>
      </c>
      <c r="M21" s="117">
        <v>2</v>
      </c>
      <c r="N21" s="117">
        <v>4</v>
      </c>
      <c r="O21" s="141">
        <f>M21*N21</f>
        <v>8</v>
      </c>
      <c r="P21" s="139" t="str">
        <f>IF((N21),IF(AND(O21&gt;=24,O21&lt;=40),"MUY ALTO",IF(AND(O21&gt;=10,O21&lt;=20),"ALTO",IF(AND(O21&gt;=6,O21&lt;=8),"MEDIO",IF((O21&lt;=4),"BAJO")))))</f>
        <v>MEDIO</v>
      </c>
      <c r="Q21" s="117">
        <v>10</v>
      </c>
      <c r="R21" s="153">
        <f>O21*Q21</f>
        <v>80</v>
      </c>
      <c r="S21" s="139" t="str">
        <f>IF(R21&lt;=0,"N/A",IF(R21&lt;=20,"IV",IF(R21&lt;=120,"III",IF(R21&lt;=500,"II",IF(R21&lt;=4000,"I",)))))</f>
        <v>III</v>
      </c>
      <c r="T21" s="153" t="str">
        <f>IF(S21="I","No Aceptable",IF(S21="II","No aceptable o aceptable con control específico",IF(S21="III","Mejorable",IF(S21="IV","Aceptable","Aceptable"))))</f>
        <v>Mejorable</v>
      </c>
      <c r="U21" s="114">
        <v>422</v>
      </c>
      <c r="V21" s="115" t="s">
        <v>591</v>
      </c>
      <c r="W21" s="117" t="s">
        <v>507</v>
      </c>
      <c r="X21" s="117" t="s">
        <v>507</v>
      </c>
      <c r="Y21" s="115" t="s">
        <v>592</v>
      </c>
      <c r="Z21" s="115" t="s">
        <v>593</v>
      </c>
      <c r="AA21" s="117" t="s">
        <v>507</v>
      </c>
    </row>
    <row r="22" spans="1:27" s="142" customFormat="1" ht="38.25" x14ac:dyDescent="0.25">
      <c r="A22" s="114" t="s">
        <v>478</v>
      </c>
      <c r="B22" s="114" t="s">
        <v>473</v>
      </c>
      <c r="C22" s="114" t="s">
        <v>474</v>
      </c>
      <c r="D22" s="114" t="s">
        <v>556</v>
      </c>
      <c r="E22" s="114" t="s">
        <v>33</v>
      </c>
      <c r="F22" s="135" t="s">
        <v>35</v>
      </c>
      <c r="G22" s="114" t="s">
        <v>652</v>
      </c>
      <c r="H22" s="116" t="s">
        <v>1509</v>
      </c>
      <c r="I22" s="114" t="s">
        <v>654</v>
      </c>
      <c r="J22" s="114" t="s">
        <v>655</v>
      </c>
      <c r="K22" s="114" t="s">
        <v>502</v>
      </c>
      <c r="L22" s="114" t="s">
        <v>502</v>
      </c>
      <c r="M22" s="157">
        <v>2</v>
      </c>
      <c r="N22" s="114">
        <v>2</v>
      </c>
      <c r="O22" s="141">
        <f t="shared" si="6"/>
        <v>4</v>
      </c>
      <c r="P22" s="139" t="str">
        <f t="shared" si="7"/>
        <v>BAJO</v>
      </c>
      <c r="Q22" s="114">
        <v>10</v>
      </c>
      <c r="R22" s="153">
        <f t="shared" si="8"/>
        <v>40</v>
      </c>
      <c r="S22" s="139" t="str">
        <f t="shared" si="9"/>
        <v>III</v>
      </c>
      <c r="T22" s="153" t="str">
        <f t="shared" si="4"/>
        <v>Mejorable</v>
      </c>
      <c r="U22" s="114">
        <v>422</v>
      </c>
      <c r="V22" s="163" t="s">
        <v>654</v>
      </c>
      <c r="W22" s="117" t="s">
        <v>507</v>
      </c>
      <c r="X22" s="163" t="s">
        <v>507</v>
      </c>
      <c r="Y22" s="163" t="s">
        <v>507</v>
      </c>
      <c r="Z22" s="164" t="s">
        <v>663</v>
      </c>
      <c r="AA22" s="117" t="s">
        <v>507</v>
      </c>
    </row>
    <row r="23" spans="1:27" s="142" customFormat="1" ht="89.25" x14ac:dyDescent="0.25">
      <c r="A23" s="114" t="s">
        <v>523</v>
      </c>
      <c r="B23" s="114" t="s">
        <v>473</v>
      </c>
      <c r="C23" s="114" t="s">
        <v>474</v>
      </c>
      <c r="D23" s="114" t="s">
        <v>557</v>
      </c>
      <c r="E23" s="114" t="s">
        <v>575</v>
      </c>
      <c r="F23" s="135" t="s">
        <v>35</v>
      </c>
      <c r="G23" s="114" t="s">
        <v>652</v>
      </c>
      <c r="H23" s="116" t="s">
        <v>656</v>
      </c>
      <c r="I23" s="114" t="s">
        <v>657</v>
      </c>
      <c r="J23" s="114" t="s">
        <v>502</v>
      </c>
      <c r="K23" s="114" t="s">
        <v>544</v>
      </c>
      <c r="L23" s="114" t="s">
        <v>545</v>
      </c>
      <c r="M23" s="157">
        <v>2</v>
      </c>
      <c r="N23" s="114">
        <v>1</v>
      </c>
      <c r="O23" s="141">
        <f t="shared" si="6"/>
        <v>2</v>
      </c>
      <c r="P23" s="139" t="str">
        <f t="shared" si="7"/>
        <v>BAJO</v>
      </c>
      <c r="Q23" s="114">
        <v>60</v>
      </c>
      <c r="R23" s="153">
        <f t="shared" si="8"/>
        <v>120</v>
      </c>
      <c r="S23" s="139" t="str">
        <f t="shared" si="9"/>
        <v>III</v>
      </c>
      <c r="T23" s="153" t="str">
        <f t="shared" si="4"/>
        <v>Mejorable</v>
      </c>
      <c r="U23" s="114">
        <v>422</v>
      </c>
      <c r="V23" s="163" t="s">
        <v>664</v>
      </c>
      <c r="W23" s="117" t="s">
        <v>507</v>
      </c>
      <c r="X23" s="163" t="s">
        <v>507</v>
      </c>
      <c r="Y23" s="163" t="s">
        <v>507</v>
      </c>
      <c r="Z23" s="164" t="s">
        <v>552</v>
      </c>
      <c r="AA23" s="114" t="s">
        <v>665</v>
      </c>
    </row>
    <row r="24" spans="1:27" s="142" customFormat="1" ht="89.25" x14ac:dyDescent="0.25">
      <c r="A24" s="114" t="s">
        <v>482</v>
      </c>
      <c r="B24" s="114" t="s">
        <v>473</v>
      </c>
      <c r="C24" s="114" t="s">
        <v>474</v>
      </c>
      <c r="D24" s="114" t="s">
        <v>558</v>
      </c>
      <c r="E24" s="118" t="s">
        <v>33</v>
      </c>
      <c r="F24" s="135" t="s">
        <v>35</v>
      </c>
      <c r="G24" s="114" t="s">
        <v>652</v>
      </c>
      <c r="H24" s="116" t="s">
        <v>658</v>
      </c>
      <c r="I24" s="114" t="s">
        <v>659</v>
      </c>
      <c r="J24" s="114" t="s">
        <v>660</v>
      </c>
      <c r="K24" s="114" t="s">
        <v>661</v>
      </c>
      <c r="L24" s="114" t="s">
        <v>662</v>
      </c>
      <c r="M24" s="163">
        <v>2</v>
      </c>
      <c r="N24" s="163">
        <v>2</v>
      </c>
      <c r="O24" s="141">
        <f t="shared" si="6"/>
        <v>4</v>
      </c>
      <c r="P24" s="139" t="str">
        <f t="shared" si="7"/>
        <v>BAJO</v>
      </c>
      <c r="Q24" s="163">
        <v>10</v>
      </c>
      <c r="R24" s="153">
        <f t="shared" si="8"/>
        <v>40</v>
      </c>
      <c r="S24" s="139" t="str">
        <f t="shared" si="9"/>
        <v>III</v>
      </c>
      <c r="T24" s="153" t="str">
        <f t="shared" si="4"/>
        <v>Mejorable</v>
      </c>
      <c r="U24" s="114">
        <v>422</v>
      </c>
      <c r="V24" s="163" t="s">
        <v>666</v>
      </c>
      <c r="W24" s="117" t="s">
        <v>507</v>
      </c>
      <c r="X24" s="163" t="s">
        <v>507</v>
      </c>
      <c r="Y24" s="163" t="s">
        <v>507</v>
      </c>
      <c r="Z24" s="164" t="s">
        <v>667</v>
      </c>
      <c r="AA24" s="117" t="s">
        <v>507</v>
      </c>
    </row>
    <row r="25" spans="1:27" s="142" customFormat="1" ht="51" x14ac:dyDescent="0.25">
      <c r="A25" s="114" t="s">
        <v>861</v>
      </c>
      <c r="B25" s="114" t="s">
        <v>862</v>
      </c>
      <c r="C25" s="114" t="s">
        <v>863</v>
      </c>
      <c r="D25" s="114" t="s">
        <v>957</v>
      </c>
      <c r="E25" s="114" t="s">
        <v>33</v>
      </c>
      <c r="F25" s="135" t="s">
        <v>35</v>
      </c>
      <c r="G25" s="114" t="s">
        <v>652</v>
      </c>
      <c r="H25" s="116" t="s">
        <v>896</v>
      </c>
      <c r="I25" s="114" t="s">
        <v>583</v>
      </c>
      <c r="J25" s="114" t="s">
        <v>502</v>
      </c>
      <c r="K25" s="114" t="s">
        <v>886</v>
      </c>
      <c r="L25" s="114" t="s">
        <v>502</v>
      </c>
      <c r="M25" s="157">
        <v>2</v>
      </c>
      <c r="N25" s="114">
        <v>2</v>
      </c>
      <c r="O25" s="141">
        <f>M25*N25</f>
        <v>4</v>
      </c>
      <c r="P25" s="139" t="str">
        <f>IF((N25),IF(AND(O25&gt;=24,O25&lt;=40),"MUY ALTO",IF(AND(O25&gt;=10,O25&lt;=20),"ALTO",IF(AND(O25&gt;=6,O25&lt;=8),"MEDIO",IF((O25&lt;=4),"BAJO")))))</f>
        <v>BAJO</v>
      </c>
      <c r="Q25" s="114">
        <v>100</v>
      </c>
      <c r="R25" s="153">
        <f>O25*Q25</f>
        <v>400</v>
      </c>
      <c r="S25" s="139" t="str">
        <f>IF(R25&lt;=0,"N/A",IF(R25&lt;=20,"IV",IF(R25&lt;=120,"III",IF(R25&lt;=500,"II",IF(R25&lt;=4000,"I",)))))</f>
        <v>II</v>
      </c>
      <c r="T25" s="153" t="str">
        <f>IF(S25="I","No Aceptable",IF(S25="II","No aceptable o aceptable con control específico",IF(S25="III","Mejorable",IF(S25="IV","Aceptable","Aceptable"))))</f>
        <v>No aceptable o aceptable con control específico</v>
      </c>
      <c r="U25" s="114">
        <v>422</v>
      </c>
      <c r="V25" s="117" t="s">
        <v>899</v>
      </c>
      <c r="W25" s="117" t="s">
        <v>507</v>
      </c>
      <c r="X25" s="163" t="s">
        <v>507</v>
      </c>
      <c r="Y25" s="163" t="s">
        <v>507</v>
      </c>
      <c r="Z25" s="164" t="s">
        <v>581</v>
      </c>
      <c r="AA25" s="117" t="s">
        <v>507</v>
      </c>
    </row>
    <row r="26" spans="1:27" s="142" customFormat="1" ht="38.25" x14ac:dyDescent="0.25">
      <c r="A26" s="114" t="s">
        <v>861</v>
      </c>
      <c r="B26" s="114" t="s">
        <v>862</v>
      </c>
      <c r="C26" s="114" t="s">
        <v>863</v>
      </c>
      <c r="D26" s="114" t="s">
        <v>957</v>
      </c>
      <c r="E26" s="114" t="s">
        <v>33</v>
      </c>
      <c r="F26" s="135" t="s">
        <v>35</v>
      </c>
      <c r="G26" s="114" t="s">
        <v>652</v>
      </c>
      <c r="H26" s="116" t="s">
        <v>897</v>
      </c>
      <c r="I26" s="114" t="s">
        <v>898</v>
      </c>
      <c r="J26" s="114" t="s">
        <v>502</v>
      </c>
      <c r="K26" s="114" t="s">
        <v>886</v>
      </c>
      <c r="L26" s="114" t="s">
        <v>763</v>
      </c>
      <c r="M26" s="157">
        <v>2</v>
      </c>
      <c r="N26" s="114">
        <v>2</v>
      </c>
      <c r="O26" s="141">
        <f>M26*N26</f>
        <v>4</v>
      </c>
      <c r="P26" s="139" t="str">
        <f>IF((N26),IF(AND(O26&gt;=24,O26&lt;=40),"MUY ALTO",IF(AND(O26&gt;=10,O26&lt;=20),"ALTO",IF(AND(O26&gt;=6,O26&lt;=8),"MEDIO",IF((O26&lt;=4),"BAJO")))))</f>
        <v>BAJO</v>
      </c>
      <c r="Q26" s="114">
        <v>25</v>
      </c>
      <c r="R26" s="153">
        <f>O26*Q26</f>
        <v>100</v>
      </c>
      <c r="S26" s="139" t="str">
        <f>IF(R26&lt;=0,"N/A",IF(R26&lt;=20,"IV",IF(R26&lt;=120,"III",IF(R26&lt;=500,"II",IF(R26&lt;=4000,"I",)))))</f>
        <v>III</v>
      </c>
      <c r="T26" s="153" t="str">
        <f>IF(S26="I","No Aceptable",IF(S26="II","No aceptable o aceptable con control específico",IF(S26="III","Mejorable",IF(S26="IV","Aceptable","Aceptable"))))</f>
        <v>Mejorable</v>
      </c>
      <c r="U26" s="114">
        <v>422</v>
      </c>
      <c r="V26" s="117" t="s">
        <v>630</v>
      </c>
      <c r="W26" s="117" t="s">
        <v>507</v>
      </c>
      <c r="X26" s="163" t="s">
        <v>507</v>
      </c>
      <c r="Y26" s="163" t="s">
        <v>507</v>
      </c>
      <c r="Z26" s="164" t="s">
        <v>581</v>
      </c>
      <c r="AA26" s="114" t="s">
        <v>900</v>
      </c>
    </row>
    <row r="27" spans="1:27" s="142" customFormat="1" ht="63.75" x14ac:dyDescent="0.25">
      <c r="A27" s="114" t="s">
        <v>478</v>
      </c>
      <c r="B27" s="114" t="s">
        <v>483</v>
      </c>
      <c r="C27" s="114" t="s">
        <v>474</v>
      </c>
      <c r="D27" s="114" t="s">
        <v>484</v>
      </c>
      <c r="E27" s="114" t="s">
        <v>33</v>
      </c>
      <c r="F27" s="135" t="s">
        <v>35</v>
      </c>
      <c r="G27" s="114" t="s">
        <v>647</v>
      </c>
      <c r="H27" s="116" t="s">
        <v>648</v>
      </c>
      <c r="I27" s="114" t="s">
        <v>649</v>
      </c>
      <c r="J27" s="114" t="s">
        <v>502</v>
      </c>
      <c r="K27" s="114" t="s">
        <v>502</v>
      </c>
      <c r="L27" s="114" t="s">
        <v>502</v>
      </c>
      <c r="M27" s="119">
        <v>2</v>
      </c>
      <c r="N27" s="117">
        <v>2</v>
      </c>
      <c r="O27" s="141">
        <f>M27*N27</f>
        <v>4</v>
      </c>
      <c r="P27" s="139" t="str">
        <f>IF((N27),IF(AND(O27&gt;=24,O27&lt;=40),"MUY ALTO",IF(AND(O27&gt;=10,O27&lt;=20),"ALTO",IF(AND(O27&gt;=6,O27&lt;=8),"MEDIO",IF((O27&lt;=4),"BAJO")))))</f>
        <v>BAJO</v>
      </c>
      <c r="Q27" s="117">
        <v>25</v>
      </c>
      <c r="R27" s="153">
        <f>O27*Q27</f>
        <v>100</v>
      </c>
      <c r="S27" s="139" t="str">
        <f>IF(R27&lt;=0,"N/A",IF(R27&lt;=20,"IV",IF(R27&lt;=120,"III",IF(R27&lt;=500,"II",IF(R27&lt;=4000,"I",)))))</f>
        <v>III</v>
      </c>
      <c r="T27" s="153" t="str">
        <f>IF(S27="I","No Aceptable",IF(S27="II","No aceptable o aceptable con control específico",IF(S27="III","Mejorable",IF(S27="IV","Aceptable","Aceptable"))))</f>
        <v>Mejorable</v>
      </c>
      <c r="U27" s="114">
        <v>422</v>
      </c>
      <c r="V27" s="117" t="s">
        <v>519</v>
      </c>
      <c r="W27" s="117" t="s">
        <v>507</v>
      </c>
      <c r="X27" s="117" t="s">
        <v>507</v>
      </c>
      <c r="Y27" s="117" t="s">
        <v>1508</v>
      </c>
      <c r="Z27" s="120" t="s">
        <v>650</v>
      </c>
      <c r="AA27" s="117" t="s">
        <v>507</v>
      </c>
    </row>
    <row r="28" spans="1:27" s="142" customFormat="1" ht="102" x14ac:dyDescent="0.25">
      <c r="A28" s="114" t="s">
        <v>478</v>
      </c>
      <c r="B28" s="114" t="s">
        <v>473</v>
      </c>
      <c r="C28" s="114" t="s">
        <v>474</v>
      </c>
      <c r="D28" s="114" t="s">
        <v>484</v>
      </c>
      <c r="E28" s="114" t="s">
        <v>33</v>
      </c>
      <c r="F28" s="135" t="s">
        <v>35</v>
      </c>
      <c r="G28" s="114" t="s">
        <v>594</v>
      </c>
      <c r="H28" s="116" t="s">
        <v>599</v>
      </c>
      <c r="I28" s="114" t="s">
        <v>598</v>
      </c>
      <c r="J28" s="114" t="s">
        <v>502</v>
      </c>
      <c r="K28" s="114" t="s">
        <v>600</v>
      </c>
      <c r="L28" s="114" t="s">
        <v>502</v>
      </c>
      <c r="M28" s="157">
        <v>2</v>
      </c>
      <c r="N28" s="114">
        <v>2</v>
      </c>
      <c r="O28" s="141">
        <f>M28*N28</f>
        <v>4</v>
      </c>
      <c r="P28" s="139" t="str">
        <f>IF((N28),IF(AND(O28&gt;=24,O28&lt;=40),"MUY ALTO",IF(AND(O28&gt;=10,O28&lt;=20),"ALTO",IF(AND(O28&gt;=6,O28&lt;=8),"MEDIO",IF((O28&lt;=4),"BAJO")))))</f>
        <v>BAJO</v>
      </c>
      <c r="Q28" s="114">
        <v>25</v>
      </c>
      <c r="R28" s="153">
        <f>O28*Q28</f>
        <v>100</v>
      </c>
      <c r="S28" s="139" t="str">
        <f>IF(R28&lt;=0,"N/A",IF(R28&lt;=20,"IV",IF(R28&lt;=120,"III",IF(R28&lt;=500,"II",IF(R28&lt;=4000,"I",)))))</f>
        <v>III</v>
      </c>
      <c r="T28" s="153" t="str">
        <f>IF(S28="I","No Aceptable",IF(S28="II","No aceptable o aceptable con control específico",IF(S28="III","Mejorable",IF(S28="IV","Aceptable","Aceptable"))))</f>
        <v>Mejorable</v>
      </c>
      <c r="U28" s="114">
        <v>422</v>
      </c>
      <c r="V28" s="117" t="s">
        <v>630</v>
      </c>
      <c r="W28" s="117" t="s">
        <v>507</v>
      </c>
      <c r="X28" s="163" t="s">
        <v>507</v>
      </c>
      <c r="Y28" s="163" t="s">
        <v>923</v>
      </c>
      <c r="Z28" s="164" t="s">
        <v>631</v>
      </c>
      <c r="AA28" s="117" t="s">
        <v>507</v>
      </c>
    </row>
    <row r="29" spans="1:27" s="142" customFormat="1" ht="51" x14ac:dyDescent="0.25">
      <c r="A29" s="114" t="s">
        <v>971</v>
      </c>
      <c r="B29" s="114" t="s">
        <v>473</v>
      </c>
      <c r="C29" s="114" t="s">
        <v>474</v>
      </c>
      <c r="D29" s="114" t="s">
        <v>477</v>
      </c>
      <c r="E29" s="114" t="s">
        <v>33</v>
      </c>
      <c r="F29" s="135" t="s">
        <v>35</v>
      </c>
      <c r="G29" s="114" t="s">
        <v>594</v>
      </c>
      <c r="H29" s="116" t="s">
        <v>873</v>
      </c>
      <c r="I29" s="114" t="s">
        <v>696</v>
      </c>
      <c r="J29" s="114" t="s">
        <v>502</v>
      </c>
      <c r="K29" s="114" t="s">
        <v>506</v>
      </c>
      <c r="L29" s="114" t="s">
        <v>502</v>
      </c>
      <c r="M29" s="119">
        <v>2</v>
      </c>
      <c r="N29" s="117">
        <v>2</v>
      </c>
      <c r="O29" s="141">
        <f>M29*N29</f>
        <v>4</v>
      </c>
      <c r="P29" s="139" t="str">
        <f>IF((N29),IF(AND(O29&gt;=24,O29&lt;=40),"MUY ALTO",IF(AND(O29&gt;=10,O29&lt;=20),"ALTO",IF(AND(O29&gt;=6,O29&lt;=8),"MEDIO",IF((O29&lt;=4),"BAJO")))))</f>
        <v>BAJO</v>
      </c>
      <c r="Q29" s="117">
        <v>25</v>
      </c>
      <c r="R29" s="153">
        <f>O29*Q29</f>
        <v>100</v>
      </c>
      <c r="S29" s="139" t="str">
        <f>IF(R29&lt;=0,"N/A",IF(R29&lt;=20,"IV",IF(R29&lt;=120,"III",IF(R29&lt;=500,"II",IF(R29&lt;=4000,"I",)))))</f>
        <v>III</v>
      </c>
      <c r="T29" s="153" t="str">
        <f>IF(S29="I","No Aceptable",IF(S29="II","No aceptable o aceptable con control específico",IF(S29="III","Mejorable",IF(S29="IV","Aceptable","Aceptable"))))</f>
        <v>Mejorable</v>
      </c>
      <c r="U29" s="114">
        <v>422</v>
      </c>
      <c r="V29" s="117" t="s">
        <v>706</v>
      </c>
      <c r="W29" s="117" t="s">
        <v>507</v>
      </c>
      <c r="X29" s="117" t="s">
        <v>507</v>
      </c>
      <c r="Y29" s="117" t="s">
        <v>507</v>
      </c>
      <c r="Z29" s="120" t="s">
        <v>518</v>
      </c>
      <c r="AA29" s="117" t="s">
        <v>507</v>
      </c>
    </row>
    <row r="30" spans="1:27" s="142" customFormat="1" ht="52.5" customHeight="1" x14ac:dyDescent="0.25">
      <c r="A30" s="114" t="s">
        <v>476</v>
      </c>
      <c r="B30" s="114" t="s">
        <v>473</v>
      </c>
      <c r="C30" s="114" t="s">
        <v>474</v>
      </c>
      <c r="D30" s="114" t="s">
        <v>560</v>
      </c>
      <c r="E30" s="114" t="s">
        <v>33</v>
      </c>
      <c r="F30" s="135" t="s">
        <v>35</v>
      </c>
      <c r="G30" s="114" t="s">
        <v>594</v>
      </c>
      <c r="H30" s="116" t="s">
        <v>601</v>
      </c>
      <c r="I30" s="114" t="s">
        <v>602</v>
      </c>
      <c r="J30" s="114" t="s">
        <v>502</v>
      </c>
      <c r="K30" s="114" t="s">
        <v>502</v>
      </c>
      <c r="L30" s="114" t="s">
        <v>603</v>
      </c>
      <c r="M30" s="157">
        <v>2</v>
      </c>
      <c r="N30" s="114">
        <v>2</v>
      </c>
      <c r="O30" s="141">
        <f t="shared" si="6"/>
        <v>4</v>
      </c>
      <c r="P30" s="139" t="str">
        <f t="shared" si="7"/>
        <v>BAJO</v>
      </c>
      <c r="Q30" s="114">
        <v>10</v>
      </c>
      <c r="R30" s="153">
        <f t="shared" si="8"/>
        <v>40</v>
      </c>
      <c r="S30" s="139" t="str">
        <f t="shared" si="9"/>
        <v>III</v>
      </c>
      <c r="T30" s="153" t="str">
        <f t="shared" si="4"/>
        <v>Mejorable</v>
      </c>
      <c r="U30" s="114">
        <v>422</v>
      </c>
      <c r="V30" s="163" t="s">
        <v>519</v>
      </c>
      <c r="W30" s="117" t="s">
        <v>507</v>
      </c>
      <c r="X30" s="163" t="s">
        <v>507</v>
      </c>
      <c r="Y30" s="163" t="s">
        <v>507</v>
      </c>
      <c r="Z30" s="164" t="s">
        <v>632</v>
      </c>
      <c r="AA30" s="117" t="s">
        <v>507</v>
      </c>
    </row>
    <row r="31" spans="1:27" s="142" customFormat="1" ht="76.5" x14ac:dyDescent="0.25">
      <c r="A31" s="114" t="s">
        <v>478</v>
      </c>
      <c r="B31" s="114" t="s">
        <v>483</v>
      </c>
      <c r="C31" s="114" t="s">
        <v>474</v>
      </c>
      <c r="D31" s="114" t="s">
        <v>484</v>
      </c>
      <c r="E31" s="114" t="s">
        <v>33</v>
      </c>
      <c r="F31" s="135" t="s">
        <v>35</v>
      </c>
      <c r="G31" s="114" t="s">
        <v>594</v>
      </c>
      <c r="H31" s="116" t="s">
        <v>610</v>
      </c>
      <c r="I31" s="114" t="s">
        <v>611</v>
      </c>
      <c r="J31" s="114" t="s">
        <v>502</v>
      </c>
      <c r="K31" s="114" t="s">
        <v>502</v>
      </c>
      <c r="L31" s="114" t="s">
        <v>502</v>
      </c>
      <c r="M31" s="119">
        <v>2</v>
      </c>
      <c r="N31" s="117">
        <v>2</v>
      </c>
      <c r="O31" s="141">
        <f t="shared" si="6"/>
        <v>4</v>
      </c>
      <c r="P31" s="139" t="str">
        <f t="shared" si="7"/>
        <v>BAJO</v>
      </c>
      <c r="Q31" s="117">
        <v>25</v>
      </c>
      <c r="R31" s="153">
        <f t="shared" si="8"/>
        <v>100</v>
      </c>
      <c r="S31" s="139" t="str">
        <f t="shared" si="9"/>
        <v>III</v>
      </c>
      <c r="T31" s="153" t="str">
        <f t="shared" si="4"/>
        <v>Mejorable</v>
      </c>
      <c r="U31" s="114">
        <v>422</v>
      </c>
      <c r="V31" s="117" t="s">
        <v>519</v>
      </c>
      <c r="W31" s="117" t="s">
        <v>507</v>
      </c>
      <c r="X31" s="117" t="s">
        <v>507</v>
      </c>
      <c r="Y31" s="117" t="s">
        <v>507</v>
      </c>
      <c r="Z31" s="120" t="s">
        <v>635</v>
      </c>
      <c r="AA31" s="117" t="s">
        <v>507</v>
      </c>
    </row>
    <row r="32" spans="1:27" s="142" customFormat="1" ht="25.5" x14ac:dyDescent="0.25">
      <c r="A32" s="114" t="s">
        <v>569</v>
      </c>
      <c r="B32" s="114" t="s">
        <v>777</v>
      </c>
      <c r="C32" s="114" t="s">
        <v>474</v>
      </c>
      <c r="D32" s="114" t="s">
        <v>484</v>
      </c>
      <c r="E32" s="114" t="s">
        <v>33</v>
      </c>
      <c r="F32" s="135" t="s">
        <v>35</v>
      </c>
      <c r="G32" s="114" t="s">
        <v>594</v>
      </c>
      <c r="H32" s="116" t="s">
        <v>612</v>
      </c>
      <c r="I32" s="114" t="s">
        <v>598</v>
      </c>
      <c r="J32" s="114" t="s">
        <v>502</v>
      </c>
      <c r="K32" s="114" t="s">
        <v>502</v>
      </c>
      <c r="L32" s="114" t="s">
        <v>502</v>
      </c>
      <c r="M32" s="119">
        <v>2</v>
      </c>
      <c r="N32" s="117">
        <v>2</v>
      </c>
      <c r="O32" s="141">
        <f t="shared" si="6"/>
        <v>4</v>
      </c>
      <c r="P32" s="139" t="str">
        <f t="shared" si="7"/>
        <v>BAJO</v>
      </c>
      <c r="Q32" s="117">
        <v>25</v>
      </c>
      <c r="R32" s="153">
        <f t="shared" si="8"/>
        <v>100</v>
      </c>
      <c r="S32" s="139" t="str">
        <f t="shared" si="9"/>
        <v>III</v>
      </c>
      <c r="T32" s="153" t="str">
        <f t="shared" si="4"/>
        <v>Mejorable</v>
      </c>
      <c r="U32" s="114">
        <v>422</v>
      </c>
      <c r="V32" s="117" t="s">
        <v>636</v>
      </c>
      <c r="W32" s="117" t="s">
        <v>507</v>
      </c>
      <c r="X32" s="117" t="s">
        <v>507</v>
      </c>
      <c r="Y32" s="117" t="s">
        <v>637</v>
      </c>
      <c r="Z32" s="120" t="s">
        <v>638</v>
      </c>
      <c r="AA32" s="117" t="s">
        <v>507</v>
      </c>
    </row>
    <row r="33" spans="1:27" s="142" customFormat="1" ht="63.75" x14ac:dyDescent="0.25">
      <c r="A33" s="114" t="s">
        <v>482</v>
      </c>
      <c r="B33" s="114" t="s">
        <v>483</v>
      </c>
      <c r="C33" s="114" t="s">
        <v>474</v>
      </c>
      <c r="D33" s="114" t="s">
        <v>484</v>
      </c>
      <c r="E33" s="114" t="s">
        <v>33</v>
      </c>
      <c r="F33" s="135" t="s">
        <v>35</v>
      </c>
      <c r="G33" s="114" t="s">
        <v>594</v>
      </c>
      <c r="H33" s="116" t="s">
        <v>613</v>
      </c>
      <c r="I33" s="114" t="s">
        <v>614</v>
      </c>
      <c r="J33" s="114" t="s">
        <v>502</v>
      </c>
      <c r="K33" s="114" t="s">
        <v>506</v>
      </c>
      <c r="L33" s="114" t="s">
        <v>502</v>
      </c>
      <c r="M33" s="119">
        <v>2</v>
      </c>
      <c r="N33" s="117">
        <v>4</v>
      </c>
      <c r="O33" s="141">
        <f t="shared" si="6"/>
        <v>8</v>
      </c>
      <c r="P33" s="139" t="str">
        <f t="shared" si="7"/>
        <v>MEDIO</v>
      </c>
      <c r="Q33" s="117">
        <v>25</v>
      </c>
      <c r="R33" s="153">
        <f t="shared" si="8"/>
        <v>200</v>
      </c>
      <c r="S33" s="139" t="str">
        <f t="shared" si="9"/>
        <v>II</v>
      </c>
      <c r="T33" s="153" t="str">
        <f t="shared" si="4"/>
        <v>No aceptable o aceptable con control específico</v>
      </c>
      <c r="U33" s="114">
        <v>422</v>
      </c>
      <c r="V33" s="117" t="s">
        <v>519</v>
      </c>
      <c r="W33" s="117" t="s">
        <v>507</v>
      </c>
      <c r="X33" s="117" t="s">
        <v>517</v>
      </c>
      <c r="Y33" s="117" t="s">
        <v>507</v>
      </c>
      <c r="Z33" s="120" t="s">
        <v>518</v>
      </c>
      <c r="AA33" s="117" t="s">
        <v>507</v>
      </c>
    </row>
    <row r="34" spans="1:27" s="142" customFormat="1" ht="38.25" x14ac:dyDescent="0.25">
      <c r="A34" s="114" t="s">
        <v>554</v>
      </c>
      <c r="B34" s="114" t="s">
        <v>927</v>
      </c>
      <c r="C34" s="114" t="s">
        <v>474</v>
      </c>
      <c r="D34" s="114" t="s">
        <v>555</v>
      </c>
      <c r="E34" s="118" t="s">
        <v>33</v>
      </c>
      <c r="F34" s="135" t="s">
        <v>35</v>
      </c>
      <c r="G34" s="114" t="s">
        <v>594</v>
      </c>
      <c r="H34" s="116" t="s">
        <v>595</v>
      </c>
      <c r="I34" s="114" t="s">
        <v>1506</v>
      </c>
      <c r="J34" s="118" t="s">
        <v>502</v>
      </c>
      <c r="K34" s="114" t="s">
        <v>502</v>
      </c>
      <c r="L34" s="114" t="s">
        <v>502</v>
      </c>
      <c r="M34" s="115">
        <v>2</v>
      </c>
      <c r="N34" s="115">
        <v>4</v>
      </c>
      <c r="O34" s="141">
        <f t="shared" si="6"/>
        <v>8</v>
      </c>
      <c r="P34" s="139" t="str">
        <f t="shared" si="7"/>
        <v>MEDIO</v>
      </c>
      <c r="Q34" s="115">
        <v>10</v>
      </c>
      <c r="R34" s="153">
        <f t="shared" si="8"/>
        <v>80</v>
      </c>
      <c r="S34" s="139" t="str">
        <f t="shared" si="9"/>
        <v>III</v>
      </c>
      <c r="T34" s="153" t="str">
        <f t="shared" si="4"/>
        <v>Mejorable</v>
      </c>
      <c r="U34" s="114">
        <v>422</v>
      </c>
      <c r="V34" s="115" t="s">
        <v>627</v>
      </c>
      <c r="W34" s="117" t="s">
        <v>628</v>
      </c>
      <c r="X34" s="117" t="s">
        <v>507</v>
      </c>
      <c r="Y34" s="117" t="s">
        <v>507</v>
      </c>
      <c r="Z34" s="120" t="s">
        <v>629</v>
      </c>
      <c r="AA34" s="117" t="s">
        <v>507</v>
      </c>
    </row>
    <row r="35" spans="1:27" s="142" customFormat="1" ht="63.75" x14ac:dyDescent="0.25">
      <c r="A35" s="114" t="s">
        <v>482</v>
      </c>
      <c r="B35" s="114" t="s">
        <v>927</v>
      </c>
      <c r="C35" s="114" t="s">
        <v>474</v>
      </c>
      <c r="D35" s="114" t="s">
        <v>570</v>
      </c>
      <c r="E35" s="118" t="s">
        <v>33</v>
      </c>
      <c r="F35" s="135" t="s">
        <v>35</v>
      </c>
      <c r="G35" s="114" t="s">
        <v>594</v>
      </c>
      <c r="H35" s="116" t="s">
        <v>615</v>
      </c>
      <c r="I35" s="114" t="s">
        <v>616</v>
      </c>
      <c r="J35" s="118" t="s">
        <v>502</v>
      </c>
      <c r="K35" s="114" t="s">
        <v>502</v>
      </c>
      <c r="L35" s="114" t="s">
        <v>502</v>
      </c>
      <c r="M35" s="117">
        <v>2</v>
      </c>
      <c r="N35" s="117">
        <v>4</v>
      </c>
      <c r="O35" s="141">
        <f t="shared" si="6"/>
        <v>8</v>
      </c>
      <c r="P35" s="139" t="str">
        <f t="shared" si="7"/>
        <v>MEDIO</v>
      </c>
      <c r="Q35" s="117">
        <v>25</v>
      </c>
      <c r="R35" s="153">
        <f t="shared" si="8"/>
        <v>200</v>
      </c>
      <c r="S35" s="139" t="str">
        <f t="shared" si="9"/>
        <v>II</v>
      </c>
      <c r="T35" s="153" t="str">
        <f t="shared" si="4"/>
        <v>No aceptable o aceptable con control específico</v>
      </c>
      <c r="U35" s="114">
        <v>422</v>
      </c>
      <c r="V35" s="117" t="s">
        <v>630</v>
      </c>
      <c r="W35" s="117" t="s">
        <v>507</v>
      </c>
      <c r="X35" s="117" t="s">
        <v>507</v>
      </c>
      <c r="Y35" s="117" t="s">
        <v>639</v>
      </c>
      <c r="Z35" s="117" t="s">
        <v>640</v>
      </c>
      <c r="AA35" s="117" t="s">
        <v>507</v>
      </c>
    </row>
    <row r="36" spans="1:27" s="142" customFormat="1" ht="60" x14ac:dyDescent="0.25">
      <c r="A36" s="114" t="s">
        <v>482</v>
      </c>
      <c r="B36" s="114" t="s">
        <v>927</v>
      </c>
      <c r="C36" s="117" t="s">
        <v>474</v>
      </c>
      <c r="D36" s="114" t="s">
        <v>477</v>
      </c>
      <c r="E36" s="117" t="s">
        <v>33</v>
      </c>
      <c r="F36" s="135" t="s">
        <v>35</v>
      </c>
      <c r="G36" s="114" t="s">
        <v>617</v>
      </c>
      <c r="H36" s="116" t="s">
        <v>618</v>
      </c>
      <c r="I36" s="152" t="s">
        <v>619</v>
      </c>
      <c r="J36" s="118" t="s">
        <v>502</v>
      </c>
      <c r="K36" s="114" t="s">
        <v>502</v>
      </c>
      <c r="L36" s="114" t="s">
        <v>502</v>
      </c>
      <c r="M36" s="117">
        <v>2</v>
      </c>
      <c r="N36" s="117">
        <v>2</v>
      </c>
      <c r="O36" s="141">
        <f t="shared" si="6"/>
        <v>4</v>
      </c>
      <c r="P36" s="139" t="str">
        <f t="shared" si="7"/>
        <v>BAJO</v>
      </c>
      <c r="Q36" s="117">
        <v>25</v>
      </c>
      <c r="R36" s="153">
        <f t="shared" si="8"/>
        <v>100</v>
      </c>
      <c r="S36" s="139" t="str">
        <f t="shared" si="9"/>
        <v>III</v>
      </c>
      <c r="T36" s="153" t="str">
        <f t="shared" si="4"/>
        <v>Mejorable</v>
      </c>
      <c r="U36" s="114">
        <v>422</v>
      </c>
      <c r="V36" s="117" t="s">
        <v>641</v>
      </c>
      <c r="W36" s="117" t="s">
        <v>507</v>
      </c>
      <c r="X36" s="117" t="s">
        <v>507</v>
      </c>
      <c r="Y36" s="117" t="s">
        <v>507</v>
      </c>
      <c r="Z36" s="117" t="s">
        <v>642</v>
      </c>
      <c r="AA36" s="117" t="s">
        <v>507</v>
      </c>
    </row>
    <row r="37" spans="1:27" s="142" customFormat="1" ht="51" x14ac:dyDescent="0.25">
      <c r="A37" s="114" t="s">
        <v>482</v>
      </c>
      <c r="B37" s="114" t="s">
        <v>927</v>
      </c>
      <c r="C37" s="114" t="s">
        <v>474</v>
      </c>
      <c r="D37" s="114" t="s">
        <v>479</v>
      </c>
      <c r="E37" s="118" t="s">
        <v>33</v>
      </c>
      <c r="F37" s="135" t="s">
        <v>35</v>
      </c>
      <c r="G37" s="114" t="s">
        <v>594</v>
      </c>
      <c r="H37" s="116" t="s">
        <v>620</v>
      </c>
      <c r="I37" s="114" t="s">
        <v>616</v>
      </c>
      <c r="J37" s="118" t="s">
        <v>502</v>
      </c>
      <c r="K37" s="114" t="s">
        <v>502</v>
      </c>
      <c r="L37" s="114" t="s">
        <v>502</v>
      </c>
      <c r="M37" s="117">
        <v>2</v>
      </c>
      <c r="N37" s="117">
        <v>4</v>
      </c>
      <c r="O37" s="141">
        <f>M37*N37</f>
        <v>8</v>
      </c>
      <c r="P37" s="139" t="str">
        <f t="shared" si="7"/>
        <v>MEDIO</v>
      </c>
      <c r="Q37" s="117">
        <v>25</v>
      </c>
      <c r="R37" s="153">
        <f t="shared" si="8"/>
        <v>200</v>
      </c>
      <c r="S37" s="139" t="str">
        <f t="shared" si="9"/>
        <v>II</v>
      </c>
      <c r="T37" s="153" t="str">
        <f t="shared" si="4"/>
        <v>No aceptable o aceptable con control específico</v>
      </c>
      <c r="U37" s="114">
        <v>422</v>
      </c>
      <c r="V37" s="117" t="s">
        <v>630</v>
      </c>
      <c r="W37" s="117" t="s">
        <v>507</v>
      </c>
      <c r="X37" s="117" t="s">
        <v>507</v>
      </c>
      <c r="Y37" s="117" t="s">
        <v>507</v>
      </c>
      <c r="Z37" s="117" t="s">
        <v>640</v>
      </c>
      <c r="AA37" s="117" t="s">
        <v>507</v>
      </c>
    </row>
    <row r="38" spans="1:27" s="142" customFormat="1" ht="38.25" x14ac:dyDescent="0.25">
      <c r="A38" s="114" t="s">
        <v>478</v>
      </c>
      <c r="B38" s="114" t="s">
        <v>927</v>
      </c>
      <c r="C38" s="114" t="s">
        <v>474</v>
      </c>
      <c r="D38" s="114" t="s">
        <v>484</v>
      </c>
      <c r="E38" s="118" t="s">
        <v>33</v>
      </c>
      <c r="F38" s="135" t="s">
        <v>35</v>
      </c>
      <c r="G38" s="114" t="s">
        <v>594</v>
      </c>
      <c r="H38" s="116" t="s">
        <v>606</v>
      </c>
      <c r="I38" s="114" t="s">
        <v>607</v>
      </c>
      <c r="J38" s="118" t="s">
        <v>502</v>
      </c>
      <c r="K38" s="114" t="s">
        <v>502</v>
      </c>
      <c r="L38" s="114" t="s">
        <v>603</v>
      </c>
      <c r="M38" s="119">
        <v>2</v>
      </c>
      <c r="N38" s="117">
        <v>2</v>
      </c>
      <c r="O38" s="141">
        <f t="shared" si="6"/>
        <v>4</v>
      </c>
      <c r="P38" s="139" t="str">
        <f t="shared" si="7"/>
        <v>BAJO</v>
      </c>
      <c r="Q38" s="117">
        <v>10</v>
      </c>
      <c r="R38" s="153">
        <f t="shared" si="8"/>
        <v>40</v>
      </c>
      <c r="S38" s="139" t="str">
        <f t="shared" si="9"/>
        <v>III</v>
      </c>
      <c r="T38" s="153" t="str">
        <f t="shared" si="4"/>
        <v>Mejorable</v>
      </c>
      <c r="U38" s="114">
        <v>422</v>
      </c>
      <c r="V38" s="117" t="s">
        <v>519</v>
      </c>
      <c r="W38" s="117" t="s">
        <v>507</v>
      </c>
      <c r="X38" s="117" t="s">
        <v>507</v>
      </c>
      <c r="Y38" s="117" t="s">
        <v>507</v>
      </c>
      <c r="Z38" s="120" t="s">
        <v>629</v>
      </c>
      <c r="AA38" s="117" t="s">
        <v>507</v>
      </c>
    </row>
    <row r="39" spans="1:27" s="142" customFormat="1" ht="38.25" x14ac:dyDescent="0.25">
      <c r="A39" s="114" t="s">
        <v>561</v>
      </c>
      <c r="B39" s="114" t="s">
        <v>483</v>
      </c>
      <c r="C39" s="114" t="s">
        <v>562</v>
      </c>
      <c r="D39" s="114" t="s">
        <v>563</v>
      </c>
      <c r="E39" s="118" t="s">
        <v>33</v>
      </c>
      <c r="F39" s="135" t="s">
        <v>35</v>
      </c>
      <c r="G39" s="114" t="s">
        <v>594</v>
      </c>
      <c r="H39" s="116" t="s">
        <v>604</v>
      </c>
      <c r="I39" s="114" t="s">
        <v>605</v>
      </c>
      <c r="J39" s="118" t="s">
        <v>502</v>
      </c>
      <c r="K39" s="114" t="s">
        <v>502</v>
      </c>
      <c r="L39" s="114" t="s">
        <v>603</v>
      </c>
      <c r="M39" s="119">
        <v>2</v>
      </c>
      <c r="N39" s="117">
        <v>2</v>
      </c>
      <c r="O39" s="141">
        <f t="shared" si="6"/>
        <v>4</v>
      </c>
      <c r="P39" s="139" t="str">
        <f t="shared" si="7"/>
        <v>BAJO</v>
      </c>
      <c r="Q39" s="117">
        <v>10</v>
      </c>
      <c r="R39" s="153">
        <f t="shared" si="8"/>
        <v>40</v>
      </c>
      <c r="S39" s="139" t="str">
        <f t="shared" si="9"/>
        <v>III</v>
      </c>
      <c r="T39" s="153" t="str">
        <f t="shared" si="4"/>
        <v>Mejorable</v>
      </c>
      <c r="U39" s="114">
        <v>422</v>
      </c>
      <c r="V39" s="117" t="s">
        <v>519</v>
      </c>
      <c r="W39" s="117" t="s">
        <v>507</v>
      </c>
      <c r="X39" s="117" t="s">
        <v>507</v>
      </c>
      <c r="Y39" s="117" t="s">
        <v>507</v>
      </c>
      <c r="Z39" s="120" t="s">
        <v>633</v>
      </c>
      <c r="AA39" s="117" t="s">
        <v>507</v>
      </c>
    </row>
    <row r="40" spans="1:27" s="142" customFormat="1" ht="51" x14ac:dyDescent="0.25">
      <c r="A40" s="114" t="s">
        <v>482</v>
      </c>
      <c r="B40" s="114" t="s">
        <v>473</v>
      </c>
      <c r="C40" s="114" t="s">
        <v>474</v>
      </c>
      <c r="D40" s="114" t="s">
        <v>484</v>
      </c>
      <c r="E40" s="114" t="s">
        <v>33</v>
      </c>
      <c r="F40" s="135" t="s">
        <v>35</v>
      </c>
      <c r="G40" s="114" t="s">
        <v>594</v>
      </c>
      <c r="H40" s="116" t="s">
        <v>779</v>
      </c>
      <c r="I40" s="114" t="s">
        <v>598</v>
      </c>
      <c r="J40" s="114" t="s">
        <v>502</v>
      </c>
      <c r="K40" s="114" t="s">
        <v>506</v>
      </c>
      <c r="L40" s="114" t="s">
        <v>502</v>
      </c>
      <c r="M40" s="157">
        <v>2</v>
      </c>
      <c r="N40" s="114">
        <v>4</v>
      </c>
      <c r="O40" s="141">
        <f t="shared" si="6"/>
        <v>8</v>
      </c>
      <c r="P40" s="139" t="str">
        <f t="shared" si="7"/>
        <v>MEDIO</v>
      </c>
      <c r="Q40" s="114">
        <v>25</v>
      </c>
      <c r="R40" s="153">
        <f t="shared" si="8"/>
        <v>200</v>
      </c>
      <c r="S40" s="139" t="str">
        <f t="shared" si="9"/>
        <v>II</v>
      </c>
      <c r="T40" s="153" t="str">
        <f t="shared" si="4"/>
        <v>No aceptable o aceptable con control específico</v>
      </c>
      <c r="U40" s="114">
        <v>422</v>
      </c>
      <c r="V40" s="117" t="s">
        <v>630</v>
      </c>
      <c r="W40" s="117" t="s">
        <v>507</v>
      </c>
      <c r="X40" s="163" t="s">
        <v>507</v>
      </c>
      <c r="Y40" s="117" t="s">
        <v>782</v>
      </c>
      <c r="Z40" s="120" t="s">
        <v>783</v>
      </c>
      <c r="AA40" s="117" t="s">
        <v>507</v>
      </c>
    </row>
    <row r="41" spans="1:27" s="142" customFormat="1" ht="76.5" x14ac:dyDescent="0.25">
      <c r="A41" s="114" t="s">
        <v>523</v>
      </c>
      <c r="B41" s="114" t="s">
        <v>473</v>
      </c>
      <c r="C41" s="114" t="s">
        <v>474</v>
      </c>
      <c r="D41" s="114" t="s">
        <v>524</v>
      </c>
      <c r="E41" s="114" t="s">
        <v>575</v>
      </c>
      <c r="F41" s="135" t="s">
        <v>35</v>
      </c>
      <c r="G41" s="114" t="s">
        <v>594</v>
      </c>
      <c r="H41" s="116" t="s">
        <v>622</v>
      </c>
      <c r="I41" s="114" t="s">
        <v>543</v>
      </c>
      <c r="J41" s="114" t="s">
        <v>502</v>
      </c>
      <c r="K41" s="114" t="s">
        <v>502</v>
      </c>
      <c r="L41" s="114" t="s">
        <v>623</v>
      </c>
      <c r="M41" s="157">
        <v>2</v>
      </c>
      <c r="N41" s="114">
        <v>1</v>
      </c>
      <c r="O41" s="141">
        <f t="shared" si="6"/>
        <v>2</v>
      </c>
      <c r="P41" s="139" t="str">
        <f t="shared" si="7"/>
        <v>BAJO</v>
      </c>
      <c r="Q41" s="114">
        <v>60</v>
      </c>
      <c r="R41" s="153">
        <f t="shared" si="8"/>
        <v>120</v>
      </c>
      <c r="S41" s="139" t="str">
        <f t="shared" si="9"/>
        <v>III</v>
      </c>
      <c r="T41" s="153" t="str">
        <f t="shared" si="4"/>
        <v>Mejorable</v>
      </c>
      <c r="U41" s="114">
        <v>422</v>
      </c>
      <c r="V41" s="163" t="s">
        <v>551</v>
      </c>
      <c r="W41" s="117" t="s">
        <v>507</v>
      </c>
      <c r="X41" s="163" t="s">
        <v>507</v>
      </c>
      <c r="Y41" s="163" t="s">
        <v>507</v>
      </c>
      <c r="Z41" s="1" t="s">
        <v>1538</v>
      </c>
      <c r="AA41" s="117" t="s">
        <v>507</v>
      </c>
    </row>
    <row r="42" spans="1:27" s="142" customFormat="1" ht="76.5" x14ac:dyDescent="0.25">
      <c r="A42" s="114" t="s">
        <v>472</v>
      </c>
      <c r="B42" s="114" t="s">
        <v>473</v>
      </c>
      <c r="C42" s="114" t="s">
        <v>573</v>
      </c>
      <c r="D42" s="114" t="s">
        <v>1507</v>
      </c>
      <c r="E42" s="118" t="s">
        <v>33</v>
      </c>
      <c r="F42" s="135" t="s">
        <v>35</v>
      </c>
      <c r="G42" s="114" t="s">
        <v>594</v>
      </c>
      <c r="H42" s="116" t="s">
        <v>577</v>
      </c>
      <c r="I42" s="114" t="s">
        <v>624</v>
      </c>
      <c r="J42" s="118" t="s">
        <v>502</v>
      </c>
      <c r="K42" s="114" t="s">
        <v>625</v>
      </c>
      <c r="L42" s="114" t="s">
        <v>502</v>
      </c>
      <c r="M42" s="119">
        <v>2</v>
      </c>
      <c r="N42" s="117">
        <v>4</v>
      </c>
      <c r="O42" s="141">
        <f>M42*N42</f>
        <v>8</v>
      </c>
      <c r="P42" s="139" t="str">
        <f>IF((N42),IF(AND(O42&gt;=24,O42&lt;=40),"MUY ALTO",IF(AND(O42&gt;=10,O42&lt;=20),"ALTO",IF(AND(O42&gt;=6,O42&lt;=8),"MEDIO",IF((O42&lt;=4),"BAJO")))))</f>
        <v>MEDIO</v>
      </c>
      <c r="Q42" s="117">
        <v>10</v>
      </c>
      <c r="R42" s="153">
        <f>O42*Q42</f>
        <v>80</v>
      </c>
      <c r="S42" s="139" t="str">
        <f>IF(R42&lt;=0,"N/A",IF(R42&lt;=20,"IV",IF(R42&lt;=120,"III",IF(R42&lt;=500,"II",IF(R42&lt;=4000,"I",)))))</f>
        <v>III</v>
      </c>
      <c r="T42" s="153" t="str">
        <f>IF(S42="I","No Aceptable",IF(S42="II","No aceptable o aceptable con control específico",IF(S42="III","Mejorable",IF(S42="IV","Aceptable","Aceptable"))))</f>
        <v>Mejorable</v>
      </c>
      <c r="U42" s="114">
        <v>422</v>
      </c>
      <c r="V42" s="117" t="s">
        <v>519</v>
      </c>
      <c r="W42" s="117" t="s">
        <v>507</v>
      </c>
      <c r="X42" s="117" t="s">
        <v>507</v>
      </c>
      <c r="Y42" s="117" t="s">
        <v>507</v>
      </c>
      <c r="Z42" s="120" t="s">
        <v>644</v>
      </c>
      <c r="AA42" s="117" t="s">
        <v>507</v>
      </c>
    </row>
    <row r="43" spans="1:27" s="142" customFormat="1" ht="38.25" x14ac:dyDescent="0.25">
      <c r="A43" s="114" t="s">
        <v>861</v>
      </c>
      <c r="B43" s="114" t="s">
        <v>862</v>
      </c>
      <c r="C43" s="114" t="s">
        <v>863</v>
      </c>
      <c r="D43" s="114" t="s">
        <v>957</v>
      </c>
      <c r="E43" s="114" t="s">
        <v>33</v>
      </c>
      <c r="F43" s="135" t="s">
        <v>35</v>
      </c>
      <c r="G43" s="114" t="s">
        <v>594</v>
      </c>
      <c r="H43" s="116" t="s">
        <v>885</v>
      </c>
      <c r="I43" s="114" t="s">
        <v>598</v>
      </c>
      <c r="J43" s="114" t="s">
        <v>502</v>
      </c>
      <c r="K43" s="114" t="s">
        <v>886</v>
      </c>
      <c r="L43" s="114" t="s">
        <v>502</v>
      </c>
      <c r="M43" s="157">
        <v>2</v>
      </c>
      <c r="N43" s="114">
        <v>2</v>
      </c>
      <c r="O43" s="141">
        <f>M43*N43</f>
        <v>4</v>
      </c>
      <c r="P43" s="139" t="str">
        <f>IF((N43),IF(AND(O43&gt;=24,O43&lt;=40),"MUY ALTO",IF(AND(O43&gt;=10,O43&lt;=20),"ALTO",IF(AND(O43&gt;=6,O43&lt;=8),"MEDIO",IF((O43&lt;=4),"BAJO")))))</f>
        <v>BAJO</v>
      </c>
      <c r="Q43" s="114">
        <v>25</v>
      </c>
      <c r="R43" s="153">
        <f>O43*Q43</f>
        <v>100</v>
      </c>
      <c r="S43" s="139" t="str">
        <f>IF(R43&lt;=0,"N/A",IF(R43&lt;=20,"IV",IF(R43&lt;=120,"III",IF(R43&lt;=500,"II",IF(R43&lt;=4000,"I",)))))</f>
        <v>III</v>
      </c>
      <c r="T43" s="153" t="str">
        <f>IF(S43="I","No Aceptable",IF(S43="II","No aceptable o aceptable con control específico",IF(S43="III","Mejorable",IF(S43="IV","Aceptable","Aceptable"))))</f>
        <v>Mejorable</v>
      </c>
      <c r="U43" s="114">
        <v>422</v>
      </c>
      <c r="V43" s="117" t="s">
        <v>630</v>
      </c>
      <c r="W43" s="117" t="s">
        <v>507</v>
      </c>
      <c r="X43" s="163" t="s">
        <v>507</v>
      </c>
      <c r="Y43" s="163" t="s">
        <v>507</v>
      </c>
      <c r="Z43" s="164" t="s">
        <v>581</v>
      </c>
      <c r="AA43" s="117" t="s">
        <v>507</v>
      </c>
    </row>
    <row r="44" spans="1:27" s="142" customFormat="1" ht="38.25" x14ac:dyDescent="0.25">
      <c r="A44" s="114" t="s">
        <v>861</v>
      </c>
      <c r="B44" s="114" t="s">
        <v>862</v>
      </c>
      <c r="C44" s="114" t="s">
        <v>863</v>
      </c>
      <c r="D44" s="114" t="s">
        <v>957</v>
      </c>
      <c r="E44" s="114" t="s">
        <v>33</v>
      </c>
      <c r="F44" s="135" t="s">
        <v>35</v>
      </c>
      <c r="G44" s="114" t="s">
        <v>594</v>
      </c>
      <c r="H44" s="116" t="s">
        <v>887</v>
      </c>
      <c r="I44" s="114" t="s">
        <v>888</v>
      </c>
      <c r="J44" s="114" t="s">
        <v>502</v>
      </c>
      <c r="K44" s="114" t="s">
        <v>886</v>
      </c>
      <c r="L44" s="114" t="s">
        <v>763</v>
      </c>
      <c r="M44" s="157">
        <v>2</v>
      </c>
      <c r="N44" s="114">
        <v>2</v>
      </c>
      <c r="O44" s="141">
        <f>M44*N44</f>
        <v>4</v>
      </c>
      <c r="P44" s="139" t="str">
        <f>IF((N44),IF(AND(O44&gt;=24,O44&lt;=40),"MUY ALTO",IF(AND(O44&gt;=10,O44&lt;=20),"ALTO",IF(AND(O44&gt;=6,O44&lt;=8),"MEDIO",IF((O44&lt;=4),"BAJO")))))</f>
        <v>BAJO</v>
      </c>
      <c r="Q44" s="114">
        <v>25</v>
      </c>
      <c r="R44" s="153">
        <f>O44*Q44</f>
        <v>100</v>
      </c>
      <c r="S44" s="139" t="str">
        <f>IF(R44&lt;=0,"N/A",IF(R44&lt;=20,"IV",IF(R44&lt;=120,"III",IF(R44&lt;=500,"II",IF(R44&lt;=4000,"I",)))))</f>
        <v>III</v>
      </c>
      <c r="T44" s="153" t="str">
        <f>IF(S44="I","No Aceptable",IF(S44="II","No aceptable o aceptable con control específico",IF(S44="III","Mejorable",IF(S44="IV","Aceptable","Aceptable"))))</f>
        <v>Mejorable</v>
      </c>
      <c r="U44" s="114">
        <v>422</v>
      </c>
      <c r="V44" s="117" t="s">
        <v>630</v>
      </c>
      <c r="W44" s="117" t="s">
        <v>507</v>
      </c>
      <c r="X44" s="163" t="s">
        <v>507</v>
      </c>
      <c r="Y44" s="163" t="s">
        <v>507</v>
      </c>
      <c r="Z44" s="164" t="s">
        <v>581</v>
      </c>
      <c r="AA44" s="114" t="s">
        <v>895</v>
      </c>
    </row>
    <row r="45" spans="1:27" ht="102" x14ac:dyDescent="0.25">
      <c r="A45" s="114" t="s">
        <v>472</v>
      </c>
      <c r="B45" s="114" t="s">
        <v>927</v>
      </c>
      <c r="C45" s="114" t="s">
        <v>573</v>
      </c>
      <c r="D45" s="116" t="s">
        <v>1507</v>
      </c>
      <c r="E45" s="118" t="s">
        <v>33</v>
      </c>
      <c r="F45" s="135" t="s">
        <v>35</v>
      </c>
      <c r="G45" s="114" t="s">
        <v>594</v>
      </c>
      <c r="H45" s="116" t="s">
        <v>599</v>
      </c>
      <c r="I45" s="114" t="s">
        <v>624</v>
      </c>
      <c r="J45" s="118" t="s">
        <v>502</v>
      </c>
      <c r="K45" s="114" t="s">
        <v>625</v>
      </c>
      <c r="L45" s="114" t="s">
        <v>502</v>
      </c>
      <c r="M45" s="119">
        <v>2</v>
      </c>
      <c r="N45" s="117">
        <v>4</v>
      </c>
      <c r="O45" s="141">
        <f>M45*N45</f>
        <v>8</v>
      </c>
      <c r="P45" s="139" t="str">
        <f>IF((N45),IF(AND(O45&gt;=24,O45&lt;=40),"MUY ALTO",IF(AND(O45&gt;=10,O45&lt;=20),"ALTO",IF(AND(O45&gt;=6,O45&lt;=8),"MEDIO",IF((O45&lt;=4),"BAJO")))))</f>
        <v>MEDIO</v>
      </c>
      <c r="Q45" s="117">
        <v>10</v>
      </c>
      <c r="R45" s="153">
        <f>O45*Q45</f>
        <v>80</v>
      </c>
      <c r="S45" s="139" t="str">
        <f>IF(R45&lt;=0,"N/A",IF(R45&lt;=20,"IV",IF(R45&lt;=120,"III",IF(R45&lt;=500,"II",IF(R45&lt;=4000,"I",)))))</f>
        <v>III</v>
      </c>
      <c r="T45" s="153" t="str">
        <f>IF(S45="I","No Aceptable",IF(S45="II","No aceptable o aceptable con control específico",IF(S45="III","Mejorable",IF(S45="IV","Aceptable","Aceptable"))))</f>
        <v>Mejorable</v>
      </c>
      <c r="U45" s="114">
        <v>422</v>
      </c>
      <c r="V45" s="117" t="s">
        <v>519</v>
      </c>
      <c r="W45" s="117" t="s">
        <v>507</v>
      </c>
      <c r="X45" s="117" t="s">
        <v>507</v>
      </c>
      <c r="Y45" s="117" t="s">
        <v>507</v>
      </c>
      <c r="Z45" s="120" t="s">
        <v>983</v>
      </c>
      <c r="AA45" s="117" t="s">
        <v>507</v>
      </c>
    </row>
    <row r="46" spans="1:27" s="142" customFormat="1" ht="89.25" x14ac:dyDescent="0.25">
      <c r="A46" s="114" t="s">
        <v>478</v>
      </c>
      <c r="B46" s="114" t="s">
        <v>473</v>
      </c>
      <c r="C46" s="114" t="s">
        <v>474</v>
      </c>
      <c r="D46" s="114" t="s">
        <v>477</v>
      </c>
      <c r="E46" s="114" t="s">
        <v>33</v>
      </c>
      <c r="F46" s="135" t="s">
        <v>35</v>
      </c>
      <c r="G46" s="114" t="s">
        <v>683</v>
      </c>
      <c r="H46" s="116" t="s">
        <v>684</v>
      </c>
      <c r="I46" s="114" t="s">
        <v>685</v>
      </c>
      <c r="J46" s="114" t="s">
        <v>686</v>
      </c>
      <c r="K46" s="114" t="s">
        <v>687</v>
      </c>
      <c r="L46" s="114" t="s">
        <v>502</v>
      </c>
      <c r="M46" s="157">
        <v>2</v>
      </c>
      <c r="N46" s="114">
        <v>1</v>
      </c>
      <c r="O46" s="141">
        <f t="shared" si="6"/>
        <v>2</v>
      </c>
      <c r="P46" s="139" t="str">
        <f t="shared" si="7"/>
        <v>BAJO</v>
      </c>
      <c r="Q46" s="114">
        <v>25</v>
      </c>
      <c r="R46" s="153">
        <f t="shared" si="8"/>
        <v>50</v>
      </c>
      <c r="S46" s="139" t="str">
        <f t="shared" si="9"/>
        <v>III</v>
      </c>
      <c r="T46" s="153" t="str">
        <f t="shared" si="4"/>
        <v>Mejorable</v>
      </c>
      <c r="U46" s="114">
        <v>422</v>
      </c>
      <c r="V46" s="115" t="s">
        <v>591</v>
      </c>
      <c r="W46" s="117" t="s">
        <v>507</v>
      </c>
      <c r="X46" s="163" t="s">
        <v>507</v>
      </c>
      <c r="Y46" s="163" t="s">
        <v>507</v>
      </c>
      <c r="Z46" s="164" t="s">
        <v>688</v>
      </c>
      <c r="AA46" s="117" t="s">
        <v>507</v>
      </c>
    </row>
    <row r="47" spans="1:27" s="142" customFormat="1" ht="76.5" x14ac:dyDescent="0.25">
      <c r="A47" s="114" t="s">
        <v>564</v>
      </c>
      <c r="B47" s="114" t="s">
        <v>483</v>
      </c>
      <c r="C47" s="114" t="s">
        <v>565</v>
      </c>
      <c r="D47" s="114" t="s">
        <v>781</v>
      </c>
      <c r="E47" s="114" t="s">
        <v>575</v>
      </c>
      <c r="F47" s="135" t="s">
        <v>35</v>
      </c>
      <c r="G47" s="114" t="s">
        <v>585</v>
      </c>
      <c r="H47" s="116" t="s">
        <v>586</v>
      </c>
      <c r="I47" s="114" t="s">
        <v>1505</v>
      </c>
      <c r="J47" s="114" t="s">
        <v>502</v>
      </c>
      <c r="K47" s="114" t="s">
        <v>584</v>
      </c>
      <c r="L47" s="114" t="s">
        <v>502</v>
      </c>
      <c r="M47" s="115">
        <v>2</v>
      </c>
      <c r="N47" s="115">
        <v>2</v>
      </c>
      <c r="O47" s="141">
        <f>M47*N47</f>
        <v>4</v>
      </c>
      <c r="P47" s="139" t="str">
        <f>IF((N47),IF(AND(O47&gt;=24,O47&lt;=40),"MUY ALTO",IF(AND(O47&gt;=10,O47&lt;=20),"ALTO",IF(AND(O47&gt;=6,O47&lt;=8),"MEDIO",IF((O47&lt;=4),"BAJO")))))</f>
        <v>BAJO</v>
      </c>
      <c r="Q47" s="115">
        <v>60</v>
      </c>
      <c r="R47" s="153">
        <f>O47*Q47</f>
        <v>240</v>
      </c>
      <c r="S47" s="139" t="str">
        <f>IF(R47&lt;=0,"N/A",IF(R47&lt;=20,"IV",IF(R47&lt;=120,"III",IF(R47&lt;=500,"II",IF(R47&lt;=4000,"I",)))))</f>
        <v>II</v>
      </c>
      <c r="T47" s="153" t="str">
        <f>IF(S47="I","No Aceptable",IF(S47="II","No aceptable o aceptable con control específico",IF(S47="III","Mejorable",IF(S47="IV","Aceptable","Aceptable"))))</f>
        <v>No aceptable o aceptable con control específico</v>
      </c>
      <c r="U47" s="115">
        <v>422</v>
      </c>
      <c r="V47" s="115" t="s">
        <v>519</v>
      </c>
      <c r="W47" s="117" t="s">
        <v>507</v>
      </c>
      <c r="X47" s="115" t="s">
        <v>507</v>
      </c>
      <c r="Y47" s="115" t="s">
        <v>507</v>
      </c>
      <c r="Z47" s="156" t="s">
        <v>588</v>
      </c>
      <c r="AA47" s="117" t="s">
        <v>507</v>
      </c>
    </row>
    <row r="48" spans="1:27" s="142" customFormat="1" ht="63.75" x14ac:dyDescent="0.25">
      <c r="A48" s="114" t="s">
        <v>478</v>
      </c>
      <c r="B48" s="114" t="s">
        <v>473</v>
      </c>
      <c r="C48" s="114" t="s">
        <v>573</v>
      </c>
      <c r="D48" s="114" t="s">
        <v>475</v>
      </c>
      <c r="E48" s="114" t="s">
        <v>33</v>
      </c>
      <c r="F48" s="135" t="s">
        <v>35</v>
      </c>
      <c r="G48" s="114" t="s">
        <v>668</v>
      </c>
      <c r="H48" s="116" t="s">
        <v>669</v>
      </c>
      <c r="I48" s="114" t="s">
        <v>670</v>
      </c>
      <c r="J48" s="118" t="s">
        <v>502</v>
      </c>
      <c r="K48" s="114" t="s">
        <v>671</v>
      </c>
      <c r="L48" s="114" t="s">
        <v>502</v>
      </c>
      <c r="M48" s="157">
        <v>2</v>
      </c>
      <c r="N48" s="114">
        <v>1</v>
      </c>
      <c r="O48" s="141">
        <f>M48*N48</f>
        <v>2</v>
      </c>
      <c r="P48" s="139" t="str">
        <f>IF((N48),IF(AND(O48&gt;=24,O48&lt;=40),"MUY ALTO",IF(AND(O48&gt;=10,O48&lt;=20),"ALTO",IF(AND(O48&gt;=6,O48&lt;=8),"MEDIO",IF((O48&lt;=4),"BAJO")))))</f>
        <v>BAJO</v>
      </c>
      <c r="Q48" s="114">
        <v>100</v>
      </c>
      <c r="R48" s="153">
        <f>O48*Q48</f>
        <v>200</v>
      </c>
      <c r="S48" s="139" t="str">
        <f>IF(R48&lt;=0,"N/A",IF(R48&lt;=20,"IV",IF(R48&lt;=120,"III",IF(R48&lt;=500,"II",IF(R48&lt;=4000,"I",)))))</f>
        <v>II</v>
      </c>
      <c r="T48" s="153" t="str">
        <f>IF(S48="I","No Aceptable",IF(S48="II","No aceptable o aceptable con control específico",IF(S48="III","Mejorable",IF(S48="IV","Aceptable","Aceptable"))))</f>
        <v>No aceptable o aceptable con control específico</v>
      </c>
      <c r="U48" s="114">
        <v>422</v>
      </c>
      <c r="V48" s="163" t="s">
        <v>519</v>
      </c>
      <c r="W48" s="117" t="s">
        <v>507</v>
      </c>
      <c r="X48" s="163" t="s">
        <v>507</v>
      </c>
      <c r="Y48" s="163" t="s">
        <v>507</v>
      </c>
      <c r="Z48" s="164" t="s">
        <v>679</v>
      </c>
      <c r="AA48" s="117" t="s">
        <v>507</v>
      </c>
    </row>
    <row r="49" spans="1:42" s="142" customFormat="1" ht="51" x14ac:dyDescent="0.25">
      <c r="A49" s="114" t="s">
        <v>472</v>
      </c>
      <c r="B49" s="114" t="s">
        <v>862</v>
      </c>
      <c r="C49" s="114" t="s">
        <v>863</v>
      </c>
      <c r="D49" s="114" t="s">
        <v>475</v>
      </c>
      <c r="E49" s="114" t="s">
        <v>33</v>
      </c>
      <c r="F49" s="135" t="s">
        <v>35</v>
      </c>
      <c r="G49" s="114" t="s">
        <v>668</v>
      </c>
      <c r="H49" s="116" t="s">
        <v>676</v>
      </c>
      <c r="I49" s="114" t="s">
        <v>677</v>
      </c>
      <c r="J49" s="114" t="s">
        <v>502</v>
      </c>
      <c r="K49" s="114" t="s">
        <v>678</v>
      </c>
      <c r="L49" s="114" t="s">
        <v>502</v>
      </c>
      <c r="M49" s="157">
        <v>2</v>
      </c>
      <c r="N49" s="114">
        <v>2</v>
      </c>
      <c r="O49" s="141">
        <f t="shared" si="6"/>
        <v>4</v>
      </c>
      <c r="P49" s="139" t="str">
        <f t="shared" si="7"/>
        <v>BAJO</v>
      </c>
      <c r="Q49" s="114">
        <v>100</v>
      </c>
      <c r="R49" s="153">
        <f t="shared" si="8"/>
        <v>400</v>
      </c>
      <c r="S49" s="139" t="str">
        <f t="shared" si="9"/>
        <v>II</v>
      </c>
      <c r="T49" s="153" t="str">
        <f t="shared" si="4"/>
        <v>No aceptable o aceptable con control específico</v>
      </c>
      <c r="U49" s="114">
        <v>422</v>
      </c>
      <c r="V49" s="163" t="s">
        <v>519</v>
      </c>
      <c r="W49" s="117" t="s">
        <v>507</v>
      </c>
      <c r="X49" s="163" t="s">
        <v>507</v>
      </c>
      <c r="Y49" s="163" t="s">
        <v>507</v>
      </c>
      <c r="Z49" s="164" t="s">
        <v>679</v>
      </c>
      <c r="AA49" s="117" t="s">
        <v>507</v>
      </c>
    </row>
    <row r="50" spans="1:42" ht="51" x14ac:dyDescent="0.25">
      <c r="A50" s="114" t="s">
        <v>472</v>
      </c>
      <c r="B50" s="114" t="s">
        <v>862</v>
      </c>
      <c r="C50" s="114" t="s">
        <v>863</v>
      </c>
      <c r="D50" s="114" t="s">
        <v>475</v>
      </c>
      <c r="E50" s="114" t="s">
        <v>33</v>
      </c>
      <c r="F50" s="135" t="s">
        <v>35</v>
      </c>
      <c r="G50" s="114" t="s">
        <v>668</v>
      </c>
      <c r="H50" s="116" t="s">
        <v>674</v>
      </c>
      <c r="I50" s="114" t="s">
        <v>675</v>
      </c>
      <c r="J50" s="114" t="s">
        <v>502</v>
      </c>
      <c r="K50" s="114" t="s">
        <v>584</v>
      </c>
      <c r="L50" s="114" t="s">
        <v>502</v>
      </c>
      <c r="M50" s="157">
        <v>2</v>
      </c>
      <c r="N50" s="114">
        <v>2</v>
      </c>
      <c r="O50" s="141">
        <f t="shared" si="6"/>
        <v>4</v>
      </c>
      <c r="P50" s="139" t="str">
        <f t="shared" si="7"/>
        <v>BAJO</v>
      </c>
      <c r="Q50" s="114">
        <v>100</v>
      </c>
      <c r="R50" s="153">
        <f t="shared" si="8"/>
        <v>400</v>
      </c>
      <c r="S50" s="139" t="str">
        <f>IF(R50&lt;=0,"N/A",IF(R50&lt;=20,"IV",IF(R50&lt;=120,"III",IF(R50&lt;=500,"II",IF(R50&lt;=4000,"I",)))))</f>
        <v>II</v>
      </c>
      <c r="T50" s="153" t="str">
        <f t="shared" si="4"/>
        <v>No aceptable o aceptable con control específico</v>
      </c>
      <c r="U50" s="114">
        <v>422</v>
      </c>
      <c r="V50" s="163" t="s">
        <v>519</v>
      </c>
      <c r="W50" s="117" t="s">
        <v>507</v>
      </c>
      <c r="X50" s="163" t="s">
        <v>507</v>
      </c>
      <c r="Y50" s="163" t="s">
        <v>507</v>
      </c>
      <c r="Z50" s="164" t="s">
        <v>681</v>
      </c>
      <c r="AA50" s="114" t="s">
        <v>580</v>
      </c>
    </row>
    <row r="51" spans="1:42" s="142" customFormat="1" ht="51" x14ac:dyDescent="0.25">
      <c r="A51" s="114" t="s">
        <v>769</v>
      </c>
      <c r="B51" s="114" t="s">
        <v>486</v>
      </c>
      <c r="C51" s="114" t="s">
        <v>487</v>
      </c>
      <c r="D51" s="114" t="s">
        <v>969</v>
      </c>
      <c r="E51" s="114" t="s">
        <v>33</v>
      </c>
      <c r="F51" s="135" t="s">
        <v>35</v>
      </c>
      <c r="G51" s="114" t="s">
        <v>668</v>
      </c>
      <c r="H51" s="116" t="s">
        <v>672</v>
      </c>
      <c r="I51" s="114" t="s">
        <v>673</v>
      </c>
      <c r="J51" s="114" t="s">
        <v>502</v>
      </c>
      <c r="K51" s="114" t="s">
        <v>502</v>
      </c>
      <c r="L51" s="114" t="s">
        <v>502</v>
      </c>
      <c r="M51" s="163">
        <v>6</v>
      </c>
      <c r="N51" s="163">
        <v>2</v>
      </c>
      <c r="O51" s="141">
        <f>M51*N51</f>
        <v>12</v>
      </c>
      <c r="P51" s="139" t="str">
        <f>IF((N51),IF(AND(O51&gt;=24,O51&lt;=40),"MUY ALTO",IF(AND(O51&gt;=10,O51&lt;=20),"ALTO",IF(AND(O51&gt;=6,O51&lt;=8),"MEDIO",IF((O51&lt;=4),"BAJO")))))</f>
        <v>ALTO</v>
      </c>
      <c r="Q51" s="163">
        <v>25</v>
      </c>
      <c r="R51" s="153">
        <f>O51*Q51</f>
        <v>300</v>
      </c>
      <c r="S51" s="139" t="str">
        <f>IF(R51&lt;=0,"N/A",IF(R51&lt;=20,"IV",IF(R51&lt;=120,"III",IF(R51&lt;=500,"II",IF(R51&lt;=4000,"I",)))))</f>
        <v>II</v>
      </c>
      <c r="T51" s="153" t="str">
        <f>IF(S51="I","No Aceptable",IF(S51="II","No aceptable o aceptable con control específico",IF(S51="III","Mejorable",IF(S51="IV","Aceptable","Aceptable"))))</f>
        <v>No aceptable o aceptable con control específico</v>
      </c>
      <c r="U51" s="114">
        <v>422</v>
      </c>
      <c r="V51" s="163" t="s">
        <v>680</v>
      </c>
      <c r="W51" s="117" t="s">
        <v>507</v>
      </c>
      <c r="X51" s="163" t="s">
        <v>507</v>
      </c>
      <c r="Y51" s="163" t="s">
        <v>507</v>
      </c>
      <c r="Z51" s="164" t="s">
        <v>679</v>
      </c>
      <c r="AA51" s="117" t="s">
        <v>507</v>
      </c>
    </row>
    <row r="52" spans="1:42" ht="51" x14ac:dyDescent="0.25">
      <c r="A52" s="114" t="s">
        <v>472</v>
      </c>
      <c r="B52" s="114" t="s">
        <v>486</v>
      </c>
      <c r="C52" s="114" t="s">
        <v>573</v>
      </c>
      <c r="D52" s="114" t="s">
        <v>475</v>
      </c>
      <c r="E52" s="114" t="s">
        <v>33</v>
      </c>
      <c r="F52" s="135" t="s">
        <v>35</v>
      </c>
      <c r="G52" s="114" t="s">
        <v>668</v>
      </c>
      <c r="H52" s="116" t="s">
        <v>674</v>
      </c>
      <c r="I52" s="114" t="s">
        <v>675</v>
      </c>
      <c r="J52" s="114" t="s">
        <v>502</v>
      </c>
      <c r="K52" s="114" t="s">
        <v>584</v>
      </c>
      <c r="L52" s="114" t="s">
        <v>502</v>
      </c>
      <c r="M52" s="163">
        <v>2</v>
      </c>
      <c r="N52" s="163">
        <v>2</v>
      </c>
      <c r="O52" s="141">
        <f t="shared" ref="O52:O73" si="10">M52*N52</f>
        <v>4</v>
      </c>
      <c r="P52" s="139" t="str">
        <f t="shared" ref="P52:P73" si="11">IF((N52),IF(AND(O52&gt;=24,O52&lt;=40),"MUY ALTO",IF(AND(O52&gt;=10,O52&lt;=20),"ALTO",IF(AND(O52&gt;=6,O52&lt;=8),"MEDIO",IF((O52&lt;=4),"BAJO")))))</f>
        <v>BAJO</v>
      </c>
      <c r="Q52" s="163">
        <v>100</v>
      </c>
      <c r="R52" s="153">
        <f t="shared" ref="R52:R73" si="12">O52*Q52</f>
        <v>400</v>
      </c>
      <c r="S52" s="139" t="str">
        <f t="shared" ref="S52:S76" si="13">IF(R52&lt;=0,"N/A",IF(R52&lt;=20,"IV",IF(R52&lt;=120,"III",IF(R52&lt;=500,"II",IF(R52&lt;=4000,"I",)))))</f>
        <v>II</v>
      </c>
      <c r="T52" s="153" t="str">
        <f t="shared" ref="T52:T76" si="14">IF(S52="I","No Aceptable",IF(S52="II","No aceptable o aceptable con control específico",IF(S52="III","Mejorable",IF(S52="IV","Aceptable","Aceptable"))))</f>
        <v>No aceptable o aceptable con control específico</v>
      </c>
      <c r="U52" s="114">
        <v>422</v>
      </c>
      <c r="V52" s="163" t="s">
        <v>519</v>
      </c>
      <c r="W52" s="117" t="s">
        <v>507</v>
      </c>
      <c r="X52" s="163" t="s">
        <v>507</v>
      </c>
      <c r="Y52" s="163" t="s">
        <v>507</v>
      </c>
      <c r="Z52" s="164" t="s">
        <v>681</v>
      </c>
      <c r="AA52" s="114" t="s">
        <v>580</v>
      </c>
    </row>
    <row r="53" spans="1:42" ht="51" x14ac:dyDescent="0.25">
      <c r="A53" s="114" t="s">
        <v>472</v>
      </c>
      <c r="B53" s="114" t="s">
        <v>486</v>
      </c>
      <c r="C53" s="114" t="s">
        <v>487</v>
      </c>
      <c r="D53" s="114" t="s">
        <v>475</v>
      </c>
      <c r="E53" s="114" t="s">
        <v>33</v>
      </c>
      <c r="F53" s="135" t="s">
        <v>35</v>
      </c>
      <c r="G53" s="114" t="s">
        <v>668</v>
      </c>
      <c r="H53" s="116" t="s">
        <v>676</v>
      </c>
      <c r="I53" s="114" t="s">
        <v>677</v>
      </c>
      <c r="J53" s="114" t="s">
        <v>502</v>
      </c>
      <c r="K53" s="114" t="s">
        <v>678</v>
      </c>
      <c r="L53" s="114" t="s">
        <v>502</v>
      </c>
      <c r="M53" s="163">
        <v>2</v>
      </c>
      <c r="N53" s="163">
        <v>2</v>
      </c>
      <c r="O53" s="141">
        <f t="shared" si="10"/>
        <v>4</v>
      </c>
      <c r="P53" s="139" t="str">
        <f t="shared" si="11"/>
        <v>BAJO</v>
      </c>
      <c r="Q53" s="163">
        <v>100</v>
      </c>
      <c r="R53" s="153">
        <f t="shared" si="12"/>
        <v>400</v>
      </c>
      <c r="S53" s="139" t="str">
        <f t="shared" si="13"/>
        <v>II</v>
      </c>
      <c r="T53" s="153" t="str">
        <f t="shared" si="14"/>
        <v>No aceptable o aceptable con control específico</v>
      </c>
      <c r="U53" s="114">
        <v>422</v>
      </c>
      <c r="V53" s="163" t="s">
        <v>519</v>
      </c>
      <c r="W53" s="117" t="s">
        <v>507</v>
      </c>
      <c r="X53" s="163" t="s">
        <v>507</v>
      </c>
      <c r="Y53" s="163" t="s">
        <v>507</v>
      </c>
      <c r="Z53" s="164" t="s">
        <v>679</v>
      </c>
      <c r="AA53" s="117" t="s">
        <v>507</v>
      </c>
    </row>
    <row r="54" spans="1:42" ht="51" x14ac:dyDescent="0.25">
      <c r="A54" s="114" t="s">
        <v>478</v>
      </c>
      <c r="B54" s="114" t="s">
        <v>473</v>
      </c>
      <c r="C54" s="114" t="s">
        <v>474</v>
      </c>
      <c r="D54" s="114" t="s">
        <v>477</v>
      </c>
      <c r="E54" s="114" t="s">
        <v>33</v>
      </c>
      <c r="F54" s="135" t="s">
        <v>40</v>
      </c>
      <c r="G54" s="114" t="s">
        <v>689</v>
      </c>
      <c r="H54" s="116" t="s">
        <v>1510</v>
      </c>
      <c r="I54" s="114" t="s">
        <v>691</v>
      </c>
      <c r="J54" s="114" t="s">
        <v>502</v>
      </c>
      <c r="K54" s="114" t="s">
        <v>692</v>
      </c>
      <c r="L54" s="114" t="s">
        <v>693</v>
      </c>
      <c r="M54" s="157">
        <v>2</v>
      </c>
      <c r="N54" s="114">
        <v>1</v>
      </c>
      <c r="O54" s="141">
        <f t="shared" si="10"/>
        <v>2</v>
      </c>
      <c r="P54" s="139" t="str">
        <f t="shared" si="11"/>
        <v>BAJO</v>
      </c>
      <c r="Q54" s="114">
        <v>100</v>
      </c>
      <c r="R54" s="153">
        <f t="shared" si="12"/>
        <v>200</v>
      </c>
      <c r="S54" s="139" t="str">
        <f t="shared" si="13"/>
        <v>II</v>
      </c>
      <c r="T54" s="153" t="str">
        <f t="shared" si="14"/>
        <v>No aceptable o aceptable con control específico</v>
      </c>
      <c r="U54" s="114">
        <v>422</v>
      </c>
      <c r="V54" s="163" t="s">
        <v>519</v>
      </c>
      <c r="W54" s="117" t="s">
        <v>507</v>
      </c>
      <c r="X54" s="163" t="s">
        <v>507</v>
      </c>
      <c r="Y54" s="163" t="s">
        <v>507</v>
      </c>
      <c r="Z54" s="164" t="s">
        <v>694</v>
      </c>
      <c r="AA54" s="117" t="s">
        <v>507</v>
      </c>
    </row>
    <row r="55" spans="1:42" ht="51.75" thickBot="1" x14ac:dyDescent="0.3">
      <c r="A55" s="114" t="s">
        <v>482</v>
      </c>
      <c r="B55" s="114" t="s">
        <v>473</v>
      </c>
      <c r="C55" s="114" t="s">
        <v>474</v>
      </c>
      <c r="D55" s="114" t="s">
        <v>477</v>
      </c>
      <c r="E55" s="114" t="s">
        <v>33</v>
      </c>
      <c r="F55" s="135" t="s">
        <v>36</v>
      </c>
      <c r="G55" s="114" t="s">
        <v>218</v>
      </c>
      <c r="H55" s="116" t="s">
        <v>695</v>
      </c>
      <c r="I55" s="114" t="s">
        <v>696</v>
      </c>
      <c r="J55" s="114" t="s">
        <v>502</v>
      </c>
      <c r="K55" s="114" t="s">
        <v>697</v>
      </c>
      <c r="L55" s="114" t="s">
        <v>502</v>
      </c>
      <c r="M55" s="119">
        <v>2</v>
      </c>
      <c r="N55" s="114">
        <v>4</v>
      </c>
      <c r="O55" s="141">
        <f t="shared" si="10"/>
        <v>8</v>
      </c>
      <c r="P55" s="139" t="str">
        <f t="shared" si="11"/>
        <v>MEDIO</v>
      </c>
      <c r="Q55" s="114">
        <v>10</v>
      </c>
      <c r="R55" s="153">
        <f t="shared" si="12"/>
        <v>80</v>
      </c>
      <c r="S55" s="139" t="str">
        <f t="shared" si="13"/>
        <v>III</v>
      </c>
      <c r="T55" s="153" t="str">
        <f t="shared" si="14"/>
        <v>Mejorable</v>
      </c>
      <c r="U55" s="114">
        <v>422</v>
      </c>
      <c r="V55" s="114" t="s">
        <v>704</v>
      </c>
      <c r="W55" s="117" t="s">
        <v>507</v>
      </c>
      <c r="X55" s="114" t="s">
        <v>507</v>
      </c>
      <c r="Y55" s="114" t="s">
        <v>507</v>
      </c>
      <c r="Z55" s="158" t="s">
        <v>705</v>
      </c>
      <c r="AA55" s="117" t="s">
        <v>507</v>
      </c>
    </row>
    <row r="56" spans="1:42" s="56" customFormat="1" ht="64.5" thickBot="1" x14ac:dyDescent="0.3">
      <c r="A56" s="178" t="s">
        <v>482</v>
      </c>
      <c r="B56" s="178" t="s">
        <v>473</v>
      </c>
      <c r="C56" s="178" t="s">
        <v>742</v>
      </c>
      <c r="D56" s="178" t="s">
        <v>901</v>
      </c>
      <c r="E56" s="178" t="s">
        <v>33</v>
      </c>
      <c r="F56" s="178" t="s">
        <v>36</v>
      </c>
      <c r="G56" s="178" t="s">
        <v>1539</v>
      </c>
      <c r="H56" s="178" t="s">
        <v>1540</v>
      </c>
      <c r="I56" s="178" t="s">
        <v>696</v>
      </c>
      <c r="J56" s="178" t="s">
        <v>502</v>
      </c>
      <c r="K56" s="178" t="s">
        <v>502</v>
      </c>
      <c r="L56" s="178" t="s">
        <v>502</v>
      </c>
      <c r="M56" s="213">
        <v>6</v>
      </c>
      <c r="N56" s="213">
        <v>2</v>
      </c>
      <c r="O56" s="178">
        <v>12</v>
      </c>
      <c r="P56" s="337" t="s">
        <v>153</v>
      </c>
      <c r="Q56" s="213">
        <v>25</v>
      </c>
      <c r="R56" s="178">
        <v>300</v>
      </c>
      <c r="S56" s="338" t="s">
        <v>91</v>
      </c>
      <c r="T56" s="178" t="s">
        <v>1541</v>
      </c>
      <c r="U56" s="178">
        <v>422</v>
      </c>
      <c r="V56" s="213" t="s">
        <v>704</v>
      </c>
      <c r="W56" s="213" t="s">
        <v>507</v>
      </c>
      <c r="X56" s="213" t="s">
        <v>507</v>
      </c>
      <c r="Y56" s="213" t="s">
        <v>1542</v>
      </c>
      <c r="Z56" s="213" t="s">
        <v>507</v>
      </c>
      <c r="AA56" s="213" t="s">
        <v>507</v>
      </c>
      <c r="AB56" s="336"/>
      <c r="AC56" s="336"/>
      <c r="AD56" s="336"/>
      <c r="AE56" s="336"/>
      <c r="AF56" s="336"/>
      <c r="AG56" s="336"/>
      <c r="AH56" s="336"/>
      <c r="AI56" s="336"/>
      <c r="AJ56" s="336"/>
      <c r="AK56" s="336"/>
      <c r="AL56" s="336"/>
      <c r="AM56" s="336"/>
      <c r="AN56" s="336"/>
      <c r="AO56" s="336"/>
      <c r="AP56" s="336"/>
    </row>
    <row r="57" spans="1:42" s="200" customFormat="1" ht="44.25" customHeight="1" x14ac:dyDescent="0.2">
      <c r="A57" s="114" t="s">
        <v>478</v>
      </c>
      <c r="B57" s="114" t="s">
        <v>777</v>
      </c>
      <c r="C57" s="115" t="s">
        <v>474</v>
      </c>
      <c r="D57" s="114" t="s">
        <v>477</v>
      </c>
      <c r="E57" s="114" t="s">
        <v>33</v>
      </c>
      <c r="F57" s="203" t="s">
        <v>36</v>
      </c>
      <c r="G57" s="116" t="s">
        <v>784</v>
      </c>
      <c r="H57" s="116" t="s">
        <v>1526</v>
      </c>
      <c r="I57" s="114" t="s">
        <v>786</v>
      </c>
      <c r="J57" s="114" t="s">
        <v>502</v>
      </c>
      <c r="K57" s="114" t="s">
        <v>1527</v>
      </c>
      <c r="L57" s="114" t="s">
        <v>502</v>
      </c>
      <c r="M57" s="119">
        <v>2</v>
      </c>
      <c r="N57" s="117">
        <v>2</v>
      </c>
      <c r="O57" s="141">
        <f t="shared" si="10"/>
        <v>4</v>
      </c>
      <c r="P57" s="139" t="str">
        <f t="shared" si="11"/>
        <v>BAJO</v>
      </c>
      <c r="Q57" s="117">
        <v>25</v>
      </c>
      <c r="R57" s="178">
        <f t="shared" si="12"/>
        <v>100</v>
      </c>
      <c r="S57" s="139" t="str">
        <f t="shared" si="13"/>
        <v>III</v>
      </c>
      <c r="T57" s="178" t="str">
        <f t="shared" si="14"/>
        <v>Mejorable</v>
      </c>
      <c r="U57" s="114">
        <v>422</v>
      </c>
      <c r="V57" s="114" t="s">
        <v>764</v>
      </c>
      <c r="W57" s="117" t="s">
        <v>507</v>
      </c>
      <c r="X57" s="117" t="s">
        <v>507</v>
      </c>
      <c r="Y57" s="117" t="s">
        <v>507</v>
      </c>
      <c r="Z57" s="120" t="s">
        <v>1528</v>
      </c>
      <c r="AA57" s="117" t="s">
        <v>507</v>
      </c>
      <c r="AB57" s="142"/>
      <c r="AC57" s="142"/>
      <c r="AD57" s="142"/>
      <c r="AE57" s="142"/>
      <c r="AF57" s="142"/>
      <c r="AG57" s="142"/>
    </row>
    <row r="58" spans="1:42" ht="76.5" x14ac:dyDescent="0.25">
      <c r="A58" s="114" t="s">
        <v>482</v>
      </c>
      <c r="B58" s="114" t="s">
        <v>927</v>
      </c>
      <c r="C58" s="117" t="s">
        <v>474</v>
      </c>
      <c r="D58" s="114" t="s">
        <v>477</v>
      </c>
      <c r="E58" s="117" t="s">
        <v>33</v>
      </c>
      <c r="F58" s="135" t="s">
        <v>36</v>
      </c>
      <c r="G58" s="114" t="s">
        <v>698</v>
      </c>
      <c r="H58" s="116" t="s">
        <v>703</v>
      </c>
      <c r="I58" s="114" t="s">
        <v>700</v>
      </c>
      <c r="J58" s="118" t="s">
        <v>502</v>
      </c>
      <c r="K58" s="114" t="s">
        <v>502</v>
      </c>
      <c r="L58" s="114" t="s">
        <v>502</v>
      </c>
      <c r="M58" s="117">
        <v>2</v>
      </c>
      <c r="N58" s="117">
        <v>2</v>
      </c>
      <c r="O58" s="141">
        <f>M58*N58</f>
        <v>4</v>
      </c>
      <c r="P58" s="139" t="str">
        <f>IF((N58),IF(AND(O58&gt;=24,O58&lt;=40),"MUY ALTO",IF(AND(O58&gt;=10,O58&lt;=20),"ALTO",IF(AND(O58&gt;=6,O58&lt;=8),"MEDIO",IF((O58&lt;=4),"BAJO")))))</f>
        <v>BAJO</v>
      </c>
      <c r="Q58" s="117">
        <v>25</v>
      </c>
      <c r="R58" s="153">
        <f>O58*Q58</f>
        <v>100</v>
      </c>
      <c r="S58" s="139" t="str">
        <f>IF(R58&lt;=0,"N/A",IF(R58&lt;=20,"IV",IF(R58&lt;=120,"III",IF(R58&lt;=500,"II",IF(R58&lt;=4000,"I",)))))</f>
        <v>III</v>
      </c>
      <c r="T58" s="153" t="str">
        <f>IF(S58="I","No Aceptable",IF(S58="II","No aceptable o aceptable con control específico",IF(S58="III","Mejorable",IF(S58="IV","Aceptable","Aceptable"))))</f>
        <v>Mejorable</v>
      </c>
      <c r="U58" s="114">
        <v>422</v>
      </c>
      <c r="V58" s="117" t="s">
        <v>706</v>
      </c>
      <c r="W58" s="117" t="s">
        <v>507</v>
      </c>
      <c r="X58" s="117" t="s">
        <v>507</v>
      </c>
      <c r="Y58" s="117" t="s">
        <v>507</v>
      </c>
      <c r="Z58" s="120" t="s">
        <v>709</v>
      </c>
      <c r="AA58" s="117" t="s">
        <v>507</v>
      </c>
    </row>
    <row r="59" spans="1:42" ht="38.25" x14ac:dyDescent="0.25">
      <c r="A59" s="114" t="s">
        <v>861</v>
      </c>
      <c r="B59" s="114" t="s">
        <v>862</v>
      </c>
      <c r="C59" s="114" t="s">
        <v>863</v>
      </c>
      <c r="D59" s="114" t="s">
        <v>957</v>
      </c>
      <c r="E59" s="114" t="s">
        <v>33</v>
      </c>
      <c r="F59" s="135" t="s">
        <v>36</v>
      </c>
      <c r="G59" s="114" t="s">
        <v>784</v>
      </c>
      <c r="H59" s="116" t="s">
        <v>785</v>
      </c>
      <c r="I59" s="114" t="s">
        <v>786</v>
      </c>
      <c r="J59" s="114" t="s">
        <v>502</v>
      </c>
      <c r="K59" s="114" t="s">
        <v>886</v>
      </c>
      <c r="L59" s="114" t="s">
        <v>763</v>
      </c>
      <c r="M59" s="157">
        <v>2</v>
      </c>
      <c r="N59" s="114">
        <v>2</v>
      </c>
      <c r="O59" s="141">
        <f t="shared" si="10"/>
        <v>4</v>
      </c>
      <c r="P59" s="139" t="str">
        <f t="shared" si="11"/>
        <v>BAJO</v>
      </c>
      <c r="Q59" s="114">
        <v>25</v>
      </c>
      <c r="R59" s="153">
        <f t="shared" si="12"/>
        <v>100</v>
      </c>
      <c r="S59" s="139" t="str">
        <f t="shared" si="13"/>
        <v>III</v>
      </c>
      <c r="T59" s="153" t="str">
        <f t="shared" si="14"/>
        <v>Mejorable</v>
      </c>
      <c r="U59" s="114">
        <v>422</v>
      </c>
      <c r="V59" s="114" t="s">
        <v>764</v>
      </c>
      <c r="W59" s="117" t="s">
        <v>507</v>
      </c>
      <c r="X59" s="163" t="s">
        <v>507</v>
      </c>
      <c r="Y59" s="163" t="s">
        <v>507</v>
      </c>
      <c r="Z59" s="164" t="s">
        <v>581</v>
      </c>
      <c r="AA59" s="114" t="s">
        <v>1003</v>
      </c>
    </row>
    <row r="60" spans="1:42" ht="38.25" x14ac:dyDescent="0.25">
      <c r="A60" s="114" t="s">
        <v>769</v>
      </c>
      <c r="B60" s="114" t="s">
        <v>486</v>
      </c>
      <c r="C60" s="114" t="s">
        <v>487</v>
      </c>
      <c r="D60" s="114" t="s">
        <v>969</v>
      </c>
      <c r="E60" s="114" t="s">
        <v>33</v>
      </c>
      <c r="F60" s="135" t="s">
        <v>36</v>
      </c>
      <c r="G60" s="114" t="s">
        <v>784</v>
      </c>
      <c r="H60" s="116" t="s">
        <v>785</v>
      </c>
      <c r="I60" s="114" t="s">
        <v>786</v>
      </c>
      <c r="J60" s="114" t="s">
        <v>502</v>
      </c>
      <c r="K60" s="114" t="s">
        <v>502</v>
      </c>
      <c r="L60" s="114" t="s">
        <v>763</v>
      </c>
      <c r="M60" s="163">
        <v>2</v>
      </c>
      <c r="N60" s="163">
        <v>2</v>
      </c>
      <c r="O60" s="141">
        <f t="shared" si="10"/>
        <v>4</v>
      </c>
      <c r="P60" s="139" t="str">
        <f t="shared" si="11"/>
        <v>BAJO</v>
      </c>
      <c r="Q60" s="163">
        <v>25</v>
      </c>
      <c r="R60" s="153">
        <f t="shared" si="12"/>
        <v>100</v>
      </c>
      <c r="S60" s="139" t="str">
        <f t="shared" si="13"/>
        <v>III</v>
      </c>
      <c r="T60" s="153" t="str">
        <f t="shared" si="14"/>
        <v>Mejorable</v>
      </c>
      <c r="U60" s="114">
        <v>422</v>
      </c>
      <c r="V60" s="114" t="s">
        <v>764</v>
      </c>
      <c r="W60" s="117" t="s">
        <v>507</v>
      </c>
      <c r="X60" s="163" t="s">
        <v>507</v>
      </c>
      <c r="Y60" s="163" t="s">
        <v>507</v>
      </c>
      <c r="Z60" s="164" t="s">
        <v>581</v>
      </c>
      <c r="AA60" s="114" t="s">
        <v>1003</v>
      </c>
    </row>
    <row r="61" spans="1:42" ht="38.25" x14ac:dyDescent="0.25">
      <c r="A61" s="114" t="s">
        <v>769</v>
      </c>
      <c r="B61" s="114" t="s">
        <v>486</v>
      </c>
      <c r="C61" s="114" t="s">
        <v>487</v>
      </c>
      <c r="D61" s="114" t="s">
        <v>969</v>
      </c>
      <c r="E61" s="114" t="s">
        <v>33</v>
      </c>
      <c r="F61" s="135" t="s">
        <v>36</v>
      </c>
      <c r="G61" s="114" t="s">
        <v>787</v>
      </c>
      <c r="H61" s="116" t="s">
        <v>788</v>
      </c>
      <c r="I61" s="114" t="s">
        <v>846</v>
      </c>
      <c r="J61" s="114" t="s">
        <v>502</v>
      </c>
      <c r="K61" s="114" t="s">
        <v>502</v>
      </c>
      <c r="L61" s="114" t="s">
        <v>763</v>
      </c>
      <c r="M61" s="163">
        <v>2</v>
      </c>
      <c r="N61" s="163">
        <v>2</v>
      </c>
      <c r="O61" s="141">
        <f t="shared" si="10"/>
        <v>4</v>
      </c>
      <c r="P61" s="139" t="str">
        <f t="shared" si="11"/>
        <v>BAJO</v>
      </c>
      <c r="Q61" s="163">
        <v>10</v>
      </c>
      <c r="R61" s="153">
        <f t="shared" si="12"/>
        <v>40</v>
      </c>
      <c r="S61" s="139" t="str">
        <f t="shared" si="13"/>
        <v>III</v>
      </c>
      <c r="T61" s="153" t="str">
        <f t="shared" si="14"/>
        <v>Mejorable</v>
      </c>
      <c r="U61" s="114">
        <v>422</v>
      </c>
      <c r="V61" s="115" t="s">
        <v>591</v>
      </c>
      <c r="W61" s="117" t="s">
        <v>507</v>
      </c>
      <c r="X61" s="163" t="s">
        <v>507</v>
      </c>
      <c r="Y61" s="163" t="s">
        <v>507</v>
      </c>
      <c r="Z61" s="164" t="s">
        <v>581</v>
      </c>
      <c r="AA61" s="114" t="s">
        <v>1004</v>
      </c>
    </row>
    <row r="62" spans="1:42" ht="38.25" x14ac:dyDescent="0.25">
      <c r="A62" s="114" t="s">
        <v>861</v>
      </c>
      <c r="B62" s="114" t="s">
        <v>862</v>
      </c>
      <c r="C62" s="114" t="s">
        <v>863</v>
      </c>
      <c r="D62" s="114" t="s">
        <v>957</v>
      </c>
      <c r="E62" s="114" t="s">
        <v>33</v>
      </c>
      <c r="F62" s="135" t="s">
        <v>36</v>
      </c>
      <c r="G62" s="114" t="s">
        <v>787</v>
      </c>
      <c r="H62" s="116" t="s">
        <v>788</v>
      </c>
      <c r="I62" s="114" t="s">
        <v>846</v>
      </c>
      <c r="J62" s="114" t="s">
        <v>502</v>
      </c>
      <c r="K62" s="114" t="s">
        <v>886</v>
      </c>
      <c r="L62" s="114" t="s">
        <v>763</v>
      </c>
      <c r="M62" s="157">
        <v>2</v>
      </c>
      <c r="N62" s="114">
        <v>2</v>
      </c>
      <c r="O62" s="141">
        <f>M62*N62</f>
        <v>4</v>
      </c>
      <c r="P62" s="139" t="str">
        <f>IF((N62),IF(AND(O62&gt;=24,O62&lt;=40),"MUY ALTO",IF(AND(O62&gt;=10,O62&lt;=20),"ALTO",IF(AND(O62&gt;=6,O62&lt;=8),"MEDIO",IF((O62&lt;=4),"BAJO")))))</f>
        <v>BAJO</v>
      </c>
      <c r="Q62" s="114">
        <v>10</v>
      </c>
      <c r="R62" s="153">
        <f>O62*Q62</f>
        <v>40</v>
      </c>
      <c r="S62" s="139" t="str">
        <f>IF(R62&lt;=0,"N/A",IF(R62&lt;=20,"IV",IF(R62&lt;=120,"III",IF(R62&lt;=500,"II",IF(R62&lt;=4000,"I",)))))</f>
        <v>III</v>
      </c>
      <c r="T62" s="153" t="str">
        <f>IF(S62="I","No Aceptable",IF(S62="II","No aceptable o aceptable con control específico",IF(S62="III","Mejorable",IF(S62="IV","Aceptable","Aceptable"))))</f>
        <v>Mejorable</v>
      </c>
      <c r="U62" s="114">
        <v>422</v>
      </c>
      <c r="V62" s="115" t="s">
        <v>591</v>
      </c>
      <c r="W62" s="117" t="s">
        <v>507</v>
      </c>
      <c r="X62" s="163" t="s">
        <v>507</v>
      </c>
      <c r="Y62" s="163" t="s">
        <v>507</v>
      </c>
      <c r="Z62" s="164" t="s">
        <v>581</v>
      </c>
      <c r="AA62" s="114" t="s">
        <v>1004</v>
      </c>
    </row>
    <row r="63" spans="1:42" ht="63.75" x14ac:dyDescent="0.25">
      <c r="A63" s="114" t="s">
        <v>478</v>
      </c>
      <c r="B63" s="114" t="s">
        <v>473</v>
      </c>
      <c r="C63" s="114" t="s">
        <v>474</v>
      </c>
      <c r="D63" s="114" t="s">
        <v>477</v>
      </c>
      <c r="E63" s="114" t="s">
        <v>33</v>
      </c>
      <c r="F63" s="135" t="s">
        <v>38</v>
      </c>
      <c r="G63" s="116" t="s">
        <v>792</v>
      </c>
      <c r="H63" s="116" t="s">
        <v>793</v>
      </c>
      <c r="I63" s="114" t="s">
        <v>719</v>
      </c>
      <c r="J63" s="114" t="s">
        <v>502</v>
      </c>
      <c r="K63" s="114" t="s">
        <v>720</v>
      </c>
      <c r="L63" s="114" t="s">
        <v>502</v>
      </c>
      <c r="M63" s="157">
        <v>2</v>
      </c>
      <c r="N63" s="114">
        <v>3</v>
      </c>
      <c r="O63" s="141">
        <f t="shared" si="10"/>
        <v>6</v>
      </c>
      <c r="P63" s="139" t="str">
        <f t="shared" si="11"/>
        <v>MEDIO</v>
      </c>
      <c r="Q63" s="114">
        <v>10</v>
      </c>
      <c r="R63" s="153">
        <f t="shared" si="12"/>
        <v>60</v>
      </c>
      <c r="S63" s="139" t="str">
        <f t="shared" si="13"/>
        <v>III</v>
      </c>
      <c r="T63" s="153" t="str">
        <f t="shared" si="14"/>
        <v>Mejorable</v>
      </c>
      <c r="U63" s="114">
        <v>422</v>
      </c>
      <c r="V63" s="163" t="s">
        <v>719</v>
      </c>
      <c r="W63" s="117" t="s">
        <v>507</v>
      </c>
      <c r="X63" s="163" t="s">
        <v>507</v>
      </c>
      <c r="Y63" s="163" t="s">
        <v>747</v>
      </c>
      <c r="Z63" s="164" t="s">
        <v>748</v>
      </c>
      <c r="AA63" s="117" t="s">
        <v>507</v>
      </c>
    </row>
    <row r="64" spans="1:42" ht="165.75" x14ac:dyDescent="0.25">
      <c r="A64" s="114" t="s">
        <v>478</v>
      </c>
      <c r="B64" s="114" t="s">
        <v>473</v>
      </c>
      <c r="C64" s="114" t="s">
        <v>474</v>
      </c>
      <c r="D64" s="114" t="s">
        <v>477</v>
      </c>
      <c r="E64" s="114" t="s">
        <v>33</v>
      </c>
      <c r="F64" s="135" t="s">
        <v>38</v>
      </c>
      <c r="G64" s="116" t="s">
        <v>1512</v>
      </c>
      <c r="H64" s="116" t="s">
        <v>795</v>
      </c>
      <c r="I64" s="114" t="s">
        <v>723</v>
      </c>
      <c r="J64" s="114" t="s">
        <v>502</v>
      </c>
      <c r="K64" s="114" t="s">
        <v>724</v>
      </c>
      <c r="L64" s="114" t="s">
        <v>725</v>
      </c>
      <c r="M64" s="157">
        <v>2</v>
      </c>
      <c r="N64" s="114">
        <v>3</v>
      </c>
      <c r="O64" s="141">
        <f t="shared" si="10"/>
        <v>6</v>
      </c>
      <c r="P64" s="139" t="str">
        <f t="shared" si="11"/>
        <v>MEDIO</v>
      </c>
      <c r="Q64" s="114">
        <v>10</v>
      </c>
      <c r="R64" s="153">
        <f t="shared" si="12"/>
        <v>60</v>
      </c>
      <c r="S64" s="139" t="str">
        <f t="shared" si="13"/>
        <v>III</v>
      </c>
      <c r="T64" s="153" t="str">
        <f t="shared" si="14"/>
        <v>Mejorable</v>
      </c>
      <c r="U64" s="114">
        <v>422</v>
      </c>
      <c r="V64" s="163" t="s">
        <v>719</v>
      </c>
      <c r="W64" s="117" t="s">
        <v>507</v>
      </c>
      <c r="X64" s="163" t="s">
        <v>507</v>
      </c>
      <c r="Y64" s="163" t="s">
        <v>747</v>
      </c>
      <c r="Z64" s="164" t="s">
        <v>805</v>
      </c>
      <c r="AA64" s="117" t="s">
        <v>507</v>
      </c>
    </row>
    <row r="65" spans="1:27" ht="63.75" x14ac:dyDescent="0.25">
      <c r="A65" s="114" t="s">
        <v>796</v>
      </c>
      <c r="B65" s="114" t="s">
        <v>473</v>
      </c>
      <c r="C65" s="114" t="s">
        <v>573</v>
      </c>
      <c r="D65" s="114" t="s">
        <v>475</v>
      </c>
      <c r="E65" s="114" t="s">
        <v>33</v>
      </c>
      <c r="F65" s="135" t="s">
        <v>38</v>
      </c>
      <c r="G65" s="116" t="s">
        <v>797</v>
      </c>
      <c r="H65" s="116" t="s">
        <v>798</v>
      </c>
      <c r="I65" s="114" t="s">
        <v>799</v>
      </c>
      <c r="J65" s="114" t="s">
        <v>502</v>
      </c>
      <c r="K65" s="114" t="s">
        <v>800</v>
      </c>
      <c r="L65" s="114" t="s">
        <v>502</v>
      </c>
      <c r="M65" s="157">
        <v>2</v>
      </c>
      <c r="N65" s="114">
        <v>2</v>
      </c>
      <c r="O65" s="141">
        <f t="shared" si="10"/>
        <v>4</v>
      </c>
      <c r="P65" s="139" t="str">
        <f t="shared" si="11"/>
        <v>BAJO</v>
      </c>
      <c r="Q65" s="114">
        <v>25</v>
      </c>
      <c r="R65" s="153">
        <f t="shared" si="12"/>
        <v>100</v>
      </c>
      <c r="S65" s="139" t="str">
        <f t="shared" si="13"/>
        <v>III</v>
      </c>
      <c r="T65" s="153" t="str">
        <f t="shared" si="14"/>
        <v>Mejorable</v>
      </c>
      <c r="U65" s="114">
        <v>422</v>
      </c>
      <c r="V65" s="163" t="s">
        <v>719</v>
      </c>
      <c r="W65" s="117" t="s">
        <v>507</v>
      </c>
      <c r="X65" s="163" t="s">
        <v>507</v>
      </c>
      <c r="Y65" s="163" t="s">
        <v>507</v>
      </c>
      <c r="Z65" s="164" t="s">
        <v>806</v>
      </c>
      <c r="AA65" s="117" t="s">
        <v>507</v>
      </c>
    </row>
    <row r="66" spans="1:27" ht="89.25" x14ac:dyDescent="0.25">
      <c r="A66" s="114" t="s">
        <v>478</v>
      </c>
      <c r="B66" s="114" t="s">
        <v>473</v>
      </c>
      <c r="C66" s="114" t="s">
        <v>474</v>
      </c>
      <c r="D66" s="114" t="s">
        <v>477</v>
      </c>
      <c r="E66" s="118" t="s">
        <v>33</v>
      </c>
      <c r="F66" s="135" t="s">
        <v>38</v>
      </c>
      <c r="G66" s="116" t="s">
        <v>1513</v>
      </c>
      <c r="H66" s="116" t="s">
        <v>733</v>
      </c>
      <c r="I66" s="114" t="s">
        <v>734</v>
      </c>
      <c r="J66" s="118" t="s">
        <v>502</v>
      </c>
      <c r="K66" s="114" t="s">
        <v>735</v>
      </c>
      <c r="L66" s="114" t="s">
        <v>725</v>
      </c>
      <c r="M66" s="163">
        <v>2</v>
      </c>
      <c r="N66" s="163">
        <v>4</v>
      </c>
      <c r="O66" s="141">
        <f t="shared" si="10"/>
        <v>8</v>
      </c>
      <c r="P66" s="139" t="str">
        <f t="shared" si="11"/>
        <v>MEDIO</v>
      </c>
      <c r="Q66" s="163">
        <v>10</v>
      </c>
      <c r="R66" s="153">
        <f t="shared" si="12"/>
        <v>80</v>
      </c>
      <c r="S66" s="139" t="str">
        <f t="shared" si="13"/>
        <v>III</v>
      </c>
      <c r="T66" s="153" t="str">
        <f t="shared" si="14"/>
        <v>Mejorable</v>
      </c>
      <c r="U66" s="114">
        <v>422</v>
      </c>
      <c r="V66" s="163" t="s">
        <v>753</v>
      </c>
      <c r="W66" s="117" t="s">
        <v>507</v>
      </c>
      <c r="X66" s="163" t="s">
        <v>507</v>
      </c>
      <c r="Y66" s="163" t="s">
        <v>507</v>
      </c>
      <c r="Z66" s="164" t="s">
        <v>807</v>
      </c>
      <c r="AA66" s="117" t="s">
        <v>507</v>
      </c>
    </row>
    <row r="67" spans="1:27" ht="76.5" x14ac:dyDescent="0.25">
      <c r="A67" s="114" t="s">
        <v>726</v>
      </c>
      <c r="B67" s="114" t="s">
        <v>473</v>
      </c>
      <c r="C67" s="114" t="s">
        <v>474</v>
      </c>
      <c r="D67" s="114" t="s">
        <v>477</v>
      </c>
      <c r="E67" s="118" t="s">
        <v>33</v>
      </c>
      <c r="F67" s="135" t="s">
        <v>38</v>
      </c>
      <c r="G67" s="116" t="s">
        <v>1516</v>
      </c>
      <c r="H67" s="116" t="s">
        <v>802</v>
      </c>
      <c r="I67" s="114" t="s">
        <v>729</v>
      </c>
      <c r="J67" s="118" t="s">
        <v>502</v>
      </c>
      <c r="K67" s="114" t="s">
        <v>730</v>
      </c>
      <c r="L67" s="114" t="s">
        <v>731</v>
      </c>
      <c r="M67" s="163">
        <v>2</v>
      </c>
      <c r="N67" s="163">
        <v>3</v>
      </c>
      <c r="O67" s="141">
        <f t="shared" si="10"/>
        <v>6</v>
      </c>
      <c r="P67" s="139" t="str">
        <f t="shared" si="11"/>
        <v>MEDIO</v>
      </c>
      <c r="Q67" s="163">
        <v>10</v>
      </c>
      <c r="R67" s="153">
        <f t="shared" si="12"/>
        <v>60</v>
      </c>
      <c r="S67" s="139" t="str">
        <f t="shared" si="13"/>
        <v>III</v>
      </c>
      <c r="T67" s="153" t="str">
        <f t="shared" si="14"/>
        <v>Mejorable</v>
      </c>
      <c r="U67" s="114">
        <v>422</v>
      </c>
      <c r="V67" s="163" t="s">
        <v>750</v>
      </c>
      <c r="W67" s="117" t="s">
        <v>507</v>
      </c>
      <c r="X67" s="163" t="s">
        <v>507</v>
      </c>
      <c r="Y67" s="163" t="s">
        <v>751</v>
      </c>
      <c r="Z67" s="164" t="s">
        <v>752</v>
      </c>
      <c r="AA67" s="117" t="s">
        <v>507</v>
      </c>
    </row>
    <row r="68" spans="1:27" ht="25.5" x14ac:dyDescent="0.25">
      <c r="A68" s="116" t="s">
        <v>482</v>
      </c>
      <c r="B68" s="114" t="s">
        <v>927</v>
      </c>
      <c r="C68" s="114" t="s">
        <v>474</v>
      </c>
      <c r="D68" s="114" t="s">
        <v>710</v>
      </c>
      <c r="E68" s="118" t="s">
        <v>33</v>
      </c>
      <c r="F68" s="135" t="s">
        <v>38</v>
      </c>
      <c r="G68" s="116" t="s">
        <v>711</v>
      </c>
      <c r="H68" s="116" t="s">
        <v>712</v>
      </c>
      <c r="I68" s="114" t="s">
        <v>713</v>
      </c>
      <c r="J68" s="118" t="s">
        <v>502</v>
      </c>
      <c r="K68" s="114" t="s">
        <v>714</v>
      </c>
      <c r="L68" s="114" t="s">
        <v>502</v>
      </c>
      <c r="M68" s="157">
        <v>2</v>
      </c>
      <c r="N68" s="114">
        <v>3</v>
      </c>
      <c r="O68" s="141">
        <f t="shared" si="10"/>
        <v>6</v>
      </c>
      <c r="P68" s="139" t="str">
        <f t="shared" si="11"/>
        <v>MEDIO</v>
      </c>
      <c r="Q68" s="114">
        <v>10</v>
      </c>
      <c r="R68" s="153">
        <f t="shared" si="12"/>
        <v>60</v>
      </c>
      <c r="S68" s="139" t="str">
        <f t="shared" si="13"/>
        <v>III</v>
      </c>
      <c r="T68" s="153" t="str">
        <f t="shared" si="14"/>
        <v>Mejorable</v>
      </c>
      <c r="U68" s="114">
        <v>422</v>
      </c>
      <c r="V68" s="114" t="s">
        <v>719</v>
      </c>
      <c r="W68" s="117" t="s">
        <v>507</v>
      </c>
      <c r="X68" s="114" t="s">
        <v>507</v>
      </c>
      <c r="Y68" s="114" t="s">
        <v>507</v>
      </c>
      <c r="Z68" s="158" t="s">
        <v>746</v>
      </c>
      <c r="AA68" s="117" t="s">
        <v>507</v>
      </c>
    </row>
    <row r="69" spans="1:27" ht="25.5" x14ac:dyDescent="0.25">
      <c r="A69" s="116" t="s">
        <v>482</v>
      </c>
      <c r="B69" s="114" t="s">
        <v>927</v>
      </c>
      <c r="C69" s="114" t="s">
        <v>474</v>
      </c>
      <c r="D69" s="114" t="s">
        <v>715</v>
      </c>
      <c r="E69" s="118" t="s">
        <v>33</v>
      </c>
      <c r="F69" s="135" t="s">
        <v>38</v>
      </c>
      <c r="G69" s="116" t="s">
        <v>711</v>
      </c>
      <c r="H69" s="116" t="s">
        <v>1511</v>
      </c>
      <c r="I69" s="114" t="s">
        <v>713</v>
      </c>
      <c r="J69" s="118" t="s">
        <v>502</v>
      </c>
      <c r="K69" s="114" t="s">
        <v>714</v>
      </c>
      <c r="L69" s="114" t="s">
        <v>502</v>
      </c>
      <c r="M69" s="157">
        <v>2</v>
      </c>
      <c r="N69" s="114">
        <v>3</v>
      </c>
      <c r="O69" s="141">
        <f t="shared" si="10"/>
        <v>6</v>
      </c>
      <c r="P69" s="139" t="str">
        <f t="shared" si="11"/>
        <v>MEDIO</v>
      </c>
      <c r="Q69" s="114">
        <v>10</v>
      </c>
      <c r="R69" s="153">
        <f t="shared" si="12"/>
        <v>60</v>
      </c>
      <c r="S69" s="139" t="str">
        <f t="shared" si="13"/>
        <v>III</v>
      </c>
      <c r="T69" s="153" t="str">
        <f t="shared" si="14"/>
        <v>Mejorable</v>
      </c>
      <c r="U69" s="114">
        <v>422</v>
      </c>
      <c r="V69" s="114" t="s">
        <v>719</v>
      </c>
      <c r="W69" s="117" t="s">
        <v>507</v>
      </c>
      <c r="X69" s="114" t="s">
        <v>507</v>
      </c>
      <c r="Y69" s="114" t="s">
        <v>507</v>
      </c>
      <c r="Z69" s="158" t="s">
        <v>746</v>
      </c>
      <c r="AA69" s="117" t="s">
        <v>507</v>
      </c>
    </row>
    <row r="70" spans="1:27" ht="63.75" x14ac:dyDescent="0.25">
      <c r="A70" s="114" t="s">
        <v>482</v>
      </c>
      <c r="B70" s="114" t="s">
        <v>927</v>
      </c>
      <c r="C70" s="117" t="s">
        <v>474</v>
      </c>
      <c r="D70" s="114" t="s">
        <v>477</v>
      </c>
      <c r="E70" s="117" t="s">
        <v>33</v>
      </c>
      <c r="F70" s="135" t="s">
        <v>38</v>
      </c>
      <c r="G70" s="116" t="s">
        <v>736</v>
      </c>
      <c r="H70" s="116" t="s">
        <v>618</v>
      </c>
      <c r="I70" s="114" t="s">
        <v>737</v>
      </c>
      <c r="J70" s="118" t="s">
        <v>502</v>
      </c>
      <c r="K70" s="114" t="s">
        <v>502</v>
      </c>
      <c r="L70" s="114" t="s">
        <v>502</v>
      </c>
      <c r="M70" s="117">
        <v>2</v>
      </c>
      <c r="N70" s="117">
        <v>2</v>
      </c>
      <c r="O70" s="141">
        <f t="shared" si="10"/>
        <v>4</v>
      </c>
      <c r="P70" s="139" t="str">
        <f t="shared" si="11"/>
        <v>BAJO</v>
      </c>
      <c r="Q70" s="117">
        <v>25</v>
      </c>
      <c r="R70" s="153">
        <f t="shared" si="12"/>
        <v>100</v>
      </c>
      <c r="S70" s="139" t="str">
        <f t="shared" si="13"/>
        <v>III</v>
      </c>
      <c r="T70" s="153" t="str">
        <f t="shared" si="14"/>
        <v>Mejorable</v>
      </c>
      <c r="U70" s="114">
        <v>422</v>
      </c>
      <c r="V70" s="117" t="s">
        <v>755</v>
      </c>
      <c r="W70" s="117" t="s">
        <v>507</v>
      </c>
      <c r="X70" s="117" t="s">
        <v>507</v>
      </c>
      <c r="Y70" s="117" t="s">
        <v>507</v>
      </c>
      <c r="Z70" s="117" t="s">
        <v>642</v>
      </c>
      <c r="AA70" s="117" t="s">
        <v>507</v>
      </c>
    </row>
    <row r="71" spans="1:27" ht="102" x14ac:dyDescent="0.25">
      <c r="A71" s="114" t="s">
        <v>861</v>
      </c>
      <c r="B71" s="114" t="s">
        <v>862</v>
      </c>
      <c r="C71" s="114" t="s">
        <v>863</v>
      </c>
      <c r="D71" s="114" t="s">
        <v>957</v>
      </c>
      <c r="E71" s="114" t="s">
        <v>33</v>
      </c>
      <c r="F71" s="135" t="s">
        <v>38</v>
      </c>
      <c r="G71" s="116" t="s">
        <v>905</v>
      </c>
      <c r="H71" s="116" t="s">
        <v>906</v>
      </c>
      <c r="I71" s="114" t="s">
        <v>723</v>
      </c>
      <c r="J71" s="114" t="s">
        <v>502</v>
      </c>
      <c r="K71" s="114" t="s">
        <v>741</v>
      </c>
      <c r="L71" s="114" t="s">
        <v>502</v>
      </c>
      <c r="M71" s="157">
        <v>2</v>
      </c>
      <c r="N71" s="114">
        <v>2</v>
      </c>
      <c r="O71" s="141">
        <f t="shared" si="10"/>
        <v>4</v>
      </c>
      <c r="P71" s="139" t="str">
        <f t="shared" si="11"/>
        <v>BAJO</v>
      </c>
      <c r="Q71" s="114">
        <v>10</v>
      </c>
      <c r="R71" s="153">
        <f t="shared" si="12"/>
        <v>40</v>
      </c>
      <c r="S71" s="139" t="str">
        <f t="shared" si="13"/>
        <v>III</v>
      </c>
      <c r="T71" s="153" t="str">
        <f t="shared" si="14"/>
        <v>Mejorable</v>
      </c>
      <c r="U71" s="114">
        <v>422</v>
      </c>
      <c r="V71" s="163" t="s">
        <v>719</v>
      </c>
      <c r="W71" s="117" t="s">
        <v>507</v>
      </c>
      <c r="X71" s="163" t="s">
        <v>507</v>
      </c>
      <c r="Y71" s="163" t="s">
        <v>507</v>
      </c>
      <c r="Z71" s="164" t="s">
        <v>907</v>
      </c>
      <c r="AA71" s="117" t="s">
        <v>507</v>
      </c>
    </row>
    <row r="72" spans="1:27" ht="76.5" x14ac:dyDescent="0.25">
      <c r="A72" s="114" t="s">
        <v>769</v>
      </c>
      <c r="B72" s="114" t="s">
        <v>486</v>
      </c>
      <c r="C72" s="114" t="s">
        <v>487</v>
      </c>
      <c r="D72" s="114" t="s">
        <v>969</v>
      </c>
      <c r="E72" s="114" t="s">
        <v>33</v>
      </c>
      <c r="F72" s="135" t="s">
        <v>38</v>
      </c>
      <c r="G72" s="116" t="s">
        <v>1517</v>
      </c>
      <c r="H72" s="116" t="s">
        <v>739</v>
      </c>
      <c r="I72" s="114" t="s">
        <v>804</v>
      </c>
      <c r="J72" s="114" t="s">
        <v>502</v>
      </c>
      <c r="K72" s="114" t="s">
        <v>741</v>
      </c>
      <c r="L72" s="114" t="s">
        <v>502</v>
      </c>
      <c r="M72" s="163">
        <v>2</v>
      </c>
      <c r="N72" s="163">
        <v>3</v>
      </c>
      <c r="O72" s="141">
        <f t="shared" si="10"/>
        <v>6</v>
      </c>
      <c r="P72" s="139" t="str">
        <f t="shared" si="11"/>
        <v>MEDIO</v>
      </c>
      <c r="Q72" s="163">
        <v>10</v>
      </c>
      <c r="R72" s="153">
        <f t="shared" si="12"/>
        <v>60</v>
      </c>
      <c r="S72" s="139" t="str">
        <f t="shared" si="13"/>
        <v>III</v>
      </c>
      <c r="T72" s="153" t="str">
        <f t="shared" si="14"/>
        <v>Mejorable</v>
      </c>
      <c r="U72" s="114">
        <v>422</v>
      </c>
      <c r="V72" s="163" t="s">
        <v>719</v>
      </c>
      <c r="W72" s="117" t="s">
        <v>507</v>
      </c>
      <c r="X72" s="163" t="s">
        <v>507</v>
      </c>
      <c r="Y72" s="163" t="s">
        <v>507</v>
      </c>
      <c r="Z72" s="164" t="s">
        <v>756</v>
      </c>
      <c r="AA72" s="117" t="s">
        <v>507</v>
      </c>
    </row>
    <row r="73" spans="1:27" ht="38.25" x14ac:dyDescent="0.25">
      <c r="A73" s="114" t="s">
        <v>472</v>
      </c>
      <c r="B73" s="114" t="s">
        <v>473</v>
      </c>
      <c r="C73" s="114" t="s">
        <v>573</v>
      </c>
      <c r="D73" s="114" t="s">
        <v>475</v>
      </c>
      <c r="E73" s="114" t="s">
        <v>33</v>
      </c>
      <c r="F73" s="135" t="s">
        <v>37</v>
      </c>
      <c r="G73" s="114" t="s">
        <v>760</v>
      </c>
      <c r="H73" s="116" t="s">
        <v>761</v>
      </c>
      <c r="I73" s="114" t="s">
        <v>762</v>
      </c>
      <c r="J73" s="114" t="s">
        <v>502</v>
      </c>
      <c r="K73" s="114" t="s">
        <v>502</v>
      </c>
      <c r="L73" s="114" t="s">
        <v>763</v>
      </c>
      <c r="M73" s="157">
        <v>2</v>
      </c>
      <c r="N73" s="114">
        <v>1</v>
      </c>
      <c r="O73" s="141">
        <f t="shared" si="10"/>
        <v>2</v>
      </c>
      <c r="P73" s="139" t="str">
        <f t="shared" si="11"/>
        <v>BAJO</v>
      </c>
      <c r="Q73" s="114">
        <v>10</v>
      </c>
      <c r="R73" s="153">
        <f t="shared" si="12"/>
        <v>20</v>
      </c>
      <c r="S73" s="139" t="str">
        <f t="shared" si="13"/>
        <v>IV</v>
      </c>
      <c r="T73" s="153" t="str">
        <f t="shared" si="14"/>
        <v>Aceptable</v>
      </c>
      <c r="U73" s="114">
        <v>422</v>
      </c>
      <c r="V73" s="114" t="s">
        <v>764</v>
      </c>
      <c r="W73" s="117" t="s">
        <v>507</v>
      </c>
      <c r="X73" s="114" t="s">
        <v>507</v>
      </c>
      <c r="Y73" s="114" t="s">
        <v>507</v>
      </c>
      <c r="Z73" s="158" t="s">
        <v>765</v>
      </c>
      <c r="AA73" s="114" t="s">
        <v>766</v>
      </c>
    </row>
    <row r="74" spans="1:27" ht="51" x14ac:dyDescent="0.25">
      <c r="A74" s="114" t="s">
        <v>861</v>
      </c>
      <c r="B74" s="114" t="s">
        <v>862</v>
      </c>
      <c r="C74" s="114" t="s">
        <v>863</v>
      </c>
      <c r="D74" s="114" t="s">
        <v>957</v>
      </c>
      <c r="E74" s="114" t="s">
        <v>33</v>
      </c>
      <c r="F74" s="135" t="s">
        <v>37</v>
      </c>
      <c r="G74" s="114" t="s">
        <v>909</v>
      </c>
      <c r="H74" s="116" t="s">
        <v>911</v>
      </c>
      <c r="I74" s="114" t="s">
        <v>912</v>
      </c>
      <c r="J74" s="114" t="s">
        <v>502</v>
      </c>
      <c r="K74" s="114" t="s">
        <v>886</v>
      </c>
      <c r="L74" s="114" t="s">
        <v>763</v>
      </c>
      <c r="M74" s="157">
        <v>2</v>
      </c>
      <c r="N74" s="114">
        <v>2</v>
      </c>
      <c r="O74" s="141">
        <f t="shared" ref="O74:O76" si="15">M74*N74</f>
        <v>4</v>
      </c>
      <c r="P74" s="139" t="str">
        <f t="shared" ref="P74:P76" si="16">IF((N74),IF(AND(O74&gt;=24,O74&lt;=40),"MUY ALTO",IF(AND(O74&gt;=10,O74&lt;=20),"ALTO",IF(AND(O74&gt;=6,O74&lt;=8),"MEDIO",IF((O74&lt;=4),"BAJO")))))</f>
        <v>BAJO</v>
      </c>
      <c r="Q74" s="114">
        <v>25</v>
      </c>
      <c r="R74" s="153">
        <f t="shared" ref="R74:R76" si="17">O74*Q74</f>
        <v>100</v>
      </c>
      <c r="S74" s="139" t="str">
        <f t="shared" si="13"/>
        <v>III</v>
      </c>
      <c r="T74" s="153" t="str">
        <f t="shared" si="14"/>
        <v>Mejorable</v>
      </c>
      <c r="U74" s="114">
        <v>422</v>
      </c>
      <c r="V74" s="114" t="s">
        <v>764</v>
      </c>
      <c r="W74" s="117" t="s">
        <v>507</v>
      </c>
      <c r="X74" s="163" t="s">
        <v>507</v>
      </c>
      <c r="Y74" s="163" t="s">
        <v>507</v>
      </c>
      <c r="Z74" s="164" t="s">
        <v>581</v>
      </c>
      <c r="AA74" s="114" t="s">
        <v>919</v>
      </c>
    </row>
    <row r="75" spans="1:27" ht="38.25" x14ac:dyDescent="0.25">
      <c r="A75" s="114" t="s">
        <v>861</v>
      </c>
      <c r="B75" s="114" t="s">
        <v>862</v>
      </c>
      <c r="C75" s="114" t="s">
        <v>863</v>
      </c>
      <c r="D75" s="114" t="s">
        <v>957</v>
      </c>
      <c r="E75" s="114" t="s">
        <v>33</v>
      </c>
      <c r="F75" s="135" t="s">
        <v>37</v>
      </c>
      <c r="G75" s="114" t="s">
        <v>913</v>
      </c>
      <c r="H75" s="116" t="s">
        <v>914</v>
      </c>
      <c r="I75" s="114" t="s">
        <v>915</v>
      </c>
      <c r="J75" s="114" t="s">
        <v>502</v>
      </c>
      <c r="K75" s="114" t="s">
        <v>886</v>
      </c>
      <c r="L75" s="114" t="s">
        <v>763</v>
      </c>
      <c r="M75" s="157">
        <v>2</v>
      </c>
      <c r="N75" s="114">
        <v>2</v>
      </c>
      <c r="O75" s="141">
        <f t="shared" si="15"/>
        <v>4</v>
      </c>
      <c r="P75" s="139" t="str">
        <f t="shared" si="16"/>
        <v>BAJO</v>
      </c>
      <c r="Q75" s="114">
        <v>10</v>
      </c>
      <c r="R75" s="153">
        <f t="shared" si="17"/>
        <v>40</v>
      </c>
      <c r="S75" s="139" t="str">
        <f t="shared" si="13"/>
        <v>III</v>
      </c>
      <c r="T75" s="153" t="str">
        <f t="shared" si="14"/>
        <v>Mejorable</v>
      </c>
      <c r="U75" s="114">
        <v>422</v>
      </c>
      <c r="V75" s="163" t="s">
        <v>915</v>
      </c>
      <c r="W75" s="117" t="s">
        <v>507</v>
      </c>
      <c r="X75" s="163" t="s">
        <v>507</v>
      </c>
      <c r="Y75" s="163" t="s">
        <v>507</v>
      </c>
      <c r="Z75" s="164" t="s">
        <v>581</v>
      </c>
      <c r="AA75" s="114" t="s">
        <v>920</v>
      </c>
    </row>
    <row r="76" spans="1:27" ht="38.25" x14ac:dyDescent="0.25">
      <c r="A76" s="114" t="s">
        <v>861</v>
      </c>
      <c r="B76" s="114" t="s">
        <v>862</v>
      </c>
      <c r="C76" s="114" t="s">
        <v>863</v>
      </c>
      <c r="D76" s="114" t="s">
        <v>957</v>
      </c>
      <c r="E76" s="114" t="s">
        <v>33</v>
      </c>
      <c r="F76" s="135" t="s">
        <v>37</v>
      </c>
      <c r="G76" s="114" t="s">
        <v>916</v>
      </c>
      <c r="H76" s="116" t="s">
        <v>917</v>
      </c>
      <c r="I76" s="114" t="s">
        <v>915</v>
      </c>
      <c r="J76" s="114" t="s">
        <v>502</v>
      </c>
      <c r="K76" s="114" t="s">
        <v>886</v>
      </c>
      <c r="L76" s="114" t="s">
        <v>763</v>
      </c>
      <c r="M76" s="157">
        <v>2</v>
      </c>
      <c r="N76" s="114">
        <v>2</v>
      </c>
      <c r="O76" s="141">
        <f t="shared" si="15"/>
        <v>4</v>
      </c>
      <c r="P76" s="139" t="str">
        <f t="shared" si="16"/>
        <v>BAJO</v>
      </c>
      <c r="Q76" s="114">
        <v>10</v>
      </c>
      <c r="R76" s="153">
        <f t="shared" si="17"/>
        <v>40</v>
      </c>
      <c r="S76" s="139" t="str">
        <f t="shared" si="13"/>
        <v>III</v>
      </c>
      <c r="T76" s="153" t="str">
        <f t="shared" si="14"/>
        <v>Mejorable</v>
      </c>
      <c r="U76" s="114">
        <v>422</v>
      </c>
      <c r="V76" s="163" t="s">
        <v>915</v>
      </c>
      <c r="W76" s="117" t="s">
        <v>507</v>
      </c>
      <c r="X76" s="163" t="s">
        <v>507</v>
      </c>
      <c r="Y76" s="163" t="s">
        <v>507</v>
      </c>
      <c r="Z76" s="164" t="s">
        <v>581</v>
      </c>
      <c r="AA76" s="114" t="s">
        <v>920</v>
      </c>
    </row>
  </sheetData>
  <autoFilter ref="A6:AU76"/>
  <mergeCells count="9">
    <mergeCell ref="A1:AG1"/>
    <mergeCell ref="A2:G2"/>
    <mergeCell ref="A4:G4"/>
    <mergeCell ref="F5:H5"/>
    <mergeCell ref="J5:L5"/>
    <mergeCell ref="M5:S5"/>
    <mergeCell ref="U5:V5"/>
    <mergeCell ref="W5:AA5"/>
    <mergeCell ref="A3:G3"/>
  </mergeCells>
  <conditionalFormatting sqref="A5:F5 J5 M5 T5 W5 E6:G6 A6 V6:AA6 J6:T6">
    <cfRule type="cellIs" dxfId="1723" priority="141" operator="equal">
      <formula>"MEDIA"</formula>
    </cfRule>
    <cfRule type="cellIs" dxfId="1722" priority="142" operator="equal">
      <formula>"BAJA"</formula>
    </cfRule>
    <cfRule type="cellIs" dxfId="1721" priority="143" operator="equal">
      <formula>"MUY ALTA"</formula>
    </cfRule>
  </conditionalFormatting>
  <conditionalFormatting sqref="V6">
    <cfRule type="cellIs" dxfId="1720" priority="144" operator="equal">
      <formula>"ALTA"</formula>
    </cfRule>
  </conditionalFormatting>
  <conditionalFormatting sqref="Z6:AA6">
    <cfRule type="cellIs" dxfId="1719" priority="145" operator="equal">
      <formula>"ALTA"</formula>
    </cfRule>
  </conditionalFormatting>
  <conditionalFormatting sqref="I5:I6">
    <cfRule type="cellIs" dxfId="1718" priority="138" operator="equal">
      <formula>"MEDIA"</formula>
    </cfRule>
    <cfRule type="cellIs" dxfId="1717" priority="139" operator="equal">
      <formula>"BAJA"</formula>
    </cfRule>
    <cfRule type="cellIs" dxfId="1716" priority="140" operator="equal">
      <formula>"MUY ALTA"</formula>
    </cfRule>
  </conditionalFormatting>
  <conditionalFormatting sqref="P7:P8 P58:P65 P10:P51">
    <cfRule type="cellIs" dxfId="1715" priority="135" operator="equal">
      <formula>"ALTO"</formula>
    </cfRule>
    <cfRule type="cellIs" dxfId="1714" priority="136" operator="equal">
      <formula>"MEDIO"</formula>
    </cfRule>
    <cfRule type="cellIs" dxfId="1713" priority="137" operator="equal">
      <formula>"BAJO"</formula>
    </cfRule>
  </conditionalFormatting>
  <conditionalFormatting sqref="S7:S8 S58:S65 S10:S51">
    <cfRule type="cellIs" dxfId="1712" priority="131" operator="equal">
      <formula>"IV"</formula>
    </cfRule>
    <cfRule type="cellIs" dxfId="1711" priority="132" operator="equal">
      <formula>"III"</formula>
    </cfRule>
    <cfRule type="cellIs" dxfId="1710" priority="133" operator="equal">
      <formula>"II"</formula>
    </cfRule>
    <cfRule type="cellIs" dxfId="1709" priority="134" operator="equal">
      <formula>"I"</formula>
    </cfRule>
  </conditionalFormatting>
  <conditionalFormatting sqref="P2:P8 P58:P65 P10:P51">
    <cfRule type="cellIs" dxfId="1708" priority="130" operator="equal">
      <formula>"MUY ALTO"</formula>
    </cfRule>
  </conditionalFormatting>
  <conditionalFormatting sqref="U6">
    <cfRule type="cellIs" dxfId="1707" priority="127" operator="equal">
      <formula>"MEDIA"</formula>
    </cfRule>
    <cfRule type="cellIs" dxfId="1706" priority="128" operator="equal">
      <formula>"BAJA"</formula>
    </cfRule>
    <cfRule type="cellIs" dxfId="1705" priority="129" operator="equal">
      <formula>"MUY ALTA"</formula>
    </cfRule>
  </conditionalFormatting>
  <conditionalFormatting sqref="S9">
    <cfRule type="cellIs" dxfId="1704" priority="119" operator="equal">
      <formula>"IV"</formula>
    </cfRule>
    <cfRule type="cellIs" dxfId="1703" priority="120" operator="equal">
      <formula>"III"</formula>
    </cfRule>
    <cfRule type="cellIs" dxfId="1702" priority="121" operator="equal">
      <formula>"II"</formula>
    </cfRule>
    <cfRule type="cellIs" dxfId="1701" priority="122" operator="equal">
      <formula>"I"</formula>
    </cfRule>
  </conditionalFormatting>
  <conditionalFormatting sqref="P9">
    <cfRule type="cellIs" dxfId="1700" priority="124" operator="equal">
      <formula>"ALTO"</formula>
    </cfRule>
    <cfRule type="cellIs" dxfId="1699" priority="125" operator="equal">
      <formula>"MEDIO"</formula>
    </cfRule>
    <cfRule type="cellIs" dxfId="1698" priority="126" operator="equal">
      <formula>"BAJO"</formula>
    </cfRule>
  </conditionalFormatting>
  <conditionalFormatting sqref="P9">
    <cfRule type="cellIs" dxfId="1697" priority="123" operator="equal">
      <formula>"MUY ALTO"</formula>
    </cfRule>
  </conditionalFormatting>
  <conditionalFormatting sqref="P52:P55">
    <cfRule type="cellIs" dxfId="1696" priority="95" operator="equal">
      <formula>"ALTO"</formula>
    </cfRule>
    <cfRule type="cellIs" dxfId="1695" priority="96" operator="equal">
      <formula>"MEDIO"</formula>
    </cfRule>
    <cfRule type="cellIs" dxfId="1694" priority="97" operator="equal">
      <formula>"BAJO"</formula>
    </cfRule>
  </conditionalFormatting>
  <conditionalFormatting sqref="S52:S55">
    <cfRule type="cellIs" dxfId="1693" priority="91" operator="equal">
      <formula>"IV"</formula>
    </cfRule>
    <cfRule type="cellIs" dxfId="1692" priority="92" operator="equal">
      <formula>"III"</formula>
    </cfRule>
    <cfRule type="cellIs" dxfId="1691" priority="93" operator="equal">
      <formula>"II"</formula>
    </cfRule>
    <cfRule type="cellIs" dxfId="1690" priority="94" operator="equal">
      <formula>"I"</formula>
    </cfRule>
  </conditionalFormatting>
  <conditionalFormatting sqref="P52:P55">
    <cfRule type="cellIs" dxfId="1689" priority="90" operator="equal">
      <formula>"MUY ALTO"</formula>
    </cfRule>
  </conditionalFormatting>
  <conditionalFormatting sqref="P66:P73">
    <cfRule type="cellIs" dxfId="1688" priority="70" operator="equal">
      <formula>"ALTO"</formula>
    </cfRule>
    <cfRule type="cellIs" dxfId="1687" priority="71" operator="equal">
      <formula>"MEDIO"</formula>
    </cfRule>
    <cfRule type="cellIs" dxfId="1686" priority="72" operator="equal">
      <formula>"BAJO"</formula>
    </cfRule>
  </conditionalFormatting>
  <conditionalFormatting sqref="S66:S73">
    <cfRule type="cellIs" dxfId="1685" priority="66" operator="equal">
      <formula>"IV"</formula>
    </cfRule>
    <cfRule type="cellIs" dxfId="1684" priority="67" operator="equal">
      <formula>"III"</formula>
    </cfRule>
    <cfRule type="cellIs" dxfId="1683" priority="68" operator="equal">
      <formula>"II"</formula>
    </cfRule>
    <cfRule type="cellIs" dxfId="1682" priority="69" operator="equal">
      <formula>"I"</formula>
    </cfRule>
  </conditionalFormatting>
  <conditionalFormatting sqref="P66:P73">
    <cfRule type="cellIs" dxfId="1681" priority="65" operator="equal">
      <formula>"MUY ALTO"</formula>
    </cfRule>
  </conditionalFormatting>
  <conditionalFormatting sqref="D16:E16 I16:N16">
    <cfRule type="cellIs" dxfId="1680" priority="62" operator="equal">
      <formula>"MEDIA"</formula>
    </cfRule>
  </conditionalFormatting>
  <conditionalFormatting sqref="D16:E16 I16:N16">
    <cfRule type="cellIs" dxfId="1679" priority="63" operator="equal">
      <formula>"BAJA"</formula>
    </cfRule>
  </conditionalFormatting>
  <conditionalFormatting sqref="D16:E16 I16:N16">
    <cfRule type="cellIs" dxfId="1678" priority="64" operator="equal">
      <formula>"MUY ALTA"</formula>
    </cfRule>
  </conditionalFormatting>
  <conditionalFormatting sqref="Q16">
    <cfRule type="cellIs" dxfId="1677" priority="59" operator="equal">
      <formula>"MEDIA"</formula>
    </cfRule>
  </conditionalFormatting>
  <conditionalFormatting sqref="Q16">
    <cfRule type="cellIs" dxfId="1676" priority="60" operator="equal">
      <formula>"BAJA"</formula>
    </cfRule>
  </conditionalFormatting>
  <conditionalFormatting sqref="Q16">
    <cfRule type="cellIs" dxfId="1675" priority="61" operator="equal">
      <formula>"MUY ALTA"</formula>
    </cfRule>
  </conditionalFormatting>
  <conditionalFormatting sqref="I29">
    <cfRule type="cellIs" dxfId="1674" priority="49" operator="equal">
      <formula>"MEDIA"</formula>
    </cfRule>
  </conditionalFormatting>
  <conditionalFormatting sqref="I29">
    <cfRule type="cellIs" dxfId="1673" priority="50" operator="equal">
      <formula>"BAJA"</formula>
    </cfRule>
  </conditionalFormatting>
  <conditionalFormatting sqref="I29">
    <cfRule type="cellIs" dxfId="1672" priority="51" operator="equal">
      <formula>"MUY ALTA"</formula>
    </cfRule>
  </conditionalFormatting>
  <conditionalFormatting sqref="A55 E55 I55:J55 L55 N55">
    <cfRule type="cellIs" dxfId="1671" priority="46" operator="equal">
      <formula>"MEDIA"</formula>
    </cfRule>
  </conditionalFormatting>
  <conditionalFormatting sqref="A55 E55 I55:J55 L55 N55">
    <cfRule type="cellIs" dxfId="1670" priority="47" operator="equal">
      <formula>"BAJA"</formula>
    </cfRule>
  </conditionalFormatting>
  <conditionalFormatting sqref="A55 E55 I55:J55 L55 N55">
    <cfRule type="cellIs" dxfId="1669" priority="48" operator="equal">
      <formula>"MUY ALTA"</formula>
    </cfRule>
  </conditionalFormatting>
  <conditionalFormatting sqref="I58">
    <cfRule type="cellIs" dxfId="1668" priority="43" operator="equal">
      <formula>"MEDIA"</formula>
    </cfRule>
  </conditionalFormatting>
  <conditionalFormatting sqref="I58">
    <cfRule type="cellIs" dxfId="1667" priority="44" operator="equal">
      <formula>"BAJA"</formula>
    </cfRule>
  </conditionalFormatting>
  <conditionalFormatting sqref="I58">
    <cfRule type="cellIs" dxfId="1666" priority="45" operator="equal">
      <formula>"MUY ALTA"</formula>
    </cfRule>
  </conditionalFormatting>
  <conditionalFormatting sqref="Q55">
    <cfRule type="cellIs" dxfId="1665" priority="40" operator="equal">
      <formula>"MEDIA"</formula>
    </cfRule>
  </conditionalFormatting>
  <conditionalFormatting sqref="Q55">
    <cfRule type="cellIs" dxfId="1664" priority="41" operator="equal">
      <formula>"BAJA"</formula>
    </cfRule>
  </conditionalFormatting>
  <conditionalFormatting sqref="Q55">
    <cfRule type="cellIs" dxfId="1663" priority="42" operator="equal">
      <formula>"MUY ALTA"</formula>
    </cfRule>
  </conditionalFormatting>
  <conditionalFormatting sqref="V55 X55:Y55">
    <cfRule type="cellIs" dxfId="1662" priority="32" operator="equal">
      <formula>"MEDIA"</formula>
    </cfRule>
  </conditionalFormatting>
  <conditionalFormatting sqref="V55 X55:Y55">
    <cfRule type="cellIs" dxfId="1661" priority="33" operator="equal">
      <formula>"BAJA"</formula>
    </cfRule>
  </conditionalFormatting>
  <conditionalFormatting sqref="V55 X55:Y55">
    <cfRule type="cellIs" dxfId="1660" priority="34" operator="equal">
      <formula>"MUY ALTA"</formula>
    </cfRule>
  </conditionalFormatting>
  <conditionalFormatting sqref="Z55">
    <cfRule type="cellIs" dxfId="1659" priority="35" operator="equal">
      <formula>"MEDIA"</formula>
    </cfRule>
  </conditionalFormatting>
  <conditionalFormatting sqref="Z55">
    <cfRule type="cellIs" dxfId="1658" priority="36" operator="equal">
      <formula>"BAJA"</formula>
    </cfRule>
  </conditionalFormatting>
  <conditionalFormatting sqref="Z55">
    <cfRule type="cellIs" dxfId="1657" priority="37" operator="equal">
      <formula>"MUY ALTA"</formula>
    </cfRule>
  </conditionalFormatting>
  <conditionalFormatting sqref="V55">
    <cfRule type="cellIs" dxfId="1656" priority="38" operator="equal">
      <formula>"ALTA"</formula>
    </cfRule>
  </conditionalFormatting>
  <conditionalFormatting sqref="Z55">
    <cfRule type="cellIs" dxfId="1655" priority="39" operator="equal">
      <formula>"ALTA"</formula>
    </cfRule>
  </conditionalFormatting>
  <conditionalFormatting sqref="P74:P76">
    <cfRule type="cellIs" dxfId="1654" priority="29" operator="equal">
      <formula>"ALTO"</formula>
    </cfRule>
    <cfRule type="cellIs" dxfId="1653" priority="30" operator="equal">
      <formula>"MEDIO"</formula>
    </cfRule>
    <cfRule type="cellIs" dxfId="1652" priority="31" operator="equal">
      <formula>"BAJO"</formula>
    </cfRule>
  </conditionalFormatting>
  <conditionalFormatting sqref="S74:S76">
    <cfRule type="cellIs" dxfId="1651" priority="25" operator="equal">
      <formula>"IV"</formula>
    </cfRule>
    <cfRule type="cellIs" dxfId="1650" priority="26" operator="equal">
      <formula>"III"</formula>
    </cfRule>
    <cfRule type="cellIs" dxfId="1649" priority="27" operator="equal">
      <formula>"II"</formula>
    </cfRule>
    <cfRule type="cellIs" dxfId="1648" priority="28" operator="equal">
      <formula>"I"</formula>
    </cfRule>
  </conditionalFormatting>
  <conditionalFormatting sqref="P74:P76">
    <cfRule type="cellIs" dxfId="1647" priority="24" operator="equal">
      <formula>"MUY ALTO"</formula>
    </cfRule>
  </conditionalFormatting>
  <conditionalFormatting sqref="P57">
    <cfRule type="cellIs" dxfId="1646" priority="21" operator="equal">
      <formula>"ALTO"</formula>
    </cfRule>
    <cfRule type="cellIs" dxfId="1645" priority="22" operator="equal">
      <formula>"MEDIO"</formula>
    </cfRule>
    <cfRule type="cellIs" dxfId="1644" priority="23" operator="equal">
      <formula>"BAJO"</formula>
    </cfRule>
  </conditionalFormatting>
  <conditionalFormatting sqref="S57">
    <cfRule type="cellIs" dxfId="1643" priority="17" operator="equal">
      <formula>"IV"</formula>
    </cfRule>
    <cfRule type="cellIs" dxfId="1642" priority="18" operator="equal">
      <formula>"III"</formula>
    </cfRule>
    <cfRule type="cellIs" dxfId="1641" priority="19" operator="equal">
      <formula>"II"</formula>
    </cfRule>
    <cfRule type="cellIs" dxfId="1640" priority="20" operator="equal">
      <formula>"I"</formula>
    </cfRule>
  </conditionalFormatting>
  <conditionalFormatting sqref="P57">
    <cfRule type="cellIs" dxfId="1639" priority="16" operator="equal">
      <formula>"MUY ALTO"</formula>
    </cfRule>
  </conditionalFormatting>
  <conditionalFormatting sqref="V16">
    <cfRule type="cellIs" dxfId="1638" priority="15" operator="equal">
      <formula>"ALTA"</formula>
    </cfRule>
  </conditionalFormatting>
  <conditionalFormatting sqref="V16">
    <cfRule type="cellIs" dxfId="1637" priority="12" operator="equal">
      <formula>"MEDIA"</formula>
    </cfRule>
  </conditionalFormatting>
  <conditionalFormatting sqref="V16">
    <cfRule type="cellIs" dxfId="1636" priority="13" operator="equal">
      <formula>"BAJA"</formula>
    </cfRule>
  </conditionalFormatting>
  <conditionalFormatting sqref="V16">
    <cfRule type="cellIs" dxfId="1635" priority="14" operator="equal">
      <formula>"MUY ALTA"</formula>
    </cfRule>
  </conditionalFormatting>
  <conditionalFormatting sqref="P56">
    <cfRule type="cellIs" dxfId="1634" priority="9" operator="equal">
      <formula>"ALTO"</formula>
    </cfRule>
    <cfRule type="cellIs" dxfId="1633" priority="10" operator="equal">
      <formula>"MEDIO"</formula>
    </cfRule>
    <cfRule type="cellIs" dxfId="1632" priority="11" operator="equal">
      <formula>"BAJO"</formula>
    </cfRule>
  </conditionalFormatting>
  <conditionalFormatting sqref="S56">
    <cfRule type="cellIs" dxfId="1631" priority="5" operator="equal">
      <formula>"IV"</formula>
    </cfRule>
    <cfRule type="cellIs" dxfId="1630" priority="6" operator="equal">
      <formula>"III"</formula>
    </cfRule>
    <cfRule type="cellIs" dxfId="1629" priority="7" operator="equal">
      <formula>"II"</formula>
    </cfRule>
    <cfRule type="cellIs" dxfId="1628" priority="8" operator="equal">
      <formula>"I"</formula>
    </cfRule>
  </conditionalFormatting>
  <conditionalFormatting sqref="P56">
    <cfRule type="cellIs" dxfId="1627" priority="4" operator="equal">
      <formula>"MUY ALTO"</formula>
    </cfRule>
  </conditionalFormatting>
  <conditionalFormatting sqref="I56">
    <cfRule type="cellIs" dxfId="1626" priority="1" operator="equal">
      <formula>"MEDIA"</formula>
    </cfRule>
  </conditionalFormatting>
  <conditionalFormatting sqref="I56">
    <cfRule type="cellIs" dxfId="1625" priority="2" operator="equal">
      <formula>"BAJA"</formula>
    </cfRule>
  </conditionalFormatting>
  <conditionalFormatting sqref="I56">
    <cfRule type="cellIs" dxfId="1624" priority="3" operator="equal">
      <formula>"MUY ALTA"</formula>
    </cfRule>
  </conditionalFormatting>
  <dataValidations count="3">
    <dataValidation type="list" allowBlank="1" showErrorMessage="1" sqref="M24 M66">
      <formula1>"2,6,10"</formula1>
    </dataValidation>
    <dataValidation type="list" allowBlank="1" showInputMessage="1" prompt="COLOQUE SOLO - 1,2,3, O 4" sqref="N24 N66">
      <formula1>"4,3,2,1"</formula1>
    </dataValidation>
    <dataValidation type="list" allowBlank="1" showErrorMessage="1" sqref="Q24 Q16 Q66">
      <formula1>"10,25,60,100"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Listas!$A$7:$G$7</xm:f>
          </x14:formula1>
          <xm:sqref>F58:F76 F7:F56</xm:sqref>
        </x14:dataValidation>
        <x14:dataValidation type="list" allowBlank="1" showInputMessage="1" showErrorMessage="1">
          <x14:formula1>
            <xm:f>Listas!#REF!</xm:f>
          </x14:formula1>
          <xm:sqref>F57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5D5D"/>
    <pageSetUpPr fitToPage="1"/>
  </sheetPr>
  <dimension ref="A1:AU68"/>
  <sheetViews>
    <sheetView topLeftCell="L45" zoomScale="85" zoomScaleNormal="85" workbookViewId="0">
      <selection activeCell="L49" sqref="A49:XFD49"/>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29.710937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7"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47" ht="26.25" customHeight="1" thickBot="1" x14ac:dyDescent="0.3">
      <c r="A2" s="282" t="s">
        <v>972</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ht="36.75" customHeight="1" thickBot="1" x14ac:dyDescent="0.3">
      <c r="A3" s="282" t="s">
        <v>973</v>
      </c>
      <c r="B3" s="273"/>
      <c r="C3" s="273"/>
      <c r="D3" s="273"/>
      <c r="E3" s="273"/>
      <c r="F3" s="273"/>
      <c r="G3" s="274"/>
      <c r="H3" s="1"/>
      <c r="I3" s="1"/>
      <c r="J3" s="1"/>
      <c r="K3" s="1"/>
      <c r="L3" s="1"/>
      <c r="M3" s="1"/>
      <c r="N3" s="1"/>
      <c r="O3" s="1"/>
      <c r="P3" s="1"/>
      <c r="Q3" s="1"/>
      <c r="R3" s="2"/>
      <c r="S3" s="2"/>
      <c r="T3" s="2"/>
      <c r="U3" s="2"/>
      <c r="V3" s="2"/>
      <c r="W3" s="1"/>
      <c r="X3" s="1"/>
      <c r="Y3" s="1"/>
      <c r="Z3" s="1"/>
      <c r="AA3" s="1"/>
      <c r="AB3" s="3"/>
      <c r="AC3" s="3"/>
      <c r="AD3" s="3"/>
      <c r="AE3" s="3"/>
      <c r="AF3" s="3"/>
      <c r="AG3" s="3"/>
      <c r="AH3" s="3"/>
      <c r="AI3" s="3"/>
      <c r="AJ3" s="3"/>
      <c r="AK3" s="3"/>
      <c r="AL3" s="3"/>
      <c r="AM3" s="3"/>
      <c r="AN3" s="3"/>
      <c r="AO3" s="3"/>
      <c r="AP3" s="3"/>
      <c r="AQ3" s="3"/>
      <c r="AR3" s="3"/>
      <c r="AS3" s="3"/>
      <c r="AT3" s="3"/>
      <c r="AU3" s="3"/>
    </row>
    <row r="4" spans="1:47" ht="36" customHeight="1" thickBot="1" x14ac:dyDescent="0.3">
      <c r="A4" s="282" t="s">
        <v>974</v>
      </c>
      <c r="B4" s="273"/>
      <c r="C4" s="273"/>
      <c r="D4" s="273"/>
      <c r="E4" s="273"/>
      <c r="F4" s="273"/>
      <c r="G4" s="274"/>
      <c r="H4" s="1"/>
      <c r="I4" s="1"/>
      <c r="J4" s="1"/>
      <c r="K4" s="1"/>
      <c r="L4" s="4"/>
      <c r="M4" s="4"/>
      <c r="N4" s="4"/>
      <c r="O4" s="4"/>
      <c r="P4" s="4"/>
      <c r="Q4" s="4"/>
      <c r="R4" s="2"/>
      <c r="S4" s="2"/>
      <c r="T4" s="2"/>
      <c r="U4" s="5"/>
      <c r="V4" s="5"/>
      <c r="W4" s="1"/>
      <c r="X4" s="1"/>
      <c r="Y4" s="1"/>
      <c r="Z4" s="1"/>
      <c r="AA4" s="1"/>
      <c r="AB4" s="3"/>
      <c r="AC4" s="3"/>
      <c r="AD4" s="3"/>
      <c r="AE4" s="3"/>
      <c r="AF4" s="3"/>
      <c r="AG4" s="3"/>
      <c r="AH4" s="3"/>
      <c r="AI4" s="3"/>
      <c r="AJ4" s="3"/>
      <c r="AK4" s="3"/>
      <c r="AL4" s="3"/>
      <c r="AM4" s="3"/>
      <c r="AN4" s="3"/>
      <c r="AO4" s="3"/>
      <c r="AP4" s="3"/>
      <c r="AQ4" s="3"/>
      <c r="AR4" s="3"/>
      <c r="AS4" s="3"/>
      <c r="AT4" s="3"/>
      <c r="AU4" s="3"/>
    </row>
    <row r="5" spans="1:47" s="140" customFormat="1" ht="30.75" customHeight="1" x14ac:dyDescent="0.25">
      <c r="A5" s="122"/>
      <c r="B5" s="123" t="s">
        <v>0</v>
      </c>
      <c r="C5" s="123" t="s">
        <v>1</v>
      </c>
      <c r="D5" s="123" t="s">
        <v>2</v>
      </c>
      <c r="E5" s="123"/>
      <c r="F5" s="269" t="s">
        <v>3</v>
      </c>
      <c r="G5" s="264"/>
      <c r="H5" s="265"/>
      <c r="I5" s="123"/>
      <c r="J5" s="269" t="s">
        <v>4</v>
      </c>
      <c r="K5" s="264"/>
      <c r="L5" s="265"/>
      <c r="M5" s="263" t="s">
        <v>5</v>
      </c>
      <c r="N5" s="264"/>
      <c r="O5" s="264"/>
      <c r="P5" s="264"/>
      <c r="Q5" s="264"/>
      <c r="R5" s="264"/>
      <c r="S5" s="265"/>
      <c r="T5" s="124" t="s">
        <v>6</v>
      </c>
      <c r="U5" s="270" t="s">
        <v>7</v>
      </c>
      <c r="V5" s="271"/>
      <c r="W5" s="263" t="s">
        <v>8</v>
      </c>
      <c r="X5" s="264"/>
      <c r="Y5" s="264"/>
      <c r="Z5" s="264"/>
      <c r="AA5" s="265"/>
      <c r="AB5" s="125"/>
      <c r="AC5" s="125"/>
      <c r="AD5" s="125"/>
      <c r="AE5" s="125"/>
      <c r="AF5" s="125"/>
      <c r="AG5" s="125"/>
      <c r="AH5" s="125"/>
      <c r="AI5" s="125"/>
      <c r="AJ5" s="125"/>
      <c r="AK5" s="125"/>
      <c r="AL5" s="125"/>
      <c r="AM5" s="125"/>
      <c r="AN5" s="125"/>
      <c r="AO5" s="125"/>
      <c r="AP5" s="125"/>
      <c r="AQ5" s="125"/>
      <c r="AR5" s="125"/>
      <c r="AS5" s="125"/>
      <c r="AT5" s="125"/>
      <c r="AU5" s="125"/>
    </row>
    <row r="6" spans="1:47" s="140" customFormat="1" ht="72" customHeight="1" x14ac:dyDescent="0.25">
      <c r="A6" s="126" t="s">
        <v>9</v>
      </c>
      <c r="B6" s="127"/>
      <c r="C6" s="127"/>
      <c r="D6" s="127"/>
      <c r="E6" s="127" t="s">
        <v>10</v>
      </c>
      <c r="F6" s="128" t="s">
        <v>31</v>
      </c>
      <c r="G6" s="129" t="s">
        <v>11</v>
      </c>
      <c r="H6" s="129" t="s">
        <v>12</v>
      </c>
      <c r="I6" s="127" t="s">
        <v>32</v>
      </c>
      <c r="J6" s="130" t="s">
        <v>13</v>
      </c>
      <c r="K6" s="129" t="s">
        <v>14</v>
      </c>
      <c r="L6" s="129" t="s">
        <v>15</v>
      </c>
      <c r="M6" s="131" t="s">
        <v>16</v>
      </c>
      <c r="N6" s="131" t="s">
        <v>17</v>
      </c>
      <c r="O6" s="132" t="s">
        <v>18</v>
      </c>
      <c r="P6" s="131" t="s">
        <v>19</v>
      </c>
      <c r="Q6" s="131" t="s">
        <v>20</v>
      </c>
      <c r="R6" s="131" t="s">
        <v>21</v>
      </c>
      <c r="S6" s="131" t="s">
        <v>22</v>
      </c>
      <c r="T6" s="133" t="s">
        <v>23</v>
      </c>
      <c r="U6" s="131" t="s">
        <v>24</v>
      </c>
      <c r="V6" s="133" t="s">
        <v>25</v>
      </c>
      <c r="W6" s="133" t="s">
        <v>26</v>
      </c>
      <c r="X6" s="133" t="s">
        <v>27</v>
      </c>
      <c r="Y6" s="133" t="s">
        <v>28</v>
      </c>
      <c r="Z6" s="133" t="s">
        <v>29</v>
      </c>
      <c r="AA6" s="133" t="s">
        <v>30</v>
      </c>
      <c r="AB6" s="125"/>
      <c r="AC6" s="125"/>
      <c r="AD6" s="125"/>
      <c r="AE6" s="125"/>
      <c r="AF6" s="125"/>
      <c r="AG6" s="125"/>
      <c r="AH6" s="125"/>
      <c r="AI6" s="125"/>
      <c r="AJ6" s="125"/>
      <c r="AK6" s="125"/>
      <c r="AL6" s="125"/>
      <c r="AM6" s="125"/>
      <c r="AN6" s="125"/>
      <c r="AO6" s="125"/>
      <c r="AP6" s="125"/>
      <c r="AQ6" s="125"/>
      <c r="AR6" s="125"/>
      <c r="AS6" s="125"/>
      <c r="AT6" s="125"/>
      <c r="AU6" s="125"/>
    </row>
    <row r="7" spans="1:47" s="142" customFormat="1" ht="51" x14ac:dyDescent="0.25">
      <c r="A7" s="114" t="s">
        <v>478</v>
      </c>
      <c r="B7" s="114" t="s">
        <v>473</v>
      </c>
      <c r="C7" s="114" t="s">
        <v>573</v>
      </c>
      <c r="D7" s="114" t="s">
        <v>475</v>
      </c>
      <c r="E7" s="114" t="s">
        <v>33</v>
      </c>
      <c r="F7" s="135" t="s">
        <v>77</v>
      </c>
      <c r="G7" s="114" t="s">
        <v>489</v>
      </c>
      <c r="H7" s="116" t="s">
        <v>493</v>
      </c>
      <c r="I7" s="114" t="s">
        <v>498</v>
      </c>
      <c r="J7" s="114" t="s">
        <v>502</v>
      </c>
      <c r="K7" s="114" t="s">
        <v>502</v>
      </c>
      <c r="L7" s="114" t="s">
        <v>502</v>
      </c>
      <c r="M7" s="119">
        <v>2</v>
      </c>
      <c r="N7" s="117">
        <v>3</v>
      </c>
      <c r="O7" s="141">
        <f t="shared" ref="O7:O17" si="0">M7*N7</f>
        <v>6</v>
      </c>
      <c r="P7" s="139" t="str">
        <f t="shared" ref="P7:P17" si="1">IF((N7),IF(AND(O7&gt;=24,O7&lt;=40),"MUY ALTO",IF(AND(O7&gt;=10,O7&lt;=20),"ALTO",IF(AND(O7&gt;=6,O7&lt;=8),"MEDIO",IF((O7&lt;=4),"BAJO")))))</f>
        <v>MEDIO</v>
      </c>
      <c r="Q7" s="117">
        <v>25</v>
      </c>
      <c r="R7" s="153">
        <f t="shared" ref="R7:R17" si="2">O7*Q7</f>
        <v>150</v>
      </c>
      <c r="S7" s="139" t="str">
        <f t="shared" ref="S7:S17" si="3">IF(R7&lt;=0,"N/A",IF(R7&lt;=20,"IV",IF(R7&lt;=120,"III",IF(R7&lt;=500,"II",IF(R7&lt;=4000,"I",)))))</f>
        <v>II</v>
      </c>
      <c r="T7" s="153" t="str">
        <f t="shared" ref="T7:T50" si="4">IF(S7="I","No Aceptable",IF(S7="II","No aceptable o aceptable con control específico",IF(S7="III","Mejorable",IF(S7="IV","Aceptable","Aceptable"))))</f>
        <v>No aceptable o aceptable con control específico</v>
      </c>
      <c r="U7" s="114">
        <v>421</v>
      </c>
      <c r="V7" s="117" t="s">
        <v>498</v>
      </c>
      <c r="W7" s="117" t="s">
        <v>507</v>
      </c>
      <c r="X7" s="117" t="s">
        <v>507</v>
      </c>
      <c r="Y7" s="117" t="s">
        <v>507</v>
      </c>
      <c r="Z7" s="120" t="s">
        <v>508</v>
      </c>
      <c r="AA7" s="117" t="s">
        <v>507</v>
      </c>
    </row>
    <row r="8" spans="1:47" s="142" customFormat="1" ht="51" x14ac:dyDescent="0.25">
      <c r="A8" s="114" t="s">
        <v>861</v>
      </c>
      <c r="B8" s="114" t="s">
        <v>862</v>
      </c>
      <c r="C8" s="114" t="s">
        <v>863</v>
      </c>
      <c r="D8" s="114" t="s">
        <v>957</v>
      </c>
      <c r="E8" s="114" t="s">
        <v>33</v>
      </c>
      <c r="F8" s="135" t="s">
        <v>77</v>
      </c>
      <c r="G8" s="114" t="s">
        <v>489</v>
      </c>
      <c r="H8" s="116" t="s">
        <v>865</v>
      </c>
      <c r="I8" s="114" t="s">
        <v>498</v>
      </c>
      <c r="J8" s="114" t="s">
        <v>502</v>
      </c>
      <c r="K8" s="114" t="s">
        <v>502</v>
      </c>
      <c r="L8" s="114" t="s">
        <v>502</v>
      </c>
      <c r="M8" s="119">
        <v>2</v>
      </c>
      <c r="N8" s="117">
        <v>3</v>
      </c>
      <c r="O8" s="141">
        <f t="shared" si="0"/>
        <v>6</v>
      </c>
      <c r="P8" s="139" t="str">
        <f t="shared" si="1"/>
        <v>MEDIO</v>
      </c>
      <c r="Q8" s="117">
        <v>25</v>
      </c>
      <c r="R8" s="153">
        <f t="shared" si="2"/>
        <v>150</v>
      </c>
      <c r="S8" s="139" t="str">
        <f t="shared" si="3"/>
        <v>II</v>
      </c>
      <c r="T8" s="153" t="str">
        <f t="shared" ref="T8:T13" si="5">IF(S8="I","No Aceptable",IF(S8="II","No aceptable o aceptable con control específico",IF(S8="III","Mejorable",IF(S8="IV","Aceptable","Aceptable"))))</f>
        <v>No aceptable o aceptable con control específico</v>
      </c>
      <c r="U8" s="114">
        <v>421</v>
      </c>
      <c r="V8" s="117" t="s">
        <v>498</v>
      </c>
      <c r="W8" s="117" t="s">
        <v>507</v>
      </c>
      <c r="X8" s="117" t="s">
        <v>507</v>
      </c>
      <c r="Y8" s="117" t="s">
        <v>507</v>
      </c>
      <c r="Z8" s="120" t="s">
        <v>508</v>
      </c>
      <c r="AA8" s="117" t="s">
        <v>507</v>
      </c>
    </row>
    <row r="9" spans="1:47" ht="81.75" customHeight="1" x14ac:dyDescent="0.25">
      <c r="A9" s="114" t="s">
        <v>769</v>
      </c>
      <c r="B9" s="114" t="s">
        <v>486</v>
      </c>
      <c r="C9" s="114" t="s">
        <v>487</v>
      </c>
      <c r="D9" s="114" t="s">
        <v>969</v>
      </c>
      <c r="E9" s="114" t="s">
        <v>33</v>
      </c>
      <c r="F9" s="135" t="s">
        <v>77</v>
      </c>
      <c r="G9" s="114" t="s">
        <v>489</v>
      </c>
      <c r="H9" s="116" t="s">
        <v>771</v>
      </c>
      <c r="I9" s="114" t="s">
        <v>498</v>
      </c>
      <c r="J9" s="114" t="s">
        <v>502</v>
      </c>
      <c r="K9" s="114" t="s">
        <v>502</v>
      </c>
      <c r="L9" s="114" t="s">
        <v>502</v>
      </c>
      <c r="M9" s="119">
        <v>2</v>
      </c>
      <c r="N9" s="117">
        <v>3</v>
      </c>
      <c r="O9" s="141">
        <f t="shared" si="0"/>
        <v>6</v>
      </c>
      <c r="P9" s="139" t="str">
        <f t="shared" si="1"/>
        <v>MEDIO</v>
      </c>
      <c r="Q9" s="117">
        <v>25</v>
      </c>
      <c r="R9" s="153">
        <f t="shared" si="2"/>
        <v>150</v>
      </c>
      <c r="S9" s="139" t="str">
        <f t="shared" si="3"/>
        <v>II</v>
      </c>
      <c r="T9" s="153" t="str">
        <f t="shared" si="5"/>
        <v>No aceptable o aceptable con control específico</v>
      </c>
      <c r="U9" s="114">
        <v>421</v>
      </c>
      <c r="V9" s="117" t="s">
        <v>498</v>
      </c>
      <c r="W9" s="117" t="s">
        <v>507</v>
      </c>
      <c r="X9" s="117" t="s">
        <v>507</v>
      </c>
      <c r="Y9" s="117" t="s">
        <v>507</v>
      </c>
      <c r="Z9" s="120" t="s">
        <v>508</v>
      </c>
      <c r="AA9" s="117" t="s">
        <v>507</v>
      </c>
    </row>
    <row r="10" spans="1:47" ht="114.75" x14ac:dyDescent="0.25">
      <c r="A10" s="114" t="s">
        <v>480</v>
      </c>
      <c r="B10" s="114" t="s">
        <v>473</v>
      </c>
      <c r="C10" s="114" t="s">
        <v>474</v>
      </c>
      <c r="D10" s="114" t="s">
        <v>481</v>
      </c>
      <c r="E10" s="114" t="s">
        <v>33</v>
      </c>
      <c r="F10" s="135" t="s">
        <v>77</v>
      </c>
      <c r="G10" s="114" t="s">
        <v>491</v>
      </c>
      <c r="H10" s="116" t="s">
        <v>496</v>
      </c>
      <c r="I10" s="114" t="s">
        <v>500</v>
      </c>
      <c r="J10" s="114" t="s">
        <v>502</v>
      </c>
      <c r="K10" s="114" t="s">
        <v>505</v>
      </c>
      <c r="L10" s="114" t="s">
        <v>502</v>
      </c>
      <c r="M10" s="150">
        <v>2</v>
      </c>
      <c r="N10" s="117">
        <v>3</v>
      </c>
      <c r="O10" s="141">
        <f t="shared" si="0"/>
        <v>6</v>
      </c>
      <c r="P10" s="139" t="str">
        <f t="shared" si="1"/>
        <v>MEDIO</v>
      </c>
      <c r="Q10" s="114">
        <v>25</v>
      </c>
      <c r="R10" s="153">
        <f t="shared" si="2"/>
        <v>150</v>
      </c>
      <c r="S10" s="139" t="str">
        <f t="shared" si="3"/>
        <v>II</v>
      </c>
      <c r="T10" s="153" t="str">
        <f t="shared" si="5"/>
        <v>No aceptable o aceptable con control específico</v>
      </c>
      <c r="U10" s="114">
        <v>421</v>
      </c>
      <c r="V10" s="151" t="s">
        <v>500</v>
      </c>
      <c r="W10" s="213" t="s">
        <v>513</v>
      </c>
      <c r="X10" s="213" t="s">
        <v>507</v>
      </c>
      <c r="Y10" s="213" t="s">
        <v>1530</v>
      </c>
      <c r="Z10" s="213" t="s">
        <v>772</v>
      </c>
      <c r="AA10" s="213" t="s">
        <v>507</v>
      </c>
    </row>
    <row r="11" spans="1:47" s="142" customFormat="1" ht="63.75" x14ac:dyDescent="0.25">
      <c r="A11" s="114" t="s">
        <v>482</v>
      </c>
      <c r="B11" s="114" t="s">
        <v>483</v>
      </c>
      <c r="C11" s="114" t="s">
        <v>474</v>
      </c>
      <c r="D11" s="114" t="s">
        <v>484</v>
      </c>
      <c r="E11" s="114" t="s">
        <v>33</v>
      </c>
      <c r="F11" s="135" t="s">
        <v>77</v>
      </c>
      <c r="G11" s="114" t="s">
        <v>492</v>
      </c>
      <c r="H11" s="116" t="s">
        <v>497</v>
      </c>
      <c r="I11" s="114" t="s">
        <v>501</v>
      </c>
      <c r="J11" s="114" t="s">
        <v>502</v>
      </c>
      <c r="K11" s="114" t="s">
        <v>506</v>
      </c>
      <c r="L11" s="114" t="s">
        <v>502</v>
      </c>
      <c r="M11" s="119">
        <v>2</v>
      </c>
      <c r="N11" s="117">
        <v>4</v>
      </c>
      <c r="O11" s="141">
        <f t="shared" si="0"/>
        <v>8</v>
      </c>
      <c r="P11" s="139" t="str">
        <f t="shared" si="1"/>
        <v>MEDIO</v>
      </c>
      <c r="Q11" s="117">
        <v>25</v>
      </c>
      <c r="R11" s="153">
        <f t="shared" si="2"/>
        <v>200</v>
      </c>
      <c r="S11" s="139" t="str">
        <f t="shared" si="3"/>
        <v>II</v>
      </c>
      <c r="T11" s="153" t="str">
        <f t="shared" si="5"/>
        <v>No aceptable o aceptable con control específico</v>
      </c>
      <c r="U11" s="114">
        <v>421</v>
      </c>
      <c r="V11" s="117" t="s">
        <v>516</v>
      </c>
      <c r="W11" s="117" t="s">
        <v>507</v>
      </c>
      <c r="X11" s="117" t="s">
        <v>517</v>
      </c>
      <c r="Y11" s="117" t="s">
        <v>507</v>
      </c>
      <c r="Z11" s="120" t="s">
        <v>518</v>
      </c>
      <c r="AA11" s="117" t="s">
        <v>507</v>
      </c>
    </row>
    <row r="12" spans="1:47" ht="114.75" x14ac:dyDescent="0.25">
      <c r="A12" s="114" t="s">
        <v>861</v>
      </c>
      <c r="B12" s="114" t="s">
        <v>862</v>
      </c>
      <c r="C12" s="114" t="s">
        <v>863</v>
      </c>
      <c r="D12" s="114" t="s">
        <v>957</v>
      </c>
      <c r="E12" s="114" t="s">
        <v>33</v>
      </c>
      <c r="F12" s="135" t="s">
        <v>77</v>
      </c>
      <c r="G12" s="114" t="s">
        <v>490</v>
      </c>
      <c r="H12" s="116" t="s">
        <v>494</v>
      </c>
      <c r="I12" s="114" t="s">
        <v>499</v>
      </c>
      <c r="J12" s="114" t="s">
        <v>502</v>
      </c>
      <c r="K12" s="114" t="s">
        <v>503</v>
      </c>
      <c r="L12" s="114" t="s">
        <v>504</v>
      </c>
      <c r="M12" s="119">
        <v>2</v>
      </c>
      <c r="N12" s="117">
        <v>2</v>
      </c>
      <c r="O12" s="141">
        <f t="shared" si="0"/>
        <v>4</v>
      </c>
      <c r="P12" s="139" t="str">
        <f t="shared" si="1"/>
        <v>BAJO</v>
      </c>
      <c r="Q12" s="117">
        <v>100</v>
      </c>
      <c r="R12" s="153">
        <f t="shared" si="2"/>
        <v>400</v>
      </c>
      <c r="S12" s="139" t="str">
        <f t="shared" si="3"/>
        <v>II</v>
      </c>
      <c r="T12" s="153" t="str">
        <f t="shared" si="5"/>
        <v>No aceptable o aceptable con control específico</v>
      </c>
      <c r="U12" s="114">
        <v>421</v>
      </c>
      <c r="V12" s="117" t="s">
        <v>519</v>
      </c>
      <c r="W12" s="117" t="s">
        <v>507</v>
      </c>
      <c r="X12" s="117" t="s">
        <v>507</v>
      </c>
      <c r="Y12" s="117" t="s">
        <v>507</v>
      </c>
      <c r="Z12" s="164" t="s">
        <v>510</v>
      </c>
      <c r="AA12" s="117" t="s">
        <v>868</v>
      </c>
    </row>
    <row r="13" spans="1:47" s="142" customFormat="1" ht="114.75" x14ac:dyDescent="0.25">
      <c r="A13" s="114" t="s">
        <v>476</v>
      </c>
      <c r="B13" s="114" t="s">
        <v>473</v>
      </c>
      <c r="C13" s="114" t="s">
        <v>474</v>
      </c>
      <c r="D13" s="114" t="s">
        <v>477</v>
      </c>
      <c r="E13" s="114" t="s">
        <v>33</v>
      </c>
      <c r="F13" s="135" t="s">
        <v>77</v>
      </c>
      <c r="G13" s="114" t="s">
        <v>490</v>
      </c>
      <c r="H13" s="116" t="s">
        <v>494</v>
      </c>
      <c r="I13" s="114" t="s">
        <v>499</v>
      </c>
      <c r="J13" s="114" t="s">
        <v>502</v>
      </c>
      <c r="K13" s="114" t="s">
        <v>503</v>
      </c>
      <c r="L13" s="114" t="s">
        <v>504</v>
      </c>
      <c r="M13" s="119">
        <v>2</v>
      </c>
      <c r="N13" s="117">
        <v>2</v>
      </c>
      <c r="O13" s="141">
        <f t="shared" si="0"/>
        <v>4</v>
      </c>
      <c r="P13" s="139" t="str">
        <f t="shared" si="1"/>
        <v>BAJO</v>
      </c>
      <c r="Q13" s="117">
        <v>25</v>
      </c>
      <c r="R13" s="153">
        <f t="shared" si="2"/>
        <v>100</v>
      </c>
      <c r="S13" s="139" t="str">
        <f t="shared" si="3"/>
        <v>III</v>
      </c>
      <c r="T13" s="153" t="str">
        <f t="shared" si="5"/>
        <v>Mejorable</v>
      </c>
      <c r="U13" s="114">
        <v>421</v>
      </c>
      <c r="V13" s="117" t="s">
        <v>519</v>
      </c>
      <c r="W13" s="117" t="s">
        <v>507</v>
      </c>
      <c r="X13" s="117" t="s">
        <v>507</v>
      </c>
      <c r="Y13" s="117" t="s">
        <v>507</v>
      </c>
      <c r="Z13" s="120" t="s">
        <v>510</v>
      </c>
      <c r="AA13" s="117" t="s">
        <v>511</v>
      </c>
    </row>
    <row r="14" spans="1:47" s="140" customFormat="1" ht="114.75" x14ac:dyDescent="0.25">
      <c r="A14" s="114" t="s">
        <v>769</v>
      </c>
      <c r="B14" s="114" t="s">
        <v>486</v>
      </c>
      <c r="C14" s="114" t="s">
        <v>487</v>
      </c>
      <c r="D14" s="114" t="s">
        <v>969</v>
      </c>
      <c r="E14" s="114" t="s">
        <v>33</v>
      </c>
      <c r="F14" s="135" t="s">
        <v>77</v>
      </c>
      <c r="G14" s="114" t="s">
        <v>490</v>
      </c>
      <c r="H14" s="116" t="s">
        <v>494</v>
      </c>
      <c r="I14" s="114" t="s">
        <v>499</v>
      </c>
      <c r="J14" s="114" t="s">
        <v>502</v>
      </c>
      <c r="K14" s="114" t="s">
        <v>503</v>
      </c>
      <c r="L14" s="114" t="s">
        <v>504</v>
      </c>
      <c r="M14" s="119">
        <v>2</v>
      </c>
      <c r="N14" s="117">
        <v>2</v>
      </c>
      <c r="O14" s="137">
        <f t="shared" si="0"/>
        <v>4</v>
      </c>
      <c r="P14" s="138" t="str">
        <f t="shared" si="1"/>
        <v>BAJO</v>
      </c>
      <c r="Q14" s="117">
        <v>100</v>
      </c>
      <c r="R14" s="153">
        <f t="shared" si="2"/>
        <v>400</v>
      </c>
      <c r="S14" s="139" t="str">
        <f t="shared" si="3"/>
        <v>II</v>
      </c>
      <c r="T14" s="153" t="str">
        <f t="shared" si="4"/>
        <v>No aceptable o aceptable con control específico</v>
      </c>
      <c r="U14" s="114">
        <v>421</v>
      </c>
      <c r="V14" s="117" t="s">
        <v>519</v>
      </c>
      <c r="W14" s="117" t="s">
        <v>507</v>
      </c>
      <c r="X14" s="117" t="s">
        <v>507</v>
      </c>
      <c r="Y14" s="117" t="s">
        <v>507</v>
      </c>
      <c r="Z14" s="120" t="s">
        <v>510</v>
      </c>
      <c r="AA14" s="117" t="s">
        <v>511</v>
      </c>
    </row>
    <row r="15" spans="1:47" s="142" customFormat="1" ht="62.25" customHeight="1" x14ac:dyDescent="0.25">
      <c r="A15" s="114" t="s">
        <v>476</v>
      </c>
      <c r="B15" s="114" t="s">
        <v>473</v>
      </c>
      <c r="C15" s="114" t="s">
        <v>474</v>
      </c>
      <c r="D15" s="114" t="s">
        <v>520</v>
      </c>
      <c r="E15" s="114" t="s">
        <v>33</v>
      </c>
      <c r="F15" s="135" t="s">
        <v>39</v>
      </c>
      <c r="G15" s="114" t="s">
        <v>525</v>
      </c>
      <c r="H15" s="116" t="s">
        <v>531</v>
      </c>
      <c r="I15" s="114" t="s">
        <v>773</v>
      </c>
      <c r="J15" s="114" t="s">
        <v>502</v>
      </c>
      <c r="K15" s="114" t="s">
        <v>533</v>
      </c>
      <c r="L15" s="114" t="s">
        <v>534</v>
      </c>
      <c r="M15" s="119">
        <v>2</v>
      </c>
      <c r="N15" s="117">
        <v>4</v>
      </c>
      <c r="O15" s="141">
        <f t="shared" si="0"/>
        <v>8</v>
      </c>
      <c r="P15" s="139" t="str">
        <f t="shared" si="1"/>
        <v>MEDIO</v>
      </c>
      <c r="Q15" s="117">
        <v>25</v>
      </c>
      <c r="R15" s="153">
        <f t="shared" si="2"/>
        <v>200</v>
      </c>
      <c r="S15" s="139" t="str">
        <f t="shared" si="3"/>
        <v>II</v>
      </c>
      <c r="T15" s="153" t="str">
        <f>IF(S15="I","No Aceptable",IF(S15="II","No aceptable o aceptable con control específico",IF(S15="III","Mejorable",IF(S15="IV","Aceptable","Aceptable"))))</f>
        <v>No aceptable o aceptable con control específico</v>
      </c>
      <c r="U15" s="114">
        <v>421</v>
      </c>
      <c r="V15" s="117" t="s">
        <v>546</v>
      </c>
      <c r="W15" s="117" t="s">
        <v>507</v>
      </c>
      <c r="X15" s="117" t="s">
        <v>507</v>
      </c>
      <c r="Y15" s="117" t="s">
        <v>507</v>
      </c>
      <c r="Z15" s="120" t="s">
        <v>775</v>
      </c>
      <c r="AA15" s="117" t="s">
        <v>507</v>
      </c>
    </row>
    <row r="16" spans="1:47" ht="51" x14ac:dyDescent="0.25">
      <c r="A16" s="114" t="s">
        <v>476</v>
      </c>
      <c r="B16" s="114" t="s">
        <v>473</v>
      </c>
      <c r="C16" s="114" t="s">
        <v>474</v>
      </c>
      <c r="D16" s="114" t="s">
        <v>521</v>
      </c>
      <c r="E16" s="114" t="s">
        <v>33</v>
      </c>
      <c r="F16" s="135" t="s">
        <v>39</v>
      </c>
      <c r="G16" s="114" t="s">
        <v>526</v>
      </c>
      <c r="H16" s="116" t="s">
        <v>535</v>
      </c>
      <c r="I16" s="114" t="s">
        <v>536</v>
      </c>
      <c r="J16" s="114" t="s">
        <v>502</v>
      </c>
      <c r="K16" s="114" t="s">
        <v>774</v>
      </c>
      <c r="L16" s="114" t="s">
        <v>534</v>
      </c>
      <c r="M16" s="119">
        <v>2</v>
      </c>
      <c r="N16" s="117">
        <v>4</v>
      </c>
      <c r="O16" s="141">
        <f t="shared" si="0"/>
        <v>8</v>
      </c>
      <c r="P16" s="139" t="str">
        <f t="shared" si="1"/>
        <v>MEDIO</v>
      </c>
      <c r="Q16" s="117">
        <v>25</v>
      </c>
      <c r="R16" s="153">
        <f t="shared" si="2"/>
        <v>200</v>
      </c>
      <c r="S16" s="139" t="str">
        <f t="shared" si="3"/>
        <v>II</v>
      </c>
      <c r="T16" s="153" t="str">
        <f>IF(S16="I","No Aceptable",IF(S16="II","No aceptable o aceptable con control específico",IF(S16="III","Mejorable",IF(S16="IV","Aceptable","Aceptable"))))</f>
        <v>No aceptable o aceptable con control específico</v>
      </c>
      <c r="U16" s="114">
        <v>421</v>
      </c>
      <c r="V16" s="117" t="s">
        <v>536</v>
      </c>
      <c r="W16" s="117" t="s">
        <v>507</v>
      </c>
      <c r="X16" s="117" t="s">
        <v>507</v>
      </c>
      <c r="Y16" s="117" t="s">
        <v>507</v>
      </c>
      <c r="Z16" s="120" t="s">
        <v>776</v>
      </c>
      <c r="AA16" s="117" t="s">
        <v>507</v>
      </c>
    </row>
    <row r="17" spans="1:27" s="142" customFormat="1" ht="51" x14ac:dyDescent="0.25">
      <c r="A17" s="114" t="s">
        <v>476</v>
      </c>
      <c r="B17" s="114" t="s">
        <v>473</v>
      </c>
      <c r="C17" s="114" t="s">
        <v>474</v>
      </c>
      <c r="D17" s="114" t="s">
        <v>522</v>
      </c>
      <c r="E17" s="114" t="s">
        <v>33</v>
      </c>
      <c r="F17" s="135" t="s">
        <v>39</v>
      </c>
      <c r="G17" s="114" t="s">
        <v>527</v>
      </c>
      <c r="H17" s="116" t="s">
        <v>538</v>
      </c>
      <c r="I17" s="114" t="s">
        <v>539</v>
      </c>
      <c r="J17" s="114" t="s">
        <v>502</v>
      </c>
      <c r="K17" s="114" t="s">
        <v>540</v>
      </c>
      <c r="L17" s="114" t="s">
        <v>541</v>
      </c>
      <c r="M17" s="119">
        <v>2</v>
      </c>
      <c r="N17" s="117">
        <v>4</v>
      </c>
      <c r="O17" s="141">
        <f t="shared" si="0"/>
        <v>8</v>
      </c>
      <c r="P17" s="139" t="str">
        <f t="shared" si="1"/>
        <v>MEDIO</v>
      </c>
      <c r="Q17" s="117">
        <v>10</v>
      </c>
      <c r="R17" s="153">
        <f t="shared" si="2"/>
        <v>80</v>
      </c>
      <c r="S17" s="139" t="str">
        <f t="shared" si="3"/>
        <v>III</v>
      </c>
      <c r="T17" s="153" t="str">
        <f>IF(S17="I","No Aceptable",IF(S17="II","No aceptable o aceptable con control específico",IF(S17="III","Mejorable",IF(S17="IV","Aceptable","Aceptable"))))</f>
        <v>Mejorable</v>
      </c>
      <c r="U17" s="114">
        <v>421</v>
      </c>
      <c r="V17" s="117" t="s">
        <v>549</v>
      </c>
      <c r="W17" s="117" t="s">
        <v>507</v>
      </c>
      <c r="X17" s="117" t="s">
        <v>507</v>
      </c>
      <c r="Y17" s="117" t="s">
        <v>507</v>
      </c>
      <c r="Z17" s="120" t="s">
        <v>550</v>
      </c>
      <c r="AA17" s="117" t="s">
        <v>507</v>
      </c>
    </row>
    <row r="18" spans="1:27" s="142" customFormat="1" ht="89.25" x14ac:dyDescent="0.25">
      <c r="A18" s="114" t="s">
        <v>523</v>
      </c>
      <c r="B18" s="114" t="s">
        <v>473</v>
      </c>
      <c r="C18" s="114" t="s">
        <v>474</v>
      </c>
      <c r="D18" s="114" t="s">
        <v>524</v>
      </c>
      <c r="E18" s="114" t="s">
        <v>575</v>
      </c>
      <c r="F18" s="135" t="s">
        <v>39</v>
      </c>
      <c r="G18" s="114" t="s">
        <v>528</v>
      </c>
      <c r="H18" s="116" t="s">
        <v>542</v>
      </c>
      <c r="I18" s="114" t="s">
        <v>543</v>
      </c>
      <c r="J18" s="114" t="s">
        <v>502</v>
      </c>
      <c r="K18" s="114" t="s">
        <v>544</v>
      </c>
      <c r="L18" s="114" t="s">
        <v>545</v>
      </c>
      <c r="M18" s="119">
        <v>2</v>
      </c>
      <c r="N18" s="117">
        <v>1</v>
      </c>
      <c r="O18" s="141">
        <f t="shared" ref="O18:O50" si="6">M18*N18</f>
        <v>2</v>
      </c>
      <c r="P18" s="139" t="str">
        <f t="shared" ref="P18:P50" si="7">IF((N18),IF(AND(O18&gt;=24,O18&lt;=40),"MUY ALTO",IF(AND(O18&gt;=10,O18&lt;=20),"ALTO",IF(AND(O18&gt;=6,O18&lt;=8),"MEDIO",IF((O18&lt;=4),"BAJO")))))</f>
        <v>BAJO</v>
      </c>
      <c r="Q18" s="117">
        <v>60</v>
      </c>
      <c r="R18" s="153">
        <f t="shared" ref="R18:R50" si="8">O18*Q18</f>
        <v>120</v>
      </c>
      <c r="S18" s="139" t="str">
        <f t="shared" ref="S18:S48" si="9">IF(R18&lt;=0,"N/A",IF(R18&lt;=20,"IV",IF(R18&lt;=120,"III",IF(R18&lt;=500,"II",IF(R18&lt;=4000,"I",)))))</f>
        <v>III</v>
      </c>
      <c r="T18" s="153" t="str">
        <f t="shared" si="4"/>
        <v>Mejorable</v>
      </c>
      <c r="U18" s="114">
        <v>421</v>
      </c>
      <c r="V18" s="117" t="s">
        <v>551</v>
      </c>
      <c r="W18" s="117" t="s">
        <v>507</v>
      </c>
      <c r="X18" s="117" t="s">
        <v>507</v>
      </c>
      <c r="Y18" s="117" t="s">
        <v>507</v>
      </c>
      <c r="Z18" s="120" t="s">
        <v>552</v>
      </c>
      <c r="AA18" s="117" t="s">
        <v>553</v>
      </c>
    </row>
    <row r="19" spans="1:27" s="142" customFormat="1" ht="76.5" x14ac:dyDescent="0.25">
      <c r="A19" s="114" t="s">
        <v>564</v>
      </c>
      <c r="B19" s="114" t="s">
        <v>483</v>
      </c>
      <c r="C19" s="114" t="s">
        <v>565</v>
      </c>
      <c r="D19" s="114" t="s">
        <v>781</v>
      </c>
      <c r="E19" s="114" t="s">
        <v>575</v>
      </c>
      <c r="F19" s="135" t="s">
        <v>35</v>
      </c>
      <c r="G19" s="114" t="s">
        <v>585</v>
      </c>
      <c r="H19" s="116" t="s">
        <v>586</v>
      </c>
      <c r="I19" s="114" t="s">
        <v>1505</v>
      </c>
      <c r="J19" s="114" t="s">
        <v>502</v>
      </c>
      <c r="K19" s="114" t="s">
        <v>584</v>
      </c>
      <c r="L19" s="114" t="s">
        <v>502</v>
      </c>
      <c r="M19" s="115">
        <v>2</v>
      </c>
      <c r="N19" s="115">
        <v>2</v>
      </c>
      <c r="O19" s="141">
        <f>M19*N19</f>
        <v>4</v>
      </c>
      <c r="P19" s="139" t="str">
        <f>IF((N19),IF(AND(O19&gt;=24,O19&lt;=40),"MUY ALTO",IF(AND(O19&gt;=10,O19&lt;=20),"ALTO",IF(AND(O19&gt;=6,O19&lt;=8),"MEDIO",IF((O19&lt;=4),"BAJO")))))</f>
        <v>BAJO</v>
      </c>
      <c r="Q19" s="115">
        <v>60</v>
      </c>
      <c r="R19" s="153">
        <f>O19*Q19</f>
        <v>240</v>
      </c>
      <c r="S19" s="139" t="str">
        <f>IF(R19&lt;=0,"N/A",IF(R19&lt;=20,"IV",IF(R19&lt;=120,"III",IF(R19&lt;=500,"II",IF(R19&lt;=4000,"I",)))))</f>
        <v>II</v>
      </c>
      <c r="T19" s="153" t="str">
        <f>IF(S19="I","No Aceptable",IF(S19="II","No aceptable o aceptable con control específico",IF(S19="III","Mejorable",IF(S19="IV","Aceptable","Aceptable"))))</f>
        <v>No aceptable o aceptable con control específico</v>
      </c>
      <c r="U19" s="115">
        <v>421</v>
      </c>
      <c r="V19" s="115" t="s">
        <v>519</v>
      </c>
      <c r="W19" s="117" t="s">
        <v>507</v>
      </c>
      <c r="X19" s="115" t="s">
        <v>507</v>
      </c>
      <c r="Y19" s="115" t="s">
        <v>507</v>
      </c>
      <c r="Z19" s="156" t="s">
        <v>588</v>
      </c>
      <c r="AA19" s="117" t="s">
        <v>507</v>
      </c>
    </row>
    <row r="20" spans="1:27" s="142" customFormat="1" ht="89.25" x14ac:dyDescent="0.25">
      <c r="A20" s="114" t="s">
        <v>478</v>
      </c>
      <c r="B20" s="114" t="s">
        <v>473</v>
      </c>
      <c r="C20" s="114" t="s">
        <v>474</v>
      </c>
      <c r="D20" s="114" t="s">
        <v>477</v>
      </c>
      <c r="E20" s="114" t="s">
        <v>33</v>
      </c>
      <c r="F20" s="135" t="s">
        <v>35</v>
      </c>
      <c r="G20" s="114" t="s">
        <v>683</v>
      </c>
      <c r="H20" s="116" t="s">
        <v>684</v>
      </c>
      <c r="I20" s="114" t="s">
        <v>685</v>
      </c>
      <c r="J20" s="114" t="s">
        <v>686</v>
      </c>
      <c r="K20" s="114" t="s">
        <v>687</v>
      </c>
      <c r="L20" s="114" t="s">
        <v>502</v>
      </c>
      <c r="M20" s="119">
        <v>2</v>
      </c>
      <c r="N20" s="117">
        <v>1</v>
      </c>
      <c r="O20" s="141">
        <f>M20*N20</f>
        <v>2</v>
      </c>
      <c r="P20" s="139" t="str">
        <f>IF((N20),IF(AND(O20&gt;=24,O20&lt;=40),"MUY ALTO",IF(AND(O20&gt;=10,O20&lt;=20),"ALTO",IF(AND(O20&gt;=6,O20&lt;=8),"MEDIO",IF((O20&lt;=4),"BAJO")))))</f>
        <v>BAJO</v>
      </c>
      <c r="Q20" s="117">
        <v>25</v>
      </c>
      <c r="R20" s="153">
        <f>O20*Q20</f>
        <v>50</v>
      </c>
      <c r="S20" s="139" t="str">
        <f>IF(R20&lt;=0,"N/A",IF(R20&lt;=20,"IV",IF(R20&lt;=120,"III",IF(R20&lt;=500,"II",IF(R20&lt;=4000,"I",)))))</f>
        <v>III</v>
      </c>
      <c r="T20" s="153" t="str">
        <f>IF(S20="I","No Aceptable",IF(S20="II","No aceptable o aceptable con control específico",IF(S20="III","Mejorable",IF(S20="IV","Aceptable","Aceptable"))))</f>
        <v>Mejorable</v>
      </c>
      <c r="U20" s="114">
        <v>421</v>
      </c>
      <c r="V20" s="115" t="s">
        <v>591</v>
      </c>
      <c r="W20" s="117" t="s">
        <v>507</v>
      </c>
      <c r="X20" s="117" t="s">
        <v>507</v>
      </c>
      <c r="Y20" s="117" t="s">
        <v>507</v>
      </c>
      <c r="Z20" s="120" t="s">
        <v>688</v>
      </c>
      <c r="AA20" s="117" t="s">
        <v>507</v>
      </c>
    </row>
    <row r="21" spans="1:27" s="142" customFormat="1" ht="51" x14ac:dyDescent="0.25">
      <c r="A21" s="114" t="s">
        <v>861</v>
      </c>
      <c r="B21" s="114" t="s">
        <v>862</v>
      </c>
      <c r="C21" s="114" t="s">
        <v>863</v>
      </c>
      <c r="D21" s="114" t="s">
        <v>957</v>
      </c>
      <c r="E21" s="114" t="s">
        <v>33</v>
      </c>
      <c r="F21" s="135" t="s">
        <v>35</v>
      </c>
      <c r="G21" s="114" t="s">
        <v>652</v>
      </c>
      <c r="H21" s="116" t="s">
        <v>896</v>
      </c>
      <c r="I21" s="114" t="s">
        <v>583</v>
      </c>
      <c r="J21" s="114" t="s">
        <v>502</v>
      </c>
      <c r="K21" s="114" t="s">
        <v>886</v>
      </c>
      <c r="L21" s="114" t="s">
        <v>502</v>
      </c>
      <c r="M21" s="119">
        <v>2</v>
      </c>
      <c r="N21" s="117">
        <v>2</v>
      </c>
      <c r="O21" s="141">
        <f>M21*N21</f>
        <v>4</v>
      </c>
      <c r="P21" s="139" t="str">
        <f>IF((N21),IF(AND(O21&gt;=24,O21&lt;=40),"MUY ALTO",IF(AND(O21&gt;=10,O21&lt;=20),"ALTO",IF(AND(O21&gt;=6,O21&lt;=8),"MEDIO",IF((O21&lt;=4),"BAJO")))))</f>
        <v>BAJO</v>
      </c>
      <c r="Q21" s="117">
        <v>100</v>
      </c>
      <c r="R21" s="153">
        <f>O21*Q21</f>
        <v>400</v>
      </c>
      <c r="S21" s="139" t="str">
        <f>IF(R21&lt;=0,"N/A",IF(R21&lt;=20,"IV",IF(R21&lt;=120,"III",IF(R21&lt;=500,"II",IF(R21&lt;=4000,"I",)))))</f>
        <v>II</v>
      </c>
      <c r="T21" s="153" t="str">
        <f>IF(S21="I","No Aceptable",IF(S21="II","No aceptable o aceptable con control específico",IF(S21="III","Mejorable",IF(S21="IV","Aceptable","Aceptable"))))</f>
        <v>No aceptable o aceptable con control específico</v>
      </c>
      <c r="U21" s="114">
        <v>421</v>
      </c>
      <c r="V21" s="117" t="s">
        <v>899</v>
      </c>
      <c r="W21" s="117" t="s">
        <v>507</v>
      </c>
      <c r="X21" s="117" t="s">
        <v>507</v>
      </c>
      <c r="Y21" s="117" t="s">
        <v>507</v>
      </c>
      <c r="Z21" s="120" t="s">
        <v>581</v>
      </c>
      <c r="AA21" s="117" t="s">
        <v>507</v>
      </c>
    </row>
    <row r="22" spans="1:27" s="142" customFormat="1" ht="38.25" x14ac:dyDescent="0.25">
      <c r="A22" s="114" t="s">
        <v>861</v>
      </c>
      <c r="B22" s="114" t="s">
        <v>862</v>
      </c>
      <c r="C22" s="114" t="s">
        <v>863</v>
      </c>
      <c r="D22" s="114" t="s">
        <v>957</v>
      </c>
      <c r="E22" s="114" t="s">
        <v>33</v>
      </c>
      <c r="F22" s="135" t="s">
        <v>35</v>
      </c>
      <c r="G22" s="114" t="s">
        <v>652</v>
      </c>
      <c r="H22" s="116" t="s">
        <v>897</v>
      </c>
      <c r="I22" s="114" t="s">
        <v>898</v>
      </c>
      <c r="J22" s="114" t="s">
        <v>502</v>
      </c>
      <c r="K22" s="114" t="s">
        <v>886</v>
      </c>
      <c r="L22" s="114" t="s">
        <v>763</v>
      </c>
      <c r="M22" s="119">
        <v>2</v>
      </c>
      <c r="N22" s="117">
        <v>2</v>
      </c>
      <c r="O22" s="141">
        <f>M22*N22</f>
        <v>4</v>
      </c>
      <c r="P22" s="139" t="str">
        <f>IF((N22),IF(AND(O22&gt;=24,O22&lt;=40),"MUY ALTO",IF(AND(O22&gt;=10,O22&lt;=20),"ALTO",IF(AND(O22&gt;=6,O22&lt;=8),"MEDIO",IF((O22&lt;=4),"BAJO")))))</f>
        <v>BAJO</v>
      </c>
      <c r="Q22" s="117">
        <v>25</v>
      </c>
      <c r="R22" s="153">
        <f>O22*Q22</f>
        <v>100</v>
      </c>
      <c r="S22" s="139" t="str">
        <f>IF(R22&lt;=0,"N/A",IF(R22&lt;=20,"IV",IF(R22&lt;=120,"III",IF(R22&lt;=500,"II",IF(R22&lt;=4000,"I",)))))</f>
        <v>III</v>
      </c>
      <c r="T22" s="153" t="str">
        <f>IF(S22="I","No Aceptable",IF(S22="II","No aceptable o aceptable con control específico",IF(S22="III","Mejorable",IF(S22="IV","Aceptable","Aceptable"))))</f>
        <v>Mejorable</v>
      </c>
      <c r="U22" s="114">
        <v>421</v>
      </c>
      <c r="V22" s="117" t="s">
        <v>630</v>
      </c>
      <c r="W22" s="117" t="s">
        <v>507</v>
      </c>
      <c r="X22" s="117" t="s">
        <v>507</v>
      </c>
      <c r="Y22" s="117" t="s">
        <v>507</v>
      </c>
      <c r="Z22" s="120" t="s">
        <v>581</v>
      </c>
      <c r="AA22" s="117" t="s">
        <v>900</v>
      </c>
    </row>
    <row r="23" spans="1:27" s="142" customFormat="1" ht="38.25" x14ac:dyDescent="0.25">
      <c r="A23" s="114" t="s">
        <v>478</v>
      </c>
      <c r="B23" s="114" t="s">
        <v>473</v>
      </c>
      <c r="C23" s="114" t="s">
        <v>474</v>
      </c>
      <c r="D23" s="114" t="s">
        <v>556</v>
      </c>
      <c r="E23" s="114" t="s">
        <v>33</v>
      </c>
      <c r="F23" s="135" t="s">
        <v>35</v>
      </c>
      <c r="G23" s="114" t="s">
        <v>652</v>
      </c>
      <c r="H23" s="116" t="s">
        <v>1509</v>
      </c>
      <c r="I23" s="114" t="s">
        <v>654</v>
      </c>
      <c r="J23" s="114" t="s">
        <v>655</v>
      </c>
      <c r="K23" s="114" t="s">
        <v>502</v>
      </c>
      <c r="L23" s="114" t="s">
        <v>502</v>
      </c>
      <c r="M23" s="119">
        <v>2</v>
      </c>
      <c r="N23" s="117">
        <v>2</v>
      </c>
      <c r="O23" s="141">
        <f t="shared" si="6"/>
        <v>4</v>
      </c>
      <c r="P23" s="139" t="str">
        <f t="shared" si="7"/>
        <v>BAJO</v>
      </c>
      <c r="Q23" s="117">
        <v>10</v>
      </c>
      <c r="R23" s="153">
        <f t="shared" si="8"/>
        <v>40</v>
      </c>
      <c r="S23" s="139" t="str">
        <f t="shared" si="9"/>
        <v>III</v>
      </c>
      <c r="T23" s="153" t="str">
        <f t="shared" si="4"/>
        <v>Mejorable</v>
      </c>
      <c r="U23" s="114">
        <v>421</v>
      </c>
      <c r="V23" s="117" t="s">
        <v>654</v>
      </c>
      <c r="W23" s="117" t="s">
        <v>507</v>
      </c>
      <c r="X23" s="117" t="s">
        <v>507</v>
      </c>
      <c r="Y23" s="117" t="s">
        <v>507</v>
      </c>
      <c r="Z23" s="120" t="s">
        <v>663</v>
      </c>
      <c r="AA23" s="117" t="s">
        <v>507</v>
      </c>
    </row>
    <row r="24" spans="1:27" s="142" customFormat="1" ht="89.25" x14ac:dyDescent="0.25">
      <c r="A24" s="114" t="s">
        <v>523</v>
      </c>
      <c r="B24" s="114" t="s">
        <v>473</v>
      </c>
      <c r="C24" s="114" t="s">
        <v>474</v>
      </c>
      <c r="D24" s="114" t="s">
        <v>557</v>
      </c>
      <c r="E24" s="114" t="s">
        <v>575</v>
      </c>
      <c r="F24" s="135" t="s">
        <v>35</v>
      </c>
      <c r="G24" s="114" t="s">
        <v>652</v>
      </c>
      <c r="H24" s="116" t="s">
        <v>656</v>
      </c>
      <c r="I24" s="114" t="s">
        <v>657</v>
      </c>
      <c r="J24" s="114" t="s">
        <v>502</v>
      </c>
      <c r="K24" s="114" t="s">
        <v>544</v>
      </c>
      <c r="L24" s="114" t="s">
        <v>545</v>
      </c>
      <c r="M24" s="119">
        <v>2</v>
      </c>
      <c r="N24" s="117">
        <v>1</v>
      </c>
      <c r="O24" s="141">
        <f>M24*N24</f>
        <v>2</v>
      </c>
      <c r="P24" s="139" t="str">
        <f>IF((N24),IF(AND(O24&gt;=24,O24&lt;=40),"MUY ALTO",IF(AND(O24&gt;=10,O24&lt;=20),"ALTO",IF(AND(O24&gt;=6,O24&lt;=8),"MEDIO",IF((O24&lt;=4),"BAJO")))))</f>
        <v>BAJO</v>
      </c>
      <c r="Q24" s="117">
        <v>60</v>
      </c>
      <c r="R24" s="153">
        <f>O24*Q24</f>
        <v>120</v>
      </c>
      <c r="S24" s="139" t="str">
        <f>IF(R24&lt;=0,"N/A",IF(R24&lt;=20,"IV",IF(R24&lt;=120,"III",IF(R24&lt;=500,"II",IF(R24&lt;=4000,"I",)))))</f>
        <v>III</v>
      </c>
      <c r="T24" s="153" t="str">
        <f>IF(S24="I","No Aceptable",IF(S24="II","No aceptable o aceptable con control específico",IF(S24="III","Mejorable",IF(S24="IV","Aceptable","Aceptable"))))</f>
        <v>Mejorable</v>
      </c>
      <c r="U24" s="114">
        <v>421</v>
      </c>
      <c r="V24" s="117" t="s">
        <v>664</v>
      </c>
      <c r="W24" s="117" t="s">
        <v>507</v>
      </c>
      <c r="X24" s="117" t="s">
        <v>507</v>
      </c>
      <c r="Y24" s="117" t="s">
        <v>507</v>
      </c>
      <c r="Z24" s="120" t="s">
        <v>552</v>
      </c>
      <c r="AA24" s="117" t="s">
        <v>665</v>
      </c>
    </row>
    <row r="25" spans="1:27" s="142" customFormat="1" ht="89.25" x14ac:dyDescent="0.25">
      <c r="A25" s="114" t="s">
        <v>482</v>
      </c>
      <c r="B25" s="114" t="s">
        <v>473</v>
      </c>
      <c r="C25" s="114" t="s">
        <v>474</v>
      </c>
      <c r="D25" s="114" t="s">
        <v>558</v>
      </c>
      <c r="E25" s="118" t="s">
        <v>33</v>
      </c>
      <c r="F25" s="135" t="s">
        <v>35</v>
      </c>
      <c r="G25" s="114" t="s">
        <v>652</v>
      </c>
      <c r="H25" s="116" t="s">
        <v>658</v>
      </c>
      <c r="I25" s="114" t="s">
        <v>659</v>
      </c>
      <c r="J25" s="114" t="s">
        <v>660</v>
      </c>
      <c r="K25" s="114" t="s">
        <v>661</v>
      </c>
      <c r="L25" s="114" t="s">
        <v>662</v>
      </c>
      <c r="M25" s="119">
        <v>2</v>
      </c>
      <c r="N25" s="117">
        <v>2</v>
      </c>
      <c r="O25" s="141">
        <f>M25*N25</f>
        <v>4</v>
      </c>
      <c r="P25" s="139" t="str">
        <f>IF((N25),IF(AND(O25&gt;=24,O25&lt;=40),"MUY ALTO",IF(AND(O25&gt;=10,O25&lt;=20),"ALTO",IF(AND(O25&gt;=6,O25&lt;=8),"MEDIO",IF((O25&lt;=4),"BAJO")))))</f>
        <v>BAJO</v>
      </c>
      <c r="Q25" s="117">
        <v>10</v>
      </c>
      <c r="R25" s="153">
        <f>O25*Q25</f>
        <v>40</v>
      </c>
      <c r="S25" s="139" t="str">
        <f>IF(R25&lt;=0,"N/A",IF(R25&lt;=20,"IV",IF(R25&lt;=120,"III",IF(R25&lt;=500,"II",IF(R25&lt;=4000,"I",)))))</f>
        <v>III</v>
      </c>
      <c r="T25" s="153" t="str">
        <f>IF(S25="I","No Aceptable",IF(S25="II","No aceptable o aceptable con control específico",IF(S25="III","Mejorable",IF(S25="IV","Aceptable","Aceptable"))))</f>
        <v>Mejorable</v>
      </c>
      <c r="U25" s="114">
        <v>421</v>
      </c>
      <c r="V25" s="117" t="s">
        <v>666</v>
      </c>
      <c r="W25" s="117" t="s">
        <v>507</v>
      </c>
      <c r="X25" s="117" t="s">
        <v>507</v>
      </c>
      <c r="Y25" s="117" t="s">
        <v>507</v>
      </c>
      <c r="Z25" s="120" t="s">
        <v>667</v>
      </c>
      <c r="AA25" s="117" t="s">
        <v>507</v>
      </c>
    </row>
    <row r="26" spans="1:27" s="142" customFormat="1" ht="63.75" x14ac:dyDescent="0.25">
      <c r="A26" s="114" t="s">
        <v>478</v>
      </c>
      <c r="B26" s="114" t="s">
        <v>483</v>
      </c>
      <c r="C26" s="114" t="s">
        <v>474</v>
      </c>
      <c r="D26" s="114" t="s">
        <v>484</v>
      </c>
      <c r="E26" s="114" t="s">
        <v>33</v>
      </c>
      <c r="F26" s="135" t="s">
        <v>35</v>
      </c>
      <c r="G26" s="114" t="s">
        <v>647</v>
      </c>
      <c r="H26" s="116" t="s">
        <v>648</v>
      </c>
      <c r="I26" s="114" t="s">
        <v>649</v>
      </c>
      <c r="J26" s="114" t="s">
        <v>502</v>
      </c>
      <c r="K26" s="114" t="s">
        <v>502</v>
      </c>
      <c r="L26" s="114" t="s">
        <v>502</v>
      </c>
      <c r="M26" s="119">
        <v>2</v>
      </c>
      <c r="N26" s="117">
        <v>2</v>
      </c>
      <c r="O26" s="141">
        <f>M26*N26</f>
        <v>4</v>
      </c>
      <c r="P26" s="139" t="str">
        <f>IF((N26),IF(AND(O26&gt;=24,O26&lt;=40),"MUY ALTO",IF(AND(O26&gt;=10,O26&lt;=20),"ALTO",IF(AND(O26&gt;=6,O26&lt;=8),"MEDIO",IF((O26&lt;=4),"BAJO")))))</f>
        <v>BAJO</v>
      </c>
      <c r="Q26" s="117">
        <v>25</v>
      </c>
      <c r="R26" s="153">
        <f>O26*Q26</f>
        <v>100</v>
      </c>
      <c r="S26" s="139" t="str">
        <f>IF(R26&lt;=0,"N/A",IF(R26&lt;=20,"IV",IF(R26&lt;=120,"III",IF(R26&lt;=500,"II",IF(R26&lt;=4000,"I",)))))</f>
        <v>III</v>
      </c>
      <c r="T26" s="153" t="str">
        <f>IF(S26="I","No Aceptable",IF(S26="II","No aceptable o aceptable con control específico",IF(S26="III","Mejorable",IF(S26="IV","Aceptable","Aceptable"))))</f>
        <v>Mejorable</v>
      </c>
      <c r="U26" s="114">
        <v>421</v>
      </c>
      <c r="V26" s="117" t="s">
        <v>519</v>
      </c>
      <c r="W26" s="117" t="s">
        <v>507</v>
      </c>
      <c r="X26" s="117" t="s">
        <v>507</v>
      </c>
      <c r="Y26" s="117" t="s">
        <v>1508</v>
      </c>
      <c r="Z26" s="120" t="s">
        <v>650</v>
      </c>
      <c r="AA26" s="117" t="s">
        <v>507</v>
      </c>
    </row>
    <row r="27" spans="1:27" s="142" customFormat="1" ht="102" x14ac:dyDescent="0.25">
      <c r="A27" s="114" t="s">
        <v>478</v>
      </c>
      <c r="B27" s="114" t="s">
        <v>473</v>
      </c>
      <c r="C27" s="114" t="s">
        <v>474</v>
      </c>
      <c r="D27" s="114" t="s">
        <v>484</v>
      </c>
      <c r="E27" s="114" t="s">
        <v>33</v>
      </c>
      <c r="F27" s="135" t="s">
        <v>35</v>
      </c>
      <c r="G27" s="114" t="s">
        <v>594</v>
      </c>
      <c r="H27" s="116" t="s">
        <v>599</v>
      </c>
      <c r="I27" s="114" t="s">
        <v>598</v>
      </c>
      <c r="J27" s="114" t="s">
        <v>502</v>
      </c>
      <c r="K27" s="114" t="s">
        <v>600</v>
      </c>
      <c r="L27" s="114" t="s">
        <v>502</v>
      </c>
      <c r="M27" s="119">
        <v>2</v>
      </c>
      <c r="N27" s="117">
        <v>2</v>
      </c>
      <c r="O27" s="141">
        <f t="shared" si="6"/>
        <v>4</v>
      </c>
      <c r="P27" s="139" t="str">
        <f t="shared" si="7"/>
        <v>BAJO</v>
      </c>
      <c r="Q27" s="117">
        <v>25</v>
      </c>
      <c r="R27" s="153">
        <f t="shared" si="8"/>
        <v>100</v>
      </c>
      <c r="S27" s="139" t="str">
        <f t="shared" si="9"/>
        <v>III</v>
      </c>
      <c r="T27" s="153" t="str">
        <f t="shared" si="4"/>
        <v>Mejorable</v>
      </c>
      <c r="U27" s="114">
        <v>421</v>
      </c>
      <c r="V27" s="117" t="s">
        <v>630</v>
      </c>
      <c r="W27" s="117" t="s">
        <v>507</v>
      </c>
      <c r="X27" s="117" t="s">
        <v>507</v>
      </c>
      <c r="Y27" s="117" t="s">
        <v>923</v>
      </c>
      <c r="Z27" s="120" t="s">
        <v>631</v>
      </c>
      <c r="AA27" s="117" t="s">
        <v>507</v>
      </c>
    </row>
    <row r="28" spans="1:27" s="142" customFormat="1" ht="38.25" x14ac:dyDescent="0.25">
      <c r="A28" s="114" t="s">
        <v>476</v>
      </c>
      <c r="B28" s="114" t="s">
        <v>473</v>
      </c>
      <c r="C28" s="114" t="s">
        <v>474</v>
      </c>
      <c r="D28" s="114" t="s">
        <v>560</v>
      </c>
      <c r="E28" s="114" t="s">
        <v>33</v>
      </c>
      <c r="F28" s="135" t="s">
        <v>35</v>
      </c>
      <c r="G28" s="114" t="s">
        <v>594</v>
      </c>
      <c r="H28" s="116" t="s">
        <v>601</v>
      </c>
      <c r="I28" s="114" t="s">
        <v>602</v>
      </c>
      <c r="J28" s="114" t="s">
        <v>502</v>
      </c>
      <c r="K28" s="114" t="s">
        <v>502</v>
      </c>
      <c r="L28" s="114" t="s">
        <v>603</v>
      </c>
      <c r="M28" s="119">
        <v>2</v>
      </c>
      <c r="N28" s="117">
        <v>2</v>
      </c>
      <c r="O28" s="141">
        <f t="shared" si="6"/>
        <v>4</v>
      </c>
      <c r="P28" s="139" t="str">
        <f t="shared" si="7"/>
        <v>BAJO</v>
      </c>
      <c r="Q28" s="117">
        <v>10</v>
      </c>
      <c r="R28" s="153">
        <f t="shared" si="8"/>
        <v>40</v>
      </c>
      <c r="S28" s="139" t="str">
        <f t="shared" si="9"/>
        <v>III</v>
      </c>
      <c r="T28" s="153" t="str">
        <f t="shared" si="4"/>
        <v>Mejorable</v>
      </c>
      <c r="U28" s="114">
        <v>421</v>
      </c>
      <c r="V28" s="117" t="s">
        <v>519</v>
      </c>
      <c r="W28" s="117" t="s">
        <v>507</v>
      </c>
      <c r="X28" s="117" t="s">
        <v>507</v>
      </c>
      <c r="Y28" s="117" t="s">
        <v>507</v>
      </c>
      <c r="Z28" s="120" t="s">
        <v>632</v>
      </c>
      <c r="AA28" s="117" t="s">
        <v>507</v>
      </c>
    </row>
    <row r="29" spans="1:27" s="142" customFormat="1" ht="38.25" x14ac:dyDescent="0.25">
      <c r="A29" s="114" t="s">
        <v>478</v>
      </c>
      <c r="B29" s="114" t="s">
        <v>927</v>
      </c>
      <c r="C29" s="114" t="s">
        <v>474</v>
      </c>
      <c r="D29" s="114" t="s">
        <v>484</v>
      </c>
      <c r="E29" s="118" t="s">
        <v>33</v>
      </c>
      <c r="F29" s="135" t="s">
        <v>35</v>
      </c>
      <c r="G29" s="114" t="s">
        <v>594</v>
      </c>
      <c r="H29" s="116" t="s">
        <v>606</v>
      </c>
      <c r="I29" s="114" t="s">
        <v>607</v>
      </c>
      <c r="J29" s="118" t="s">
        <v>502</v>
      </c>
      <c r="K29" s="114" t="s">
        <v>502</v>
      </c>
      <c r="L29" s="114" t="s">
        <v>603</v>
      </c>
      <c r="M29" s="119">
        <v>2</v>
      </c>
      <c r="N29" s="117">
        <v>2</v>
      </c>
      <c r="O29" s="141">
        <f t="shared" si="6"/>
        <v>4</v>
      </c>
      <c r="P29" s="139" t="str">
        <f t="shared" si="7"/>
        <v>BAJO</v>
      </c>
      <c r="Q29" s="117">
        <v>10</v>
      </c>
      <c r="R29" s="153">
        <f t="shared" si="8"/>
        <v>40</v>
      </c>
      <c r="S29" s="139" t="str">
        <f t="shared" si="9"/>
        <v>III</v>
      </c>
      <c r="T29" s="153" t="str">
        <f t="shared" si="4"/>
        <v>Mejorable</v>
      </c>
      <c r="U29" s="114">
        <v>421</v>
      </c>
      <c r="V29" s="117" t="s">
        <v>519</v>
      </c>
      <c r="W29" s="117" t="s">
        <v>507</v>
      </c>
      <c r="X29" s="117" t="s">
        <v>507</v>
      </c>
      <c r="Y29" s="117" t="s">
        <v>507</v>
      </c>
      <c r="Z29" s="120" t="s">
        <v>629</v>
      </c>
      <c r="AA29" s="117" t="s">
        <v>507</v>
      </c>
    </row>
    <row r="30" spans="1:27" s="142" customFormat="1" ht="38.25" x14ac:dyDescent="0.25">
      <c r="A30" s="114" t="s">
        <v>561</v>
      </c>
      <c r="B30" s="114" t="s">
        <v>483</v>
      </c>
      <c r="C30" s="114" t="s">
        <v>562</v>
      </c>
      <c r="D30" s="114" t="s">
        <v>563</v>
      </c>
      <c r="E30" s="118" t="s">
        <v>33</v>
      </c>
      <c r="F30" s="135" t="s">
        <v>35</v>
      </c>
      <c r="G30" s="114" t="s">
        <v>594</v>
      </c>
      <c r="H30" s="116" t="s">
        <v>604</v>
      </c>
      <c r="I30" s="114" t="s">
        <v>605</v>
      </c>
      <c r="J30" s="118" t="s">
        <v>502</v>
      </c>
      <c r="K30" s="114" t="s">
        <v>502</v>
      </c>
      <c r="L30" s="114" t="s">
        <v>603</v>
      </c>
      <c r="M30" s="119">
        <v>2</v>
      </c>
      <c r="N30" s="117">
        <v>2</v>
      </c>
      <c r="O30" s="141">
        <f>M30*N30</f>
        <v>4</v>
      </c>
      <c r="P30" s="139" t="str">
        <f>IF((N30),IF(AND(O30&gt;=24,O30&lt;=40),"MUY ALTO",IF(AND(O30&gt;=10,O30&lt;=20),"ALTO",IF(AND(O30&gt;=6,O30&lt;=8),"MEDIO",IF((O30&lt;=4),"BAJO")))))</f>
        <v>BAJO</v>
      </c>
      <c r="Q30" s="117">
        <v>10</v>
      </c>
      <c r="R30" s="153">
        <f>O30*Q30</f>
        <v>40</v>
      </c>
      <c r="S30" s="139" t="str">
        <f>IF(R30&lt;=0,"N/A",IF(R30&lt;=20,"IV",IF(R30&lt;=120,"III",IF(R30&lt;=500,"II",IF(R30&lt;=4000,"I",)))))</f>
        <v>III</v>
      </c>
      <c r="T30" s="153" t="str">
        <f>IF(S30="I","No Aceptable",IF(S30="II","No aceptable o aceptable con control específico",IF(S30="III","Mejorable",IF(S30="IV","Aceptable","Aceptable"))))</f>
        <v>Mejorable</v>
      </c>
      <c r="U30" s="114">
        <v>421</v>
      </c>
      <c r="V30" s="117" t="s">
        <v>519</v>
      </c>
      <c r="W30" s="117" t="s">
        <v>507</v>
      </c>
      <c r="X30" s="117" t="s">
        <v>507</v>
      </c>
      <c r="Y30" s="117" t="s">
        <v>507</v>
      </c>
      <c r="Z30" s="120" t="s">
        <v>633</v>
      </c>
      <c r="AA30" s="117" t="s">
        <v>507</v>
      </c>
    </row>
    <row r="31" spans="1:27" s="142" customFormat="1" ht="51" x14ac:dyDescent="0.25">
      <c r="A31" s="114" t="s">
        <v>482</v>
      </c>
      <c r="B31" s="114" t="s">
        <v>473</v>
      </c>
      <c r="C31" s="114" t="s">
        <v>474</v>
      </c>
      <c r="D31" s="114" t="s">
        <v>882</v>
      </c>
      <c r="E31" s="114" t="s">
        <v>33</v>
      </c>
      <c r="F31" s="135" t="s">
        <v>35</v>
      </c>
      <c r="G31" s="114" t="s">
        <v>594</v>
      </c>
      <c r="H31" s="116" t="s">
        <v>883</v>
      </c>
      <c r="I31" s="114" t="s">
        <v>884</v>
      </c>
      <c r="J31" s="114" t="s">
        <v>502</v>
      </c>
      <c r="K31" s="114" t="s">
        <v>502</v>
      </c>
      <c r="L31" s="114" t="s">
        <v>502</v>
      </c>
      <c r="M31" s="119">
        <v>6</v>
      </c>
      <c r="N31" s="117">
        <v>2</v>
      </c>
      <c r="O31" s="141">
        <f>M31*N31</f>
        <v>12</v>
      </c>
      <c r="P31" s="139" t="str">
        <f>IF((N31),IF(AND(O31&gt;=24,O31&lt;=40),"MUY ALTO",IF(AND(O31&gt;=10,O31&lt;=20),"ALTO",IF(AND(O31&gt;=6,O31&lt;=8),"MEDIO",IF((O31&lt;=4),"BAJO")))))</f>
        <v>ALTO</v>
      </c>
      <c r="Q31" s="117">
        <v>25</v>
      </c>
      <c r="R31" s="153">
        <f>O31*Q31</f>
        <v>300</v>
      </c>
      <c r="S31" s="139" t="str">
        <f>IF(R31&lt;=0,"N/A",IF(R31&lt;=20,"IV",IF(R31&lt;=120,"III",IF(R31&lt;=500,"II",IF(R31&lt;=4000,"I",)))))</f>
        <v>II</v>
      </c>
      <c r="T31" s="153" t="str">
        <f>IF(S31="I","No Aceptable",IF(S31="II","No aceptable o aceptable con control específico",IF(S31="III","Mejorable",IF(S31="IV","Aceptable","Aceptable"))))</f>
        <v>No aceptable o aceptable con control específico</v>
      </c>
      <c r="U31" s="114">
        <v>421</v>
      </c>
      <c r="V31" s="117" t="s">
        <v>654</v>
      </c>
      <c r="W31" s="117" t="s">
        <v>507</v>
      </c>
      <c r="X31" s="117" t="s">
        <v>507</v>
      </c>
      <c r="Y31" s="117" t="s">
        <v>507</v>
      </c>
      <c r="Z31" s="120" t="s">
        <v>894</v>
      </c>
      <c r="AA31" s="117" t="s">
        <v>507</v>
      </c>
    </row>
    <row r="32" spans="1:27" s="142" customFormat="1" ht="51" x14ac:dyDescent="0.25">
      <c r="A32" s="114" t="s">
        <v>482</v>
      </c>
      <c r="B32" s="114" t="s">
        <v>473</v>
      </c>
      <c r="C32" s="114" t="s">
        <v>474</v>
      </c>
      <c r="D32" s="114" t="s">
        <v>484</v>
      </c>
      <c r="E32" s="114" t="s">
        <v>33</v>
      </c>
      <c r="F32" s="135" t="s">
        <v>35</v>
      </c>
      <c r="G32" s="114" t="s">
        <v>594</v>
      </c>
      <c r="H32" s="116" t="s">
        <v>779</v>
      </c>
      <c r="I32" s="114" t="s">
        <v>598</v>
      </c>
      <c r="J32" s="114" t="s">
        <v>502</v>
      </c>
      <c r="K32" s="114" t="s">
        <v>506</v>
      </c>
      <c r="L32" s="114" t="s">
        <v>502</v>
      </c>
      <c r="M32" s="119">
        <v>2</v>
      </c>
      <c r="N32" s="117">
        <v>4</v>
      </c>
      <c r="O32" s="141">
        <f>M32*N32</f>
        <v>8</v>
      </c>
      <c r="P32" s="139" t="str">
        <f>IF((N32),IF(AND(O32&gt;=24,O32&lt;=40),"MUY ALTO",IF(AND(O32&gt;=10,O32&lt;=20),"ALTO",IF(AND(O32&gt;=6,O32&lt;=8),"MEDIO",IF((O32&lt;=4),"BAJO")))))</f>
        <v>MEDIO</v>
      </c>
      <c r="Q32" s="117">
        <v>25</v>
      </c>
      <c r="R32" s="153">
        <f>O32*Q32</f>
        <v>200</v>
      </c>
      <c r="S32" s="139" t="str">
        <f>IF(R32&lt;=0,"N/A",IF(R32&lt;=20,"IV",IF(R32&lt;=120,"III",IF(R32&lt;=500,"II",IF(R32&lt;=4000,"I",)))))</f>
        <v>II</v>
      </c>
      <c r="T32" s="153" t="str">
        <f>IF(S32="I","No Aceptable",IF(S32="II","No aceptable o aceptable con control específico",IF(S32="III","Mejorable",IF(S32="IV","Aceptable","Aceptable"))))</f>
        <v>No aceptable o aceptable con control específico</v>
      </c>
      <c r="U32" s="114">
        <v>421</v>
      </c>
      <c r="V32" s="117" t="s">
        <v>630</v>
      </c>
      <c r="W32" s="117" t="s">
        <v>507</v>
      </c>
      <c r="X32" s="117" t="s">
        <v>507</v>
      </c>
      <c r="Y32" s="117" t="s">
        <v>782</v>
      </c>
      <c r="Z32" s="120" t="s">
        <v>783</v>
      </c>
      <c r="AA32" s="117" t="s">
        <v>507</v>
      </c>
    </row>
    <row r="33" spans="1:27" s="142" customFormat="1" ht="76.5" x14ac:dyDescent="0.25">
      <c r="A33" s="114" t="s">
        <v>523</v>
      </c>
      <c r="B33" s="114" t="s">
        <v>473</v>
      </c>
      <c r="C33" s="114" t="s">
        <v>474</v>
      </c>
      <c r="D33" s="114" t="s">
        <v>524</v>
      </c>
      <c r="E33" s="114" t="s">
        <v>575</v>
      </c>
      <c r="F33" s="135" t="s">
        <v>35</v>
      </c>
      <c r="G33" s="114" t="s">
        <v>594</v>
      </c>
      <c r="H33" s="116" t="s">
        <v>622</v>
      </c>
      <c r="I33" s="114" t="s">
        <v>543</v>
      </c>
      <c r="J33" s="114" t="s">
        <v>502</v>
      </c>
      <c r="K33" s="114" t="s">
        <v>502</v>
      </c>
      <c r="L33" s="114" t="s">
        <v>623</v>
      </c>
      <c r="M33" s="119">
        <v>2</v>
      </c>
      <c r="N33" s="117">
        <v>1</v>
      </c>
      <c r="O33" s="141">
        <f>M33*N33</f>
        <v>2</v>
      </c>
      <c r="P33" s="139" t="str">
        <f>IF((N33),IF(AND(O33&gt;=24,O33&lt;=40),"MUY ALTO",IF(AND(O33&gt;=10,O33&lt;=20),"ALTO",IF(AND(O33&gt;=6,O33&lt;=8),"MEDIO",IF((O33&lt;=4),"BAJO")))))</f>
        <v>BAJO</v>
      </c>
      <c r="Q33" s="117">
        <v>60</v>
      </c>
      <c r="R33" s="153">
        <f>O33*Q33</f>
        <v>120</v>
      </c>
      <c r="S33" s="139" t="str">
        <f>IF(R33&lt;=0,"N/A",IF(R33&lt;=20,"IV",IF(R33&lt;=120,"III",IF(R33&lt;=500,"II",IF(R33&lt;=4000,"I",)))))</f>
        <v>III</v>
      </c>
      <c r="T33" s="153" t="str">
        <f>IF(S33="I","No Aceptable",IF(S33="II","No aceptable o aceptable con control específico",IF(S33="III","Mejorable",IF(S33="IV","Aceptable","Aceptable"))))</f>
        <v>Mejorable</v>
      </c>
      <c r="U33" s="114">
        <v>421</v>
      </c>
      <c r="V33" s="117" t="s">
        <v>551</v>
      </c>
      <c r="W33" s="117" t="s">
        <v>507</v>
      </c>
      <c r="X33" s="117" t="s">
        <v>507</v>
      </c>
      <c r="Y33" s="117" t="s">
        <v>507</v>
      </c>
      <c r="Z33" s="1" t="s">
        <v>1538</v>
      </c>
      <c r="AA33" s="117" t="s">
        <v>507</v>
      </c>
    </row>
    <row r="34" spans="1:27" s="142" customFormat="1" ht="52.5" customHeight="1" x14ac:dyDescent="0.25">
      <c r="A34" s="114" t="s">
        <v>472</v>
      </c>
      <c r="B34" s="114" t="s">
        <v>473</v>
      </c>
      <c r="C34" s="114" t="s">
        <v>573</v>
      </c>
      <c r="D34" s="114" t="s">
        <v>1507</v>
      </c>
      <c r="E34" s="118" t="s">
        <v>33</v>
      </c>
      <c r="F34" s="135" t="s">
        <v>35</v>
      </c>
      <c r="G34" s="114" t="s">
        <v>594</v>
      </c>
      <c r="H34" s="116" t="s">
        <v>577</v>
      </c>
      <c r="I34" s="114" t="s">
        <v>624</v>
      </c>
      <c r="J34" s="118" t="s">
        <v>502</v>
      </c>
      <c r="K34" s="114" t="s">
        <v>625</v>
      </c>
      <c r="L34" s="114" t="s">
        <v>502</v>
      </c>
      <c r="M34" s="119">
        <v>2</v>
      </c>
      <c r="N34" s="117">
        <v>4</v>
      </c>
      <c r="O34" s="141">
        <f t="shared" si="6"/>
        <v>8</v>
      </c>
      <c r="P34" s="139" t="str">
        <f t="shared" si="7"/>
        <v>MEDIO</v>
      </c>
      <c r="Q34" s="117">
        <v>10</v>
      </c>
      <c r="R34" s="153">
        <f t="shared" si="8"/>
        <v>80</v>
      </c>
      <c r="S34" s="139" t="str">
        <f t="shared" si="9"/>
        <v>III</v>
      </c>
      <c r="T34" s="153" t="str">
        <f t="shared" si="4"/>
        <v>Mejorable</v>
      </c>
      <c r="U34" s="114">
        <v>421</v>
      </c>
      <c r="V34" s="117" t="s">
        <v>519</v>
      </c>
      <c r="W34" s="117" t="s">
        <v>507</v>
      </c>
      <c r="X34" s="117" t="s">
        <v>507</v>
      </c>
      <c r="Y34" s="117" t="s">
        <v>507</v>
      </c>
      <c r="Z34" s="120" t="s">
        <v>644</v>
      </c>
      <c r="AA34" s="117" t="s">
        <v>507</v>
      </c>
    </row>
    <row r="35" spans="1:27" s="142" customFormat="1" ht="76.5" x14ac:dyDescent="0.25">
      <c r="A35" s="114" t="s">
        <v>478</v>
      </c>
      <c r="B35" s="114" t="s">
        <v>483</v>
      </c>
      <c r="C35" s="114" t="s">
        <v>474</v>
      </c>
      <c r="D35" s="114" t="s">
        <v>484</v>
      </c>
      <c r="E35" s="114" t="s">
        <v>33</v>
      </c>
      <c r="F35" s="135" t="s">
        <v>35</v>
      </c>
      <c r="G35" s="114" t="s">
        <v>594</v>
      </c>
      <c r="H35" s="116" t="s">
        <v>610</v>
      </c>
      <c r="I35" s="114" t="s">
        <v>611</v>
      </c>
      <c r="J35" s="114" t="s">
        <v>502</v>
      </c>
      <c r="K35" s="114" t="s">
        <v>502</v>
      </c>
      <c r="L35" s="114" t="s">
        <v>502</v>
      </c>
      <c r="M35" s="119">
        <v>6</v>
      </c>
      <c r="N35" s="117">
        <v>2</v>
      </c>
      <c r="O35" s="141">
        <f t="shared" si="6"/>
        <v>12</v>
      </c>
      <c r="P35" s="139" t="str">
        <f t="shared" si="7"/>
        <v>ALTO</v>
      </c>
      <c r="Q35" s="117">
        <v>25</v>
      </c>
      <c r="R35" s="153">
        <f t="shared" si="8"/>
        <v>300</v>
      </c>
      <c r="S35" s="139" t="str">
        <f t="shared" si="9"/>
        <v>II</v>
      </c>
      <c r="T35" s="153" t="str">
        <f t="shared" si="4"/>
        <v>No aceptable o aceptable con control específico</v>
      </c>
      <c r="U35" s="114">
        <v>421</v>
      </c>
      <c r="V35" s="117" t="s">
        <v>519</v>
      </c>
      <c r="W35" s="117" t="s">
        <v>507</v>
      </c>
      <c r="X35" s="117" t="s">
        <v>507</v>
      </c>
      <c r="Y35" s="117" t="s">
        <v>507</v>
      </c>
      <c r="Z35" s="120" t="s">
        <v>635</v>
      </c>
      <c r="AA35" s="117" t="s">
        <v>507</v>
      </c>
    </row>
    <row r="36" spans="1:27" s="142" customFormat="1" ht="51" x14ac:dyDescent="0.25">
      <c r="A36" s="114" t="s">
        <v>569</v>
      </c>
      <c r="B36" s="114" t="s">
        <v>777</v>
      </c>
      <c r="C36" s="114" t="s">
        <v>474</v>
      </c>
      <c r="D36" s="114" t="s">
        <v>484</v>
      </c>
      <c r="E36" s="114" t="s">
        <v>33</v>
      </c>
      <c r="F36" s="135" t="s">
        <v>35</v>
      </c>
      <c r="G36" s="114" t="s">
        <v>594</v>
      </c>
      <c r="H36" s="116" t="s">
        <v>612</v>
      </c>
      <c r="I36" s="114" t="s">
        <v>598</v>
      </c>
      <c r="J36" s="114" t="s">
        <v>502</v>
      </c>
      <c r="K36" s="114" t="s">
        <v>502</v>
      </c>
      <c r="L36" s="114" t="s">
        <v>502</v>
      </c>
      <c r="M36" s="119">
        <v>6</v>
      </c>
      <c r="N36" s="117">
        <v>2</v>
      </c>
      <c r="O36" s="141">
        <f t="shared" si="6"/>
        <v>12</v>
      </c>
      <c r="P36" s="139" t="str">
        <f t="shared" si="7"/>
        <v>ALTO</v>
      </c>
      <c r="Q36" s="117">
        <v>25</v>
      </c>
      <c r="R36" s="153">
        <f t="shared" si="8"/>
        <v>300</v>
      </c>
      <c r="S36" s="139" t="str">
        <f t="shared" si="9"/>
        <v>II</v>
      </c>
      <c r="T36" s="153" t="str">
        <f t="shared" si="4"/>
        <v>No aceptable o aceptable con control específico</v>
      </c>
      <c r="U36" s="114">
        <v>421</v>
      </c>
      <c r="V36" s="117" t="s">
        <v>636</v>
      </c>
      <c r="W36" s="117" t="s">
        <v>507</v>
      </c>
      <c r="X36" s="117" t="s">
        <v>507</v>
      </c>
      <c r="Y36" s="117" t="s">
        <v>637</v>
      </c>
      <c r="Z36" s="120" t="s">
        <v>638</v>
      </c>
      <c r="AA36" s="117" t="s">
        <v>507</v>
      </c>
    </row>
    <row r="37" spans="1:27" s="142" customFormat="1" ht="63.75" x14ac:dyDescent="0.25">
      <c r="A37" s="114" t="s">
        <v>482</v>
      </c>
      <c r="B37" s="114" t="s">
        <v>483</v>
      </c>
      <c r="C37" s="114" t="s">
        <v>474</v>
      </c>
      <c r="D37" s="114" t="s">
        <v>484</v>
      </c>
      <c r="E37" s="114" t="s">
        <v>33</v>
      </c>
      <c r="F37" s="135" t="s">
        <v>35</v>
      </c>
      <c r="G37" s="114" t="s">
        <v>594</v>
      </c>
      <c r="H37" s="116" t="s">
        <v>613</v>
      </c>
      <c r="I37" s="114" t="s">
        <v>614</v>
      </c>
      <c r="J37" s="114" t="s">
        <v>502</v>
      </c>
      <c r="K37" s="114" t="s">
        <v>506</v>
      </c>
      <c r="L37" s="114" t="s">
        <v>502</v>
      </c>
      <c r="M37" s="119">
        <v>2</v>
      </c>
      <c r="N37" s="117">
        <v>4</v>
      </c>
      <c r="O37" s="141">
        <f t="shared" si="6"/>
        <v>8</v>
      </c>
      <c r="P37" s="139" t="str">
        <f t="shared" si="7"/>
        <v>MEDIO</v>
      </c>
      <c r="Q37" s="117">
        <v>25</v>
      </c>
      <c r="R37" s="153">
        <f t="shared" si="8"/>
        <v>200</v>
      </c>
      <c r="S37" s="139" t="str">
        <f t="shared" si="9"/>
        <v>II</v>
      </c>
      <c r="T37" s="153" t="str">
        <f t="shared" si="4"/>
        <v>No aceptable o aceptable con control específico</v>
      </c>
      <c r="U37" s="114">
        <v>421</v>
      </c>
      <c r="V37" s="117" t="s">
        <v>519</v>
      </c>
      <c r="W37" s="117" t="s">
        <v>507</v>
      </c>
      <c r="X37" s="117" t="s">
        <v>517</v>
      </c>
      <c r="Y37" s="117" t="s">
        <v>507</v>
      </c>
      <c r="Z37" s="120" t="s">
        <v>518</v>
      </c>
      <c r="AA37" s="117" t="s">
        <v>507</v>
      </c>
    </row>
    <row r="38" spans="1:27" s="142" customFormat="1" ht="102" x14ac:dyDescent="0.25">
      <c r="A38" s="114" t="s">
        <v>472</v>
      </c>
      <c r="B38" s="114" t="s">
        <v>927</v>
      </c>
      <c r="C38" s="114" t="s">
        <v>573</v>
      </c>
      <c r="D38" s="116" t="s">
        <v>1507</v>
      </c>
      <c r="E38" s="118" t="s">
        <v>33</v>
      </c>
      <c r="F38" s="135" t="s">
        <v>35</v>
      </c>
      <c r="G38" s="114" t="s">
        <v>594</v>
      </c>
      <c r="H38" s="116" t="s">
        <v>599</v>
      </c>
      <c r="I38" s="114" t="s">
        <v>624</v>
      </c>
      <c r="J38" s="118" t="s">
        <v>502</v>
      </c>
      <c r="K38" s="114" t="s">
        <v>625</v>
      </c>
      <c r="L38" s="114" t="s">
        <v>502</v>
      </c>
      <c r="M38" s="119">
        <v>2</v>
      </c>
      <c r="N38" s="117">
        <v>4</v>
      </c>
      <c r="O38" s="141">
        <f>M38*N38</f>
        <v>8</v>
      </c>
      <c r="P38" s="139" t="str">
        <f>IF((N38),IF(AND(O38&gt;=24,O38&lt;=40),"MUY ALTO",IF(AND(O38&gt;=10,O38&lt;=20),"ALTO",IF(AND(O38&gt;=6,O38&lt;=8),"MEDIO",IF((O38&lt;=4),"BAJO")))))</f>
        <v>MEDIO</v>
      </c>
      <c r="Q38" s="117">
        <v>10</v>
      </c>
      <c r="R38" s="153">
        <f>O38*Q38</f>
        <v>80</v>
      </c>
      <c r="S38" s="139" t="str">
        <f>IF(R38&lt;=0,"N/A",IF(R38&lt;=20,"IV",IF(R38&lt;=120,"III",IF(R38&lt;=500,"II",IF(R38&lt;=4000,"I",)))))</f>
        <v>III</v>
      </c>
      <c r="T38" s="153" t="str">
        <f>IF(S38="I","No Aceptable",IF(S38="II","No aceptable o aceptable con control específico",IF(S38="III","Mejorable",IF(S38="IV","Aceptable","Aceptable"))))</f>
        <v>Mejorable</v>
      </c>
      <c r="U38" s="114">
        <v>421</v>
      </c>
      <c r="V38" s="117" t="s">
        <v>519</v>
      </c>
      <c r="W38" s="117" t="s">
        <v>507</v>
      </c>
      <c r="X38" s="117" t="s">
        <v>507</v>
      </c>
      <c r="Y38" s="117" t="s">
        <v>507</v>
      </c>
      <c r="Z38" s="120" t="s">
        <v>983</v>
      </c>
      <c r="AA38" s="117" t="s">
        <v>507</v>
      </c>
    </row>
    <row r="39" spans="1:27" s="142" customFormat="1" ht="38.25" x14ac:dyDescent="0.25">
      <c r="A39" s="114" t="s">
        <v>861</v>
      </c>
      <c r="B39" s="114" t="s">
        <v>862</v>
      </c>
      <c r="C39" s="114" t="s">
        <v>863</v>
      </c>
      <c r="D39" s="114" t="s">
        <v>957</v>
      </c>
      <c r="E39" s="114" t="s">
        <v>33</v>
      </c>
      <c r="F39" s="135" t="s">
        <v>35</v>
      </c>
      <c r="G39" s="114" t="s">
        <v>594</v>
      </c>
      <c r="H39" s="116" t="s">
        <v>885</v>
      </c>
      <c r="I39" s="114" t="s">
        <v>598</v>
      </c>
      <c r="J39" s="114" t="s">
        <v>502</v>
      </c>
      <c r="K39" s="114" t="s">
        <v>886</v>
      </c>
      <c r="L39" s="114" t="s">
        <v>502</v>
      </c>
      <c r="M39" s="119">
        <v>2</v>
      </c>
      <c r="N39" s="117">
        <v>2</v>
      </c>
      <c r="O39" s="141">
        <f t="shared" si="6"/>
        <v>4</v>
      </c>
      <c r="P39" s="139" t="str">
        <f t="shared" si="7"/>
        <v>BAJO</v>
      </c>
      <c r="Q39" s="117">
        <v>25</v>
      </c>
      <c r="R39" s="153">
        <f t="shared" si="8"/>
        <v>100</v>
      </c>
      <c r="S39" s="139" t="str">
        <f t="shared" si="9"/>
        <v>III</v>
      </c>
      <c r="T39" s="153" t="str">
        <f t="shared" si="4"/>
        <v>Mejorable</v>
      </c>
      <c r="U39" s="114">
        <v>421</v>
      </c>
      <c r="V39" s="117" t="s">
        <v>630</v>
      </c>
      <c r="W39" s="117" t="s">
        <v>507</v>
      </c>
      <c r="X39" s="117" t="s">
        <v>507</v>
      </c>
      <c r="Y39" s="117" t="s">
        <v>507</v>
      </c>
      <c r="Z39" s="120" t="s">
        <v>581</v>
      </c>
      <c r="AA39" s="117" t="s">
        <v>507</v>
      </c>
    </row>
    <row r="40" spans="1:27" s="142" customFormat="1" ht="38.25" x14ac:dyDescent="0.25">
      <c r="A40" s="114" t="s">
        <v>861</v>
      </c>
      <c r="B40" s="114" t="s">
        <v>862</v>
      </c>
      <c r="C40" s="114" t="s">
        <v>863</v>
      </c>
      <c r="D40" s="114" t="s">
        <v>957</v>
      </c>
      <c r="E40" s="114" t="s">
        <v>33</v>
      </c>
      <c r="F40" s="135" t="s">
        <v>35</v>
      </c>
      <c r="G40" s="114" t="s">
        <v>594</v>
      </c>
      <c r="H40" s="116" t="s">
        <v>887</v>
      </c>
      <c r="I40" s="114" t="s">
        <v>888</v>
      </c>
      <c r="J40" s="114" t="s">
        <v>502</v>
      </c>
      <c r="K40" s="114" t="s">
        <v>886</v>
      </c>
      <c r="L40" s="114" t="s">
        <v>763</v>
      </c>
      <c r="M40" s="119">
        <v>2</v>
      </c>
      <c r="N40" s="117">
        <v>2</v>
      </c>
      <c r="O40" s="141">
        <f t="shared" si="6"/>
        <v>4</v>
      </c>
      <c r="P40" s="139" t="str">
        <f t="shared" si="7"/>
        <v>BAJO</v>
      </c>
      <c r="Q40" s="117">
        <v>25</v>
      </c>
      <c r="R40" s="153">
        <f t="shared" si="8"/>
        <v>100</v>
      </c>
      <c r="S40" s="139" t="str">
        <f t="shared" si="9"/>
        <v>III</v>
      </c>
      <c r="T40" s="153" t="str">
        <f t="shared" si="4"/>
        <v>Mejorable</v>
      </c>
      <c r="U40" s="114">
        <v>421</v>
      </c>
      <c r="V40" s="117" t="s">
        <v>630</v>
      </c>
      <c r="W40" s="117" t="s">
        <v>507</v>
      </c>
      <c r="X40" s="117" t="s">
        <v>507</v>
      </c>
      <c r="Y40" s="117" t="s">
        <v>507</v>
      </c>
      <c r="Z40" s="120" t="s">
        <v>581</v>
      </c>
      <c r="AA40" s="117" t="s">
        <v>895</v>
      </c>
    </row>
    <row r="41" spans="1:27" s="142" customFormat="1" ht="51" x14ac:dyDescent="0.25">
      <c r="A41" s="114" t="s">
        <v>472</v>
      </c>
      <c r="B41" s="114" t="s">
        <v>862</v>
      </c>
      <c r="C41" s="114" t="s">
        <v>863</v>
      </c>
      <c r="D41" s="114" t="s">
        <v>475</v>
      </c>
      <c r="E41" s="114" t="s">
        <v>33</v>
      </c>
      <c r="F41" s="135" t="s">
        <v>35</v>
      </c>
      <c r="G41" s="114" t="s">
        <v>668</v>
      </c>
      <c r="H41" s="116" t="s">
        <v>676</v>
      </c>
      <c r="I41" s="114" t="s">
        <v>677</v>
      </c>
      <c r="J41" s="114" t="s">
        <v>502</v>
      </c>
      <c r="K41" s="114" t="s">
        <v>678</v>
      </c>
      <c r="L41" s="114" t="s">
        <v>502</v>
      </c>
      <c r="M41" s="119">
        <v>2</v>
      </c>
      <c r="N41" s="117">
        <v>2</v>
      </c>
      <c r="O41" s="141">
        <f t="shared" si="6"/>
        <v>4</v>
      </c>
      <c r="P41" s="139" t="str">
        <f t="shared" si="7"/>
        <v>BAJO</v>
      </c>
      <c r="Q41" s="117">
        <v>100</v>
      </c>
      <c r="R41" s="153">
        <f t="shared" si="8"/>
        <v>400</v>
      </c>
      <c r="S41" s="139" t="str">
        <f t="shared" si="9"/>
        <v>II</v>
      </c>
      <c r="T41" s="153" t="str">
        <f t="shared" si="4"/>
        <v>No aceptable o aceptable con control específico</v>
      </c>
      <c r="U41" s="114">
        <v>421</v>
      </c>
      <c r="V41" s="117" t="s">
        <v>519</v>
      </c>
      <c r="W41" s="117" t="s">
        <v>507</v>
      </c>
      <c r="X41" s="117" t="s">
        <v>507</v>
      </c>
      <c r="Y41" s="117" t="s">
        <v>507</v>
      </c>
      <c r="Z41" s="120" t="s">
        <v>679</v>
      </c>
      <c r="AA41" s="117" t="s">
        <v>507</v>
      </c>
    </row>
    <row r="42" spans="1:27" s="142" customFormat="1" ht="51" x14ac:dyDescent="0.25">
      <c r="A42" s="114" t="s">
        <v>472</v>
      </c>
      <c r="B42" s="114" t="s">
        <v>486</v>
      </c>
      <c r="C42" s="114" t="s">
        <v>487</v>
      </c>
      <c r="D42" s="114" t="s">
        <v>475</v>
      </c>
      <c r="E42" s="114" t="s">
        <v>33</v>
      </c>
      <c r="F42" s="135" t="s">
        <v>35</v>
      </c>
      <c r="G42" s="114" t="s">
        <v>668</v>
      </c>
      <c r="H42" s="116" t="s">
        <v>674</v>
      </c>
      <c r="I42" s="114" t="s">
        <v>675</v>
      </c>
      <c r="J42" s="114" t="s">
        <v>502</v>
      </c>
      <c r="K42" s="114" t="s">
        <v>584</v>
      </c>
      <c r="L42" s="114" t="s">
        <v>502</v>
      </c>
      <c r="M42" s="119">
        <v>2</v>
      </c>
      <c r="N42" s="117">
        <v>2</v>
      </c>
      <c r="O42" s="141">
        <f>M42*N42</f>
        <v>4</v>
      </c>
      <c r="P42" s="139" t="str">
        <f>IF((N42),IF(AND(O42&gt;=24,O42&lt;=40),"MUY ALTO",IF(AND(O42&gt;=10,O42&lt;=20),"ALTO",IF(AND(O42&gt;=6,O42&lt;=8),"MEDIO",IF((O42&lt;=4),"BAJO")))))</f>
        <v>BAJO</v>
      </c>
      <c r="Q42" s="117">
        <v>100</v>
      </c>
      <c r="R42" s="153">
        <f>O42*Q42</f>
        <v>400</v>
      </c>
      <c r="S42" s="139" t="str">
        <f>IF(R42&lt;=0,"N/A",IF(R42&lt;=20,"IV",IF(R42&lt;=120,"III",IF(R42&lt;=500,"II",IF(R42&lt;=4000,"I",)))))</f>
        <v>II</v>
      </c>
      <c r="T42" s="153" t="str">
        <f>IF(S42="I","No Aceptable",IF(S42="II","No aceptable o aceptable con control específico",IF(S42="III","Mejorable",IF(S42="IV","Aceptable","Aceptable"))))</f>
        <v>No aceptable o aceptable con control específico</v>
      </c>
      <c r="U42" s="114">
        <v>421</v>
      </c>
      <c r="V42" s="117" t="s">
        <v>519</v>
      </c>
      <c r="W42" s="117" t="s">
        <v>507</v>
      </c>
      <c r="X42" s="117" t="s">
        <v>507</v>
      </c>
      <c r="Y42" s="117" t="s">
        <v>507</v>
      </c>
      <c r="Z42" s="120" t="s">
        <v>681</v>
      </c>
      <c r="AA42" s="117" t="s">
        <v>580</v>
      </c>
    </row>
    <row r="43" spans="1:27" s="142" customFormat="1" ht="51" x14ac:dyDescent="0.25">
      <c r="A43" s="114" t="s">
        <v>472</v>
      </c>
      <c r="B43" s="114" t="s">
        <v>862</v>
      </c>
      <c r="C43" s="114" t="s">
        <v>863</v>
      </c>
      <c r="D43" s="114" t="s">
        <v>475</v>
      </c>
      <c r="E43" s="114" t="s">
        <v>33</v>
      </c>
      <c r="F43" s="135" t="s">
        <v>35</v>
      </c>
      <c r="G43" s="114" t="s">
        <v>668</v>
      </c>
      <c r="H43" s="116" t="s">
        <v>674</v>
      </c>
      <c r="I43" s="114" t="s">
        <v>675</v>
      </c>
      <c r="J43" s="114" t="s">
        <v>502</v>
      </c>
      <c r="K43" s="114" t="s">
        <v>584</v>
      </c>
      <c r="L43" s="114" t="s">
        <v>502</v>
      </c>
      <c r="M43" s="119">
        <v>2</v>
      </c>
      <c r="N43" s="117">
        <v>2</v>
      </c>
      <c r="O43" s="141">
        <f t="shared" si="6"/>
        <v>4</v>
      </c>
      <c r="P43" s="139" t="str">
        <f t="shared" si="7"/>
        <v>BAJO</v>
      </c>
      <c r="Q43" s="117">
        <v>100</v>
      </c>
      <c r="R43" s="153">
        <f t="shared" si="8"/>
        <v>400</v>
      </c>
      <c r="S43" s="139" t="str">
        <f t="shared" si="9"/>
        <v>II</v>
      </c>
      <c r="T43" s="153" t="str">
        <f t="shared" si="4"/>
        <v>No aceptable o aceptable con control específico</v>
      </c>
      <c r="U43" s="114">
        <v>421</v>
      </c>
      <c r="V43" s="117" t="s">
        <v>519</v>
      </c>
      <c r="W43" s="117" t="s">
        <v>507</v>
      </c>
      <c r="X43" s="117" t="s">
        <v>507</v>
      </c>
      <c r="Y43" s="117" t="s">
        <v>507</v>
      </c>
      <c r="Z43" s="120" t="s">
        <v>681</v>
      </c>
      <c r="AA43" s="117" t="s">
        <v>580</v>
      </c>
    </row>
    <row r="44" spans="1:27" s="142" customFormat="1" ht="63.75" x14ac:dyDescent="0.25">
      <c r="A44" s="114" t="s">
        <v>478</v>
      </c>
      <c r="B44" s="114" t="s">
        <v>473</v>
      </c>
      <c r="C44" s="114" t="s">
        <v>573</v>
      </c>
      <c r="D44" s="114" t="s">
        <v>475</v>
      </c>
      <c r="E44" s="114" t="s">
        <v>33</v>
      </c>
      <c r="F44" s="135" t="s">
        <v>35</v>
      </c>
      <c r="G44" s="114" t="s">
        <v>668</v>
      </c>
      <c r="H44" s="116" t="s">
        <v>669</v>
      </c>
      <c r="I44" s="114" t="s">
        <v>670</v>
      </c>
      <c r="J44" s="118" t="s">
        <v>502</v>
      </c>
      <c r="K44" s="114" t="s">
        <v>671</v>
      </c>
      <c r="L44" s="114" t="s">
        <v>502</v>
      </c>
      <c r="M44" s="119">
        <v>2</v>
      </c>
      <c r="N44" s="117">
        <v>1</v>
      </c>
      <c r="O44" s="141">
        <f>M44*N44</f>
        <v>2</v>
      </c>
      <c r="P44" s="139" t="str">
        <f>IF((N44),IF(AND(O44&gt;=24,O44&lt;=40),"MUY ALTO",IF(AND(O44&gt;=10,O44&lt;=20),"ALTO",IF(AND(O44&gt;=6,O44&lt;=8),"MEDIO",IF((O44&lt;=4),"BAJO")))))</f>
        <v>BAJO</v>
      </c>
      <c r="Q44" s="117">
        <v>100</v>
      </c>
      <c r="R44" s="153">
        <f>O44*Q44</f>
        <v>200</v>
      </c>
      <c r="S44" s="139" t="str">
        <f>IF(R44&lt;=0,"N/A",IF(R44&lt;=20,"IV",IF(R44&lt;=120,"III",IF(R44&lt;=500,"II",IF(R44&lt;=4000,"I",)))))</f>
        <v>II</v>
      </c>
      <c r="T44" s="153" t="str">
        <f>IF(S44="I","No Aceptable",IF(S44="II","No aceptable o aceptable con control específico",IF(S44="III","Mejorable",IF(S44="IV","Aceptable","Aceptable"))))</f>
        <v>No aceptable o aceptable con control específico</v>
      </c>
      <c r="U44" s="114">
        <v>421</v>
      </c>
      <c r="V44" s="117" t="s">
        <v>519</v>
      </c>
      <c r="W44" s="117" t="s">
        <v>507</v>
      </c>
      <c r="X44" s="117" t="s">
        <v>507</v>
      </c>
      <c r="Y44" s="117" t="s">
        <v>507</v>
      </c>
      <c r="Z44" s="120" t="s">
        <v>679</v>
      </c>
      <c r="AA44" s="117" t="s">
        <v>507</v>
      </c>
    </row>
    <row r="45" spans="1:27" ht="51" x14ac:dyDescent="0.25">
      <c r="A45" s="114" t="s">
        <v>769</v>
      </c>
      <c r="B45" s="114" t="s">
        <v>486</v>
      </c>
      <c r="C45" s="114" t="s">
        <v>487</v>
      </c>
      <c r="D45" s="114" t="s">
        <v>969</v>
      </c>
      <c r="E45" s="114" t="s">
        <v>33</v>
      </c>
      <c r="F45" s="135" t="s">
        <v>35</v>
      </c>
      <c r="G45" s="114" t="s">
        <v>668</v>
      </c>
      <c r="H45" s="116" t="s">
        <v>672</v>
      </c>
      <c r="I45" s="114" t="s">
        <v>673</v>
      </c>
      <c r="J45" s="114" t="s">
        <v>502</v>
      </c>
      <c r="K45" s="114" t="s">
        <v>502</v>
      </c>
      <c r="L45" s="114" t="s">
        <v>502</v>
      </c>
      <c r="M45" s="119">
        <v>6</v>
      </c>
      <c r="N45" s="117">
        <v>2</v>
      </c>
      <c r="O45" s="141">
        <f>M45*N45</f>
        <v>12</v>
      </c>
      <c r="P45" s="139" t="str">
        <f>IF((N45),IF(AND(O45&gt;=24,O45&lt;=40),"MUY ALTO",IF(AND(O45&gt;=10,O45&lt;=20),"ALTO",IF(AND(O45&gt;=6,O45&lt;=8),"MEDIO",IF((O45&lt;=4),"BAJO")))))</f>
        <v>ALTO</v>
      </c>
      <c r="Q45" s="117">
        <v>25</v>
      </c>
      <c r="R45" s="153">
        <f>O45*Q45</f>
        <v>300</v>
      </c>
      <c r="S45" s="139" t="str">
        <f>IF(R45&lt;=0,"N/A",IF(R45&lt;=20,"IV",IF(R45&lt;=120,"III",IF(R45&lt;=500,"II",IF(R45&lt;=4000,"I",)))))</f>
        <v>II</v>
      </c>
      <c r="T45" s="153" t="str">
        <f>IF(S45="I","No Aceptable",IF(S45="II","No aceptable o aceptable con control específico",IF(S45="III","Mejorable",IF(S45="IV","Aceptable","Aceptable"))))</f>
        <v>No aceptable o aceptable con control específico</v>
      </c>
      <c r="U45" s="114">
        <v>421</v>
      </c>
      <c r="V45" s="117" t="s">
        <v>680</v>
      </c>
      <c r="W45" s="117" t="s">
        <v>507</v>
      </c>
      <c r="X45" s="117" t="s">
        <v>507</v>
      </c>
      <c r="Y45" s="117" t="s">
        <v>507</v>
      </c>
      <c r="Z45" s="120" t="s">
        <v>679</v>
      </c>
      <c r="AA45" s="117" t="s">
        <v>507</v>
      </c>
    </row>
    <row r="46" spans="1:27" s="142" customFormat="1" ht="51" x14ac:dyDescent="0.25">
      <c r="A46" s="114" t="s">
        <v>472</v>
      </c>
      <c r="B46" s="114" t="s">
        <v>486</v>
      </c>
      <c r="C46" s="114" t="s">
        <v>487</v>
      </c>
      <c r="D46" s="114" t="s">
        <v>475</v>
      </c>
      <c r="E46" s="114" t="s">
        <v>33</v>
      </c>
      <c r="F46" s="135" t="s">
        <v>35</v>
      </c>
      <c r="G46" s="114" t="s">
        <v>668</v>
      </c>
      <c r="H46" s="116" t="s">
        <v>676</v>
      </c>
      <c r="I46" s="114" t="s">
        <v>677</v>
      </c>
      <c r="J46" s="114" t="s">
        <v>502</v>
      </c>
      <c r="K46" s="114" t="s">
        <v>678</v>
      </c>
      <c r="L46" s="114" t="s">
        <v>502</v>
      </c>
      <c r="M46" s="119">
        <v>2</v>
      </c>
      <c r="N46" s="117">
        <v>2</v>
      </c>
      <c r="O46" s="141">
        <f>M46*N46</f>
        <v>4</v>
      </c>
      <c r="P46" s="139" t="str">
        <f>IF((N46),IF(AND(O46&gt;=24,O46&lt;=40),"MUY ALTO",IF(AND(O46&gt;=10,O46&lt;=20),"ALTO",IF(AND(O46&gt;=6,O46&lt;=8),"MEDIO",IF((O46&lt;=4),"BAJO")))))</f>
        <v>BAJO</v>
      </c>
      <c r="Q46" s="117">
        <v>100</v>
      </c>
      <c r="R46" s="153">
        <f>O46*Q46</f>
        <v>400</v>
      </c>
      <c r="S46" s="139" t="str">
        <f>IF(R46&lt;=0,"N/A",IF(R46&lt;=20,"IV",IF(R46&lt;=120,"III",IF(R46&lt;=500,"II",IF(R46&lt;=4000,"I",)))))</f>
        <v>II</v>
      </c>
      <c r="T46" s="153" t="str">
        <f>IF(S46="I","No Aceptable",IF(S46="II","No aceptable o aceptable con control específico",IF(S46="III","Mejorable",IF(S46="IV","Aceptable","Aceptable"))))</f>
        <v>No aceptable o aceptable con control específico</v>
      </c>
      <c r="U46" s="114">
        <v>421</v>
      </c>
      <c r="V46" s="117" t="s">
        <v>519</v>
      </c>
      <c r="W46" s="117" t="s">
        <v>507</v>
      </c>
      <c r="X46" s="117" t="s">
        <v>507</v>
      </c>
      <c r="Y46" s="117" t="s">
        <v>507</v>
      </c>
      <c r="Z46" s="120" t="s">
        <v>679</v>
      </c>
      <c r="AA46" s="117" t="s">
        <v>507</v>
      </c>
    </row>
    <row r="47" spans="1:27" s="142" customFormat="1" ht="51" x14ac:dyDescent="0.25">
      <c r="A47" s="114" t="s">
        <v>478</v>
      </c>
      <c r="B47" s="114" t="s">
        <v>473</v>
      </c>
      <c r="C47" s="114" t="s">
        <v>474</v>
      </c>
      <c r="D47" s="114" t="s">
        <v>477</v>
      </c>
      <c r="E47" s="114" t="s">
        <v>33</v>
      </c>
      <c r="F47" s="135" t="s">
        <v>40</v>
      </c>
      <c r="G47" s="114" t="s">
        <v>689</v>
      </c>
      <c r="H47" s="116" t="s">
        <v>1510</v>
      </c>
      <c r="I47" s="114" t="s">
        <v>691</v>
      </c>
      <c r="J47" s="114" t="s">
        <v>502</v>
      </c>
      <c r="K47" s="114" t="s">
        <v>692</v>
      </c>
      <c r="L47" s="114" t="s">
        <v>693</v>
      </c>
      <c r="M47" s="119">
        <v>2</v>
      </c>
      <c r="N47" s="117">
        <v>1</v>
      </c>
      <c r="O47" s="141">
        <f>M47*N47</f>
        <v>2</v>
      </c>
      <c r="P47" s="139" t="str">
        <f>IF((N47),IF(AND(O47&gt;=24,O47&lt;=40),"MUY ALTO",IF(AND(O47&gt;=10,O47&lt;=20),"ALTO",IF(AND(O47&gt;=6,O47&lt;=8),"MEDIO",IF((O47&lt;=4),"BAJO")))))</f>
        <v>BAJO</v>
      </c>
      <c r="Q47" s="117">
        <v>100</v>
      </c>
      <c r="R47" s="153">
        <f>O47*Q47</f>
        <v>200</v>
      </c>
      <c r="S47" s="139" t="str">
        <f>IF(R47&lt;=0,"N/A",IF(R47&lt;=20,"IV",IF(R47&lt;=120,"III",IF(R47&lt;=500,"II",IF(R47&lt;=4000,"I",)))))</f>
        <v>II</v>
      </c>
      <c r="T47" s="153" t="str">
        <f>IF(S47="I","No Aceptable",IF(S47="II","No aceptable o aceptable con control específico",IF(S47="III","Mejorable",IF(S47="IV","Aceptable","Aceptable"))))</f>
        <v>No aceptable o aceptable con control específico</v>
      </c>
      <c r="U47" s="114">
        <v>421</v>
      </c>
      <c r="V47" s="117" t="s">
        <v>519</v>
      </c>
      <c r="W47" s="117" t="s">
        <v>507</v>
      </c>
      <c r="X47" s="117" t="s">
        <v>507</v>
      </c>
      <c r="Y47" s="117" t="s">
        <v>507</v>
      </c>
      <c r="Z47" s="120" t="s">
        <v>694</v>
      </c>
      <c r="AA47" s="117" t="s">
        <v>507</v>
      </c>
    </row>
    <row r="48" spans="1:27" s="142" customFormat="1" ht="51.75" thickBot="1" x14ac:dyDescent="0.3">
      <c r="A48" s="114" t="s">
        <v>482</v>
      </c>
      <c r="B48" s="114" t="s">
        <v>473</v>
      </c>
      <c r="C48" s="114" t="s">
        <v>474</v>
      </c>
      <c r="D48" s="114" t="s">
        <v>477</v>
      </c>
      <c r="E48" s="114" t="s">
        <v>33</v>
      </c>
      <c r="F48" s="135" t="s">
        <v>36</v>
      </c>
      <c r="G48" s="114" t="s">
        <v>218</v>
      </c>
      <c r="H48" s="116" t="s">
        <v>695</v>
      </c>
      <c r="I48" s="114" t="s">
        <v>696</v>
      </c>
      <c r="J48" s="114" t="s">
        <v>502</v>
      </c>
      <c r="K48" s="114" t="s">
        <v>697</v>
      </c>
      <c r="L48" s="114" t="s">
        <v>502</v>
      </c>
      <c r="M48" s="119">
        <v>2</v>
      </c>
      <c r="N48" s="117">
        <v>4</v>
      </c>
      <c r="O48" s="141">
        <f t="shared" si="6"/>
        <v>8</v>
      </c>
      <c r="P48" s="139" t="str">
        <f t="shared" si="7"/>
        <v>MEDIO</v>
      </c>
      <c r="Q48" s="117">
        <v>10</v>
      </c>
      <c r="R48" s="153">
        <f t="shared" si="8"/>
        <v>80</v>
      </c>
      <c r="S48" s="139" t="str">
        <f t="shared" si="9"/>
        <v>III</v>
      </c>
      <c r="T48" s="153" t="str">
        <f t="shared" si="4"/>
        <v>Mejorable</v>
      </c>
      <c r="U48" s="114">
        <v>421</v>
      </c>
      <c r="V48" s="117" t="s">
        <v>704</v>
      </c>
      <c r="W48" s="117" t="s">
        <v>507</v>
      </c>
      <c r="X48" s="117" t="s">
        <v>507</v>
      </c>
      <c r="Y48" s="117" t="s">
        <v>507</v>
      </c>
      <c r="Z48" s="120" t="s">
        <v>705</v>
      </c>
      <c r="AA48" s="117" t="s">
        <v>507</v>
      </c>
    </row>
    <row r="49" spans="1:42" s="56" customFormat="1" ht="64.5" thickBot="1" x14ac:dyDescent="0.3">
      <c r="A49" s="178" t="s">
        <v>482</v>
      </c>
      <c r="B49" s="178" t="s">
        <v>473</v>
      </c>
      <c r="C49" s="178" t="s">
        <v>742</v>
      </c>
      <c r="D49" s="178" t="s">
        <v>901</v>
      </c>
      <c r="E49" s="178" t="s">
        <v>33</v>
      </c>
      <c r="F49" s="178" t="s">
        <v>36</v>
      </c>
      <c r="G49" s="178" t="s">
        <v>1539</v>
      </c>
      <c r="H49" s="178" t="s">
        <v>1540</v>
      </c>
      <c r="I49" s="178" t="s">
        <v>696</v>
      </c>
      <c r="J49" s="178" t="s">
        <v>502</v>
      </c>
      <c r="K49" s="178" t="s">
        <v>502</v>
      </c>
      <c r="L49" s="178" t="s">
        <v>502</v>
      </c>
      <c r="M49" s="213">
        <v>6</v>
      </c>
      <c r="N49" s="213">
        <v>2</v>
      </c>
      <c r="O49" s="178">
        <v>12</v>
      </c>
      <c r="P49" s="337" t="s">
        <v>153</v>
      </c>
      <c r="Q49" s="213">
        <v>25</v>
      </c>
      <c r="R49" s="178">
        <v>300</v>
      </c>
      <c r="S49" s="338" t="s">
        <v>91</v>
      </c>
      <c r="T49" s="178" t="s">
        <v>1541</v>
      </c>
      <c r="U49" s="178">
        <v>421</v>
      </c>
      <c r="V49" s="213" t="s">
        <v>704</v>
      </c>
      <c r="W49" s="213" t="s">
        <v>507</v>
      </c>
      <c r="X49" s="213" t="s">
        <v>507</v>
      </c>
      <c r="Y49" s="213" t="s">
        <v>1542</v>
      </c>
      <c r="Z49" s="213" t="s">
        <v>507</v>
      </c>
      <c r="AA49" s="213" t="s">
        <v>507</v>
      </c>
      <c r="AB49" s="336"/>
      <c r="AC49" s="336"/>
      <c r="AD49" s="336"/>
      <c r="AE49" s="336"/>
      <c r="AF49" s="336"/>
      <c r="AG49" s="336"/>
      <c r="AH49" s="336"/>
      <c r="AI49" s="336"/>
      <c r="AJ49" s="336"/>
      <c r="AK49" s="336"/>
      <c r="AL49" s="336"/>
      <c r="AM49" s="336"/>
      <c r="AN49" s="336"/>
      <c r="AO49" s="336"/>
      <c r="AP49" s="336"/>
    </row>
    <row r="50" spans="1:42" ht="66" customHeight="1" x14ac:dyDescent="0.25">
      <c r="A50" s="114" t="s">
        <v>971</v>
      </c>
      <c r="B50" s="114" t="s">
        <v>473</v>
      </c>
      <c r="C50" s="114" t="s">
        <v>474</v>
      </c>
      <c r="D50" s="114" t="s">
        <v>477</v>
      </c>
      <c r="E50" s="114" t="s">
        <v>33</v>
      </c>
      <c r="F50" s="135" t="s">
        <v>36</v>
      </c>
      <c r="G50" s="114" t="s">
        <v>701</v>
      </c>
      <c r="H50" s="116" t="s">
        <v>845</v>
      </c>
      <c r="I50" s="114" t="s">
        <v>696</v>
      </c>
      <c r="J50" s="114" t="s">
        <v>502</v>
      </c>
      <c r="K50" s="114" t="s">
        <v>502</v>
      </c>
      <c r="L50" s="114" t="s">
        <v>502</v>
      </c>
      <c r="M50" s="119">
        <v>2</v>
      </c>
      <c r="N50" s="117">
        <v>4</v>
      </c>
      <c r="O50" s="141">
        <f t="shared" si="6"/>
        <v>8</v>
      </c>
      <c r="P50" s="139" t="str">
        <f t="shared" si="7"/>
        <v>MEDIO</v>
      </c>
      <c r="Q50" s="117">
        <v>10</v>
      </c>
      <c r="R50" s="153">
        <f t="shared" si="8"/>
        <v>80</v>
      </c>
      <c r="S50" s="139" t="str">
        <f>IF(R50&lt;=0,"N/A",IF(R50&lt;=20,"IV",IF(R50&lt;=120,"III",IF(R50&lt;=500,"II",IF(R50&lt;=4000,"I",)))))</f>
        <v>III</v>
      </c>
      <c r="T50" s="153" t="str">
        <f t="shared" si="4"/>
        <v>Mejorable</v>
      </c>
      <c r="U50" s="114">
        <v>421</v>
      </c>
      <c r="V50" s="117" t="s">
        <v>704</v>
      </c>
      <c r="W50" s="117" t="s">
        <v>507</v>
      </c>
      <c r="X50" s="117" t="s">
        <v>507</v>
      </c>
      <c r="Y50" s="117" t="s">
        <v>507</v>
      </c>
      <c r="Z50" s="120" t="s">
        <v>848</v>
      </c>
      <c r="AA50" s="117" t="s">
        <v>507</v>
      </c>
    </row>
    <row r="51" spans="1:42" s="142" customFormat="1" ht="51" x14ac:dyDescent="0.25">
      <c r="A51" s="114" t="s">
        <v>971</v>
      </c>
      <c r="B51" s="114" t="s">
        <v>473</v>
      </c>
      <c r="C51" s="114" t="s">
        <v>474</v>
      </c>
      <c r="D51" s="114" t="s">
        <v>477</v>
      </c>
      <c r="E51" s="114" t="s">
        <v>33</v>
      </c>
      <c r="F51" s="135" t="s">
        <v>36</v>
      </c>
      <c r="G51" s="114" t="s">
        <v>698</v>
      </c>
      <c r="H51" s="116" t="s">
        <v>699</v>
      </c>
      <c r="I51" s="114" t="s">
        <v>700</v>
      </c>
      <c r="J51" s="114" t="s">
        <v>502</v>
      </c>
      <c r="K51" s="114" t="s">
        <v>502</v>
      </c>
      <c r="L51" s="114" t="s">
        <v>502</v>
      </c>
      <c r="M51" s="119">
        <v>2</v>
      </c>
      <c r="N51" s="117">
        <v>2</v>
      </c>
      <c r="O51" s="141">
        <f>M51*N51</f>
        <v>4</v>
      </c>
      <c r="P51" s="139" t="str">
        <f>IF((N51),IF(AND(O51&gt;=24,O51&lt;=40),"MUY ALTO",IF(AND(O51&gt;=10,O51&lt;=20),"ALTO",IF(AND(O51&gt;=6,O51&lt;=8),"MEDIO",IF((O51&lt;=4),"BAJO")))))</f>
        <v>BAJO</v>
      </c>
      <c r="Q51" s="117">
        <v>10</v>
      </c>
      <c r="R51" s="153">
        <f>O51*Q51</f>
        <v>40</v>
      </c>
      <c r="S51" s="139" t="str">
        <f>IF(R51&lt;=0,"N/A",IF(R51&lt;=20,"IV",IF(R51&lt;=120,"III",IF(R51&lt;=500,"II",IF(R51&lt;=4000,"I",)))))</f>
        <v>III</v>
      </c>
      <c r="T51" s="153" t="str">
        <f>IF(S51="I","No Aceptable",IF(S51="II","No aceptable o aceptable con control específico",IF(S51="III","Mejorable",IF(S51="IV","Aceptable","Aceptable"))))</f>
        <v>Mejorable</v>
      </c>
      <c r="U51" s="114">
        <v>421</v>
      </c>
      <c r="V51" s="117" t="s">
        <v>706</v>
      </c>
      <c r="W51" s="117" t="s">
        <v>507</v>
      </c>
      <c r="X51" s="117" t="s">
        <v>507</v>
      </c>
      <c r="Y51" s="117" t="s">
        <v>507</v>
      </c>
      <c r="Z51" s="120" t="s">
        <v>707</v>
      </c>
      <c r="AA51" s="117" t="s">
        <v>507</v>
      </c>
    </row>
    <row r="52" spans="1:42" s="200" customFormat="1" ht="44.25" customHeight="1" x14ac:dyDescent="0.2">
      <c r="A52" s="114" t="s">
        <v>478</v>
      </c>
      <c r="B52" s="114" t="s">
        <v>777</v>
      </c>
      <c r="C52" s="115" t="s">
        <v>474</v>
      </c>
      <c r="D52" s="114" t="s">
        <v>477</v>
      </c>
      <c r="E52" s="114" t="s">
        <v>33</v>
      </c>
      <c r="F52" s="203" t="s">
        <v>36</v>
      </c>
      <c r="G52" s="116" t="s">
        <v>784</v>
      </c>
      <c r="H52" s="116" t="s">
        <v>1526</v>
      </c>
      <c r="I52" s="114" t="s">
        <v>786</v>
      </c>
      <c r="J52" s="114" t="s">
        <v>502</v>
      </c>
      <c r="K52" s="114" t="s">
        <v>1527</v>
      </c>
      <c r="L52" s="114" t="s">
        <v>502</v>
      </c>
      <c r="M52" s="119">
        <v>2</v>
      </c>
      <c r="N52" s="117">
        <v>2</v>
      </c>
      <c r="O52" s="141">
        <f t="shared" ref="O52" si="10">M52*N52</f>
        <v>4</v>
      </c>
      <c r="P52" s="139" t="str">
        <f t="shared" ref="P52" si="11">IF((N52),IF(AND(O52&gt;=24,O52&lt;=40),"MUY ALTO",IF(AND(O52&gt;=10,O52&lt;=20),"ALTO",IF(AND(O52&gt;=6,O52&lt;=8),"MEDIO",IF((O52&lt;=4),"BAJO")))))</f>
        <v>BAJO</v>
      </c>
      <c r="Q52" s="117">
        <v>25</v>
      </c>
      <c r="R52" s="178">
        <f t="shared" ref="R52" si="12">O52*Q52</f>
        <v>100</v>
      </c>
      <c r="S52" s="139" t="str">
        <f t="shared" ref="S52" si="13">IF(R52&lt;=0,"N/A",IF(R52&lt;=20,"IV",IF(R52&lt;=120,"III",IF(R52&lt;=500,"II",IF(R52&lt;=4000,"I",)))))</f>
        <v>III</v>
      </c>
      <c r="T52" s="178" t="str">
        <f t="shared" ref="T52" si="14">IF(S52="I","No Aceptable",IF(S52="II","No aceptable o aceptable con control específico",IF(S52="III","Mejorable",IF(S52="IV","Aceptable","Aceptable"))))</f>
        <v>Mejorable</v>
      </c>
      <c r="U52" s="114">
        <v>421</v>
      </c>
      <c r="V52" s="114" t="s">
        <v>764</v>
      </c>
      <c r="W52" s="117" t="s">
        <v>507</v>
      </c>
      <c r="X52" s="117" t="s">
        <v>507</v>
      </c>
      <c r="Y52" s="117" t="s">
        <v>507</v>
      </c>
      <c r="Z52" s="120" t="s">
        <v>1528</v>
      </c>
      <c r="AA52" s="117" t="s">
        <v>507</v>
      </c>
      <c r="AB52" s="142"/>
      <c r="AC52" s="142"/>
      <c r="AD52" s="142"/>
      <c r="AE52" s="142"/>
      <c r="AF52" s="142"/>
      <c r="AG52" s="142"/>
    </row>
    <row r="53" spans="1:42" ht="38.25" x14ac:dyDescent="0.25">
      <c r="A53" s="114" t="s">
        <v>861</v>
      </c>
      <c r="B53" s="114" t="s">
        <v>862</v>
      </c>
      <c r="C53" s="114" t="s">
        <v>863</v>
      </c>
      <c r="D53" s="114" t="s">
        <v>957</v>
      </c>
      <c r="E53" s="114" t="s">
        <v>33</v>
      </c>
      <c r="F53" s="135" t="s">
        <v>36</v>
      </c>
      <c r="G53" s="114" t="s">
        <v>784</v>
      </c>
      <c r="H53" s="116" t="s">
        <v>785</v>
      </c>
      <c r="I53" s="114" t="s">
        <v>786</v>
      </c>
      <c r="J53" s="114" t="s">
        <v>502</v>
      </c>
      <c r="K53" s="114" t="s">
        <v>886</v>
      </c>
      <c r="L53" s="114" t="s">
        <v>763</v>
      </c>
      <c r="M53" s="119">
        <v>2</v>
      </c>
      <c r="N53" s="117">
        <v>2</v>
      </c>
      <c r="O53" s="141">
        <f t="shared" ref="O53:O68" si="15">M53*N53</f>
        <v>4</v>
      </c>
      <c r="P53" s="139" t="str">
        <f t="shared" ref="P53:P68" si="16">IF((N53),IF(AND(O53&gt;=24,O53&lt;=40),"MUY ALTO",IF(AND(O53&gt;=10,O53&lt;=20),"ALTO",IF(AND(O53&gt;=6,O53&lt;=8),"MEDIO",IF((O53&lt;=4),"BAJO")))))</f>
        <v>BAJO</v>
      </c>
      <c r="Q53" s="117">
        <v>25</v>
      </c>
      <c r="R53" s="153">
        <f t="shared" ref="R53:R68" si="17">O53*Q53</f>
        <v>100</v>
      </c>
      <c r="S53" s="139" t="str">
        <f t="shared" ref="S53:S68" si="18">IF(R53&lt;=0,"N/A",IF(R53&lt;=20,"IV",IF(R53&lt;=120,"III",IF(R53&lt;=500,"II",IF(R53&lt;=4000,"I",)))))</f>
        <v>III</v>
      </c>
      <c r="T53" s="153" t="str">
        <f t="shared" ref="T53:T68" si="19">IF(S53="I","No Aceptable",IF(S53="II","No aceptable o aceptable con control específico",IF(S53="III","Mejorable",IF(S53="IV","Aceptable","Aceptable"))))</f>
        <v>Mejorable</v>
      </c>
      <c r="U53" s="114">
        <v>421</v>
      </c>
      <c r="V53" s="114" t="s">
        <v>764</v>
      </c>
      <c r="W53" s="117" t="s">
        <v>507</v>
      </c>
      <c r="X53" s="117" t="s">
        <v>507</v>
      </c>
      <c r="Y53" s="117" t="s">
        <v>507</v>
      </c>
      <c r="Z53" s="120" t="s">
        <v>581</v>
      </c>
      <c r="AA53" s="114" t="s">
        <v>1003</v>
      </c>
    </row>
    <row r="54" spans="1:42" ht="38.25" x14ac:dyDescent="0.25">
      <c r="A54" s="114" t="s">
        <v>861</v>
      </c>
      <c r="B54" s="114" t="s">
        <v>862</v>
      </c>
      <c r="C54" s="114" t="s">
        <v>863</v>
      </c>
      <c r="D54" s="114" t="s">
        <v>957</v>
      </c>
      <c r="E54" s="114" t="s">
        <v>33</v>
      </c>
      <c r="F54" s="135" t="s">
        <v>36</v>
      </c>
      <c r="G54" s="114" t="s">
        <v>787</v>
      </c>
      <c r="H54" s="116" t="s">
        <v>788</v>
      </c>
      <c r="I54" s="114" t="s">
        <v>846</v>
      </c>
      <c r="J54" s="114" t="s">
        <v>502</v>
      </c>
      <c r="K54" s="114" t="s">
        <v>886</v>
      </c>
      <c r="L54" s="114" t="s">
        <v>763</v>
      </c>
      <c r="M54" s="119">
        <v>2</v>
      </c>
      <c r="N54" s="117">
        <v>2</v>
      </c>
      <c r="O54" s="141">
        <f t="shared" si="15"/>
        <v>4</v>
      </c>
      <c r="P54" s="139" t="str">
        <f t="shared" si="16"/>
        <v>BAJO</v>
      </c>
      <c r="Q54" s="117">
        <v>10</v>
      </c>
      <c r="R54" s="153">
        <f t="shared" si="17"/>
        <v>40</v>
      </c>
      <c r="S54" s="139" t="str">
        <f t="shared" si="18"/>
        <v>III</v>
      </c>
      <c r="T54" s="153" t="str">
        <f t="shared" si="19"/>
        <v>Mejorable</v>
      </c>
      <c r="U54" s="114">
        <v>421</v>
      </c>
      <c r="V54" s="115" t="s">
        <v>591</v>
      </c>
      <c r="W54" s="117" t="s">
        <v>507</v>
      </c>
      <c r="X54" s="117" t="s">
        <v>507</v>
      </c>
      <c r="Y54" s="117" t="s">
        <v>507</v>
      </c>
      <c r="Z54" s="120" t="s">
        <v>581</v>
      </c>
      <c r="AA54" s="114" t="s">
        <v>1004</v>
      </c>
    </row>
    <row r="55" spans="1:42" ht="38.25" x14ac:dyDescent="0.25">
      <c r="A55" s="114" t="s">
        <v>769</v>
      </c>
      <c r="B55" s="114" t="s">
        <v>486</v>
      </c>
      <c r="C55" s="114" t="s">
        <v>487</v>
      </c>
      <c r="D55" s="114" t="s">
        <v>969</v>
      </c>
      <c r="E55" s="114" t="s">
        <v>33</v>
      </c>
      <c r="F55" s="135" t="s">
        <v>36</v>
      </c>
      <c r="G55" s="114" t="s">
        <v>784</v>
      </c>
      <c r="H55" s="116" t="s">
        <v>785</v>
      </c>
      <c r="I55" s="114" t="s">
        <v>786</v>
      </c>
      <c r="J55" s="114" t="s">
        <v>502</v>
      </c>
      <c r="K55" s="114" t="s">
        <v>502</v>
      </c>
      <c r="L55" s="114" t="s">
        <v>763</v>
      </c>
      <c r="M55" s="119">
        <v>2</v>
      </c>
      <c r="N55" s="117">
        <v>2</v>
      </c>
      <c r="O55" s="141">
        <f t="shared" si="15"/>
        <v>4</v>
      </c>
      <c r="P55" s="139" t="str">
        <f t="shared" si="16"/>
        <v>BAJO</v>
      </c>
      <c r="Q55" s="117">
        <v>25</v>
      </c>
      <c r="R55" s="153">
        <f t="shared" si="17"/>
        <v>100</v>
      </c>
      <c r="S55" s="139" t="str">
        <f t="shared" si="18"/>
        <v>III</v>
      </c>
      <c r="T55" s="153" t="str">
        <f t="shared" si="19"/>
        <v>Mejorable</v>
      </c>
      <c r="U55" s="114">
        <v>421</v>
      </c>
      <c r="V55" s="114" t="s">
        <v>764</v>
      </c>
      <c r="W55" s="117" t="s">
        <v>507</v>
      </c>
      <c r="X55" s="117" t="s">
        <v>507</v>
      </c>
      <c r="Y55" s="117" t="s">
        <v>507</v>
      </c>
      <c r="Z55" s="120" t="s">
        <v>581</v>
      </c>
      <c r="AA55" s="114" t="s">
        <v>1003</v>
      </c>
    </row>
    <row r="56" spans="1:42" ht="38.25" x14ac:dyDescent="0.25">
      <c r="A56" s="114" t="s">
        <v>769</v>
      </c>
      <c r="B56" s="114" t="s">
        <v>486</v>
      </c>
      <c r="C56" s="114" t="s">
        <v>487</v>
      </c>
      <c r="D56" s="114" t="s">
        <v>969</v>
      </c>
      <c r="E56" s="114" t="s">
        <v>33</v>
      </c>
      <c r="F56" s="135" t="s">
        <v>36</v>
      </c>
      <c r="G56" s="114" t="s">
        <v>787</v>
      </c>
      <c r="H56" s="116" t="s">
        <v>788</v>
      </c>
      <c r="I56" s="114" t="s">
        <v>846</v>
      </c>
      <c r="J56" s="114" t="s">
        <v>502</v>
      </c>
      <c r="K56" s="114" t="s">
        <v>502</v>
      </c>
      <c r="L56" s="114" t="s">
        <v>763</v>
      </c>
      <c r="M56" s="119">
        <v>2</v>
      </c>
      <c r="N56" s="117">
        <v>2</v>
      </c>
      <c r="O56" s="141">
        <f t="shared" si="15"/>
        <v>4</v>
      </c>
      <c r="P56" s="139" t="str">
        <f t="shared" si="16"/>
        <v>BAJO</v>
      </c>
      <c r="Q56" s="117">
        <v>10</v>
      </c>
      <c r="R56" s="153">
        <f t="shared" si="17"/>
        <v>40</v>
      </c>
      <c r="S56" s="139" t="str">
        <f t="shared" si="18"/>
        <v>III</v>
      </c>
      <c r="T56" s="153" t="str">
        <f t="shared" si="19"/>
        <v>Mejorable</v>
      </c>
      <c r="U56" s="114">
        <v>421</v>
      </c>
      <c r="V56" s="115" t="s">
        <v>591</v>
      </c>
      <c r="W56" s="117" t="s">
        <v>507</v>
      </c>
      <c r="X56" s="117" t="s">
        <v>507</v>
      </c>
      <c r="Y56" s="117" t="s">
        <v>507</v>
      </c>
      <c r="Z56" s="120" t="s">
        <v>581</v>
      </c>
      <c r="AA56" s="114" t="s">
        <v>1004</v>
      </c>
    </row>
    <row r="57" spans="1:42" ht="63.75" x14ac:dyDescent="0.25">
      <c r="A57" s="114" t="s">
        <v>478</v>
      </c>
      <c r="B57" s="114" t="s">
        <v>473</v>
      </c>
      <c r="C57" s="114" t="s">
        <v>474</v>
      </c>
      <c r="D57" s="114" t="s">
        <v>477</v>
      </c>
      <c r="E57" s="114" t="s">
        <v>33</v>
      </c>
      <c r="F57" s="135" t="s">
        <v>38</v>
      </c>
      <c r="G57" s="116" t="s">
        <v>792</v>
      </c>
      <c r="H57" s="116" t="s">
        <v>793</v>
      </c>
      <c r="I57" s="114" t="s">
        <v>719</v>
      </c>
      <c r="J57" s="114" t="s">
        <v>502</v>
      </c>
      <c r="K57" s="114" t="s">
        <v>720</v>
      </c>
      <c r="L57" s="114" t="s">
        <v>502</v>
      </c>
      <c r="M57" s="119">
        <v>2</v>
      </c>
      <c r="N57" s="117">
        <v>3</v>
      </c>
      <c r="O57" s="141">
        <f>M57*N57</f>
        <v>6</v>
      </c>
      <c r="P57" s="139" t="str">
        <f>IF((N57),IF(AND(O57&gt;=24,O57&lt;=40),"MUY ALTO",IF(AND(O57&gt;=10,O57&lt;=20),"ALTO",IF(AND(O57&gt;=6,O57&lt;=8),"MEDIO",IF((O57&lt;=4),"BAJO")))))</f>
        <v>MEDIO</v>
      </c>
      <c r="Q57" s="117">
        <v>10</v>
      </c>
      <c r="R57" s="153">
        <f>O57*Q57</f>
        <v>60</v>
      </c>
      <c r="S57" s="139" t="str">
        <f>IF(R57&lt;=0,"N/A",IF(R57&lt;=20,"IV",IF(R57&lt;=120,"III",IF(R57&lt;=500,"II",IF(R57&lt;=4000,"I",)))))</f>
        <v>III</v>
      </c>
      <c r="T57" s="153" t="str">
        <f>IF(S57="I","No Aceptable",IF(S57="II","No aceptable o aceptable con control específico",IF(S57="III","Mejorable",IF(S57="IV","Aceptable","Aceptable"))))</f>
        <v>Mejorable</v>
      </c>
      <c r="U57" s="114">
        <v>421</v>
      </c>
      <c r="V57" s="117" t="s">
        <v>719</v>
      </c>
      <c r="W57" s="117" t="s">
        <v>507</v>
      </c>
      <c r="X57" s="117" t="s">
        <v>507</v>
      </c>
      <c r="Y57" s="117" t="s">
        <v>747</v>
      </c>
      <c r="Z57" s="120" t="s">
        <v>748</v>
      </c>
      <c r="AA57" s="117" t="s">
        <v>507</v>
      </c>
    </row>
    <row r="58" spans="1:42" ht="165.75" x14ac:dyDescent="0.25">
      <c r="A58" s="114" t="s">
        <v>478</v>
      </c>
      <c r="B58" s="114" t="s">
        <v>473</v>
      </c>
      <c r="C58" s="114" t="s">
        <v>474</v>
      </c>
      <c r="D58" s="114" t="s">
        <v>477</v>
      </c>
      <c r="E58" s="114" t="s">
        <v>33</v>
      </c>
      <c r="F58" s="135" t="s">
        <v>38</v>
      </c>
      <c r="G58" s="116" t="s">
        <v>1512</v>
      </c>
      <c r="H58" s="116" t="s">
        <v>795</v>
      </c>
      <c r="I58" s="114" t="s">
        <v>723</v>
      </c>
      <c r="J58" s="114" t="s">
        <v>502</v>
      </c>
      <c r="K58" s="114" t="s">
        <v>724</v>
      </c>
      <c r="L58" s="114" t="s">
        <v>725</v>
      </c>
      <c r="M58" s="119">
        <v>2</v>
      </c>
      <c r="N58" s="117">
        <v>3</v>
      </c>
      <c r="O58" s="141">
        <f t="shared" si="15"/>
        <v>6</v>
      </c>
      <c r="P58" s="139" t="str">
        <f t="shared" si="16"/>
        <v>MEDIO</v>
      </c>
      <c r="Q58" s="117">
        <v>10</v>
      </c>
      <c r="R58" s="153">
        <f t="shared" si="17"/>
        <v>60</v>
      </c>
      <c r="S58" s="139" t="str">
        <f t="shared" si="18"/>
        <v>III</v>
      </c>
      <c r="T58" s="153" t="str">
        <f t="shared" si="19"/>
        <v>Mejorable</v>
      </c>
      <c r="U58" s="114">
        <v>421</v>
      </c>
      <c r="V58" s="117" t="s">
        <v>719</v>
      </c>
      <c r="W58" s="117" t="s">
        <v>507</v>
      </c>
      <c r="X58" s="117" t="s">
        <v>507</v>
      </c>
      <c r="Y58" s="117" t="s">
        <v>747</v>
      </c>
      <c r="Z58" s="120" t="s">
        <v>805</v>
      </c>
      <c r="AA58" s="117" t="s">
        <v>507</v>
      </c>
    </row>
    <row r="59" spans="1:42" ht="63.75" x14ac:dyDescent="0.25">
      <c r="A59" s="114" t="s">
        <v>796</v>
      </c>
      <c r="B59" s="114" t="s">
        <v>473</v>
      </c>
      <c r="C59" s="114" t="s">
        <v>573</v>
      </c>
      <c r="D59" s="114" t="s">
        <v>475</v>
      </c>
      <c r="E59" s="114" t="s">
        <v>33</v>
      </c>
      <c r="F59" s="135" t="s">
        <v>38</v>
      </c>
      <c r="G59" s="116" t="s">
        <v>797</v>
      </c>
      <c r="H59" s="116" t="s">
        <v>798</v>
      </c>
      <c r="I59" s="114" t="s">
        <v>799</v>
      </c>
      <c r="J59" s="114" t="s">
        <v>502</v>
      </c>
      <c r="K59" s="114" t="s">
        <v>800</v>
      </c>
      <c r="L59" s="114" t="s">
        <v>502</v>
      </c>
      <c r="M59" s="119">
        <v>2</v>
      </c>
      <c r="N59" s="117">
        <v>2</v>
      </c>
      <c r="O59" s="141">
        <f t="shared" si="15"/>
        <v>4</v>
      </c>
      <c r="P59" s="139" t="str">
        <f t="shared" si="16"/>
        <v>BAJO</v>
      </c>
      <c r="Q59" s="117">
        <v>25</v>
      </c>
      <c r="R59" s="153">
        <f t="shared" si="17"/>
        <v>100</v>
      </c>
      <c r="S59" s="139" t="str">
        <f t="shared" si="18"/>
        <v>III</v>
      </c>
      <c r="T59" s="153" t="str">
        <f t="shared" si="19"/>
        <v>Mejorable</v>
      </c>
      <c r="U59" s="114">
        <v>421</v>
      </c>
      <c r="V59" s="117" t="s">
        <v>719</v>
      </c>
      <c r="W59" s="117" t="s">
        <v>507</v>
      </c>
      <c r="X59" s="117" t="s">
        <v>507</v>
      </c>
      <c r="Y59" s="117" t="s">
        <v>507</v>
      </c>
      <c r="Z59" s="120" t="s">
        <v>806</v>
      </c>
      <c r="AA59" s="117" t="s">
        <v>507</v>
      </c>
    </row>
    <row r="60" spans="1:42" ht="89.25" x14ac:dyDescent="0.25">
      <c r="A60" s="114" t="s">
        <v>478</v>
      </c>
      <c r="B60" s="114" t="s">
        <v>473</v>
      </c>
      <c r="C60" s="114" t="s">
        <v>474</v>
      </c>
      <c r="D60" s="114" t="s">
        <v>477</v>
      </c>
      <c r="E60" s="118" t="s">
        <v>33</v>
      </c>
      <c r="F60" s="135" t="s">
        <v>38</v>
      </c>
      <c r="G60" s="116" t="s">
        <v>1513</v>
      </c>
      <c r="H60" s="116" t="s">
        <v>733</v>
      </c>
      <c r="I60" s="114" t="s">
        <v>734</v>
      </c>
      <c r="J60" s="118" t="s">
        <v>502</v>
      </c>
      <c r="K60" s="114" t="s">
        <v>735</v>
      </c>
      <c r="L60" s="114" t="s">
        <v>725</v>
      </c>
      <c r="M60" s="119">
        <v>2</v>
      </c>
      <c r="N60" s="117">
        <v>4</v>
      </c>
      <c r="O60" s="141">
        <f t="shared" si="15"/>
        <v>8</v>
      </c>
      <c r="P60" s="139" t="str">
        <f t="shared" si="16"/>
        <v>MEDIO</v>
      </c>
      <c r="Q60" s="117">
        <v>10</v>
      </c>
      <c r="R60" s="153">
        <f t="shared" si="17"/>
        <v>80</v>
      </c>
      <c r="S60" s="139" t="str">
        <f t="shared" si="18"/>
        <v>III</v>
      </c>
      <c r="T60" s="153" t="str">
        <f t="shared" si="19"/>
        <v>Mejorable</v>
      </c>
      <c r="U60" s="114">
        <v>421</v>
      </c>
      <c r="V60" s="117" t="s">
        <v>753</v>
      </c>
      <c r="W60" s="117" t="s">
        <v>507</v>
      </c>
      <c r="X60" s="117" t="s">
        <v>507</v>
      </c>
      <c r="Y60" s="117" t="s">
        <v>507</v>
      </c>
      <c r="Z60" s="120" t="s">
        <v>807</v>
      </c>
      <c r="AA60" s="117" t="s">
        <v>507</v>
      </c>
    </row>
    <row r="61" spans="1:42" ht="76.5" x14ac:dyDescent="0.25">
      <c r="A61" s="114" t="s">
        <v>726</v>
      </c>
      <c r="B61" s="114" t="s">
        <v>473</v>
      </c>
      <c r="C61" s="114" t="s">
        <v>474</v>
      </c>
      <c r="D61" s="114" t="s">
        <v>477</v>
      </c>
      <c r="E61" s="118" t="s">
        <v>33</v>
      </c>
      <c r="F61" s="135" t="s">
        <v>38</v>
      </c>
      <c r="G61" s="116" t="s">
        <v>1516</v>
      </c>
      <c r="H61" s="116" t="s">
        <v>802</v>
      </c>
      <c r="I61" s="114" t="s">
        <v>729</v>
      </c>
      <c r="J61" s="118" t="s">
        <v>502</v>
      </c>
      <c r="K61" s="114" t="s">
        <v>730</v>
      </c>
      <c r="L61" s="114" t="s">
        <v>731</v>
      </c>
      <c r="M61" s="119">
        <v>2</v>
      </c>
      <c r="N61" s="117">
        <v>3</v>
      </c>
      <c r="O61" s="141">
        <f>M61*N61</f>
        <v>6</v>
      </c>
      <c r="P61" s="139" t="str">
        <f>IF((N61),IF(AND(O61&gt;=24,O61&lt;=40),"MUY ALTO",IF(AND(O61&gt;=10,O61&lt;=20),"ALTO",IF(AND(O61&gt;=6,O61&lt;=8),"MEDIO",IF((O61&lt;=4),"BAJO")))))</f>
        <v>MEDIO</v>
      </c>
      <c r="Q61" s="117">
        <v>10</v>
      </c>
      <c r="R61" s="153">
        <f>O61*Q61</f>
        <v>60</v>
      </c>
      <c r="S61" s="139" t="str">
        <f>IF(R61&lt;=0,"N/A",IF(R61&lt;=20,"IV",IF(R61&lt;=120,"III",IF(R61&lt;=500,"II",IF(R61&lt;=4000,"I",)))))</f>
        <v>III</v>
      </c>
      <c r="T61" s="153" t="str">
        <f>IF(S61="I","No Aceptable",IF(S61="II","No aceptable o aceptable con control específico",IF(S61="III","Mejorable",IF(S61="IV","Aceptable","Aceptable"))))</f>
        <v>Mejorable</v>
      </c>
      <c r="U61" s="114">
        <v>421</v>
      </c>
      <c r="V61" s="117" t="s">
        <v>750</v>
      </c>
      <c r="W61" s="117" t="s">
        <v>507</v>
      </c>
      <c r="X61" s="117" t="s">
        <v>507</v>
      </c>
      <c r="Y61" s="117" t="s">
        <v>751</v>
      </c>
      <c r="Z61" s="120" t="s">
        <v>752</v>
      </c>
      <c r="AA61" s="117" t="s">
        <v>507</v>
      </c>
    </row>
    <row r="62" spans="1:42" ht="102" x14ac:dyDescent="0.25">
      <c r="A62" s="114" t="s">
        <v>861</v>
      </c>
      <c r="B62" s="114" t="s">
        <v>862</v>
      </c>
      <c r="C62" s="114" t="s">
        <v>863</v>
      </c>
      <c r="D62" s="114" t="s">
        <v>957</v>
      </c>
      <c r="E62" s="114" t="s">
        <v>33</v>
      </c>
      <c r="F62" s="135" t="s">
        <v>38</v>
      </c>
      <c r="G62" s="116" t="s">
        <v>905</v>
      </c>
      <c r="H62" s="116" t="s">
        <v>906</v>
      </c>
      <c r="I62" s="114" t="s">
        <v>723</v>
      </c>
      <c r="J62" s="114" t="s">
        <v>502</v>
      </c>
      <c r="K62" s="114" t="s">
        <v>741</v>
      </c>
      <c r="L62" s="114" t="s">
        <v>725</v>
      </c>
      <c r="M62" s="119">
        <v>2</v>
      </c>
      <c r="N62" s="117">
        <v>2</v>
      </c>
      <c r="O62" s="141">
        <f t="shared" si="15"/>
        <v>4</v>
      </c>
      <c r="P62" s="139" t="str">
        <f t="shared" si="16"/>
        <v>BAJO</v>
      </c>
      <c r="Q62" s="117">
        <v>10</v>
      </c>
      <c r="R62" s="153">
        <f t="shared" si="17"/>
        <v>40</v>
      </c>
      <c r="S62" s="139" t="str">
        <f t="shared" si="18"/>
        <v>III</v>
      </c>
      <c r="T62" s="153" t="str">
        <f t="shared" si="19"/>
        <v>Mejorable</v>
      </c>
      <c r="U62" s="114">
        <v>421</v>
      </c>
      <c r="V62" s="117" t="s">
        <v>719</v>
      </c>
      <c r="W62" s="117" t="s">
        <v>507</v>
      </c>
      <c r="X62" s="117" t="s">
        <v>507</v>
      </c>
      <c r="Y62" s="117" t="s">
        <v>507</v>
      </c>
      <c r="Z62" s="120" t="s">
        <v>907</v>
      </c>
      <c r="AA62" s="117" t="s">
        <v>507</v>
      </c>
    </row>
    <row r="63" spans="1:42" ht="76.5" x14ac:dyDescent="0.25">
      <c r="A63" s="114" t="s">
        <v>769</v>
      </c>
      <c r="B63" s="114" t="s">
        <v>486</v>
      </c>
      <c r="C63" s="114" t="s">
        <v>487</v>
      </c>
      <c r="D63" s="114" t="s">
        <v>969</v>
      </c>
      <c r="E63" s="114" t="s">
        <v>33</v>
      </c>
      <c r="F63" s="135" t="s">
        <v>38</v>
      </c>
      <c r="G63" s="116" t="s">
        <v>1517</v>
      </c>
      <c r="H63" s="116" t="s">
        <v>739</v>
      </c>
      <c r="I63" s="114" t="s">
        <v>804</v>
      </c>
      <c r="J63" s="114" t="s">
        <v>502</v>
      </c>
      <c r="K63" s="114" t="s">
        <v>741</v>
      </c>
      <c r="L63" s="114" t="s">
        <v>502</v>
      </c>
      <c r="M63" s="119">
        <v>2</v>
      </c>
      <c r="N63" s="117">
        <v>3</v>
      </c>
      <c r="O63" s="141">
        <f t="shared" si="15"/>
        <v>6</v>
      </c>
      <c r="P63" s="139" t="str">
        <f t="shared" si="16"/>
        <v>MEDIO</v>
      </c>
      <c r="Q63" s="117">
        <v>10</v>
      </c>
      <c r="R63" s="153">
        <f t="shared" si="17"/>
        <v>60</v>
      </c>
      <c r="S63" s="139" t="str">
        <f t="shared" si="18"/>
        <v>III</v>
      </c>
      <c r="T63" s="153" t="str">
        <f t="shared" si="19"/>
        <v>Mejorable</v>
      </c>
      <c r="U63" s="114">
        <v>421</v>
      </c>
      <c r="V63" s="117" t="s">
        <v>719</v>
      </c>
      <c r="W63" s="117" t="s">
        <v>507</v>
      </c>
      <c r="X63" s="117" t="s">
        <v>507</v>
      </c>
      <c r="Y63" s="117" t="s">
        <v>507</v>
      </c>
      <c r="Z63" s="120" t="s">
        <v>756</v>
      </c>
      <c r="AA63" s="117" t="s">
        <v>507</v>
      </c>
    </row>
    <row r="64" spans="1:42" ht="102" x14ac:dyDescent="0.25">
      <c r="A64" s="114" t="s">
        <v>478</v>
      </c>
      <c r="B64" s="114" t="s">
        <v>473</v>
      </c>
      <c r="C64" s="114" t="s">
        <v>742</v>
      </c>
      <c r="D64" s="114" t="s">
        <v>477</v>
      </c>
      <c r="E64" s="114" t="s">
        <v>33</v>
      </c>
      <c r="F64" s="135" t="s">
        <v>38</v>
      </c>
      <c r="G64" s="116" t="s">
        <v>743</v>
      </c>
      <c r="H64" s="116" t="s">
        <v>744</v>
      </c>
      <c r="I64" s="114" t="s">
        <v>745</v>
      </c>
      <c r="J64" s="114" t="s">
        <v>502</v>
      </c>
      <c r="K64" s="114" t="s">
        <v>735</v>
      </c>
      <c r="L64" s="114" t="s">
        <v>725</v>
      </c>
      <c r="M64" s="119">
        <v>2</v>
      </c>
      <c r="N64" s="117">
        <v>4</v>
      </c>
      <c r="O64" s="141">
        <f t="shared" si="15"/>
        <v>8</v>
      </c>
      <c r="P64" s="139" t="str">
        <f t="shared" si="16"/>
        <v>MEDIO</v>
      </c>
      <c r="Q64" s="117">
        <v>10</v>
      </c>
      <c r="R64" s="153">
        <f t="shared" si="17"/>
        <v>80</v>
      </c>
      <c r="S64" s="139" t="str">
        <f t="shared" si="18"/>
        <v>III</v>
      </c>
      <c r="T64" s="153" t="str">
        <f t="shared" si="19"/>
        <v>Mejorable</v>
      </c>
      <c r="U64" s="114">
        <v>421</v>
      </c>
      <c r="V64" s="117" t="s">
        <v>757</v>
      </c>
      <c r="W64" s="117" t="s">
        <v>507</v>
      </c>
      <c r="X64" s="117" t="s">
        <v>507</v>
      </c>
      <c r="Y64" s="117" t="s">
        <v>507</v>
      </c>
      <c r="Z64" s="120" t="s">
        <v>808</v>
      </c>
      <c r="AA64" s="117" t="s">
        <v>507</v>
      </c>
    </row>
    <row r="65" spans="1:27" ht="38.25" x14ac:dyDescent="0.25">
      <c r="A65" s="114" t="s">
        <v>472</v>
      </c>
      <c r="B65" s="114" t="s">
        <v>473</v>
      </c>
      <c r="C65" s="114" t="s">
        <v>573</v>
      </c>
      <c r="D65" s="114" t="s">
        <v>475</v>
      </c>
      <c r="E65" s="114" t="s">
        <v>33</v>
      </c>
      <c r="F65" s="135" t="s">
        <v>37</v>
      </c>
      <c r="G65" s="114" t="s">
        <v>760</v>
      </c>
      <c r="H65" s="116" t="s">
        <v>761</v>
      </c>
      <c r="I65" s="114" t="s">
        <v>762</v>
      </c>
      <c r="J65" s="114" t="s">
        <v>502</v>
      </c>
      <c r="K65" s="114" t="s">
        <v>502</v>
      </c>
      <c r="L65" s="114" t="s">
        <v>763</v>
      </c>
      <c r="M65" s="119">
        <v>2</v>
      </c>
      <c r="N65" s="117">
        <v>1</v>
      </c>
      <c r="O65" s="141">
        <f t="shared" si="15"/>
        <v>2</v>
      </c>
      <c r="P65" s="139" t="str">
        <f t="shared" si="16"/>
        <v>BAJO</v>
      </c>
      <c r="Q65" s="117">
        <v>10</v>
      </c>
      <c r="R65" s="153">
        <f t="shared" si="17"/>
        <v>20</v>
      </c>
      <c r="S65" s="139" t="str">
        <f t="shared" si="18"/>
        <v>IV</v>
      </c>
      <c r="T65" s="153" t="str">
        <f t="shared" si="19"/>
        <v>Aceptable</v>
      </c>
      <c r="U65" s="114">
        <v>421</v>
      </c>
      <c r="V65" s="114" t="s">
        <v>764</v>
      </c>
      <c r="W65" s="117" t="s">
        <v>507</v>
      </c>
      <c r="X65" s="117" t="s">
        <v>507</v>
      </c>
      <c r="Y65" s="117" t="s">
        <v>507</v>
      </c>
      <c r="Z65" s="120" t="s">
        <v>765</v>
      </c>
      <c r="AA65" s="117" t="s">
        <v>766</v>
      </c>
    </row>
    <row r="66" spans="1:27" ht="51" x14ac:dyDescent="0.25">
      <c r="A66" s="114" t="s">
        <v>861</v>
      </c>
      <c r="B66" s="114" t="s">
        <v>862</v>
      </c>
      <c r="C66" s="114" t="s">
        <v>863</v>
      </c>
      <c r="D66" s="114" t="s">
        <v>957</v>
      </c>
      <c r="E66" s="114" t="s">
        <v>33</v>
      </c>
      <c r="F66" s="135" t="s">
        <v>37</v>
      </c>
      <c r="G66" s="114" t="s">
        <v>909</v>
      </c>
      <c r="H66" s="116" t="s">
        <v>911</v>
      </c>
      <c r="I66" s="114" t="s">
        <v>912</v>
      </c>
      <c r="J66" s="114" t="s">
        <v>502</v>
      </c>
      <c r="K66" s="114" t="s">
        <v>886</v>
      </c>
      <c r="L66" s="114" t="s">
        <v>763</v>
      </c>
      <c r="M66" s="119">
        <v>2</v>
      </c>
      <c r="N66" s="117">
        <v>2</v>
      </c>
      <c r="O66" s="141">
        <f t="shared" si="15"/>
        <v>4</v>
      </c>
      <c r="P66" s="139" t="str">
        <f t="shared" si="16"/>
        <v>BAJO</v>
      </c>
      <c r="Q66" s="117">
        <v>25</v>
      </c>
      <c r="R66" s="153">
        <f t="shared" si="17"/>
        <v>100</v>
      </c>
      <c r="S66" s="139" t="str">
        <f t="shared" si="18"/>
        <v>III</v>
      </c>
      <c r="T66" s="153" t="str">
        <f t="shared" si="19"/>
        <v>Mejorable</v>
      </c>
      <c r="U66" s="114">
        <v>421</v>
      </c>
      <c r="V66" s="114" t="s">
        <v>764</v>
      </c>
      <c r="W66" s="117" t="s">
        <v>507</v>
      </c>
      <c r="X66" s="117" t="s">
        <v>507</v>
      </c>
      <c r="Y66" s="117" t="s">
        <v>507</v>
      </c>
      <c r="Z66" s="120" t="s">
        <v>581</v>
      </c>
      <c r="AA66" s="117" t="s">
        <v>919</v>
      </c>
    </row>
    <row r="67" spans="1:27" ht="38.25" x14ac:dyDescent="0.25">
      <c r="A67" s="114" t="s">
        <v>861</v>
      </c>
      <c r="B67" s="114" t="s">
        <v>862</v>
      </c>
      <c r="C67" s="114" t="s">
        <v>863</v>
      </c>
      <c r="D67" s="114" t="s">
        <v>957</v>
      </c>
      <c r="E67" s="114" t="s">
        <v>33</v>
      </c>
      <c r="F67" s="135" t="s">
        <v>37</v>
      </c>
      <c r="G67" s="114" t="s">
        <v>913</v>
      </c>
      <c r="H67" s="116" t="s">
        <v>914</v>
      </c>
      <c r="I67" s="114" t="s">
        <v>915</v>
      </c>
      <c r="J67" s="114" t="s">
        <v>502</v>
      </c>
      <c r="K67" s="114" t="s">
        <v>886</v>
      </c>
      <c r="L67" s="114" t="s">
        <v>763</v>
      </c>
      <c r="M67" s="119">
        <v>2</v>
      </c>
      <c r="N67" s="117">
        <v>2</v>
      </c>
      <c r="O67" s="141">
        <f t="shared" si="15"/>
        <v>4</v>
      </c>
      <c r="P67" s="139" t="str">
        <f t="shared" si="16"/>
        <v>BAJO</v>
      </c>
      <c r="Q67" s="117">
        <v>10</v>
      </c>
      <c r="R67" s="153">
        <f t="shared" si="17"/>
        <v>40</v>
      </c>
      <c r="S67" s="139" t="str">
        <f t="shared" si="18"/>
        <v>III</v>
      </c>
      <c r="T67" s="153" t="str">
        <f t="shared" si="19"/>
        <v>Mejorable</v>
      </c>
      <c r="U67" s="114">
        <v>421</v>
      </c>
      <c r="V67" s="117" t="s">
        <v>915</v>
      </c>
      <c r="W67" s="117" t="s">
        <v>507</v>
      </c>
      <c r="X67" s="117" t="s">
        <v>507</v>
      </c>
      <c r="Y67" s="117" t="s">
        <v>507</v>
      </c>
      <c r="Z67" s="120" t="s">
        <v>581</v>
      </c>
      <c r="AA67" s="117" t="s">
        <v>920</v>
      </c>
    </row>
    <row r="68" spans="1:27" ht="38.25" x14ac:dyDescent="0.25">
      <c r="A68" s="114" t="s">
        <v>861</v>
      </c>
      <c r="B68" s="114" t="s">
        <v>862</v>
      </c>
      <c r="C68" s="114" t="s">
        <v>863</v>
      </c>
      <c r="D68" s="114" t="s">
        <v>957</v>
      </c>
      <c r="E68" s="114" t="s">
        <v>33</v>
      </c>
      <c r="F68" s="135" t="s">
        <v>37</v>
      </c>
      <c r="G68" s="114" t="s">
        <v>916</v>
      </c>
      <c r="H68" s="116" t="s">
        <v>917</v>
      </c>
      <c r="I68" s="114" t="s">
        <v>915</v>
      </c>
      <c r="J68" s="114" t="s">
        <v>502</v>
      </c>
      <c r="K68" s="114" t="s">
        <v>886</v>
      </c>
      <c r="L68" s="114" t="s">
        <v>763</v>
      </c>
      <c r="M68" s="119">
        <v>2</v>
      </c>
      <c r="N68" s="117">
        <v>2</v>
      </c>
      <c r="O68" s="141">
        <f t="shared" si="15"/>
        <v>4</v>
      </c>
      <c r="P68" s="139" t="str">
        <f t="shared" si="16"/>
        <v>BAJO</v>
      </c>
      <c r="Q68" s="117">
        <v>10</v>
      </c>
      <c r="R68" s="153">
        <f t="shared" si="17"/>
        <v>40</v>
      </c>
      <c r="S68" s="139" t="str">
        <f t="shared" si="18"/>
        <v>III</v>
      </c>
      <c r="T68" s="153" t="str">
        <f t="shared" si="19"/>
        <v>Mejorable</v>
      </c>
      <c r="U68" s="114">
        <v>421</v>
      </c>
      <c r="V68" s="117" t="s">
        <v>915</v>
      </c>
      <c r="W68" s="117" t="s">
        <v>507</v>
      </c>
      <c r="X68" s="117" t="s">
        <v>507</v>
      </c>
      <c r="Y68" s="117" t="s">
        <v>507</v>
      </c>
      <c r="Z68" s="120" t="s">
        <v>581</v>
      </c>
      <c r="AA68" s="117" t="s">
        <v>920</v>
      </c>
    </row>
  </sheetData>
  <autoFilter ref="A6:AU68"/>
  <mergeCells count="9">
    <mergeCell ref="A1:AG1"/>
    <mergeCell ref="A2:G2"/>
    <mergeCell ref="A3:G3"/>
    <mergeCell ref="A4:G4"/>
    <mergeCell ref="F5:H5"/>
    <mergeCell ref="J5:L5"/>
    <mergeCell ref="M5:S5"/>
    <mergeCell ref="U5:V5"/>
    <mergeCell ref="W5:AA5"/>
  </mergeCells>
  <conditionalFormatting sqref="A5:F5 J5 M5 T5 W5 E6:G6 A6 V6:AA6 J6:T6">
    <cfRule type="cellIs" dxfId="1623" priority="150" operator="equal">
      <formula>"MEDIA"</formula>
    </cfRule>
    <cfRule type="cellIs" dxfId="1622" priority="151" operator="equal">
      <formula>"BAJA"</formula>
    </cfRule>
    <cfRule type="cellIs" dxfId="1621" priority="152" operator="equal">
      <formula>"MUY ALTA"</formula>
    </cfRule>
  </conditionalFormatting>
  <conditionalFormatting sqref="V6">
    <cfRule type="cellIs" dxfId="1620" priority="153" operator="equal">
      <formula>"ALTA"</formula>
    </cfRule>
  </conditionalFormatting>
  <conditionalFormatting sqref="Z6:AA6">
    <cfRule type="cellIs" dxfId="1619" priority="154" operator="equal">
      <formula>"ALTA"</formula>
    </cfRule>
  </conditionalFormatting>
  <conditionalFormatting sqref="I5:I6">
    <cfRule type="cellIs" dxfId="1618" priority="147" operator="equal">
      <formula>"MEDIA"</formula>
    </cfRule>
    <cfRule type="cellIs" dxfId="1617" priority="148" operator="equal">
      <formula>"BAJA"</formula>
    </cfRule>
    <cfRule type="cellIs" dxfId="1616" priority="149" operator="equal">
      <formula>"MUY ALTA"</formula>
    </cfRule>
  </conditionalFormatting>
  <conditionalFormatting sqref="P57:P64 P7:P9 P11:P48 P50:P51">
    <cfRule type="cellIs" dxfId="1615" priority="144" operator="equal">
      <formula>"ALTO"</formula>
    </cfRule>
    <cfRule type="cellIs" dxfId="1614" priority="145" operator="equal">
      <formula>"MEDIO"</formula>
    </cfRule>
    <cfRule type="cellIs" dxfId="1613" priority="146" operator="equal">
      <formula>"BAJO"</formula>
    </cfRule>
  </conditionalFormatting>
  <conditionalFormatting sqref="S57:S64 S7:S9 S11:S48 S50:S51">
    <cfRule type="cellIs" dxfId="1612" priority="140" operator="equal">
      <formula>"IV"</formula>
    </cfRule>
    <cfRule type="cellIs" dxfId="1611" priority="141" operator="equal">
      <formula>"III"</formula>
    </cfRule>
    <cfRule type="cellIs" dxfId="1610" priority="142" operator="equal">
      <formula>"II"</formula>
    </cfRule>
    <cfRule type="cellIs" dxfId="1609" priority="143" operator="equal">
      <formula>"I"</formula>
    </cfRule>
  </conditionalFormatting>
  <conditionalFormatting sqref="P57:P64 P2:P9 P11:P48 P50:P51">
    <cfRule type="cellIs" dxfId="1608" priority="139" operator="equal">
      <formula>"MUY ALTO"</formula>
    </cfRule>
  </conditionalFormatting>
  <conditionalFormatting sqref="U6">
    <cfRule type="cellIs" dxfId="1607" priority="136" operator="equal">
      <formula>"MEDIA"</formula>
    </cfRule>
    <cfRule type="cellIs" dxfId="1606" priority="137" operator="equal">
      <formula>"BAJA"</formula>
    </cfRule>
    <cfRule type="cellIs" dxfId="1605" priority="138" operator="equal">
      <formula>"MUY ALTA"</formula>
    </cfRule>
  </conditionalFormatting>
  <conditionalFormatting sqref="S10">
    <cfRule type="cellIs" dxfId="1604" priority="128" operator="equal">
      <formula>"IV"</formula>
    </cfRule>
    <cfRule type="cellIs" dxfId="1603" priority="129" operator="equal">
      <formula>"III"</formula>
    </cfRule>
    <cfRule type="cellIs" dxfId="1602" priority="130" operator="equal">
      <formula>"II"</formula>
    </cfRule>
    <cfRule type="cellIs" dxfId="1601" priority="131" operator="equal">
      <formula>"I"</formula>
    </cfRule>
  </conditionalFormatting>
  <conditionalFormatting sqref="P10">
    <cfRule type="cellIs" dxfId="1600" priority="133" operator="equal">
      <formula>"ALTO"</formula>
    </cfRule>
    <cfRule type="cellIs" dxfId="1599" priority="134" operator="equal">
      <formula>"MEDIO"</formula>
    </cfRule>
    <cfRule type="cellIs" dxfId="1598" priority="135" operator="equal">
      <formula>"BAJO"</formula>
    </cfRule>
  </conditionalFormatting>
  <conditionalFormatting sqref="P10">
    <cfRule type="cellIs" dxfId="1597" priority="132" operator="equal">
      <formula>"MUY ALTO"</formula>
    </cfRule>
  </conditionalFormatting>
  <conditionalFormatting sqref="P53:P56">
    <cfRule type="cellIs" dxfId="1596" priority="125" operator="equal">
      <formula>"ALTO"</formula>
    </cfRule>
    <cfRule type="cellIs" dxfId="1595" priority="126" operator="equal">
      <formula>"MEDIO"</formula>
    </cfRule>
    <cfRule type="cellIs" dxfId="1594" priority="127" operator="equal">
      <formula>"BAJO"</formula>
    </cfRule>
  </conditionalFormatting>
  <conditionalFormatting sqref="S53:S56">
    <cfRule type="cellIs" dxfId="1593" priority="121" operator="equal">
      <formula>"IV"</formula>
    </cfRule>
    <cfRule type="cellIs" dxfId="1592" priority="122" operator="equal">
      <formula>"III"</formula>
    </cfRule>
    <cfRule type="cellIs" dxfId="1591" priority="123" operator="equal">
      <formula>"II"</formula>
    </cfRule>
    <cfRule type="cellIs" dxfId="1590" priority="124" operator="equal">
      <formula>"I"</formula>
    </cfRule>
  </conditionalFormatting>
  <conditionalFormatting sqref="P53:P56">
    <cfRule type="cellIs" dxfId="1589" priority="120" operator="equal">
      <formula>"MUY ALTO"</formula>
    </cfRule>
  </conditionalFormatting>
  <conditionalFormatting sqref="P65:P68">
    <cfRule type="cellIs" dxfId="1588" priority="117" operator="equal">
      <formula>"ALTO"</formula>
    </cfRule>
    <cfRule type="cellIs" dxfId="1587" priority="118" operator="equal">
      <formula>"MEDIO"</formula>
    </cfRule>
    <cfRule type="cellIs" dxfId="1586" priority="119" operator="equal">
      <formula>"BAJO"</formula>
    </cfRule>
  </conditionalFormatting>
  <conditionalFormatting sqref="S65:S68">
    <cfRule type="cellIs" dxfId="1585" priority="113" operator="equal">
      <formula>"IV"</formula>
    </cfRule>
    <cfRule type="cellIs" dxfId="1584" priority="114" operator="equal">
      <formula>"III"</formula>
    </cfRule>
    <cfRule type="cellIs" dxfId="1583" priority="115" operator="equal">
      <formula>"II"</formula>
    </cfRule>
    <cfRule type="cellIs" dxfId="1582" priority="116" operator="equal">
      <formula>"I"</formula>
    </cfRule>
  </conditionalFormatting>
  <conditionalFormatting sqref="P65:P68">
    <cfRule type="cellIs" dxfId="1581" priority="112" operator="equal">
      <formula>"MUY ALTO"</formula>
    </cfRule>
  </conditionalFormatting>
  <conditionalFormatting sqref="D10:E10 I10:N10">
    <cfRule type="cellIs" dxfId="1580" priority="68" operator="equal">
      <formula>"MEDIA"</formula>
    </cfRule>
  </conditionalFormatting>
  <conditionalFormatting sqref="D10:E10 I10:N10">
    <cfRule type="cellIs" dxfId="1579" priority="69" operator="equal">
      <formula>"BAJA"</formula>
    </cfRule>
  </conditionalFormatting>
  <conditionalFormatting sqref="D10:E10 I10:N10">
    <cfRule type="cellIs" dxfId="1578" priority="70" operator="equal">
      <formula>"MUY ALTA"</formula>
    </cfRule>
  </conditionalFormatting>
  <conditionalFormatting sqref="Q10">
    <cfRule type="cellIs" dxfId="1577" priority="65" operator="equal">
      <formula>"MEDIA"</formula>
    </cfRule>
  </conditionalFormatting>
  <conditionalFormatting sqref="Q10">
    <cfRule type="cellIs" dxfId="1576" priority="66" operator="equal">
      <formula>"BAJA"</formula>
    </cfRule>
  </conditionalFormatting>
  <conditionalFormatting sqref="Q10">
    <cfRule type="cellIs" dxfId="1575" priority="67" operator="equal">
      <formula>"MUY ALTA"</formula>
    </cfRule>
  </conditionalFormatting>
  <conditionalFormatting sqref="A48 E48 I48:J48 L48 N48">
    <cfRule type="cellIs" dxfId="1574" priority="46" operator="equal">
      <formula>"MEDIA"</formula>
    </cfRule>
  </conditionalFormatting>
  <conditionalFormatting sqref="A48 E48 I48:J48 L48 N48">
    <cfRule type="cellIs" dxfId="1573" priority="47" operator="equal">
      <formula>"BAJA"</formula>
    </cfRule>
  </conditionalFormatting>
  <conditionalFormatting sqref="A48 E48 I48:J48 L48 N48">
    <cfRule type="cellIs" dxfId="1572" priority="48" operator="equal">
      <formula>"MUY ALTA"</formula>
    </cfRule>
  </conditionalFormatting>
  <conditionalFormatting sqref="A51 E51 J51:N51">
    <cfRule type="cellIs" dxfId="1571" priority="49" operator="equal">
      <formula>"MEDIA"</formula>
    </cfRule>
  </conditionalFormatting>
  <conditionalFormatting sqref="A51 E51 J51:N51">
    <cfRule type="cellIs" dxfId="1570" priority="50" operator="equal">
      <formula>"BAJA"</formula>
    </cfRule>
  </conditionalFormatting>
  <conditionalFormatting sqref="A51 E51 J51:N51">
    <cfRule type="cellIs" dxfId="1569" priority="51" operator="equal">
      <formula>"MUY ALTA"</formula>
    </cfRule>
  </conditionalFormatting>
  <conditionalFormatting sqref="A50 E50 I50:N50">
    <cfRule type="cellIs" dxfId="1568" priority="52" operator="equal">
      <formula>"MEDIA"</formula>
    </cfRule>
  </conditionalFormatting>
  <conditionalFormatting sqref="A50 E50 I50:N50">
    <cfRule type="cellIs" dxfId="1567" priority="53" operator="equal">
      <formula>"BAJA"</formula>
    </cfRule>
  </conditionalFormatting>
  <conditionalFormatting sqref="A50 E50 I50:N50">
    <cfRule type="cellIs" dxfId="1566" priority="54" operator="equal">
      <formula>"MUY ALTA"</formula>
    </cfRule>
  </conditionalFormatting>
  <conditionalFormatting sqref="I51">
    <cfRule type="cellIs" dxfId="1565" priority="55" operator="equal">
      <formula>"MEDIA"</formula>
    </cfRule>
  </conditionalFormatting>
  <conditionalFormatting sqref="I51">
    <cfRule type="cellIs" dxfId="1564" priority="56" operator="equal">
      <formula>"BAJA"</formula>
    </cfRule>
  </conditionalFormatting>
  <conditionalFormatting sqref="I51">
    <cfRule type="cellIs" dxfId="1563" priority="57" operator="equal">
      <formula>"MUY ALTA"</formula>
    </cfRule>
  </conditionalFormatting>
  <conditionalFormatting sqref="Q48">
    <cfRule type="cellIs" dxfId="1562" priority="37" operator="equal">
      <formula>"MEDIA"</formula>
    </cfRule>
  </conditionalFormatting>
  <conditionalFormatting sqref="Q48">
    <cfRule type="cellIs" dxfId="1561" priority="38" operator="equal">
      <formula>"BAJA"</formula>
    </cfRule>
  </conditionalFormatting>
  <conditionalFormatting sqref="Q48">
    <cfRule type="cellIs" dxfId="1560" priority="39" operator="equal">
      <formula>"MUY ALTA"</formula>
    </cfRule>
  </conditionalFormatting>
  <conditionalFormatting sqref="Q51">
    <cfRule type="cellIs" dxfId="1559" priority="40" operator="equal">
      <formula>"MEDIA"</formula>
    </cfRule>
  </conditionalFormatting>
  <conditionalFormatting sqref="Q51">
    <cfRule type="cellIs" dxfId="1558" priority="41" operator="equal">
      <formula>"BAJA"</formula>
    </cfRule>
  </conditionalFormatting>
  <conditionalFormatting sqref="Q51">
    <cfRule type="cellIs" dxfId="1557" priority="42" operator="equal">
      <formula>"MUY ALTA"</formula>
    </cfRule>
  </conditionalFormatting>
  <conditionalFormatting sqref="Q50">
    <cfRule type="cellIs" dxfId="1556" priority="43" operator="equal">
      <formula>"MEDIA"</formula>
    </cfRule>
  </conditionalFormatting>
  <conditionalFormatting sqref="Q50">
    <cfRule type="cellIs" dxfId="1555" priority="44" operator="equal">
      <formula>"BAJA"</formula>
    </cfRule>
  </conditionalFormatting>
  <conditionalFormatting sqref="Q50">
    <cfRule type="cellIs" dxfId="1554" priority="45" operator="equal">
      <formula>"MUY ALTA"</formula>
    </cfRule>
  </conditionalFormatting>
  <conditionalFormatting sqref="V48 X48:Y48 X50:Y51 V50">
    <cfRule type="cellIs" dxfId="1553" priority="28" operator="equal">
      <formula>"MEDIA"</formula>
    </cfRule>
  </conditionalFormatting>
  <conditionalFormatting sqref="V48 X48:Y48 X50:Y51 V50">
    <cfRule type="cellIs" dxfId="1552" priority="29" operator="equal">
      <formula>"BAJA"</formula>
    </cfRule>
  </conditionalFormatting>
  <conditionalFormatting sqref="V48 X48:Y48 X50:Y51 V50">
    <cfRule type="cellIs" dxfId="1551" priority="30" operator="equal">
      <formula>"MUY ALTA"</formula>
    </cfRule>
  </conditionalFormatting>
  <conditionalFormatting sqref="Z48">
    <cfRule type="cellIs" dxfId="1550" priority="31" operator="equal">
      <formula>"MEDIA"</formula>
    </cfRule>
  </conditionalFormatting>
  <conditionalFormatting sqref="Z48">
    <cfRule type="cellIs" dxfId="1549" priority="32" operator="equal">
      <formula>"BAJA"</formula>
    </cfRule>
  </conditionalFormatting>
  <conditionalFormatting sqref="Z48">
    <cfRule type="cellIs" dxfId="1548" priority="33" operator="equal">
      <formula>"MUY ALTA"</formula>
    </cfRule>
  </conditionalFormatting>
  <conditionalFormatting sqref="V48">
    <cfRule type="cellIs" dxfId="1547" priority="34" operator="equal">
      <formula>"ALTA"</formula>
    </cfRule>
  </conditionalFormatting>
  <conditionalFormatting sqref="Z48">
    <cfRule type="cellIs" dxfId="1546" priority="35" operator="equal">
      <formula>"ALTA"</formula>
    </cfRule>
  </conditionalFormatting>
  <conditionalFormatting sqref="V50">
    <cfRule type="cellIs" dxfId="1545" priority="36" operator="equal">
      <formula>"ALTA"</formula>
    </cfRule>
  </conditionalFormatting>
  <conditionalFormatting sqref="Z50">
    <cfRule type="cellIs" dxfId="1544" priority="24" operator="equal">
      <formula>"MEDIA"</formula>
    </cfRule>
  </conditionalFormatting>
  <conditionalFormatting sqref="Z50">
    <cfRule type="cellIs" dxfId="1543" priority="25" operator="equal">
      <formula>"BAJA"</formula>
    </cfRule>
  </conditionalFormatting>
  <conditionalFormatting sqref="Z50">
    <cfRule type="cellIs" dxfId="1542" priority="26" operator="equal">
      <formula>"MUY ALTA"</formula>
    </cfRule>
  </conditionalFormatting>
  <conditionalFormatting sqref="Z50">
    <cfRule type="cellIs" dxfId="1541" priority="27" operator="equal">
      <formula>"ALTA"</formula>
    </cfRule>
  </conditionalFormatting>
  <conditionalFormatting sqref="P52">
    <cfRule type="cellIs" dxfId="1540" priority="21" operator="equal">
      <formula>"ALTO"</formula>
    </cfRule>
    <cfRule type="cellIs" dxfId="1539" priority="22" operator="equal">
      <formula>"MEDIO"</formula>
    </cfRule>
    <cfRule type="cellIs" dxfId="1538" priority="23" operator="equal">
      <formula>"BAJO"</formula>
    </cfRule>
  </conditionalFormatting>
  <conditionalFormatting sqref="S52">
    <cfRule type="cellIs" dxfId="1537" priority="17" operator="equal">
      <formula>"IV"</formula>
    </cfRule>
    <cfRule type="cellIs" dxfId="1536" priority="18" operator="equal">
      <formula>"III"</formula>
    </cfRule>
    <cfRule type="cellIs" dxfId="1535" priority="19" operator="equal">
      <formula>"II"</formula>
    </cfRule>
    <cfRule type="cellIs" dxfId="1534" priority="20" operator="equal">
      <formula>"I"</formula>
    </cfRule>
  </conditionalFormatting>
  <conditionalFormatting sqref="P52">
    <cfRule type="cellIs" dxfId="1533" priority="16" operator="equal">
      <formula>"MUY ALTO"</formula>
    </cfRule>
  </conditionalFormatting>
  <conditionalFormatting sqref="V10">
    <cfRule type="cellIs" dxfId="1532" priority="15" operator="equal">
      <formula>"ALTA"</formula>
    </cfRule>
  </conditionalFormatting>
  <conditionalFormatting sqref="V10">
    <cfRule type="cellIs" dxfId="1531" priority="12" operator="equal">
      <formula>"MEDIA"</formula>
    </cfRule>
  </conditionalFormatting>
  <conditionalFormatting sqref="V10">
    <cfRule type="cellIs" dxfId="1530" priority="13" operator="equal">
      <formula>"BAJA"</formula>
    </cfRule>
  </conditionalFormatting>
  <conditionalFormatting sqref="V10">
    <cfRule type="cellIs" dxfId="1529" priority="14" operator="equal">
      <formula>"MUY ALTA"</formula>
    </cfRule>
  </conditionalFormatting>
  <conditionalFormatting sqref="P49">
    <cfRule type="cellIs" dxfId="1528" priority="9" operator="equal">
      <formula>"ALTO"</formula>
    </cfRule>
    <cfRule type="cellIs" dxfId="1527" priority="10" operator="equal">
      <formula>"MEDIO"</formula>
    </cfRule>
    <cfRule type="cellIs" dxfId="1526" priority="11" operator="equal">
      <formula>"BAJO"</formula>
    </cfRule>
  </conditionalFormatting>
  <conditionalFormatting sqref="S49">
    <cfRule type="cellIs" dxfId="1525" priority="5" operator="equal">
      <formula>"IV"</formula>
    </cfRule>
    <cfRule type="cellIs" dxfId="1524" priority="6" operator="equal">
      <formula>"III"</formula>
    </cfRule>
    <cfRule type="cellIs" dxfId="1523" priority="7" operator="equal">
      <formula>"II"</formula>
    </cfRule>
    <cfRule type="cellIs" dxfId="1522" priority="8" operator="equal">
      <formula>"I"</formula>
    </cfRule>
  </conditionalFormatting>
  <conditionalFormatting sqref="P49">
    <cfRule type="cellIs" dxfId="1521" priority="4" operator="equal">
      <formula>"MUY ALTO"</formula>
    </cfRule>
  </conditionalFormatting>
  <conditionalFormatting sqref="I49">
    <cfRule type="cellIs" dxfId="1520" priority="1" operator="equal">
      <formula>"MEDIA"</formula>
    </cfRule>
  </conditionalFormatting>
  <conditionalFormatting sqref="I49">
    <cfRule type="cellIs" dxfId="1519" priority="2" operator="equal">
      <formula>"BAJA"</formula>
    </cfRule>
  </conditionalFormatting>
  <conditionalFormatting sqref="I49">
    <cfRule type="cellIs" dxfId="1518" priority="3" operator="equal">
      <formula>"MUY ALTA"</formula>
    </cfRule>
  </conditionalFormatting>
  <dataValidations count="3">
    <dataValidation type="list" allowBlank="1" showErrorMessage="1" sqref="Q60 Q10 Q25">
      <formula1>"10,25,60,100"</formula1>
    </dataValidation>
    <dataValidation type="list" allowBlank="1" showInputMessage="1" prompt="COLOQUE SOLO - 1,2,3, O 4" sqref="N60 N25">
      <formula1>"4,3,2,1"</formula1>
    </dataValidation>
    <dataValidation type="list" allowBlank="1" showErrorMessage="1" sqref="M60 M25">
      <formula1>"2,6,10"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Listas!$A$7:$G$7</xm:f>
          </x14:formula1>
          <xm:sqref>F53:F68 F7:F51</xm:sqref>
        </x14:dataValidation>
        <x14:dataValidation type="list" allowBlank="1" showInputMessage="1" showErrorMessage="1">
          <x14:formula1>
            <xm:f>Listas!#REF!</xm:f>
          </x14:formula1>
          <xm:sqref>F52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5D5D"/>
    <pageSetUpPr fitToPage="1"/>
  </sheetPr>
  <dimension ref="A1:AU75"/>
  <sheetViews>
    <sheetView topLeftCell="L50" zoomScale="85" zoomScaleNormal="85" workbookViewId="0">
      <selection activeCell="L53" sqref="A53:XFD53"/>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29.710937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7"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47" ht="26.25" customHeight="1" thickBot="1" x14ac:dyDescent="0.3">
      <c r="A2" s="282" t="s">
        <v>975</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ht="36" customHeight="1" thickBot="1" x14ac:dyDescent="0.3">
      <c r="A3" s="282" t="s">
        <v>974</v>
      </c>
      <c r="B3" s="273"/>
      <c r="C3" s="273"/>
      <c r="D3" s="273"/>
      <c r="E3" s="273"/>
      <c r="F3" s="273"/>
      <c r="G3" s="274"/>
      <c r="H3" s="1"/>
      <c r="I3" s="1"/>
      <c r="J3" s="1"/>
      <c r="K3" s="1"/>
      <c r="L3" s="4"/>
      <c r="M3" s="4"/>
      <c r="N3" s="4"/>
      <c r="O3" s="4"/>
      <c r="P3" s="4"/>
      <c r="Q3" s="4"/>
      <c r="R3" s="2"/>
      <c r="S3" s="2"/>
      <c r="T3" s="2"/>
      <c r="U3" s="5"/>
      <c r="V3" s="5"/>
      <c r="W3" s="1"/>
      <c r="X3" s="1"/>
      <c r="Y3" s="1"/>
      <c r="Z3" s="1"/>
      <c r="AA3" s="1"/>
      <c r="AB3" s="3"/>
      <c r="AC3" s="3"/>
      <c r="AD3" s="3"/>
      <c r="AE3" s="3"/>
      <c r="AF3" s="3"/>
      <c r="AG3" s="3"/>
      <c r="AH3" s="3"/>
      <c r="AI3" s="3"/>
      <c r="AJ3" s="3"/>
      <c r="AK3" s="3"/>
      <c r="AL3" s="3"/>
      <c r="AM3" s="3"/>
      <c r="AN3" s="3"/>
      <c r="AO3" s="3"/>
      <c r="AP3" s="3"/>
      <c r="AQ3" s="3"/>
      <c r="AR3" s="3"/>
      <c r="AS3" s="3"/>
      <c r="AT3" s="3"/>
      <c r="AU3" s="3"/>
    </row>
    <row r="4" spans="1:47" s="140" customFormat="1" ht="30.75" customHeight="1" x14ac:dyDescent="0.25">
      <c r="A4" s="122"/>
      <c r="B4" s="123" t="s">
        <v>0</v>
      </c>
      <c r="C4" s="123" t="s">
        <v>1</v>
      </c>
      <c r="D4" s="123" t="s">
        <v>2</v>
      </c>
      <c r="E4" s="123"/>
      <c r="F4" s="269" t="s">
        <v>3</v>
      </c>
      <c r="G4" s="264"/>
      <c r="H4" s="265"/>
      <c r="I4" s="123"/>
      <c r="J4" s="269" t="s">
        <v>4</v>
      </c>
      <c r="K4" s="264"/>
      <c r="L4" s="265"/>
      <c r="M4" s="263" t="s">
        <v>5</v>
      </c>
      <c r="N4" s="264"/>
      <c r="O4" s="264"/>
      <c r="P4" s="264"/>
      <c r="Q4" s="264"/>
      <c r="R4" s="264"/>
      <c r="S4" s="265"/>
      <c r="T4" s="124" t="s">
        <v>6</v>
      </c>
      <c r="U4" s="270" t="s">
        <v>7</v>
      </c>
      <c r="V4" s="271"/>
      <c r="W4" s="263" t="s">
        <v>8</v>
      </c>
      <c r="X4" s="264"/>
      <c r="Y4" s="264"/>
      <c r="Z4" s="264"/>
      <c r="AA4" s="265"/>
      <c r="AB4" s="125"/>
      <c r="AC4" s="125"/>
      <c r="AD4" s="125"/>
      <c r="AE4" s="125"/>
      <c r="AF4" s="125"/>
      <c r="AG4" s="125"/>
      <c r="AH4" s="125"/>
      <c r="AI4" s="125"/>
      <c r="AJ4" s="125"/>
      <c r="AK4" s="125"/>
      <c r="AL4" s="125"/>
      <c r="AM4" s="125"/>
      <c r="AN4" s="125"/>
      <c r="AO4" s="125"/>
      <c r="AP4" s="125"/>
      <c r="AQ4" s="125"/>
      <c r="AR4" s="125"/>
      <c r="AS4" s="125"/>
      <c r="AT4" s="125"/>
      <c r="AU4" s="125"/>
    </row>
    <row r="5" spans="1:47" s="140" customFormat="1" ht="72" customHeight="1" x14ac:dyDescent="0.25">
      <c r="A5" s="126" t="s">
        <v>9</v>
      </c>
      <c r="B5" s="127"/>
      <c r="C5" s="127"/>
      <c r="D5" s="127"/>
      <c r="E5" s="127" t="s">
        <v>10</v>
      </c>
      <c r="F5" s="128" t="s">
        <v>31</v>
      </c>
      <c r="G5" s="129" t="s">
        <v>11</v>
      </c>
      <c r="H5" s="129" t="s">
        <v>12</v>
      </c>
      <c r="I5" s="127" t="s">
        <v>32</v>
      </c>
      <c r="J5" s="130" t="s">
        <v>13</v>
      </c>
      <c r="K5" s="129" t="s">
        <v>14</v>
      </c>
      <c r="L5" s="129" t="s">
        <v>15</v>
      </c>
      <c r="M5" s="131" t="s">
        <v>16</v>
      </c>
      <c r="N5" s="131" t="s">
        <v>17</v>
      </c>
      <c r="O5" s="132" t="s">
        <v>18</v>
      </c>
      <c r="P5" s="131" t="s">
        <v>19</v>
      </c>
      <c r="Q5" s="131" t="s">
        <v>20</v>
      </c>
      <c r="R5" s="131" t="s">
        <v>21</v>
      </c>
      <c r="S5" s="131" t="s">
        <v>22</v>
      </c>
      <c r="T5" s="133" t="s">
        <v>23</v>
      </c>
      <c r="U5" s="131" t="s">
        <v>24</v>
      </c>
      <c r="V5" s="133" t="s">
        <v>25</v>
      </c>
      <c r="W5" s="133" t="s">
        <v>26</v>
      </c>
      <c r="X5" s="133" t="s">
        <v>27</v>
      </c>
      <c r="Y5" s="133" t="s">
        <v>28</v>
      </c>
      <c r="Z5" s="133" t="s">
        <v>29</v>
      </c>
      <c r="AA5" s="133" t="s">
        <v>30</v>
      </c>
      <c r="AB5" s="125"/>
      <c r="AC5" s="125"/>
      <c r="AD5" s="125"/>
      <c r="AE5" s="125"/>
      <c r="AF5" s="125"/>
      <c r="AG5" s="125"/>
      <c r="AH5" s="125"/>
      <c r="AI5" s="125"/>
      <c r="AJ5" s="125"/>
      <c r="AK5" s="125"/>
      <c r="AL5" s="125"/>
      <c r="AM5" s="125"/>
      <c r="AN5" s="125"/>
      <c r="AO5" s="125"/>
      <c r="AP5" s="125"/>
      <c r="AQ5" s="125"/>
      <c r="AR5" s="125"/>
      <c r="AS5" s="125"/>
      <c r="AT5" s="125"/>
      <c r="AU5" s="125"/>
    </row>
    <row r="6" spans="1:47" s="142" customFormat="1" ht="51" x14ac:dyDescent="0.25">
      <c r="A6" s="114" t="s">
        <v>478</v>
      </c>
      <c r="B6" s="114" t="s">
        <v>473</v>
      </c>
      <c r="C6" s="114" t="s">
        <v>573</v>
      </c>
      <c r="D6" s="114" t="s">
        <v>475</v>
      </c>
      <c r="E6" s="114" t="s">
        <v>33</v>
      </c>
      <c r="F6" s="135" t="s">
        <v>77</v>
      </c>
      <c r="G6" s="114" t="s">
        <v>489</v>
      </c>
      <c r="H6" s="116" t="s">
        <v>493</v>
      </c>
      <c r="I6" s="114" t="s">
        <v>498</v>
      </c>
      <c r="J6" s="114" t="s">
        <v>502</v>
      </c>
      <c r="K6" s="114" t="s">
        <v>502</v>
      </c>
      <c r="L6" s="114" t="s">
        <v>502</v>
      </c>
      <c r="M6" s="119">
        <v>2</v>
      </c>
      <c r="N6" s="117">
        <v>3</v>
      </c>
      <c r="O6" s="141">
        <f t="shared" ref="O6:O13" si="0">M6*N6</f>
        <v>6</v>
      </c>
      <c r="P6" s="139" t="str">
        <f t="shared" ref="P6:P13" si="1">IF((N6),IF(AND(O6&gt;=24,O6&lt;=40),"MUY ALTO",IF(AND(O6&gt;=10,O6&lt;=20),"ALTO",IF(AND(O6&gt;=6,O6&lt;=8),"MEDIO",IF((O6&lt;=4),"BAJO")))))</f>
        <v>MEDIO</v>
      </c>
      <c r="Q6" s="117">
        <v>25</v>
      </c>
      <c r="R6" s="153">
        <f t="shared" ref="R6:R13" si="2">O6*Q6</f>
        <v>150</v>
      </c>
      <c r="S6" s="139" t="str">
        <f t="shared" ref="S6:S13" si="3">IF(R6&lt;=0,"N/A",IF(R6&lt;=20,"IV",IF(R6&lt;=120,"III",IF(R6&lt;=500,"II",IF(R6&lt;=4000,"I",)))))</f>
        <v>II</v>
      </c>
      <c r="T6" s="153" t="str">
        <f t="shared" ref="T6:T49" si="4">IF(S6="I","No Aceptable",IF(S6="II","No aceptable o aceptable con control específico",IF(S6="III","Mejorable",IF(S6="IV","Aceptable","Aceptable"))))</f>
        <v>No aceptable o aceptable con control específico</v>
      </c>
      <c r="U6" s="114">
        <v>209</v>
      </c>
      <c r="V6" s="117" t="s">
        <v>498</v>
      </c>
      <c r="W6" s="117" t="s">
        <v>507</v>
      </c>
      <c r="X6" s="117" t="s">
        <v>507</v>
      </c>
      <c r="Y6" s="117" t="s">
        <v>507</v>
      </c>
      <c r="Z6" s="120" t="s">
        <v>508</v>
      </c>
      <c r="AA6" s="117" t="s">
        <v>507</v>
      </c>
    </row>
    <row r="7" spans="1:47" s="142" customFormat="1" ht="62.25" customHeight="1" x14ac:dyDescent="0.25">
      <c r="A7" s="114" t="s">
        <v>861</v>
      </c>
      <c r="B7" s="114" t="s">
        <v>862</v>
      </c>
      <c r="C7" s="114" t="s">
        <v>863</v>
      </c>
      <c r="D7" s="114" t="s">
        <v>976</v>
      </c>
      <c r="E7" s="114" t="s">
        <v>33</v>
      </c>
      <c r="F7" s="135" t="s">
        <v>77</v>
      </c>
      <c r="G7" s="114" t="s">
        <v>489</v>
      </c>
      <c r="H7" s="116" t="s">
        <v>865</v>
      </c>
      <c r="I7" s="114" t="s">
        <v>498</v>
      </c>
      <c r="J7" s="114" t="s">
        <v>502</v>
      </c>
      <c r="K7" s="114" t="s">
        <v>502</v>
      </c>
      <c r="L7" s="114" t="s">
        <v>502</v>
      </c>
      <c r="M7" s="119">
        <v>2</v>
      </c>
      <c r="N7" s="117">
        <v>3</v>
      </c>
      <c r="O7" s="141">
        <f t="shared" si="0"/>
        <v>6</v>
      </c>
      <c r="P7" s="139" t="str">
        <f t="shared" si="1"/>
        <v>MEDIO</v>
      </c>
      <c r="Q7" s="117">
        <v>25</v>
      </c>
      <c r="R7" s="153">
        <f t="shared" si="2"/>
        <v>150</v>
      </c>
      <c r="S7" s="139" t="str">
        <f t="shared" si="3"/>
        <v>II</v>
      </c>
      <c r="T7" s="153" t="str">
        <f>IF(S7="I","No Aceptable",IF(S7="II","No aceptable o aceptable con control específico",IF(S7="III","Mejorable",IF(S7="IV","Aceptable","Aceptable"))))</f>
        <v>No aceptable o aceptable con control específico</v>
      </c>
      <c r="U7" s="114">
        <v>209</v>
      </c>
      <c r="V7" s="117" t="s">
        <v>498</v>
      </c>
      <c r="W7" s="117" t="s">
        <v>507</v>
      </c>
      <c r="X7" s="117" t="s">
        <v>507</v>
      </c>
      <c r="Y7" s="117" t="s">
        <v>507</v>
      </c>
      <c r="Z7" s="120" t="s">
        <v>508</v>
      </c>
      <c r="AA7" s="117" t="s">
        <v>507</v>
      </c>
    </row>
    <row r="8" spans="1:47" ht="63.75" x14ac:dyDescent="0.25">
      <c r="A8" s="114" t="s">
        <v>769</v>
      </c>
      <c r="B8" s="114" t="s">
        <v>486</v>
      </c>
      <c r="C8" s="114" t="s">
        <v>487</v>
      </c>
      <c r="D8" s="114" t="s">
        <v>977</v>
      </c>
      <c r="E8" s="114" t="s">
        <v>33</v>
      </c>
      <c r="F8" s="135" t="s">
        <v>77</v>
      </c>
      <c r="G8" s="114" t="s">
        <v>489</v>
      </c>
      <c r="H8" s="116" t="s">
        <v>771</v>
      </c>
      <c r="I8" s="114" t="s">
        <v>498</v>
      </c>
      <c r="J8" s="114" t="s">
        <v>502</v>
      </c>
      <c r="K8" s="114" t="s">
        <v>502</v>
      </c>
      <c r="L8" s="114" t="s">
        <v>502</v>
      </c>
      <c r="M8" s="119">
        <v>2</v>
      </c>
      <c r="N8" s="117">
        <v>3</v>
      </c>
      <c r="O8" s="141">
        <f t="shared" si="0"/>
        <v>6</v>
      </c>
      <c r="P8" s="139" t="str">
        <f t="shared" si="1"/>
        <v>MEDIO</v>
      </c>
      <c r="Q8" s="117">
        <v>25</v>
      </c>
      <c r="R8" s="153">
        <f t="shared" si="2"/>
        <v>150</v>
      </c>
      <c r="S8" s="139" t="str">
        <f t="shared" si="3"/>
        <v>II</v>
      </c>
      <c r="T8" s="153" t="str">
        <f>IF(S8="I","No Aceptable",IF(S8="II","No aceptable o aceptable con control específico",IF(S8="III","Mejorable",IF(S8="IV","Aceptable","Aceptable"))))</f>
        <v>No aceptable o aceptable con control específico</v>
      </c>
      <c r="U8" s="114">
        <v>209</v>
      </c>
      <c r="V8" s="117" t="s">
        <v>498</v>
      </c>
      <c r="W8" s="117" t="s">
        <v>507</v>
      </c>
      <c r="X8" s="117" t="s">
        <v>507</v>
      </c>
      <c r="Y8" s="117" t="s">
        <v>507</v>
      </c>
      <c r="Z8" s="120" t="s">
        <v>508</v>
      </c>
      <c r="AA8" s="117" t="s">
        <v>507</v>
      </c>
    </row>
    <row r="9" spans="1:47" s="140" customFormat="1" ht="25.5" x14ac:dyDescent="0.25">
      <c r="A9" s="114" t="s">
        <v>478</v>
      </c>
      <c r="B9" s="114" t="s">
        <v>473</v>
      </c>
      <c r="C9" s="114" t="s">
        <v>474</v>
      </c>
      <c r="D9" s="114" t="s">
        <v>479</v>
      </c>
      <c r="E9" s="118" t="s">
        <v>33</v>
      </c>
      <c r="F9" s="135" t="s">
        <v>77</v>
      </c>
      <c r="G9" s="114" t="s">
        <v>491</v>
      </c>
      <c r="H9" s="116" t="s">
        <v>495</v>
      </c>
      <c r="I9" s="114" t="s">
        <v>499</v>
      </c>
      <c r="J9" s="118" t="s">
        <v>502</v>
      </c>
      <c r="K9" s="118" t="s">
        <v>502</v>
      </c>
      <c r="L9" s="118" t="s">
        <v>502</v>
      </c>
      <c r="M9" s="117">
        <v>2</v>
      </c>
      <c r="N9" s="117">
        <v>2</v>
      </c>
      <c r="O9" s="137">
        <f t="shared" si="0"/>
        <v>4</v>
      </c>
      <c r="P9" s="138" t="str">
        <f t="shared" si="1"/>
        <v>BAJO</v>
      </c>
      <c r="Q9" s="117">
        <v>25</v>
      </c>
      <c r="R9" s="153">
        <f t="shared" si="2"/>
        <v>100</v>
      </c>
      <c r="S9" s="139" t="str">
        <f t="shared" si="3"/>
        <v>III</v>
      </c>
      <c r="T9" s="153" t="str">
        <f>IF(S9="I","No Aceptable",IF(S9="II","No aceptable o aceptable con control específico",IF(S9="III","Mejorable",IF(S9="IV","Aceptable","Aceptable"))))</f>
        <v>Mejorable</v>
      </c>
      <c r="U9" s="114">
        <v>209</v>
      </c>
      <c r="V9" s="117" t="s">
        <v>509</v>
      </c>
      <c r="W9" s="117" t="s">
        <v>507</v>
      </c>
      <c r="X9" s="117" t="s">
        <v>507</v>
      </c>
      <c r="Y9" s="117" t="s">
        <v>507</v>
      </c>
      <c r="Z9" s="117" t="s">
        <v>512</v>
      </c>
      <c r="AA9" s="117" t="s">
        <v>507</v>
      </c>
    </row>
    <row r="10" spans="1:47" ht="114.75" x14ac:dyDescent="0.25">
      <c r="A10" s="114" t="s">
        <v>480</v>
      </c>
      <c r="B10" s="114" t="s">
        <v>473</v>
      </c>
      <c r="C10" s="114" t="s">
        <v>474</v>
      </c>
      <c r="D10" s="114" t="s">
        <v>481</v>
      </c>
      <c r="E10" s="114" t="s">
        <v>33</v>
      </c>
      <c r="F10" s="135" t="s">
        <v>77</v>
      </c>
      <c r="G10" s="114" t="s">
        <v>491</v>
      </c>
      <c r="H10" s="116" t="s">
        <v>496</v>
      </c>
      <c r="I10" s="114" t="s">
        <v>500</v>
      </c>
      <c r="J10" s="114" t="s">
        <v>502</v>
      </c>
      <c r="K10" s="114" t="s">
        <v>505</v>
      </c>
      <c r="L10" s="114" t="s">
        <v>502</v>
      </c>
      <c r="M10" s="150">
        <v>2</v>
      </c>
      <c r="N10" s="117">
        <v>3</v>
      </c>
      <c r="O10" s="141">
        <f t="shared" si="0"/>
        <v>6</v>
      </c>
      <c r="P10" s="139" t="str">
        <f t="shared" si="1"/>
        <v>MEDIO</v>
      </c>
      <c r="Q10" s="114">
        <v>25</v>
      </c>
      <c r="R10" s="153">
        <f t="shared" si="2"/>
        <v>150</v>
      </c>
      <c r="S10" s="139" t="str">
        <f t="shared" si="3"/>
        <v>II</v>
      </c>
      <c r="T10" s="153" t="str">
        <f>IF(S10="I","No Aceptable",IF(S10="II","No aceptable o aceptable con control específico",IF(S10="III","Mejorable",IF(S10="IV","Aceptable","Aceptable"))))</f>
        <v>No aceptable o aceptable con control específico</v>
      </c>
      <c r="U10" s="114">
        <v>209</v>
      </c>
      <c r="V10" s="151" t="s">
        <v>500</v>
      </c>
      <c r="W10" s="213" t="s">
        <v>513</v>
      </c>
      <c r="X10" s="213" t="s">
        <v>507</v>
      </c>
      <c r="Y10" s="213" t="s">
        <v>1530</v>
      </c>
      <c r="Z10" s="213" t="s">
        <v>772</v>
      </c>
      <c r="AA10" s="213" t="s">
        <v>507</v>
      </c>
    </row>
    <row r="11" spans="1:47" s="142" customFormat="1" ht="63.75" x14ac:dyDescent="0.25">
      <c r="A11" s="114" t="s">
        <v>482</v>
      </c>
      <c r="B11" s="114" t="s">
        <v>483</v>
      </c>
      <c r="C11" s="114" t="s">
        <v>474</v>
      </c>
      <c r="D11" s="114" t="s">
        <v>484</v>
      </c>
      <c r="E11" s="114" t="s">
        <v>33</v>
      </c>
      <c r="F11" s="135" t="s">
        <v>77</v>
      </c>
      <c r="G11" s="114" t="s">
        <v>492</v>
      </c>
      <c r="H11" s="116" t="s">
        <v>497</v>
      </c>
      <c r="I11" s="114" t="s">
        <v>501</v>
      </c>
      <c r="J11" s="114" t="s">
        <v>502</v>
      </c>
      <c r="K11" s="114" t="s">
        <v>506</v>
      </c>
      <c r="L11" s="114" t="s">
        <v>502</v>
      </c>
      <c r="M11" s="119">
        <v>2</v>
      </c>
      <c r="N11" s="117">
        <v>4</v>
      </c>
      <c r="O11" s="141">
        <f t="shared" si="0"/>
        <v>8</v>
      </c>
      <c r="P11" s="139" t="str">
        <f t="shared" si="1"/>
        <v>MEDIO</v>
      </c>
      <c r="Q11" s="117">
        <v>25</v>
      </c>
      <c r="R11" s="153">
        <f t="shared" si="2"/>
        <v>200</v>
      </c>
      <c r="S11" s="139" t="str">
        <f t="shared" si="3"/>
        <v>II</v>
      </c>
      <c r="T11" s="153" t="str">
        <f>IF(S11="I","No Aceptable",IF(S11="II","No aceptable o aceptable con control específico",IF(S11="III","Mejorable",IF(S11="IV","Aceptable","Aceptable"))))</f>
        <v>No aceptable o aceptable con control específico</v>
      </c>
      <c r="U11" s="114">
        <v>209</v>
      </c>
      <c r="V11" s="117" t="s">
        <v>516</v>
      </c>
      <c r="W11" s="117" t="s">
        <v>507</v>
      </c>
      <c r="X11" s="117" t="s">
        <v>517</v>
      </c>
      <c r="Y11" s="117" t="s">
        <v>507</v>
      </c>
      <c r="Z11" s="120" t="s">
        <v>518</v>
      </c>
      <c r="AA11" s="117" t="s">
        <v>507</v>
      </c>
    </row>
    <row r="12" spans="1:47" ht="114.75" x14ac:dyDescent="0.25">
      <c r="A12" s="114" t="s">
        <v>861</v>
      </c>
      <c r="B12" s="114" t="s">
        <v>862</v>
      </c>
      <c r="C12" s="114" t="s">
        <v>863</v>
      </c>
      <c r="D12" s="114" t="s">
        <v>976</v>
      </c>
      <c r="E12" s="114" t="s">
        <v>33</v>
      </c>
      <c r="F12" s="135" t="s">
        <v>77</v>
      </c>
      <c r="G12" s="114" t="s">
        <v>490</v>
      </c>
      <c r="H12" s="116" t="s">
        <v>494</v>
      </c>
      <c r="I12" s="114" t="s">
        <v>499</v>
      </c>
      <c r="J12" s="114" t="s">
        <v>502</v>
      </c>
      <c r="K12" s="114" t="s">
        <v>503</v>
      </c>
      <c r="L12" s="114" t="s">
        <v>504</v>
      </c>
      <c r="M12" s="119">
        <v>2</v>
      </c>
      <c r="N12" s="117">
        <v>2</v>
      </c>
      <c r="O12" s="141">
        <f t="shared" si="0"/>
        <v>4</v>
      </c>
      <c r="P12" s="139" t="str">
        <f t="shared" si="1"/>
        <v>BAJO</v>
      </c>
      <c r="Q12" s="117">
        <v>100</v>
      </c>
      <c r="R12" s="153">
        <f t="shared" si="2"/>
        <v>400</v>
      </c>
      <c r="S12" s="139" t="str">
        <f t="shared" si="3"/>
        <v>II</v>
      </c>
      <c r="T12" s="153" t="str">
        <f t="shared" si="4"/>
        <v>No aceptable o aceptable con control específico</v>
      </c>
      <c r="U12" s="114">
        <v>209</v>
      </c>
      <c r="V12" s="117" t="s">
        <v>519</v>
      </c>
      <c r="W12" s="117" t="s">
        <v>507</v>
      </c>
      <c r="X12" s="117" t="s">
        <v>507</v>
      </c>
      <c r="Y12" s="117" t="s">
        <v>507</v>
      </c>
      <c r="Z12" s="164" t="s">
        <v>510</v>
      </c>
      <c r="AA12" s="117" t="s">
        <v>868</v>
      </c>
    </row>
    <row r="13" spans="1:47" s="142" customFormat="1" ht="115.5" customHeight="1" x14ac:dyDescent="0.25">
      <c r="A13" s="114" t="s">
        <v>476</v>
      </c>
      <c r="B13" s="114" t="s">
        <v>473</v>
      </c>
      <c r="C13" s="114" t="s">
        <v>474</v>
      </c>
      <c r="D13" s="114" t="s">
        <v>477</v>
      </c>
      <c r="E13" s="114" t="s">
        <v>33</v>
      </c>
      <c r="F13" s="135" t="s">
        <v>77</v>
      </c>
      <c r="G13" s="114" t="s">
        <v>490</v>
      </c>
      <c r="H13" s="116" t="s">
        <v>494</v>
      </c>
      <c r="I13" s="114" t="s">
        <v>499</v>
      </c>
      <c r="J13" s="114" t="s">
        <v>502</v>
      </c>
      <c r="K13" s="114" t="s">
        <v>503</v>
      </c>
      <c r="L13" s="114" t="s">
        <v>504</v>
      </c>
      <c r="M13" s="119">
        <v>2</v>
      </c>
      <c r="N13" s="117">
        <v>2</v>
      </c>
      <c r="O13" s="141">
        <f t="shared" si="0"/>
        <v>4</v>
      </c>
      <c r="P13" s="139" t="str">
        <f t="shared" si="1"/>
        <v>BAJO</v>
      </c>
      <c r="Q13" s="117">
        <v>25</v>
      </c>
      <c r="R13" s="153">
        <f t="shared" si="2"/>
        <v>100</v>
      </c>
      <c r="S13" s="139" t="str">
        <f t="shared" si="3"/>
        <v>III</v>
      </c>
      <c r="T13" s="153" t="str">
        <f>IF(S13="I","No Aceptable",IF(S13="II","No aceptable o aceptable con control específico",IF(S13="III","Mejorable",IF(S13="IV","Aceptable","Aceptable"))))</f>
        <v>Mejorable</v>
      </c>
      <c r="U13" s="114">
        <v>209</v>
      </c>
      <c r="V13" s="117" t="s">
        <v>519</v>
      </c>
      <c r="W13" s="117" t="s">
        <v>507</v>
      </c>
      <c r="X13" s="117" t="s">
        <v>507</v>
      </c>
      <c r="Y13" s="117" t="s">
        <v>507</v>
      </c>
      <c r="Z13" s="120" t="s">
        <v>510</v>
      </c>
      <c r="AA13" s="117" t="s">
        <v>511</v>
      </c>
    </row>
    <row r="14" spans="1:47" s="142" customFormat="1" ht="114.75" x14ac:dyDescent="0.25">
      <c r="A14" s="114" t="s">
        <v>769</v>
      </c>
      <c r="B14" s="114" t="s">
        <v>486</v>
      </c>
      <c r="C14" s="114" t="s">
        <v>487</v>
      </c>
      <c r="D14" s="114" t="s">
        <v>977</v>
      </c>
      <c r="E14" s="114" t="s">
        <v>33</v>
      </c>
      <c r="F14" s="135" t="s">
        <v>77</v>
      </c>
      <c r="G14" s="114" t="s">
        <v>490</v>
      </c>
      <c r="H14" s="116" t="s">
        <v>494</v>
      </c>
      <c r="I14" s="114" t="s">
        <v>499</v>
      </c>
      <c r="J14" s="114" t="s">
        <v>502</v>
      </c>
      <c r="K14" s="114" t="s">
        <v>503</v>
      </c>
      <c r="L14" s="114" t="s">
        <v>504</v>
      </c>
      <c r="M14" s="119">
        <v>2</v>
      </c>
      <c r="N14" s="117">
        <v>2</v>
      </c>
      <c r="O14" s="141">
        <f t="shared" ref="O14:O49" si="5">M14*N14</f>
        <v>4</v>
      </c>
      <c r="P14" s="139" t="str">
        <f t="shared" ref="P14:P49" si="6">IF((N14),IF(AND(O14&gt;=24,O14&lt;=40),"MUY ALTO",IF(AND(O14&gt;=10,O14&lt;=20),"ALTO",IF(AND(O14&gt;=6,O14&lt;=8),"MEDIO",IF((O14&lt;=4),"BAJO")))))</f>
        <v>BAJO</v>
      </c>
      <c r="Q14" s="117">
        <v>100</v>
      </c>
      <c r="R14" s="153">
        <f t="shared" ref="R14:R49" si="7">O14*Q14</f>
        <v>400</v>
      </c>
      <c r="S14" s="139" t="str">
        <f t="shared" ref="S14:S47" si="8">IF(R14&lt;=0,"N/A",IF(R14&lt;=20,"IV",IF(R14&lt;=120,"III",IF(R14&lt;=500,"II",IF(R14&lt;=4000,"I",)))))</f>
        <v>II</v>
      </c>
      <c r="T14" s="153" t="str">
        <f t="shared" si="4"/>
        <v>No aceptable o aceptable con control específico</v>
      </c>
      <c r="U14" s="114">
        <v>209</v>
      </c>
      <c r="V14" s="117" t="s">
        <v>519</v>
      </c>
      <c r="W14" s="117" t="s">
        <v>507</v>
      </c>
      <c r="X14" s="117" t="s">
        <v>507</v>
      </c>
      <c r="Y14" s="117" t="s">
        <v>507</v>
      </c>
      <c r="Z14" s="120" t="s">
        <v>510</v>
      </c>
      <c r="AA14" s="117" t="s">
        <v>511</v>
      </c>
    </row>
    <row r="15" spans="1:47" ht="81.75" customHeight="1" x14ac:dyDescent="0.25">
      <c r="A15" s="114" t="s">
        <v>476</v>
      </c>
      <c r="B15" s="114" t="s">
        <v>473</v>
      </c>
      <c r="C15" s="114" t="s">
        <v>474</v>
      </c>
      <c r="D15" s="114" t="s">
        <v>520</v>
      </c>
      <c r="E15" s="114" t="s">
        <v>33</v>
      </c>
      <c r="F15" s="135" t="s">
        <v>39</v>
      </c>
      <c r="G15" s="114" t="s">
        <v>525</v>
      </c>
      <c r="H15" s="116" t="s">
        <v>531</v>
      </c>
      <c r="I15" s="114" t="s">
        <v>773</v>
      </c>
      <c r="J15" s="114" t="s">
        <v>502</v>
      </c>
      <c r="K15" s="114" t="s">
        <v>533</v>
      </c>
      <c r="L15" s="114" t="s">
        <v>534</v>
      </c>
      <c r="M15" s="119">
        <v>2</v>
      </c>
      <c r="N15" s="117">
        <v>4</v>
      </c>
      <c r="O15" s="141">
        <f>M15*N15</f>
        <v>8</v>
      </c>
      <c r="P15" s="139" t="str">
        <f>IF((N15),IF(AND(O15&gt;=24,O15&lt;=40),"MUY ALTO",IF(AND(O15&gt;=10,O15&lt;=20),"ALTO",IF(AND(O15&gt;=6,O15&lt;=8),"MEDIO",IF((O15&lt;=4),"BAJO")))))</f>
        <v>MEDIO</v>
      </c>
      <c r="Q15" s="117">
        <v>25</v>
      </c>
      <c r="R15" s="153">
        <f>O15*Q15</f>
        <v>200</v>
      </c>
      <c r="S15" s="139" t="str">
        <f>IF(R15&lt;=0,"N/A",IF(R15&lt;=20,"IV",IF(R15&lt;=120,"III",IF(R15&lt;=500,"II",IF(R15&lt;=4000,"I",)))))</f>
        <v>II</v>
      </c>
      <c r="T15" s="153" t="str">
        <f>IF(S15="I","No Aceptable",IF(S15="II","No aceptable o aceptable con control específico",IF(S15="III","Mejorable",IF(S15="IV","Aceptable","Aceptable"))))</f>
        <v>No aceptable o aceptable con control específico</v>
      </c>
      <c r="U15" s="114">
        <v>209</v>
      </c>
      <c r="V15" s="117" t="s">
        <v>546</v>
      </c>
      <c r="W15" s="117" t="s">
        <v>507</v>
      </c>
      <c r="X15" s="117" t="s">
        <v>507</v>
      </c>
      <c r="Y15" s="117" t="s">
        <v>507</v>
      </c>
      <c r="Z15" s="120" t="s">
        <v>775</v>
      </c>
      <c r="AA15" s="117" t="s">
        <v>507</v>
      </c>
    </row>
    <row r="16" spans="1:47" s="142" customFormat="1" ht="51" x14ac:dyDescent="0.25">
      <c r="A16" s="114" t="s">
        <v>476</v>
      </c>
      <c r="B16" s="114" t="s">
        <v>473</v>
      </c>
      <c r="C16" s="114" t="s">
        <v>474</v>
      </c>
      <c r="D16" s="114" t="s">
        <v>521</v>
      </c>
      <c r="E16" s="114" t="s">
        <v>33</v>
      </c>
      <c r="F16" s="135" t="s">
        <v>39</v>
      </c>
      <c r="G16" s="114" t="s">
        <v>526</v>
      </c>
      <c r="H16" s="116" t="s">
        <v>535</v>
      </c>
      <c r="I16" s="114" t="s">
        <v>536</v>
      </c>
      <c r="J16" s="114" t="s">
        <v>502</v>
      </c>
      <c r="K16" s="114" t="s">
        <v>774</v>
      </c>
      <c r="L16" s="114" t="s">
        <v>534</v>
      </c>
      <c r="M16" s="119">
        <v>2</v>
      </c>
      <c r="N16" s="117">
        <v>4</v>
      </c>
      <c r="O16" s="141">
        <f>M16*N16</f>
        <v>8</v>
      </c>
      <c r="P16" s="139" t="str">
        <f>IF((N16),IF(AND(O16&gt;=24,O16&lt;=40),"MUY ALTO",IF(AND(O16&gt;=10,O16&lt;=20),"ALTO",IF(AND(O16&gt;=6,O16&lt;=8),"MEDIO",IF((O16&lt;=4),"BAJO")))))</f>
        <v>MEDIO</v>
      </c>
      <c r="Q16" s="117">
        <v>25</v>
      </c>
      <c r="R16" s="153">
        <f>O16*Q16</f>
        <v>200</v>
      </c>
      <c r="S16" s="139" t="str">
        <f>IF(R16&lt;=0,"N/A",IF(R16&lt;=20,"IV",IF(R16&lt;=120,"III",IF(R16&lt;=500,"II",IF(R16&lt;=4000,"I",)))))</f>
        <v>II</v>
      </c>
      <c r="T16" s="153" t="str">
        <f>IF(S16="I","No Aceptable",IF(S16="II","No aceptable o aceptable con control específico",IF(S16="III","Mejorable",IF(S16="IV","Aceptable","Aceptable"))))</f>
        <v>No aceptable o aceptable con control específico</v>
      </c>
      <c r="U16" s="114">
        <v>209</v>
      </c>
      <c r="V16" s="117" t="s">
        <v>536</v>
      </c>
      <c r="W16" s="117" t="s">
        <v>507</v>
      </c>
      <c r="X16" s="117" t="s">
        <v>507</v>
      </c>
      <c r="Y16" s="117" t="s">
        <v>507</v>
      </c>
      <c r="Z16" s="120" t="s">
        <v>776</v>
      </c>
      <c r="AA16" s="117" t="s">
        <v>507</v>
      </c>
    </row>
    <row r="17" spans="1:27" s="142" customFormat="1" ht="51" x14ac:dyDescent="0.25">
      <c r="A17" s="114" t="s">
        <v>476</v>
      </c>
      <c r="B17" s="114" t="s">
        <v>473</v>
      </c>
      <c r="C17" s="114" t="s">
        <v>474</v>
      </c>
      <c r="D17" s="114" t="s">
        <v>522</v>
      </c>
      <c r="E17" s="114" t="s">
        <v>33</v>
      </c>
      <c r="F17" s="135" t="s">
        <v>39</v>
      </c>
      <c r="G17" s="114" t="s">
        <v>527</v>
      </c>
      <c r="H17" s="116" t="s">
        <v>538</v>
      </c>
      <c r="I17" s="114" t="s">
        <v>539</v>
      </c>
      <c r="J17" s="114" t="s">
        <v>502</v>
      </c>
      <c r="K17" s="114" t="s">
        <v>540</v>
      </c>
      <c r="L17" s="114" t="s">
        <v>541</v>
      </c>
      <c r="M17" s="119">
        <v>2</v>
      </c>
      <c r="N17" s="117">
        <v>4</v>
      </c>
      <c r="O17" s="141">
        <f t="shared" si="5"/>
        <v>8</v>
      </c>
      <c r="P17" s="139" t="str">
        <f t="shared" si="6"/>
        <v>MEDIO</v>
      </c>
      <c r="Q17" s="117">
        <v>10</v>
      </c>
      <c r="R17" s="153">
        <f t="shared" si="7"/>
        <v>80</v>
      </c>
      <c r="S17" s="139" t="str">
        <f t="shared" si="8"/>
        <v>III</v>
      </c>
      <c r="T17" s="153" t="str">
        <f t="shared" si="4"/>
        <v>Mejorable</v>
      </c>
      <c r="U17" s="114">
        <v>209</v>
      </c>
      <c r="V17" s="117" t="s">
        <v>549</v>
      </c>
      <c r="W17" s="117" t="s">
        <v>507</v>
      </c>
      <c r="X17" s="117" t="s">
        <v>507</v>
      </c>
      <c r="Y17" s="117" t="s">
        <v>507</v>
      </c>
      <c r="Z17" s="120" t="s">
        <v>550</v>
      </c>
      <c r="AA17" s="117" t="s">
        <v>507</v>
      </c>
    </row>
    <row r="18" spans="1:27" s="142" customFormat="1" ht="89.25" x14ac:dyDescent="0.25">
      <c r="A18" s="114" t="s">
        <v>523</v>
      </c>
      <c r="B18" s="114" t="s">
        <v>473</v>
      </c>
      <c r="C18" s="114" t="s">
        <v>474</v>
      </c>
      <c r="D18" s="114" t="s">
        <v>524</v>
      </c>
      <c r="E18" s="114" t="s">
        <v>575</v>
      </c>
      <c r="F18" s="135" t="s">
        <v>39</v>
      </c>
      <c r="G18" s="114" t="s">
        <v>528</v>
      </c>
      <c r="H18" s="116" t="s">
        <v>542</v>
      </c>
      <c r="I18" s="114" t="s">
        <v>543</v>
      </c>
      <c r="J18" s="114" t="s">
        <v>502</v>
      </c>
      <c r="K18" s="114" t="s">
        <v>544</v>
      </c>
      <c r="L18" s="114" t="s">
        <v>545</v>
      </c>
      <c r="M18" s="119">
        <v>2</v>
      </c>
      <c r="N18" s="117">
        <v>1</v>
      </c>
      <c r="O18" s="141">
        <f t="shared" si="5"/>
        <v>2</v>
      </c>
      <c r="P18" s="139" t="str">
        <f t="shared" si="6"/>
        <v>BAJO</v>
      </c>
      <c r="Q18" s="117">
        <v>60</v>
      </c>
      <c r="R18" s="153">
        <f t="shared" si="7"/>
        <v>120</v>
      </c>
      <c r="S18" s="139" t="str">
        <f t="shared" si="8"/>
        <v>III</v>
      </c>
      <c r="T18" s="153" t="str">
        <f t="shared" si="4"/>
        <v>Mejorable</v>
      </c>
      <c r="U18" s="114">
        <v>209</v>
      </c>
      <c r="V18" s="117" t="s">
        <v>551</v>
      </c>
      <c r="W18" s="117" t="s">
        <v>507</v>
      </c>
      <c r="X18" s="117" t="s">
        <v>507</v>
      </c>
      <c r="Y18" s="117" t="s">
        <v>507</v>
      </c>
      <c r="Z18" s="120" t="s">
        <v>552</v>
      </c>
      <c r="AA18" s="117" t="s">
        <v>553</v>
      </c>
    </row>
    <row r="19" spans="1:27" s="142" customFormat="1" ht="89.25" x14ac:dyDescent="0.25">
      <c r="A19" s="114" t="s">
        <v>478</v>
      </c>
      <c r="B19" s="114" t="s">
        <v>473</v>
      </c>
      <c r="C19" s="114" t="s">
        <v>474</v>
      </c>
      <c r="D19" s="114" t="s">
        <v>477</v>
      </c>
      <c r="E19" s="114" t="s">
        <v>33</v>
      </c>
      <c r="F19" s="135" t="s">
        <v>35</v>
      </c>
      <c r="G19" s="114" t="s">
        <v>683</v>
      </c>
      <c r="H19" s="116" t="s">
        <v>684</v>
      </c>
      <c r="I19" s="114" t="s">
        <v>685</v>
      </c>
      <c r="J19" s="114" t="s">
        <v>686</v>
      </c>
      <c r="K19" s="114" t="s">
        <v>687</v>
      </c>
      <c r="L19" s="114" t="s">
        <v>502</v>
      </c>
      <c r="M19" s="119">
        <v>2</v>
      </c>
      <c r="N19" s="117">
        <v>1</v>
      </c>
      <c r="O19" s="141">
        <f>M19*N19</f>
        <v>2</v>
      </c>
      <c r="P19" s="139" t="str">
        <f>IF((N19),IF(AND(O19&gt;=24,O19&lt;=40),"MUY ALTO",IF(AND(O19&gt;=10,O19&lt;=20),"ALTO",IF(AND(O19&gt;=6,O19&lt;=8),"MEDIO",IF((O19&lt;=4),"BAJO")))))</f>
        <v>BAJO</v>
      </c>
      <c r="Q19" s="117">
        <v>25</v>
      </c>
      <c r="R19" s="153">
        <f>O19*Q19</f>
        <v>50</v>
      </c>
      <c r="S19" s="139" t="str">
        <f>IF(R19&lt;=0,"N/A",IF(R19&lt;=20,"IV",IF(R19&lt;=120,"III",IF(R19&lt;=500,"II",IF(R19&lt;=4000,"I",)))))</f>
        <v>III</v>
      </c>
      <c r="T19" s="153" t="str">
        <f>IF(S19="I","No Aceptable",IF(S19="II","No aceptable o aceptable con control específico",IF(S19="III","Mejorable",IF(S19="IV","Aceptable","Aceptable"))))</f>
        <v>Mejorable</v>
      </c>
      <c r="U19" s="114">
        <v>209</v>
      </c>
      <c r="V19" s="115" t="s">
        <v>591</v>
      </c>
      <c r="W19" s="117" t="s">
        <v>507</v>
      </c>
      <c r="X19" s="117" t="s">
        <v>507</v>
      </c>
      <c r="Y19" s="117" t="s">
        <v>507</v>
      </c>
      <c r="Z19" s="120" t="s">
        <v>688</v>
      </c>
      <c r="AA19" s="117" t="s">
        <v>507</v>
      </c>
    </row>
    <row r="20" spans="1:27" s="142" customFormat="1" ht="51" x14ac:dyDescent="0.25">
      <c r="A20" s="117" t="s">
        <v>567</v>
      </c>
      <c r="B20" s="114" t="s">
        <v>473</v>
      </c>
      <c r="C20" s="117" t="s">
        <v>474</v>
      </c>
      <c r="D20" s="117" t="s">
        <v>568</v>
      </c>
      <c r="E20" s="117" t="s">
        <v>33</v>
      </c>
      <c r="F20" s="135" t="s">
        <v>35</v>
      </c>
      <c r="G20" s="114" t="s">
        <v>589</v>
      </c>
      <c r="H20" s="116" t="s">
        <v>590</v>
      </c>
      <c r="I20" s="117" t="s">
        <v>591</v>
      </c>
      <c r="J20" s="117" t="s">
        <v>502</v>
      </c>
      <c r="K20" s="117" t="s">
        <v>502</v>
      </c>
      <c r="L20" s="117" t="s">
        <v>502</v>
      </c>
      <c r="M20" s="117">
        <v>2</v>
      </c>
      <c r="N20" s="117">
        <v>4</v>
      </c>
      <c r="O20" s="141">
        <f>M20*N20</f>
        <v>8</v>
      </c>
      <c r="P20" s="139" t="str">
        <f>IF((N20),IF(AND(O20&gt;=24,O20&lt;=40),"MUY ALTO",IF(AND(O20&gt;=10,O20&lt;=20),"ALTO",IF(AND(O20&gt;=6,O20&lt;=8),"MEDIO",IF((O20&lt;=4),"BAJO")))))</f>
        <v>MEDIO</v>
      </c>
      <c r="Q20" s="117">
        <v>10</v>
      </c>
      <c r="R20" s="153">
        <f>O20*Q20</f>
        <v>80</v>
      </c>
      <c r="S20" s="139" t="str">
        <f>IF(R20&lt;=0,"N/A",IF(R20&lt;=20,"IV",IF(R20&lt;=120,"III",IF(R20&lt;=500,"II",IF(R20&lt;=4000,"I",)))))</f>
        <v>III</v>
      </c>
      <c r="T20" s="153" t="str">
        <f>IF(S20="I","No Aceptable",IF(S20="II","No aceptable o aceptable con control específico",IF(S20="III","Mejorable",IF(S20="IV","Aceptable","Aceptable"))))</f>
        <v>Mejorable</v>
      </c>
      <c r="U20" s="114">
        <v>209</v>
      </c>
      <c r="V20" s="115" t="s">
        <v>591</v>
      </c>
      <c r="W20" s="117" t="s">
        <v>507</v>
      </c>
      <c r="X20" s="117" t="s">
        <v>507</v>
      </c>
      <c r="Y20" s="115" t="s">
        <v>592</v>
      </c>
      <c r="Z20" s="115" t="s">
        <v>593</v>
      </c>
      <c r="AA20" s="117" t="s">
        <v>507</v>
      </c>
    </row>
    <row r="21" spans="1:27" s="142" customFormat="1" ht="63.75" x14ac:dyDescent="0.25">
      <c r="A21" s="114" t="s">
        <v>861</v>
      </c>
      <c r="B21" s="114" t="s">
        <v>862</v>
      </c>
      <c r="C21" s="114" t="s">
        <v>863</v>
      </c>
      <c r="D21" s="114" t="s">
        <v>976</v>
      </c>
      <c r="E21" s="114" t="s">
        <v>33</v>
      </c>
      <c r="F21" s="135" t="s">
        <v>35</v>
      </c>
      <c r="G21" s="114" t="s">
        <v>652</v>
      </c>
      <c r="H21" s="116" t="s">
        <v>896</v>
      </c>
      <c r="I21" s="114" t="s">
        <v>583</v>
      </c>
      <c r="J21" s="114" t="s">
        <v>502</v>
      </c>
      <c r="K21" s="114" t="s">
        <v>886</v>
      </c>
      <c r="L21" s="114" t="s">
        <v>502</v>
      </c>
      <c r="M21" s="119">
        <v>2</v>
      </c>
      <c r="N21" s="117">
        <v>2</v>
      </c>
      <c r="O21" s="141">
        <f>M21*N21</f>
        <v>4</v>
      </c>
      <c r="P21" s="139" t="str">
        <f>IF((N21),IF(AND(O21&gt;=24,O21&lt;=40),"MUY ALTO",IF(AND(O21&gt;=10,O21&lt;=20),"ALTO",IF(AND(O21&gt;=6,O21&lt;=8),"MEDIO",IF((O21&lt;=4),"BAJO")))))</f>
        <v>BAJO</v>
      </c>
      <c r="Q21" s="117">
        <v>100</v>
      </c>
      <c r="R21" s="153">
        <f>O21*Q21</f>
        <v>400</v>
      </c>
      <c r="S21" s="139" t="str">
        <f>IF(R21&lt;=0,"N/A",IF(R21&lt;=20,"IV",IF(R21&lt;=120,"III",IF(R21&lt;=500,"II",IF(R21&lt;=4000,"I",)))))</f>
        <v>II</v>
      </c>
      <c r="T21" s="153" t="str">
        <f>IF(S21="I","No Aceptable",IF(S21="II","No aceptable o aceptable con control específico",IF(S21="III","Mejorable",IF(S21="IV","Aceptable","Aceptable"))))</f>
        <v>No aceptable o aceptable con control específico</v>
      </c>
      <c r="U21" s="114">
        <v>209</v>
      </c>
      <c r="V21" s="117" t="s">
        <v>899</v>
      </c>
      <c r="W21" s="117" t="s">
        <v>507</v>
      </c>
      <c r="X21" s="117" t="s">
        <v>507</v>
      </c>
      <c r="Y21" s="117" t="s">
        <v>507</v>
      </c>
      <c r="Z21" s="120" t="s">
        <v>581</v>
      </c>
      <c r="AA21" s="117" t="s">
        <v>507</v>
      </c>
    </row>
    <row r="22" spans="1:27" s="142" customFormat="1" ht="63.75" x14ac:dyDescent="0.25">
      <c r="A22" s="114" t="s">
        <v>861</v>
      </c>
      <c r="B22" s="114" t="s">
        <v>862</v>
      </c>
      <c r="C22" s="114" t="s">
        <v>863</v>
      </c>
      <c r="D22" s="114" t="s">
        <v>976</v>
      </c>
      <c r="E22" s="114" t="s">
        <v>33</v>
      </c>
      <c r="F22" s="135" t="s">
        <v>35</v>
      </c>
      <c r="G22" s="114" t="s">
        <v>652</v>
      </c>
      <c r="H22" s="116" t="s">
        <v>897</v>
      </c>
      <c r="I22" s="114" t="s">
        <v>898</v>
      </c>
      <c r="J22" s="114" t="s">
        <v>502</v>
      </c>
      <c r="K22" s="114" t="s">
        <v>886</v>
      </c>
      <c r="L22" s="114" t="s">
        <v>763</v>
      </c>
      <c r="M22" s="119">
        <v>2</v>
      </c>
      <c r="N22" s="117">
        <v>2</v>
      </c>
      <c r="O22" s="141">
        <f>M22*N22</f>
        <v>4</v>
      </c>
      <c r="P22" s="139" t="str">
        <f>IF((N22),IF(AND(O22&gt;=24,O22&lt;=40),"MUY ALTO",IF(AND(O22&gt;=10,O22&lt;=20),"ALTO",IF(AND(O22&gt;=6,O22&lt;=8),"MEDIO",IF((O22&lt;=4),"BAJO")))))</f>
        <v>BAJO</v>
      </c>
      <c r="Q22" s="117">
        <v>25</v>
      </c>
      <c r="R22" s="153">
        <f>O22*Q22</f>
        <v>100</v>
      </c>
      <c r="S22" s="139" t="str">
        <f>IF(R22&lt;=0,"N/A",IF(R22&lt;=20,"IV",IF(R22&lt;=120,"III",IF(R22&lt;=500,"II",IF(R22&lt;=4000,"I",)))))</f>
        <v>III</v>
      </c>
      <c r="T22" s="153" t="str">
        <f>IF(S22="I","No Aceptable",IF(S22="II","No aceptable o aceptable con control específico",IF(S22="III","Mejorable",IF(S22="IV","Aceptable","Aceptable"))))</f>
        <v>Mejorable</v>
      </c>
      <c r="U22" s="114">
        <v>209</v>
      </c>
      <c r="V22" s="117" t="s">
        <v>630</v>
      </c>
      <c r="W22" s="117" t="s">
        <v>507</v>
      </c>
      <c r="X22" s="117" t="s">
        <v>507</v>
      </c>
      <c r="Y22" s="117" t="s">
        <v>507</v>
      </c>
      <c r="Z22" s="120" t="s">
        <v>581</v>
      </c>
      <c r="AA22" s="117" t="s">
        <v>900</v>
      </c>
    </row>
    <row r="23" spans="1:27" s="142" customFormat="1" ht="38.25" x14ac:dyDescent="0.25">
      <c r="A23" s="114" t="s">
        <v>478</v>
      </c>
      <c r="B23" s="114" t="s">
        <v>473</v>
      </c>
      <c r="C23" s="114" t="s">
        <v>474</v>
      </c>
      <c r="D23" s="114" t="s">
        <v>556</v>
      </c>
      <c r="E23" s="114" t="s">
        <v>33</v>
      </c>
      <c r="F23" s="135" t="s">
        <v>35</v>
      </c>
      <c r="G23" s="114" t="s">
        <v>652</v>
      </c>
      <c r="H23" s="116" t="s">
        <v>1509</v>
      </c>
      <c r="I23" s="114" t="s">
        <v>654</v>
      </c>
      <c r="J23" s="114" t="s">
        <v>655</v>
      </c>
      <c r="K23" s="114" t="s">
        <v>502</v>
      </c>
      <c r="L23" s="114" t="s">
        <v>502</v>
      </c>
      <c r="M23" s="119">
        <v>2</v>
      </c>
      <c r="N23" s="117">
        <v>2</v>
      </c>
      <c r="O23" s="141">
        <f>M23*N23</f>
        <v>4</v>
      </c>
      <c r="P23" s="139" t="str">
        <f>IF((N23),IF(AND(O23&gt;=24,O23&lt;=40),"MUY ALTO",IF(AND(O23&gt;=10,O23&lt;=20),"ALTO",IF(AND(O23&gt;=6,O23&lt;=8),"MEDIO",IF((O23&lt;=4),"BAJO")))))</f>
        <v>BAJO</v>
      </c>
      <c r="Q23" s="117">
        <v>10</v>
      </c>
      <c r="R23" s="153">
        <f>O23*Q23</f>
        <v>40</v>
      </c>
      <c r="S23" s="139" t="str">
        <f>IF(R23&lt;=0,"N/A",IF(R23&lt;=20,"IV",IF(R23&lt;=120,"III",IF(R23&lt;=500,"II",IF(R23&lt;=4000,"I",)))))</f>
        <v>III</v>
      </c>
      <c r="T23" s="153" t="str">
        <f>IF(S23="I","No Aceptable",IF(S23="II","No aceptable o aceptable con control específico",IF(S23="III","Mejorable",IF(S23="IV","Aceptable","Aceptable"))))</f>
        <v>Mejorable</v>
      </c>
      <c r="U23" s="114">
        <v>209</v>
      </c>
      <c r="V23" s="117" t="s">
        <v>654</v>
      </c>
      <c r="W23" s="117" t="s">
        <v>507</v>
      </c>
      <c r="X23" s="117" t="s">
        <v>507</v>
      </c>
      <c r="Y23" s="117" t="s">
        <v>507</v>
      </c>
      <c r="Z23" s="120" t="s">
        <v>663</v>
      </c>
      <c r="AA23" s="117" t="s">
        <v>507</v>
      </c>
    </row>
    <row r="24" spans="1:27" s="142" customFormat="1" ht="89.25" x14ac:dyDescent="0.25">
      <c r="A24" s="114" t="s">
        <v>523</v>
      </c>
      <c r="B24" s="114" t="s">
        <v>473</v>
      </c>
      <c r="C24" s="114" t="s">
        <v>474</v>
      </c>
      <c r="D24" s="114" t="s">
        <v>557</v>
      </c>
      <c r="E24" s="114" t="s">
        <v>575</v>
      </c>
      <c r="F24" s="135" t="s">
        <v>35</v>
      </c>
      <c r="G24" s="114" t="s">
        <v>652</v>
      </c>
      <c r="H24" s="116" t="s">
        <v>656</v>
      </c>
      <c r="I24" s="114" t="s">
        <v>657</v>
      </c>
      <c r="J24" s="114" t="s">
        <v>502</v>
      </c>
      <c r="K24" s="114" t="s">
        <v>544</v>
      </c>
      <c r="L24" s="114" t="s">
        <v>545</v>
      </c>
      <c r="M24" s="119">
        <v>2</v>
      </c>
      <c r="N24" s="117">
        <v>1</v>
      </c>
      <c r="O24" s="141">
        <f t="shared" si="5"/>
        <v>2</v>
      </c>
      <c r="P24" s="139" t="str">
        <f t="shared" si="6"/>
        <v>BAJO</v>
      </c>
      <c r="Q24" s="117">
        <v>60</v>
      </c>
      <c r="R24" s="153">
        <f t="shared" si="7"/>
        <v>120</v>
      </c>
      <c r="S24" s="139" t="str">
        <f t="shared" si="8"/>
        <v>III</v>
      </c>
      <c r="T24" s="153" t="str">
        <f t="shared" si="4"/>
        <v>Mejorable</v>
      </c>
      <c r="U24" s="114">
        <v>209</v>
      </c>
      <c r="V24" s="117" t="s">
        <v>664</v>
      </c>
      <c r="W24" s="117" t="s">
        <v>507</v>
      </c>
      <c r="X24" s="117" t="s">
        <v>507</v>
      </c>
      <c r="Y24" s="117" t="s">
        <v>507</v>
      </c>
      <c r="Z24" s="120" t="s">
        <v>552</v>
      </c>
      <c r="AA24" s="117" t="s">
        <v>665</v>
      </c>
    </row>
    <row r="25" spans="1:27" s="142" customFormat="1" ht="89.25" x14ac:dyDescent="0.25">
      <c r="A25" s="114" t="s">
        <v>482</v>
      </c>
      <c r="B25" s="114" t="s">
        <v>473</v>
      </c>
      <c r="C25" s="114" t="s">
        <v>474</v>
      </c>
      <c r="D25" s="114" t="s">
        <v>558</v>
      </c>
      <c r="E25" s="118" t="s">
        <v>33</v>
      </c>
      <c r="F25" s="135" t="s">
        <v>35</v>
      </c>
      <c r="G25" s="114" t="s">
        <v>652</v>
      </c>
      <c r="H25" s="116" t="s">
        <v>658</v>
      </c>
      <c r="I25" s="114" t="s">
        <v>659</v>
      </c>
      <c r="J25" s="114" t="s">
        <v>660</v>
      </c>
      <c r="K25" s="114" t="s">
        <v>661</v>
      </c>
      <c r="L25" s="114" t="s">
        <v>662</v>
      </c>
      <c r="M25" s="119">
        <v>2</v>
      </c>
      <c r="N25" s="117">
        <v>2</v>
      </c>
      <c r="O25" s="141">
        <f t="shared" si="5"/>
        <v>4</v>
      </c>
      <c r="P25" s="139" t="str">
        <f t="shared" si="6"/>
        <v>BAJO</v>
      </c>
      <c r="Q25" s="117">
        <v>10</v>
      </c>
      <c r="R25" s="153">
        <f t="shared" si="7"/>
        <v>40</v>
      </c>
      <c r="S25" s="139" t="str">
        <f t="shared" si="8"/>
        <v>III</v>
      </c>
      <c r="T25" s="153" t="str">
        <f t="shared" si="4"/>
        <v>Mejorable</v>
      </c>
      <c r="U25" s="114">
        <v>209</v>
      </c>
      <c r="V25" s="117" t="s">
        <v>666</v>
      </c>
      <c r="W25" s="117" t="s">
        <v>507</v>
      </c>
      <c r="X25" s="117" t="s">
        <v>507</v>
      </c>
      <c r="Y25" s="117" t="s">
        <v>507</v>
      </c>
      <c r="Z25" s="120" t="s">
        <v>667</v>
      </c>
      <c r="AA25" s="117" t="s">
        <v>507</v>
      </c>
    </row>
    <row r="26" spans="1:27" s="142" customFormat="1" ht="63.75" x14ac:dyDescent="0.25">
      <c r="A26" s="114" t="s">
        <v>478</v>
      </c>
      <c r="B26" s="114" t="s">
        <v>483</v>
      </c>
      <c r="C26" s="114" t="s">
        <v>474</v>
      </c>
      <c r="D26" s="114" t="s">
        <v>484</v>
      </c>
      <c r="E26" s="114" t="s">
        <v>33</v>
      </c>
      <c r="F26" s="135" t="s">
        <v>35</v>
      </c>
      <c r="G26" s="114" t="s">
        <v>647</v>
      </c>
      <c r="H26" s="116" t="s">
        <v>648</v>
      </c>
      <c r="I26" s="114" t="s">
        <v>649</v>
      </c>
      <c r="J26" s="114" t="s">
        <v>502</v>
      </c>
      <c r="K26" s="114" t="s">
        <v>502</v>
      </c>
      <c r="L26" s="114" t="s">
        <v>502</v>
      </c>
      <c r="M26" s="119">
        <v>2</v>
      </c>
      <c r="N26" s="117">
        <v>2</v>
      </c>
      <c r="O26" s="141">
        <f>M26*N26</f>
        <v>4</v>
      </c>
      <c r="P26" s="139" t="str">
        <f>IF((N26),IF(AND(O26&gt;=24,O26&lt;=40),"MUY ALTO",IF(AND(O26&gt;=10,O26&lt;=20),"ALTO",IF(AND(O26&gt;=6,O26&lt;=8),"MEDIO",IF((O26&lt;=4),"BAJO")))))</f>
        <v>BAJO</v>
      </c>
      <c r="Q26" s="117">
        <v>25</v>
      </c>
      <c r="R26" s="153">
        <f>O26*Q26</f>
        <v>100</v>
      </c>
      <c r="S26" s="139" t="str">
        <f>IF(R26&lt;=0,"N/A",IF(R26&lt;=20,"IV",IF(R26&lt;=120,"III",IF(R26&lt;=500,"II",IF(R26&lt;=4000,"I",)))))</f>
        <v>III</v>
      </c>
      <c r="T26" s="153" t="str">
        <f>IF(S26="I","No Aceptable",IF(S26="II","No aceptable o aceptable con control específico",IF(S26="III","Mejorable",IF(S26="IV","Aceptable","Aceptable"))))</f>
        <v>Mejorable</v>
      </c>
      <c r="U26" s="114">
        <v>209</v>
      </c>
      <c r="V26" s="117" t="s">
        <v>519</v>
      </c>
      <c r="W26" s="117" t="s">
        <v>507</v>
      </c>
      <c r="X26" s="117" t="s">
        <v>507</v>
      </c>
      <c r="Y26" s="117" t="s">
        <v>1508</v>
      </c>
      <c r="Z26" s="120" t="s">
        <v>650</v>
      </c>
      <c r="AA26" s="117" t="s">
        <v>507</v>
      </c>
    </row>
    <row r="27" spans="1:27" s="142" customFormat="1" ht="102" x14ac:dyDescent="0.25">
      <c r="A27" s="114" t="s">
        <v>478</v>
      </c>
      <c r="B27" s="114" t="s">
        <v>473</v>
      </c>
      <c r="C27" s="114" t="s">
        <v>474</v>
      </c>
      <c r="D27" s="114" t="s">
        <v>484</v>
      </c>
      <c r="E27" s="114" t="s">
        <v>33</v>
      </c>
      <c r="F27" s="135" t="s">
        <v>35</v>
      </c>
      <c r="G27" s="114" t="s">
        <v>594</v>
      </c>
      <c r="H27" s="116" t="s">
        <v>599</v>
      </c>
      <c r="I27" s="114" t="s">
        <v>598</v>
      </c>
      <c r="J27" s="114" t="s">
        <v>502</v>
      </c>
      <c r="K27" s="114" t="s">
        <v>600</v>
      </c>
      <c r="L27" s="114" t="s">
        <v>502</v>
      </c>
      <c r="M27" s="119">
        <v>2</v>
      </c>
      <c r="N27" s="117">
        <v>2</v>
      </c>
      <c r="O27" s="141">
        <f t="shared" si="5"/>
        <v>4</v>
      </c>
      <c r="P27" s="139" t="str">
        <f t="shared" si="6"/>
        <v>BAJO</v>
      </c>
      <c r="Q27" s="117">
        <v>25</v>
      </c>
      <c r="R27" s="153">
        <f t="shared" si="7"/>
        <v>100</v>
      </c>
      <c r="S27" s="139" t="str">
        <f t="shared" si="8"/>
        <v>III</v>
      </c>
      <c r="T27" s="153" t="str">
        <f t="shared" si="4"/>
        <v>Mejorable</v>
      </c>
      <c r="U27" s="114">
        <v>209</v>
      </c>
      <c r="V27" s="117" t="s">
        <v>630</v>
      </c>
      <c r="W27" s="117" t="s">
        <v>507</v>
      </c>
      <c r="X27" s="117" t="s">
        <v>507</v>
      </c>
      <c r="Y27" s="117" t="s">
        <v>923</v>
      </c>
      <c r="Z27" s="120" t="s">
        <v>631</v>
      </c>
      <c r="AA27" s="117" t="s">
        <v>507</v>
      </c>
    </row>
    <row r="28" spans="1:27" s="142" customFormat="1" ht="38.25" x14ac:dyDescent="0.25">
      <c r="A28" s="114" t="s">
        <v>476</v>
      </c>
      <c r="B28" s="114" t="s">
        <v>473</v>
      </c>
      <c r="C28" s="114" t="s">
        <v>474</v>
      </c>
      <c r="D28" s="114" t="s">
        <v>560</v>
      </c>
      <c r="E28" s="114" t="s">
        <v>33</v>
      </c>
      <c r="F28" s="135" t="s">
        <v>35</v>
      </c>
      <c r="G28" s="114" t="s">
        <v>594</v>
      </c>
      <c r="H28" s="116" t="s">
        <v>601</v>
      </c>
      <c r="I28" s="114" t="s">
        <v>602</v>
      </c>
      <c r="J28" s="114" t="s">
        <v>502</v>
      </c>
      <c r="K28" s="114" t="s">
        <v>502</v>
      </c>
      <c r="L28" s="114" t="s">
        <v>603</v>
      </c>
      <c r="M28" s="119">
        <v>2</v>
      </c>
      <c r="N28" s="117">
        <v>2</v>
      </c>
      <c r="O28" s="141">
        <f>M28*N28</f>
        <v>4</v>
      </c>
      <c r="P28" s="139" t="str">
        <f>IF((N28),IF(AND(O28&gt;=24,O28&lt;=40),"MUY ALTO",IF(AND(O28&gt;=10,O28&lt;=20),"ALTO",IF(AND(O28&gt;=6,O28&lt;=8),"MEDIO",IF((O28&lt;=4),"BAJO")))))</f>
        <v>BAJO</v>
      </c>
      <c r="Q28" s="117">
        <v>10</v>
      </c>
      <c r="R28" s="153">
        <f>O28*Q28</f>
        <v>40</v>
      </c>
      <c r="S28" s="139" t="str">
        <f>IF(R28&lt;=0,"N/A",IF(R28&lt;=20,"IV",IF(R28&lt;=120,"III",IF(R28&lt;=500,"II",IF(R28&lt;=4000,"I",)))))</f>
        <v>III</v>
      </c>
      <c r="T28" s="153" t="str">
        <f>IF(S28="I","No Aceptable",IF(S28="II","No aceptable o aceptable con control específico",IF(S28="III","Mejorable",IF(S28="IV","Aceptable","Aceptable"))))</f>
        <v>Mejorable</v>
      </c>
      <c r="U28" s="114">
        <v>209</v>
      </c>
      <c r="V28" s="117" t="s">
        <v>519</v>
      </c>
      <c r="W28" s="117" t="s">
        <v>507</v>
      </c>
      <c r="X28" s="117" t="s">
        <v>507</v>
      </c>
      <c r="Y28" s="117" t="s">
        <v>507</v>
      </c>
      <c r="Z28" s="120" t="s">
        <v>632</v>
      </c>
      <c r="AA28" s="117" t="s">
        <v>507</v>
      </c>
    </row>
    <row r="29" spans="1:27" s="142" customFormat="1" ht="38.25" x14ac:dyDescent="0.25">
      <c r="A29" s="114" t="s">
        <v>478</v>
      </c>
      <c r="B29" s="114" t="s">
        <v>927</v>
      </c>
      <c r="C29" s="114" t="s">
        <v>474</v>
      </c>
      <c r="D29" s="114" t="s">
        <v>484</v>
      </c>
      <c r="E29" s="118" t="s">
        <v>33</v>
      </c>
      <c r="F29" s="135" t="s">
        <v>35</v>
      </c>
      <c r="G29" s="114" t="s">
        <v>594</v>
      </c>
      <c r="H29" s="116" t="s">
        <v>606</v>
      </c>
      <c r="I29" s="114" t="s">
        <v>607</v>
      </c>
      <c r="J29" s="118" t="s">
        <v>502</v>
      </c>
      <c r="K29" s="114" t="s">
        <v>502</v>
      </c>
      <c r="L29" s="114" t="s">
        <v>603</v>
      </c>
      <c r="M29" s="119">
        <v>2</v>
      </c>
      <c r="N29" s="117">
        <v>2</v>
      </c>
      <c r="O29" s="141">
        <f>M29*N29</f>
        <v>4</v>
      </c>
      <c r="P29" s="139" t="str">
        <f>IF((N29),IF(AND(O29&gt;=24,O29&lt;=40),"MUY ALTO",IF(AND(O29&gt;=10,O29&lt;=20),"ALTO",IF(AND(O29&gt;=6,O29&lt;=8),"MEDIO",IF((O29&lt;=4),"BAJO")))))</f>
        <v>BAJO</v>
      </c>
      <c r="Q29" s="117">
        <v>10</v>
      </c>
      <c r="R29" s="153">
        <f>O29*Q29</f>
        <v>40</v>
      </c>
      <c r="S29" s="139" t="str">
        <f>IF(R29&lt;=0,"N/A",IF(R29&lt;=20,"IV",IF(R29&lt;=120,"III",IF(R29&lt;=500,"II",IF(R29&lt;=4000,"I",)))))</f>
        <v>III</v>
      </c>
      <c r="T29" s="153" t="str">
        <f>IF(S29="I","No Aceptable",IF(S29="II","No aceptable o aceptable con control específico",IF(S29="III","Mejorable",IF(S29="IV","Aceptable","Aceptable"))))</f>
        <v>Mejorable</v>
      </c>
      <c r="U29" s="114">
        <v>209</v>
      </c>
      <c r="V29" s="117" t="s">
        <v>519</v>
      </c>
      <c r="W29" s="117" t="s">
        <v>507</v>
      </c>
      <c r="X29" s="117" t="s">
        <v>507</v>
      </c>
      <c r="Y29" s="117" t="s">
        <v>507</v>
      </c>
      <c r="Z29" s="120" t="s">
        <v>629</v>
      </c>
      <c r="AA29" s="117" t="s">
        <v>507</v>
      </c>
    </row>
    <row r="30" spans="1:27" s="142" customFormat="1" ht="52.5" customHeight="1" x14ac:dyDescent="0.25">
      <c r="A30" s="114" t="s">
        <v>561</v>
      </c>
      <c r="B30" s="114" t="s">
        <v>483</v>
      </c>
      <c r="C30" s="114" t="s">
        <v>562</v>
      </c>
      <c r="D30" s="114" t="s">
        <v>563</v>
      </c>
      <c r="E30" s="118" t="s">
        <v>33</v>
      </c>
      <c r="F30" s="135" t="s">
        <v>35</v>
      </c>
      <c r="G30" s="114" t="s">
        <v>594</v>
      </c>
      <c r="H30" s="116" t="s">
        <v>604</v>
      </c>
      <c r="I30" s="114" t="s">
        <v>605</v>
      </c>
      <c r="J30" s="118" t="s">
        <v>502</v>
      </c>
      <c r="K30" s="114" t="s">
        <v>502</v>
      </c>
      <c r="L30" s="114" t="s">
        <v>603</v>
      </c>
      <c r="M30" s="119">
        <v>2</v>
      </c>
      <c r="N30" s="117">
        <v>2</v>
      </c>
      <c r="O30" s="141">
        <f t="shared" si="5"/>
        <v>4</v>
      </c>
      <c r="P30" s="139" t="str">
        <f t="shared" si="6"/>
        <v>BAJO</v>
      </c>
      <c r="Q30" s="117">
        <v>10</v>
      </c>
      <c r="R30" s="153">
        <f t="shared" si="7"/>
        <v>40</v>
      </c>
      <c r="S30" s="139" t="str">
        <f t="shared" si="8"/>
        <v>III</v>
      </c>
      <c r="T30" s="153" t="str">
        <f t="shared" si="4"/>
        <v>Mejorable</v>
      </c>
      <c r="U30" s="114">
        <v>209</v>
      </c>
      <c r="V30" s="117" t="s">
        <v>519</v>
      </c>
      <c r="W30" s="117" t="s">
        <v>507</v>
      </c>
      <c r="X30" s="117" t="s">
        <v>507</v>
      </c>
      <c r="Y30" s="117" t="s">
        <v>507</v>
      </c>
      <c r="Z30" s="120" t="s">
        <v>633</v>
      </c>
      <c r="AA30" s="117" t="s">
        <v>507</v>
      </c>
    </row>
    <row r="31" spans="1:27" s="142" customFormat="1" ht="51" x14ac:dyDescent="0.25">
      <c r="A31" s="114" t="s">
        <v>482</v>
      </c>
      <c r="B31" s="114" t="s">
        <v>473</v>
      </c>
      <c r="C31" s="114" t="s">
        <v>474</v>
      </c>
      <c r="D31" s="114" t="s">
        <v>484</v>
      </c>
      <c r="E31" s="114" t="s">
        <v>33</v>
      </c>
      <c r="F31" s="135" t="s">
        <v>35</v>
      </c>
      <c r="G31" s="114" t="s">
        <v>594</v>
      </c>
      <c r="H31" s="116" t="s">
        <v>779</v>
      </c>
      <c r="I31" s="114" t="s">
        <v>598</v>
      </c>
      <c r="J31" s="114" t="s">
        <v>502</v>
      </c>
      <c r="K31" s="114" t="s">
        <v>506</v>
      </c>
      <c r="L31" s="114" t="s">
        <v>502</v>
      </c>
      <c r="M31" s="119">
        <v>2</v>
      </c>
      <c r="N31" s="117">
        <v>4</v>
      </c>
      <c r="O31" s="141">
        <f t="shared" si="5"/>
        <v>8</v>
      </c>
      <c r="P31" s="139" t="str">
        <f t="shared" si="6"/>
        <v>MEDIO</v>
      </c>
      <c r="Q31" s="117">
        <v>25</v>
      </c>
      <c r="R31" s="153">
        <f t="shared" si="7"/>
        <v>200</v>
      </c>
      <c r="S31" s="139" t="str">
        <f t="shared" si="8"/>
        <v>II</v>
      </c>
      <c r="T31" s="153" t="str">
        <f t="shared" si="4"/>
        <v>No aceptable o aceptable con control específico</v>
      </c>
      <c r="U31" s="114">
        <v>209</v>
      </c>
      <c r="V31" s="117" t="s">
        <v>630</v>
      </c>
      <c r="W31" s="117" t="s">
        <v>507</v>
      </c>
      <c r="X31" s="117" t="s">
        <v>507</v>
      </c>
      <c r="Y31" s="117" t="s">
        <v>782</v>
      </c>
      <c r="Z31" s="120" t="s">
        <v>783</v>
      </c>
      <c r="AA31" s="117" t="s">
        <v>507</v>
      </c>
    </row>
    <row r="32" spans="1:27" s="142" customFormat="1" ht="76.5" x14ac:dyDescent="0.25">
      <c r="A32" s="114" t="s">
        <v>478</v>
      </c>
      <c r="B32" s="114" t="s">
        <v>483</v>
      </c>
      <c r="C32" s="114" t="s">
        <v>474</v>
      </c>
      <c r="D32" s="114" t="s">
        <v>484</v>
      </c>
      <c r="E32" s="114" t="s">
        <v>33</v>
      </c>
      <c r="F32" s="135" t="s">
        <v>35</v>
      </c>
      <c r="G32" s="114" t="s">
        <v>594</v>
      </c>
      <c r="H32" s="116" t="s">
        <v>610</v>
      </c>
      <c r="I32" s="114" t="s">
        <v>611</v>
      </c>
      <c r="J32" s="114" t="s">
        <v>502</v>
      </c>
      <c r="K32" s="114" t="s">
        <v>502</v>
      </c>
      <c r="L32" s="114" t="s">
        <v>502</v>
      </c>
      <c r="M32" s="119">
        <v>6</v>
      </c>
      <c r="N32" s="117">
        <v>2</v>
      </c>
      <c r="O32" s="141">
        <f t="shared" si="5"/>
        <v>12</v>
      </c>
      <c r="P32" s="139" t="str">
        <f t="shared" si="6"/>
        <v>ALTO</v>
      </c>
      <c r="Q32" s="117">
        <v>25</v>
      </c>
      <c r="R32" s="153">
        <f t="shared" si="7"/>
        <v>300</v>
      </c>
      <c r="S32" s="139" t="str">
        <f t="shared" si="8"/>
        <v>II</v>
      </c>
      <c r="T32" s="153" t="str">
        <f t="shared" si="4"/>
        <v>No aceptable o aceptable con control específico</v>
      </c>
      <c r="U32" s="114">
        <v>209</v>
      </c>
      <c r="V32" s="117" t="s">
        <v>519</v>
      </c>
      <c r="W32" s="117" t="s">
        <v>507</v>
      </c>
      <c r="X32" s="117" t="s">
        <v>507</v>
      </c>
      <c r="Y32" s="117" t="s">
        <v>507</v>
      </c>
      <c r="Z32" s="120" t="s">
        <v>635</v>
      </c>
      <c r="AA32" s="117" t="s">
        <v>507</v>
      </c>
    </row>
    <row r="33" spans="1:27" s="142" customFormat="1" ht="51" x14ac:dyDescent="0.25">
      <c r="A33" s="114" t="s">
        <v>569</v>
      </c>
      <c r="B33" s="114" t="s">
        <v>777</v>
      </c>
      <c r="C33" s="114" t="s">
        <v>474</v>
      </c>
      <c r="D33" s="114" t="s">
        <v>484</v>
      </c>
      <c r="E33" s="114" t="s">
        <v>33</v>
      </c>
      <c r="F33" s="135" t="s">
        <v>35</v>
      </c>
      <c r="G33" s="114" t="s">
        <v>594</v>
      </c>
      <c r="H33" s="116" t="s">
        <v>612</v>
      </c>
      <c r="I33" s="114" t="s">
        <v>598</v>
      </c>
      <c r="J33" s="114" t="s">
        <v>502</v>
      </c>
      <c r="K33" s="114" t="s">
        <v>502</v>
      </c>
      <c r="L33" s="114" t="s">
        <v>502</v>
      </c>
      <c r="M33" s="119">
        <v>6</v>
      </c>
      <c r="N33" s="117">
        <v>2</v>
      </c>
      <c r="O33" s="141">
        <f t="shared" si="5"/>
        <v>12</v>
      </c>
      <c r="P33" s="139" t="str">
        <f t="shared" si="6"/>
        <v>ALTO</v>
      </c>
      <c r="Q33" s="117">
        <v>25</v>
      </c>
      <c r="R33" s="153">
        <f t="shared" si="7"/>
        <v>300</v>
      </c>
      <c r="S33" s="139" t="str">
        <f t="shared" si="8"/>
        <v>II</v>
      </c>
      <c r="T33" s="153" t="str">
        <f t="shared" si="4"/>
        <v>No aceptable o aceptable con control específico</v>
      </c>
      <c r="U33" s="114">
        <v>209</v>
      </c>
      <c r="V33" s="117" t="s">
        <v>636</v>
      </c>
      <c r="W33" s="117" t="s">
        <v>507</v>
      </c>
      <c r="X33" s="117" t="s">
        <v>507</v>
      </c>
      <c r="Y33" s="117" t="s">
        <v>637</v>
      </c>
      <c r="Z33" s="120" t="s">
        <v>638</v>
      </c>
      <c r="AA33" s="117" t="s">
        <v>507</v>
      </c>
    </row>
    <row r="34" spans="1:27" s="142" customFormat="1" ht="63.75" x14ac:dyDescent="0.25">
      <c r="A34" s="114" t="s">
        <v>482</v>
      </c>
      <c r="B34" s="114" t="s">
        <v>483</v>
      </c>
      <c r="C34" s="114" t="s">
        <v>474</v>
      </c>
      <c r="D34" s="114" t="s">
        <v>484</v>
      </c>
      <c r="E34" s="114" t="s">
        <v>33</v>
      </c>
      <c r="F34" s="135" t="s">
        <v>35</v>
      </c>
      <c r="G34" s="114" t="s">
        <v>594</v>
      </c>
      <c r="H34" s="116" t="s">
        <v>613</v>
      </c>
      <c r="I34" s="114" t="s">
        <v>614</v>
      </c>
      <c r="J34" s="114" t="s">
        <v>502</v>
      </c>
      <c r="K34" s="114" t="s">
        <v>506</v>
      </c>
      <c r="L34" s="114" t="s">
        <v>502</v>
      </c>
      <c r="M34" s="119">
        <v>2</v>
      </c>
      <c r="N34" s="117">
        <v>4</v>
      </c>
      <c r="O34" s="141">
        <f t="shared" si="5"/>
        <v>8</v>
      </c>
      <c r="P34" s="139" t="str">
        <f t="shared" si="6"/>
        <v>MEDIO</v>
      </c>
      <c r="Q34" s="117">
        <v>25</v>
      </c>
      <c r="R34" s="153">
        <f t="shared" si="7"/>
        <v>200</v>
      </c>
      <c r="S34" s="139" t="str">
        <f t="shared" si="8"/>
        <v>II</v>
      </c>
      <c r="T34" s="153" t="str">
        <f t="shared" si="4"/>
        <v>No aceptable o aceptable con control específico</v>
      </c>
      <c r="U34" s="114">
        <v>209</v>
      </c>
      <c r="V34" s="117" t="s">
        <v>519</v>
      </c>
      <c r="W34" s="117" t="s">
        <v>507</v>
      </c>
      <c r="X34" s="117" t="s">
        <v>517</v>
      </c>
      <c r="Y34" s="117" t="s">
        <v>507</v>
      </c>
      <c r="Z34" s="120" t="s">
        <v>518</v>
      </c>
      <c r="AA34" s="117" t="s">
        <v>507</v>
      </c>
    </row>
    <row r="35" spans="1:27" s="142" customFormat="1" ht="38.25" x14ac:dyDescent="0.25">
      <c r="A35" s="114" t="s">
        <v>554</v>
      </c>
      <c r="B35" s="114" t="s">
        <v>473</v>
      </c>
      <c r="C35" s="114" t="s">
        <v>474</v>
      </c>
      <c r="D35" s="114" t="s">
        <v>555</v>
      </c>
      <c r="E35" s="118" t="s">
        <v>33</v>
      </c>
      <c r="F35" s="135" t="s">
        <v>35</v>
      </c>
      <c r="G35" s="114" t="s">
        <v>594</v>
      </c>
      <c r="H35" s="116" t="s">
        <v>595</v>
      </c>
      <c r="I35" s="114" t="s">
        <v>1506</v>
      </c>
      <c r="J35" s="118" t="s">
        <v>502</v>
      </c>
      <c r="K35" s="114" t="s">
        <v>502</v>
      </c>
      <c r="L35" s="114" t="s">
        <v>502</v>
      </c>
      <c r="M35" s="115">
        <v>2</v>
      </c>
      <c r="N35" s="115">
        <v>4</v>
      </c>
      <c r="O35" s="141">
        <f t="shared" si="5"/>
        <v>8</v>
      </c>
      <c r="P35" s="139" t="str">
        <f t="shared" si="6"/>
        <v>MEDIO</v>
      </c>
      <c r="Q35" s="115">
        <v>10</v>
      </c>
      <c r="R35" s="153">
        <f t="shared" si="7"/>
        <v>80</v>
      </c>
      <c r="S35" s="139" t="str">
        <f t="shared" si="8"/>
        <v>III</v>
      </c>
      <c r="T35" s="153" t="str">
        <f t="shared" si="4"/>
        <v>Mejorable</v>
      </c>
      <c r="U35" s="114">
        <v>209</v>
      </c>
      <c r="V35" s="115" t="s">
        <v>627</v>
      </c>
      <c r="W35" s="117" t="s">
        <v>628</v>
      </c>
      <c r="X35" s="117" t="s">
        <v>507</v>
      </c>
      <c r="Y35" s="117" t="s">
        <v>507</v>
      </c>
      <c r="Z35" s="120" t="s">
        <v>629</v>
      </c>
      <c r="AA35" s="117" t="s">
        <v>507</v>
      </c>
    </row>
    <row r="36" spans="1:27" s="142" customFormat="1" ht="63.75" x14ac:dyDescent="0.25">
      <c r="A36" s="114" t="s">
        <v>482</v>
      </c>
      <c r="B36" s="114" t="s">
        <v>473</v>
      </c>
      <c r="C36" s="114" t="s">
        <v>474</v>
      </c>
      <c r="D36" s="114" t="s">
        <v>570</v>
      </c>
      <c r="E36" s="118" t="s">
        <v>33</v>
      </c>
      <c r="F36" s="135" t="s">
        <v>35</v>
      </c>
      <c r="G36" s="114" t="s">
        <v>594</v>
      </c>
      <c r="H36" s="116" t="s">
        <v>615</v>
      </c>
      <c r="I36" s="114" t="s">
        <v>616</v>
      </c>
      <c r="J36" s="118" t="s">
        <v>502</v>
      </c>
      <c r="K36" s="114" t="s">
        <v>502</v>
      </c>
      <c r="L36" s="114" t="s">
        <v>502</v>
      </c>
      <c r="M36" s="117">
        <v>6</v>
      </c>
      <c r="N36" s="117">
        <v>2</v>
      </c>
      <c r="O36" s="141">
        <f t="shared" si="5"/>
        <v>12</v>
      </c>
      <c r="P36" s="139" t="str">
        <f t="shared" si="6"/>
        <v>ALTO</v>
      </c>
      <c r="Q36" s="117">
        <v>25</v>
      </c>
      <c r="R36" s="153">
        <f t="shared" si="7"/>
        <v>300</v>
      </c>
      <c r="S36" s="139" t="str">
        <f t="shared" si="8"/>
        <v>II</v>
      </c>
      <c r="T36" s="153" t="str">
        <f t="shared" si="4"/>
        <v>No aceptable o aceptable con control específico</v>
      </c>
      <c r="U36" s="114">
        <v>209</v>
      </c>
      <c r="V36" s="117" t="s">
        <v>630</v>
      </c>
      <c r="W36" s="117" t="s">
        <v>507</v>
      </c>
      <c r="X36" s="117" t="s">
        <v>507</v>
      </c>
      <c r="Y36" s="117" t="s">
        <v>639</v>
      </c>
      <c r="Z36" s="117" t="s">
        <v>640</v>
      </c>
      <c r="AA36" s="117" t="s">
        <v>507</v>
      </c>
    </row>
    <row r="37" spans="1:27" s="142" customFormat="1" ht="51" x14ac:dyDescent="0.25">
      <c r="A37" s="114" t="s">
        <v>482</v>
      </c>
      <c r="B37" s="114" t="s">
        <v>473</v>
      </c>
      <c r="C37" s="117" t="s">
        <v>474</v>
      </c>
      <c r="D37" s="114" t="s">
        <v>477</v>
      </c>
      <c r="E37" s="117" t="s">
        <v>33</v>
      </c>
      <c r="F37" s="135" t="s">
        <v>35</v>
      </c>
      <c r="G37" s="114" t="s">
        <v>617</v>
      </c>
      <c r="H37" s="116" t="s">
        <v>618</v>
      </c>
      <c r="I37" s="114" t="s">
        <v>619</v>
      </c>
      <c r="J37" s="118" t="s">
        <v>502</v>
      </c>
      <c r="K37" s="114" t="s">
        <v>502</v>
      </c>
      <c r="L37" s="114" t="s">
        <v>502</v>
      </c>
      <c r="M37" s="117">
        <v>2</v>
      </c>
      <c r="N37" s="117">
        <v>2</v>
      </c>
      <c r="O37" s="141">
        <f>M37*N37</f>
        <v>4</v>
      </c>
      <c r="P37" s="139" t="str">
        <f t="shared" si="6"/>
        <v>BAJO</v>
      </c>
      <c r="Q37" s="117">
        <v>25</v>
      </c>
      <c r="R37" s="153">
        <f t="shared" si="7"/>
        <v>100</v>
      </c>
      <c r="S37" s="139" t="str">
        <f t="shared" si="8"/>
        <v>III</v>
      </c>
      <c r="T37" s="153" t="str">
        <f t="shared" si="4"/>
        <v>Mejorable</v>
      </c>
      <c r="U37" s="114">
        <v>209</v>
      </c>
      <c r="V37" s="117" t="s">
        <v>641</v>
      </c>
      <c r="W37" s="117" t="s">
        <v>507</v>
      </c>
      <c r="X37" s="117" t="s">
        <v>507</v>
      </c>
      <c r="Y37" s="117" t="s">
        <v>507</v>
      </c>
      <c r="Z37" s="117" t="s">
        <v>642</v>
      </c>
      <c r="AA37" s="117" t="s">
        <v>507</v>
      </c>
    </row>
    <row r="38" spans="1:27" s="142" customFormat="1" ht="51" x14ac:dyDescent="0.25">
      <c r="A38" s="114" t="s">
        <v>482</v>
      </c>
      <c r="B38" s="114" t="s">
        <v>473</v>
      </c>
      <c r="C38" s="114" t="s">
        <v>474</v>
      </c>
      <c r="D38" s="114" t="s">
        <v>479</v>
      </c>
      <c r="E38" s="118" t="s">
        <v>33</v>
      </c>
      <c r="F38" s="135" t="s">
        <v>35</v>
      </c>
      <c r="G38" s="114" t="s">
        <v>594</v>
      </c>
      <c r="H38" s="116" t="s">
        <v>620</v>
      </c>
      <c r="I38" s="114" t="s">
        <v>616</v>
      </c>
      <c r="J38" s="118" t="s">
        <v>502</v>
      </c>
      <c r="K38" s="114" t="s">
        <v>502</v>
      </c>
      <c r="L38" s="114" t="s">
        <v>502</v>
      </c>
      <c r="M38" s="117">
        <v>6</v>
      </c>
      <c r="N38" s="117">
        <v>2</v>
      </c>
      <c r="O38" s="141">
        <f t="shared" si="5"/>
        <v>12</v>
      </c>
      <c r="P38" s="139" t="str">
        <f t="shared" si="6"/>
        <v>ALTO</v>
      </c>
      <c r="Q38" s="117">
        <v>25</v>
      </c>
      <c r="R38" s="153">
        <f t="shared" si="7"/>
        <v>300</v>
      </c>
      <c r="S38" s="139" t="str">
        <f t="shared" si="8"/>
        <v>II</v>
      </c>
      <c r="T38" s="153" t="str">
        <f t="shared" si="4"/>
        <v>No aceptable o aceptable con control específico</v>
      </c>
      <c r="U38" s="114">
        <v>209</v>
      </c>
      <c r="V38" s="117" t="s">
        <v>630</v>
      </c>
      <c r="W38" s="117" t="s">
        <v>507</v>
      </c>
      <c r="X38" s="117" t="s">
        <v>507</v>
      </c>
      <c r="Y38" s="117" t="s">
        <v>507</v>
      </c>
      <c r="Z38" s="117" t="s">
        <v>640</v>
      </c>
      <c r="AA38" s="117" t="s">
        <v>507</v>
      </c>
    </row>
    <row r="39" spans="1:27" s="142" customFormat="1" ht="76.5" x14ac:dyDescent="0.25">
      <c r="A39" s="114" t="s">
        <v>523</v>
      </c>
      <c r="B39" s="114" t="s">
        <v>473</v>
      </c>
      <c r="C39" s="114" t="s">
        <v>474</v>
      </c>
      <c r="D39" s="114" t="s">
        <v>524</v>
      </c>
      <c r="E39" s="114" t="s">
        <v>575</v>
      </c>
      <c r="F39" s="135" t="s">
        <v>35</v>
      </c>
      <c r="G39" s="114" t="s">
        <v>594</v>
      </c>
      <c r="H39" s="116" t="s">
        <v>622</v>
      </c>
      <c r="I39" s="114" t="s">
        <v>543</v>
      </c>
      <c r="J39" s="114" t="s">
        <v>502</v>
      </c>
      <c r="K39" s="114" t="s">
        <v>502</v>
      </c>
      <c r="L39" s="114" t="s">
        <v>623</v>
      </c>
      <c r="M39" s="119">
        <v>2</v>
      </c>
      <c r="N39" s="117">
        <v>1</v>
      </c>
      <c r="O39" s="141">
        <f t="shared" si="5"/>
        <v>2</v>
      </c>
      <c r="P39" s="139" t="str">
        <f t="shared" si="6"/>
        <v>BAJO</v>
      </c>
      <c r="Q39" s="117">
        <v>60</v>
      </c>
      <c r="R39" s="153">
        <f t="shared" si="7"/>
        <v>120</v>
      </c>
      <c r="S39" s="139" t="str">
        <f t="shared" si="8"/>
        <v>III</v>
      </c>
      <c r="T39" s="153" t="str">
        <f t="shared" si="4"/>
        <v>Mejorable</v>
      </c>
      <c r="U39" s="114">
        <v>209</v>
      </c>
      <c r="V39" s="117" t="s">
        <v>551</v>
      </c>
      <c r="W39" s="117" t="s">
        <v>507</v>
      </c>
      <c r="X39" s="117" t="s">
        <v>507</v>
      </c>
      <c r="Y39" s="117" t="s">
        <v>507</v>
      </c>
      <c r="Z39" s="1" t="s">
        <v>1538</v>
      </c>
      <c r="AA39" s="117" t="s">
        <v>507</v>
      </c>
    </row>
    <row r="40" spans="1:27" s="142" customFormat="1" ht="102" x14ac:dyDescent="0.25">
      <c r="A40" s="114" t="s">
        <v>472</v>
      </c>
      <c r="B40" s="114" t="s">
        <v>927</v>
      </c>
      <c r="C40" s="114" t="s">
        <v>573</v>
      </c>
      <c r="D40" s="116" t="s">
        <v>1507</v>
      </c>
      <c r="E40" s="118" t="s">
        <v>33</v>
      </c>
      <c r="F40" s="135" t="s">
        <v>35</v>
      </c>
      <c r="G40" s="114" t="s">
        <v>594</v>
      </c>
      <c r="H40" s="116" t="s">
        <v>599</v>
      </c>
      <c r="I40" s="114" t="s">
        <v>624</v>
      </c>
      <c r="J40" s="118" t="s">
        <v>502</v>
      </c>
      <c r="K40" s="114" t="s">
        <v>625</v>
      </c>
      <c r="L40" s="114" t="s">
        <v>502</v>
      </c>
      <c r="M40" s="119">
        <v>2</v>
      </c>
      <c r="N40" s="117">
        <v>4</v>
      </c>
      <c r="O40" s="141">
        <f>M40*N40</f>
        <v>8</v>
      </c>
      <c r="P40" s="139" t="str">
        <f>IF((N40),IF(AND(O40&gt;=24,O40&lt;=40),"MUY ALTO",IF(AND(O40&gt;=10,O40&lt;=20),"ALTO",IF(AND(O40&gt;=6,O40&lt;=8),"MEDIO",IF((O40&lt;=4),"BAJO")))))</f>
        <v>MEDIO</v>
      </c>
      <c r="Q40" s="117">
        <v>10</v>
      </c>
      <c r="R40" s="153">
        <f>O40*Q40</f>
        <v>80</v>
      </c>
      <c r="S40" s="139" t="str">
        <f>IF(R40&lt;=0,"N/A",IF(R40&lt;=20,"IV",IF(R40&lt;=120,"III",IF(R40&lt;=500,"II",IF(R40&lt;=4000,"I",)))))</f>
        <v>III</v>
      </c>
      <c r="T40" s="153" t="str">
        <f>IF(S40="I","No Aceptable",IF(S40="II","No aceptable o aceptable con control específico",IF(S40="III","Mejorable",IF(S40="IV","Aceptable","Aceptable"))))</f>
        <v>Mejorable</v>
      </c>
      <c r="U40" s="114">
        <v>209</v>
      </c>
      <c r="V40" s="117" t="s">
        <v>519</v>
      </c>
      <c r="W40" s="117" t="s">
        <v>507</v>
      </c>
      <c r="X40" s="117" t="s">
        <v>507</v>
      </c>
      <c r="Y40" s="117" t="s">
        <v>507</v>
      </c>
      <c r="Z40" s="120" t="s">
        <v>983</v>
      </c>
      <c r="AA40" s="117" t="s">
        <v>507</v>
      </c>
    </row>
    <row r="41" spans="1:27" s="142" customFormat="1" ht="76.5" x14ac:dyDescent="0.25">
      <c r="A41" s="114" t="s">
        <v>472</v>
      </c>
      <c r="B41" s="114" t="s">
        <v>473</v>
      </c>
      <c r="C41" s="114" t="s">
        <v>573</v>
      </c>
      <c r="D41" s="114" t="s">
        <v>1507</v>
      </c>
      <c r="E41" s="118" t="s">
        <v>33</v>
      </c>
      <c r="F41" s="135" t="s">
        <v>35</v>
      </c>
      <c r="G41" s="114" t="s">
        <v>594</v>
      </c>
      <c r="H41" s="116" t="s">
        <v>577</v>
      </c>
      <c r="I41" s="114" t="s">
        <v>624</v>
      </c>
      <c r="J41" s="118" t="s">
        <v>502</v>
      </c>
      <c r="K41" s="114" t="s">
        <v>625</v>
      </c>
      <c r="L41" s="114" t="s">
        <v>502</v>
      </c>
      <c r="M41" s="119">
        <v>2</v>
      </c>
      <c r="N41" s="117">
        <v>4</v>
      </c>
      <c r="O41" s="141">
        <f t="shared" si="5"/>
        <v>8</v>
      </c>
      <c r="P41" s="139" t="str">
        <f t="shared" si="6"/>
        <v>MEDIO</v>
      </c>
      <c r="Q41" s="117">
        <v>10</v>
      </c>
      <c r="R41" s="153">
        <f t="shared" si="7"/>
        <v>80</v>
      </c>
      <c r="S41" s="139" t="str">
        <f t="shared" si="8"/>
        <v>III</v>
      </c>
      <c r="T41" s="153" t="str">
        <f t="shared" si="4"/>
        <v>Mejorable</v>
      </c>
      <c r="U41" s="114">
        <v>209</v>
      </c>
      <c r="V41" s="117" t="s">
        <v>519</v>
      </c>
      <c r="W41" s="117" t="s">
        <v>507</v>
      </c>
      <c r="X41" s="117" t="s">
        <v>507</v>
      </c>
      <c r="Y41" s="117" t="s">
        <v>507</v>
      </c>
      <c r="Z41" s="120" t="s">
        <v>644</v>
      </c>
      <c r="AA41" s="117" t="s">
        <v>507</v>
      </c>
    </row>
    <row r="42" spans="1:27" s="142" customFormat="1" ht="63.75" x14ac:dyDescent="0.25">
      <c r="A42" s="114" t="s">
        <v>861</v>
      </c>
      <c r="B42" s="114" t="s">
        <v>862</v>
      </c>
      <c r="C42" s="114" t="s">
        <v>863</v>
      </c>
      <c r="D42" s="114" t="s">
        <v>976</v>
      </c>
      <c r="E42" s="114" t="s">
        <v>33</v>
      </c>
      <c r="F42" s="135" t="s">
        <v>35</v>
      </c>
      <c r="G42" s="114" t="s">
        <v>594</v>
      </c>
      <c r="H42" s="116" t="s">
        <v>885</v>
      </c>
      <c r="I42" s="114" t="s">
        <v>598</v>
      </c>
      <c r="J42" s="114" t="s">
        <v>502</v>
      </c>
      <c r="K42" s="114" t="s">
        <v>886</v>
      </c>
      <c r="L42" s="114" t="s">
        <v>502</v>
      </c>
      <c r="M42" s="119">
        <v>2</v>
      </c>
      <c r="N42" s="117">
        <v>2</v>
      </c>
      <c r="O42" s="141">
        <f>M42*N42</f>
        <v>4</v>
      </c>
      <c r="P42" s="139" t="str">
        <f>IF((N42),IF(AND(O42&gt;=24,O42&lt;=40),"MUY ALTO",IF(AND(O42&gt;=10,O42&lt;=20),"ALTO",IF(AND(O42&gt;=6,O42&lt;=8),"MEDIO",IF((O42&lt;=4),"BAJO")))))</f>
        <v>BAJO</v>
      </c>
      <c r="Q42" s="117">
        <v>25</v>
      </c>
      <c r="R42" s="153">
        <f>O42*Q42</f>
        <v>100</v>
      </c>
      <c r="S42" s="139" t="str">
        <f>IF(R42&lt;=0,"N/A",IF(R42&lt;=20,"IV",IF(R42&lt;=120,"III",IF(R42&lt;=500,"II",IF(R42&lt;=4000,"I",)))))</f>
        <v>III</v>
      </c>
      <c r="T42" s="153" t="str">
        <f>IF(S42="I","No Aceptable",IF(S42="II","No aceptable o aceptable con control específico",IF(S42="III","Mejorable",IF(S42="IV","Aceptable","Aceptable"))))</f>
        <v>Mejorable</v>
      </c>
      <c r="U42" s="114">
        <v>209</v>
      </c>
      <c r="V42" s="117" t="s">
        <v>630</v>
      </c>
      <c r="W42" s="117" t="s">
        <v>507</v>
      </c>
      <c r="X42" s="117" t="s">
        <v>507</v>
      </c>
      <c r="Y42" s="117" t="s">
        <v>507</v>
      </c>
      <c r="Z42" s="120" t="s">
        <v>581</v>
      </c>
      <c r="AA42" s="117" t="s">
        <v>507</v>
      </c>
    </row>
    <row r="43" spans="1:27" s="142" customFormat="1" ht="63.75" x14ac:dyDescent="0.25">
      <c r="A43" s="114" t="s">
        <v>861</v>
      </c>
      <c r="B43" s="114" t="s">
        <v>862</v>
      </c>
      <c r="C43" s="114" t="s">
        <v>863</v>
      </c>
      <c r="D43" s="114" t="s">
        <v>976</v>
      </c>
      <c r="E43" s="114" t="s">
        <v>33</v>
      </c>
      <c r="F43" s="135" t="s">
        <v>35</v>
      </c>
      <c r="G43" s="114" t="s">
        <v>594</v>
      </c>
      <c r="H43" s="116" t="s">
        <v>887</v>
      </c>
      <c r="I43" s="114" t="s">
        <v>888</v>
      </c>
      <c r="J43" s="114" t="s">
        <v>502</v>
      </c>
      <c r="K43" s="114" t="s">
        <v>886</v>
      </c>
      <c r="L43" s="114" t="s">
        <v>763</v>
      </c>
      <c r="M43" s="119">
        <v>2</v>
      </c>
      <c r="N43" s="117">
        <v>2</v>
      </c>
      <c r="O43" s="141">
        <f>M43*N43</f>
        <v>4</v>
      </c>
      <c r="P43" s="139" t="str">
        <f>IF((N43),IF(AND(O43&gt;=24,O43&lt;=40),"MUY ALTO",IF(AND(O43&gt;=10,O43&lt;=20),"ALTO",IF(AND(O43&gt;=6,O43&lt;=8),"MEDIO",IF((O43&lt;=4),"BAJO")))))</f>
        <v>BAJO</v>
      </c>
      <c r="Q43" s="117">
        <v>25</v>
      </c>
      <c r="R43" s="153">
        <f>O43*Q43</f>
        <v>100</v>
      </c>
      <c r="S43" s="139" t="str">
        <f>IF(R43&lt;=0,"N/A",IF(R43&lt;=20,"IV",IF(R43&lt;=120,"III",IF(R43&lt;=500,"II",IF(R43&lt;=4000,"I",)))))</f>
        <v>III</v>
      </c>
      <c r="T43" s="153" t="str">
        <f>IF(S43="I","No Aceptable",IF(S43="II","No aceptable o aceptable con control específico",IF(S43="III","Mejorable",IF(S43="IV","Aceptable","Aceptable"))))</f>
        <v>Mejorable</v>
      </c>
      <c r="U43" s="114">
        <v>209</v>
      </c>
      <c r="V43" s="117" t="s">
        <v>630</v>
      </c>
      <c r="W43" s="117" t="s">
        <v>507</v>
      </c>
      <c r="X43" s="117" t="s">
        <v>507</v>
      </c>
      <c r="Y43" s="117" t="s">
        <v>507</v>
      </c>
      <c r="Z43" s="120" t="s">
        <v>581</v>
      </c>
      <c r="AA43" s="117" t="s">
        <v>895</v>
      </c>
    </row>
    <row r="44" spans="1:27" s="142" customFormat="1" ht="63.75" x14ac:dyDescent="0.25">
      <c r="A44" s="114" t="s">
        <v>478</v>
      </c>
      <c r="B44" s="114" t="s">
        <v>473</v>
      </c>
      <c r="C44" s="114" t="s">
        <v>573</v>
      </c>
      <c r="D44" s="114" t="s">
        <v>475</v>
      </c>
      <c r="E44" s="114" t="s">
        <v>33</v>
      </c>
      <c r="F44" s="135" t="s">
        <v>35</v>
      </c>
      <c r="G44" s="114" t="s">
        <v>668</v>
      </c>
      <c r="H44" s="116" t="s">
        <v>669</v>
      </c>
      <c r="I44" s="114" t="s">
        <v>670</v>
      </c>
      <c r="J44" s="118" t="s">
        <v>502</v>
      </c>
      <c r="K44" s="114" t="s">
        <v>671</v>
      </c>
      <c r="L44" s="114" t="s">
        <v>502</v>
      </c>
      <c r="M44" s="119">
        <v>2</v>
      </c>
      <c r="N44" s="117">
        <v>1</v>
      </c>
      <c r="O44" s="141">
        <f>M44*N44</f>
        <v>2</v>
      </c>
      <c r="P44" s="139" t="str">
        <f>IF((N44),IF(AND(O44&gt;=24,O44&lt;=40),"MUY ALTO",IF(AND(O44&gt;=10,O44&lt;=20),"ALTO",IF(AND(O44&gt;=6,O44&lt;=8),"MEDIO",IF((O44&lt;=4),"BAJO")))))</f>
        <v>BAJO</v>
      </c>
      <c r="Q44" s="117">
        <v>100</v>
      </c>
      <c r="R44" s="153">
        <f>O44*Q44</f>
        <v>200</v>
      </c>
      <c r="S44" s="139" t="str">
        <f>IF(R44&lt;=0,"N/A",IF(R44&lt;=20,"IV",IF(R44&lt;=120,"III",IF(R44&lt;=500,"II",IF(R44&lt;=4000,"I",)))))</f>
        <v>II</v>
      </c>
      <c r="T44" s="153" t="str">
        <f>IF(S44="I","No Aceptable",IF(S44="II","No aceptable o aceptable con control específico",IF(S44="III","Mejorable",IF(S44="IV","Aceptable","Aceptable"))))</f>
        <v>No aceptable o aceptable con control específico</v>
      </c>
      <c r="U44" s="114">
        <v>209</v>
      </c>
      <c r="V44" s="117" t="s">
        <v>519</v>
      </c>
      <c r="W44" s="117" t="s">
        <v>507</v>
      </c>
      <c r="X44" s="117" t="s">
        <v>507</v>
      </c>
      <c r="Y44" s="117" t="s">
        <v>507</v>
      </c>
      <c r="Z44" s="120" t="s">
        <v>679</v>
      </c>
      <c r="AA44" s="117" t="s">
        <v>507</v>
      </c>
    </row>
    <row r="45" spans="1:27" s="142" customFormat="1" ht="63.75" x14ac:dyDescent="0.25">
      <c r="A45" s="114" t="s">
        <v>472</v>
      </c>
      <c r="B45" s="114" t="s">
        <v>862</v>
      </c>
      <c r="C45" s="114" t="s">
        <v>863</v>
      </c>
      <c r="D45" s="114" t="s">
        <v>976</v>
      </c>
      <c r="E45" s="114" t="s">
        <v>33</v>
      </c>
      <c r="F45" s="135" t="s">
        <v>35</v>
      </c>
      <c r="G45" s="114" t="s">
        <v>668</v>
      </c>
      <c r="H45" s="116" t="s">
        <v>676</v>
      </c>
      <c r="I45" s="114" t="s">
        <v>677</v>
      </c>
      <c r="J45" s="114" t="s">
        <v>502</v>
      </c>
      <c r="K45" s="114" t="s">
        <v>678</v>
      </c>
      <c r="L45" s="114" t="s">
        <v>502</v>
      </c>
      <c r="M45" s="119">
        <v>2</v>
      </c>
      <c r="N45" s="117">
        <v>2</v>
      </c>
      <c r="O45" s="141">
        <f t="shared" si="5"/>
        <v>4</v>
      </c>
      <c r="P45" s="139" t="str">
        <f t="shared" si="6"/>
        <v>BAJO</v>
      </c>
      <c r="Q45" s="117">
        <v>100</v>
      </c>
      <c r="R45" s="153">
        <f t="shared" si="7"/>
        <v>400</v>
      </c>
      <c r="S45" s="139" t="str">
        <f t="shared" si="8"/>
        <v>II</v>
      </c>
      <c r="T45" s="153" t="str">
        <f t="shared" si="4"/>
        <v>No aceptable o aceptable con control específico</v>
      </c>
      <c r="U45" s="114">
        <v>209</v>
      </c>
      <c r="V45" s="117" t="s">
        <v>519</v>
      </c>
      <c r="W45" s="117" t="s">
        <v>507</v>
      </c>
      <c r="X45" s="117" t="s">
        <v>507</v>
      </c>
      <c r="Y45" s="117" t="s">
        <v>507</v>
      </c>
      <c r="Z45" s="120" t="s">
        <v>679</v>
      </c>
      <c r="AA45" s="117" t="s">
        <v>507</v>
      </c>
    </row>
    <row r="46" spans="1:27" s="142" customFormat="1" ht="63.75" x14ac:dyDescent="0.25">
      <c r="A46" s="114" t="s">
        <v>472</v>
      </c>
      <c r="B46" s="114" t="s">
        <v>862</v>
      </c>
      <c r="C46" s="114" t="s">
        <v>863</v>
      </c>
      <c r="D46" s="114" t="s">
        <v>976</v>
      </c>
      <c r="E46" s="114" t="s">
        <v>33</v>
      </c>
      <c r="F46" s="135" t="s">
        <v>35</v>
      </c>
      <c r="G46" s="114" t="s">
        <v>668</v>
      </c>
      <c r="H46" s="116" t="s">
        <v>674</v>
      </c>
      <c r="I46" s="114" t="s">
        <v>675</v>
      </c>
      <c r="J46" s="114" t="s">
        <v>502</v>
      </c>
      <c r="K46" s="114" t="s">
        <v>584</v>
      </c>
      <c r="L46" s="114" t="s">
        <v>502</v>
      </c>
      <c r="M46" s="119">
        <v>2</v>
      </c>
      <c r="N46" s="117">
        <v>2</v>
      </c>
      <c r="O46" s="141">
        <f>M46*N46</f>
        <v>4</v>
      </c>
      <c r="P46" s="139" t="str">
        <f>IF((N46),IF(AND(O46&gt;=24,O46&lt;=40),"MUY ALTO",IF(AND(O46&gt;=10,O46&lt;=20),"ALTO",IF(AND(O46&gt;=6,O46&lt;=8),"MEDIO",IF((O46&lt;=4),"BAJO")))))</f>
        <v>BAJO</v>
      </c>
      <c r="Q46" s="117">
        <v>100</v>
      </c>
      <c r="R46" s="153">
        <f>O46*Q46</f>
        <v>400</v>
      </c>
      <c r="S46" s="139" t="str">
        <f>IF(R46&lt;=0,"N/A",IF(R46&lt;=20,"IV",IF(R46&lt;=120,"III",IF(R46&lt;=500,"II",IF(R46&lt;=4000,"I",)))))</f>
        <v>II</v>
      </c>
      <c r="T46" s="153" t="str">
        <f>IF(S46="I","No Aceptable",IF(S46="II","No aceptable o aceptable con control específico",IF(S46="III","Mejorable",IF(S46="IV","Aceptable","Aceptable"))))</f>
        <v>No aceptable o aceptable con control específico</v>
      </c>
      <c r="U46" s="114">
        <v>209</v>
      </c>
      <c r="V46" s="117" t="s">
        <v>519</v>
      </c>
      <c r="W46" s="117" t="s">
        <v>507</v>
      </c>
      <c r="X46" s="117" t="s">
        <v>507</v>
      </c>
      <c r="Y46" s="117" t="s">
        <v>507</v>
      </c>
      <c r="Z46" s="120" t="s">
        <v>681</v>
      </c>
      <c r="AA46" s="117" t="s">
        <v>580</v>
      </c>
    </row>
    <row r="47" spans="1:27" s="142" customFormat="1" ht="63.75" x14ac:dyDescent="0.25">
      <c r="A47" s="114" t="s">
        <v>769</v>
      </c>
      <c r="B47" s="114" t="s">
        <v>486</v>
      </c>
      <c r="C47" s="114" t="s">
        <v>487</v>
      </c>
      <c r="D47" s="114" t="s">
        <v>977</v>
      </c>
      <c r="E47" s="114" t="s">
        <v>33</v>
      </c>
      <c r="F47" s="135" t="s">
        <v>35</v>
      </c>
      <c r="G47" s="114" t="s">
        <v>668</v>
      </c>
      <c r="H47" s="116" t="s">
        <v>672</v>
      </c>
      <c r="I47" s="114" t="s">
        <v>673</v>
      </c>
      <c r="J47" s="114" t="s">
        <v>502</v>
      </c>
      <c r="K47" s="114" t="s">
        <v>502</v>
      </c>
      <c r="L47" s="114" t="s">
        <v>502</v>
      </c>
      <c r="M47" s="119">
        <v>6</v>
      </c>
      <c r="N47" s="117">
        <v>2</v>
      </c>
      <c r="O47" s="141">
        <f t="shared" si="5"/>
        <v>12</v>
      </c>
      <c r="P47" s="139" t="str">
        <f t="shared" si="6"/>
        <v>ALTO</v>
      </c>
      <c r="Q47" s="117">
        <v>25</v>
      </c>
      <c r="R47" s="153">
        <f t="shared" si="7"/>
        <v>300</v>
      </c>
      <c r="S47" s="139" t="str">
        <f t="shared" si="8"/>
        <v>II</v>
      </c>
      <c r="T47" s="153" t="str">
        <f t="shared" si="4"/>
        <v>No aceptable o aceptable con control específico</v>
      </c>
      <c r="U47" s="114">
        <v>209</v>
      </c>
      <c r="V47" s="117" t="s">
        <v>680</v>
      </c>
      <c r="W47" s="117" t="s">
        <v>507</v>
      </c>
      <c r="X47" s="117" t="s">
        <v>507</v>
      </c>
      <c r="Y47" s="117" t="s">
        <v>507</v>
      </c>
      <c r="Z47" s="120" t="s">
        <v>679</v>
      </c>
      <c r="AA47" s="117" t="s">
        <v>507</v>
      </c>
    </row>
    <row r="48" spans="1:27" ht="63.75" x14ac:dyDescent="0.25">
      <c r="A48" s="114" t="s">
        <v>472</v>
      </c>
      <c r="B48" s="114" t="s">
        <v>486</v>
      </c>
      <c r="C48" s="114" t="s">
        <v>487</v>
      </c>
      <c r="D48" s="114" t="s">
        <v>977</v>
      </c>
      <c r="E48" s="114" t="s">
        <v>33</v>
      </c>
      <c r="F48" s="135" t="s">
        <v>35</v>
      </c>
      <c r="G48" s="114" t="s">
        <v>668</v>
      </c>
      <c r="H48" s="116" t="s">
        <v>674</v>
      </c>
      <c r="I48" s="114" t="s">
        <v>675</v>
      </c>
      <c r="J48" s="114" t="s">
        <v>502</v>
      </c>
      <c r="K48" s="114" t="s">
        <v>584</v>
      </c>
      <c r="L48" s="114" t="s">
        <v>502</v>
      </c>
      <c r="M48" s="119">
        <v>2</v>
      </c>
      <c r="N48" s="117">
        <v>2</v>
      </c>
      <c r="O48" s="141">
        <f t="shared" si="5"/>
        <v>4</v>
      </c>
      <c r="P48" s="139" t="str">
        <f t="shared" si="6"/>
        <v>BAJO</v>
      </c>
      <c r="Q48" s="117">
        <v>100</v>
      </c>
      <c r="R48" s="153">
        <f t="shared" si="7"/>
        <v>400</v>
      </c>
      <c r="S48" s="139" t="str">
        <f>IF(R48&lt;=0,"N/A",IF(R48&lt;=20,"IV",IF(R48&lt;=120,"III",IF(R48&lt;=500,"II",IF(R48&lt;=4000,"I",)))))</f>
        <v>II</v>
      </c>
      <c r="T48" s="153" t="str">
        <f t="shared" si="4"/>
        <v>No aceptable o aceptable con control específico</v>
      </c>
      <c r="U48" s="114">
        <v>209</v>
      </c>
      <c r="V48" s="117" t="s">
        <v>519</v>
      </c>
      <c r="W48" s="117" t="s">
        <v>507</v>
      </c>
      <c r="X48" s="117" t="s">
        <v>507</v>
      </c>
      <c r="Y48" s="117" t="s">
        <v>507</v>
      </c>
      <c r="Z48" s="120" t="s">
        <v>681</v>
      </c>
      <c r="AA48" s="117" t="s">
        <v>580</v>
      </c>
    </row>
    <row r="49" spans="1:42" ht="63.75" x14ac:dyDescent="0.25">
      <c r="A49" s="114" t="s">
        <v>472</v>
      </c>
      <c r="B49" s="114" t="s">
        <v>486</v>
      </c>
      <c r="C49" s="114" t="s">
        <v>487</v>
      </c>
      <c r="D49" s="114" t="s">
        <v>977</v>
      </c>
      <c r="E49" s="114" t="s">
        <v>33</v>
      </c>
      <c r="F49" s="135" t="s">
        <v>35</v>
      </c>
      <c r="G49" s="114" t="s">
        <v>668</v>
      </c>
      <c r="H49" s="116" t="s">
        <v>676</v>
      </c>
      <c r="I49" s="114" t="s">
        <v>677</v>
      </c>
      <c r="J49" s="114" t="s">
        <v>502</v>
      </c>
      <c r="K49" s="114" t="s">
        <v>678</v>
      </c>
      <c r="L49" s="114" t="s">
        <v>502</v>
      </c>
      <c r="M49" s="119">
        <v>2</v>
      </c>
      <c r="N49" s="117">
        <v>2</v>
      </c>
      <c r="O49" s="141">
        <f t="shared" si="5"/>
        <v>4</v>
      </c>
      <c r="P49" s="139" t="str">
        <f t="shared" si="6"/>
        <v>BAJO</v>
      </c>
      <c r="Q49" s="117">
        <v>100</v>
      </c>
      <c r="R49" s="153">
        <f t="shared" si="7"/>
        <v>400</v>
      </c>
      <c r="S49" s="139" t="str">
        <f>IF(R49&lt;=0,"N/A",IF(R49&lt;=20,"IV",IF(R49&lt;=120,"III",IF(R49&lt;=500,"II",IF(R49&lt;=4000,"I",)))))</f>
        <v>II</v>
      </c>
      <c r="T49" s="153" t="str">
        <f t="shared" si="4"/>
        <v>No aceptable o aceptable con control específico</v>
      </c>
      <c r="U49" s="114">
        <v>209</v>
      </c>
      <c r="V49" s="117" t="s">
        <v>519</v>
      </c>
      <c r="W49" s="117" t="s">
        <v>507</v>
      </c>
      <c r="X49" s="117" t="s">
        <v>507</v>
      </c>
      <c r="Y49" s="117" t="s">
        <v>507</v>
      </c>
      <c r="Z49" s="120" t="s">
        <v>679</v>
      </c>
      <c r="AA49" s="117" t="s">
        <v>507</v>
      </c>
    </row>
    <row r="50" spans="1:42" s="142" customFormat="1" ht="76.5" x14ac:dyDescent="0.25">
      <c r="A50" s="114" t="s">
        <v>564</v>
      </c>
      <c r="B50" s="114" t="s">
        <v>483</v>
      </c>
      <c r="C50" s="114" t="s">
        <v>565</v>
      </c>
      <c r="D50" s="114" t="s">
        <v>781</v>
      </c>
      <c r="E50" s="114" t="s">
        <v>575</v>
      </c>
      <c r="F50" s="135" t="s">
        <v>35</v>
      </c>
      <c r="G50" s="114" t="s">
        <v>585</v>
      </c>
      <c r="H50" s="116" t="s">
        <v>586</v>
      </c>
      <c r="I50" s="114" t="s">
        <v>1505</v>
      </c>
      <c r="J50" s="114" t="s">
        <v>502</v>
      </c>
      <c r="K50" s="114" t="s">
        <v>584</v>
      </c>
      <c r="L50" s="114" t="s">
        <v>502</v>
      </c>
      <c r="M50" s="115">
        <v>2</v>
      </c>
      <c r="N50" s="115">
        <v>2</v>
      </c>
      <c r="O50" s="141">
        <f>M50*N50</f>
        <v>4</v>
      </c>
      <c r="P50" s="139" t="str">
        <f>IF((N50),IF(AND(O50&gt;=24,O50&lt;=40),"MUY ALTO",IF(AND(O50&gt;=10,O50&lt;=20),"ALTO",IF(AND(O50&gt;=6,O50&lt;=8),"MEDIO",IF((O50&lt;=4),"BAJO")))))</f>
        <v>BAJO</v>
      </c>
      <c r="Q50" s="115">
        <v>60</v>
      </c>
      <c r="R50" s="153">
        <f>O50*Q50</f>
        <v>240</v>
      </c>
      <c r="S50" s="139" t="str">
        <f>IF(R50&lt;=0,"N/A",IF(R50&lt;=20,"IV",IF(R50&lt;=120,"III",IF(R50&lt;=500,"II",IF(R50&lt;=4000,"I",)))))</f>
        <v>II</v>
      </c>
      <c r="T50" s="153" t="str">
        <f>IF(S50="I","No Aceptable",IF(S50="II","No aceptable o aceptable con control específico",IF(S50="III","Mejorable",IF(S50="IV","Aceptable","Aceptable"))))</f>
        <v>No aceptable o aceptable con control específico</v>
      </c>
      <c r="U50" s="115">
        <v>209</v>
      </c>
      <c r="V50" s="115" t="s">
        <v>519</v>
      </c>
      <c r="W50" s="117" t="s">
        <v>507</v>
      </c>
      <c r="X50" s="115" t="s">
        <v>507</v>
      </c>
      <c r="Y50" s="115" t="s">
        <v>507</v>
      </c>
      <c r="Z50" s="156" t="s">
        <v>588</v>
      </c>
      <c r="AA50" s="117" t="s">
        <v>507</v>
      </c>
    </row>
    <row r="51" spans="1:42" ht="51" x14ac:dyDescent="0.25">
      <c r="A51" s="114" t="s">
        <v>478</v>
      </c>
      <c r="B51" s="114" t="s">
        <v>473</v>
      </c>
      <c r="C51" s="114" t="s">
        <v>474</v>
      </c>
      <c r="D51" s="114" t="s">
        <v>477</v>
      </c>
      <c r="E51" s="114" t="s">
        <v>33</v>
      </c>
      <c r="F51" s="135" t="s">
        <v>40</v>
      </c>
      <c r="G51" s="114" t="s">
        <v>689</v>
      </c>
      <c r="H51" s="116" t="s">
        <v>1510</v>
      </c>
      <c r="I51" s="114" t="s">
        <v>691</v>
      </c>
      <c r="J51" s="114" t="s">
        <v>502</v>
      </c>
      <c r="K51" s="114" t="s">
        <v>692</v>
      </c>
      <c r="L51" s="114" t="s">
        <v>693</v>
      </c>
      <c r="M51" s="119">
        <v>2</v>
      </c>
      <c r="N51" s="117">
        <v>1</v>
      </c>
      <c r="O51" s="141">
        <f t="shared" ref="O51:O72" si="9">M51*N51</f>
        <v>2</v>
      </c>
      <c r="P51" s="139" t="str">
        <f t="shared" ref="P51:P72" si="10">IF((N51),IF(AND(O51&gt;=24,O51&lt;=40),"MUY ALTO",IF(AND(O51&gt;=10,O51&lt;=20),"ALTO",IF(AND(O51&gt;=6,O51&lt;=8),"MEDIO",IF((O51&lt;=4),"BAJO")))))</f>
        <v>BAJO</v>
      </c>
      <c r="Q51" s="117">
        <v>100</v>
      </c>
      <c r="R51" s="153">
        <f t="shared" ref="R51:R72" si="11">O51*Q51</f>
        <v>200</v>
      </c>
      <c r="S51" s="139" t="str">
        <f t="shared" ref="S51:S75" si="12">IF(R51&lt;=0,"N/A",IF(R51&lt;=20,"IV",IF(R51&lt;=120,"III",IF(R51&lt;=500,"II",IF(R51&lt;=4000,"I",)))))</f>
        <v>II</v>
      </c>
      <c r="T51" s="153" t="str">
        <f t="shared" ref="T51:T75" si="13">IF(S51="I","No Aceptable",IF(S51="II","No aceptable o aceptable con control específico",IF(S51="III","Mejorable",IF(S51="IV","Aceptable","Aceptable"))))</f>
        <v>No aceptable o aceptable con control específico</v>
      </c>
      <c r="U51" s="114">
        <v>209</v>
      </c>
      <c r="V51" s="117" t="s">
        <v>519</v>
      </c>
      <c r="W51" s="117" t="s">
        <v>507</v>
      </c>
      <c r="X51" s="117" t="s">
        <v>507</v>
      </c>
      <c r="Y51" s="117" t="s">
        <v>507</v>
      </c>
      <c r="Z51" s="120" t="s">
        <v>694</v>
      </c>
      <c r="AA51" s="117" t="s">
        <v>507</v>
      </c>
    </row>
    <row r="52" spans="1:42" ht="51.75" thickBot="1" x14ac:dyDescent="0.3">
      <c r="A52" s="114" t="s">
        <v>482</v>
      </c>
      <c r="B52" s="114" t="s">
        <v>473</v>
      </c>
      <c r="C52" s="114" t="s">
        <v>474</v>
      </c>
      <c r="D52" s="114" t="s">
        <v>477</v>
      </c>
      <c r="E52" s="114" t="s">
        <v>33</v>
      </c>
      <c r="F52" s="135" t="s">
        <v>36</v>
      </c>
      <c r="G52" s="114" t="s">
        <v>218</v>
      </c>
      <c r="H52" s="116" t="s">
        <v>695</v>
      </c>
      <c r="I52" s="114" t="s">
        <v>696</v>
      </c>
      <c r="J52" s="114" t="s">
        <v>502</v>
      </c>
      <c r="K52" s="114" t="s">
        <v>697</v>
      </c>
      <c r="L52" s="114" t="s">
        <v>502</v>
      </c>
      <c r="M52" s="119">
        <v>2</v>
      </c>
      <c r="N52" s="117">
        <v>4</v>
      </c>
      <c r="O52" s="141">
        <f t="shared" si="9"/>
        <v>8</v>
      </c>
      <c r="P52" s="139" t="str">
        <f t="shared" si="10"/>
        <v>MEDIO</v>
      </c>
      <c r="Q52" s="117">
        <v>10</v>
      </c>
      <c r="R52" s="153">
        <f t="shared" si="11"/>
        <v>80</v>
      </c>
      <c r="S52" s="139" t="str">
        <f t="shared" si="12"/>
        <v>III</v>
      </c>
      <c r="T52" s="153" t="str">
        <f t="shared" si="13"/>
        <v>Mejorable</v>
      </c>
      <c r="U52" s="114">
        <v>209</v>
      </c>
      <c r="V52" s="117" t="s">
        <v>704</v>
      </c>
      <c r="W52" s="117" t="s">
        <v>507</v>
      </c>
      <c r="X52" s="117" t="s">
        <v>507</v>
      </c>
      <c r="Y52" s="117" t="s">
        <v>507</v>
      </c>
      <c r="Z52" s="120" t="s">
        <v>705</v>
      </c>
      <c r="AA52" s="117" t="s">
        <v>507</v>
      </c>
    </row>
    <row r="53" spans="1:42" s="56" customFormat="1" ht="64.5" thickBot="1" x14ac:dyDescent="0.3">
      <c r="A53" s="178" t="s">
        <v>482</v>
      </c>
      <c r="B53" s="178" t="s">
        <v>473</v>
      </c>
      <c r="C53" s="178" t="s">
        <v>742</v>
      </c>
      <c r="D53" s="178" t="s">
        <v>901</v>
      </c>
      <c r="E53" s="178" t="s">
        <v>33</v>
      </c>
      <c r="F53" s="178" t="s">
        <v>36</v>
      </c>
      <c r="G53" s="178" t="s">
        <v>1539</v>
      </c>
      <c r="H53" s="178" t="s">
        <v>1540</v>
      </c>
      <c r="I53" s="178" t="s">
        <v>696</v>
      </c>
      <c r="J53" s="178" t="s">
        <v>502</v>
      </c>
      <c r="K53" s="178" t="s">
        <v>502</v>
      </c>
      <c r="L53" s="178" t="s">
        <v>502</v>
      </c>
      <c r="M53" s="213">
        <v>6</v>
      </c>
      <c r="N53" s="213">
        <v>2</v>
      </c>
      <c r="O53" s="178">
        <v>12</v>
      </c>
      <c r="P53" s="337" t="s">
        <v>153</v>
      </c>
      <c r="Q53" s="213">
        <v>25</v>
      </c>
      <c r="R53" s="178">
        <v>300</v>
      </c>
      <c r="S53" s="338" t="s">
        <v>91</v>
      </c>
      <c r="T53" s="178" t="s">
        <v>1541</v>
      </c>
      <c r="U53" s="178">
        <v>209</v>
      </c>
      <c r="V53" s="213" t="s">
        <v>704</v>
      </c>
      <c r="W53" s="213" t="s">
        <v>507</v>
      </c>
      <c r="X53" s="213" t="s">
        <v>507</v>
      </c>
      <c r="Y53" s="213" t="s">
        <v>1542</v>
      </c>
      <c r="Z53" s="213" t="s">
        <v>507</v>
      </c>
      <c r="AA53" s="213" t="s">
        <v>507</v>
      </c>
      <c r="AB53" s="336"/>
      <c r="AC53" s="336"/>
      <c r="AD53" s="336"/>
      <c r="AE53" s="336"/>
      <c r="AF53" s="336"/>
      <c r="AG53" s="336"/>
      <c r="AH53" s="336"/>
      <c r="AI53" s="336"/>
      <c r="AJ53" s="336"/>
      <c r="AK53" s="336"/>
      <c r="AL53" s="336"/>
      <c r="AM53" s="336"/>
      <c r="AN53" s="336"/>
      <c r="AO53" s="336"/>
      <c r="AP53" s="336"/>
    </row>
    <row r="54" spans="1:42" ht="78.75" customHeight="1" x14ac:dyDescent="0.25">
      <c r="A54" s="114" t="s">
        <v>978</v>
      </c>
      <c r="B54" s="114" t="s">
        <v>473</v>
      </c>
      <c r="C54" s="114" t="s">
        <v>474</v>
      </c>
      <c r="D54" s="114" t="s">
        <v>477</v>
      </c>
      <c r="E54" s="114" t="s">
        <v>33</v>
      </c>
      <c r="F54" s="135" t="s">
        <v>36</v>
      </c>
      <c r="G54" s="114" t="s">
        <v>701</v>
      </c>
      <c r="H54" s="116" t="s">
        <v>845</v>
      </c>
      <c r="I54" s="114" t="s">
        <v>696</v>
      </c>
      <c r="J54" s="114" t="s">
        <v>502</v>
      </c>
      <c r="K54" s="114" t="s">
        <v>502</v>
      </c>
      <c r="L54" s="114" t="s">
        <v>502</v>
      </c>
      <c r="M54" s="119">
        <v>2</v>
      </c>
      <c r="N54" s="117">
        <v>4</v>
      </c>
      <c r="O54" s="141">
        <f t="shared" si="9"/>
        <v>8</v>
      </c>
      <c r="P54" s="139" t="str">
        <f t="shared" si="10"/>
        <v>MEDIO</v>
      </c>
      <c r="Q54" s="117">
        <v>10</v>
      </c>
      <c r="R54" s="153">
        <f t="shared" si="11"/>
        <v>80</v>
      </c>
      <c r="S54" s="139" t="str">
        <f t="shared" si="12"/>
        <v>III</v>
      </c>
      <c r="T54" s="153" t="str">
        <f t="shared" si="13"/>
        <v>Mejorable</v>
      </c>
      <c r="U54" s="114">
        <v>209</v>
      </c>
      <c r="V54" s="117" t="s">
        <v>704</v>
      </c>
      <c r="W54" s="117" t="s">
        <v>507</v>
      </c>
      <c r="X54" s="117" t="s">
        <v>507</v>
      </c>
      <c r="Y54" s="117" t="s">
        <v>507</v>
      </c>
      <c r="Z54" s="120" t="s">
        <v>979</v>
      </c>
      <c r="AA54" s="117" t="s">
        <v>507</v>
      </c>
    </row>
    <row r="55" spans="1:42" ht="76.5" x14ac:dyDescent="0.25">
      <c r="A55" s="114" t="s">
        <v>482</v>
      </c>
      <c r="B55" s="114" t="s">
        <v>473</v>
      </c>
      <c r="C55" s="117" t="s">
        <v>474</v>
      </c>
      <c r="D55" s="114" t="s">
        <v>477</v>
      </c>
      <c r="E55" s="117" t="s">
        <v>33</v>
      </c>
      <c r="F55" s="135" t="s">
        <v>36</v>
      </c>
      <c r="G55" s="114" t="s">
        <v>698</v>
      </c>
      <c r="H55" s="116" t="s">
        <v>703</v>
      </c>
      <c r="I55" s="114" t="s">
        <v>700</v>
      </c>
      <c r="J55" s="118" t="s">
        <v>502</v>
      </c>
      <c r="K55" s="114" t="s">
        <v>502</v>
      </c>
      <c r="L55" s="114" t="s">
        <v>502</v>
      </c>
      <c r="M55" s="117">
        <v>2</v>
      </c>
      <c r="N55" s="117">
        <v>2</v>
      </c>
      <c r="O55" s="141">
        <f t="shared" si="9"/>
        <v>4</v>
      </c>
      <c r="P55" s="139" t="str">
        <f t="shared" si="10"/>
        <v>BAJO</v>
      </c>
      <c r="Q55" s="117">
        <v>25</v>
      </c>
      <c r="R55" s="153">
        <f t="shared" si="11"/>
        <v>100</v>
      </c>
      <c r="S55" s="139" t="str">
        <f t="shared" si="12"/>
        <v>III</v>
      </c>
      <c r="T55" s="153" t="str">
        <f t="shared" si="13"/>
        <v>Mejorable</v>
      </c>
      <c r="U55" s="114">
        <v>209</v>
      </c>
      <c r="V55" s="117" t="s">
        <v>706</v>
      </c>
      <c r="W55" s="117" t="s">
        <v>507</v>
      </c>
      <c r="X55" s="117" t="s">
        <v>507</v>
      </c>
      <c r="Y55" s="117" t="s">
        <v>507</v>
      </c>
      <c r="Z55" s="120" t="s">
        <v>709</v>
      </c>
      <c r="AA55" s="117" t="s">
        <v>507</v>
      </c>
    </row>
    <row r="56" spans="1:42" s="200" customFormat="1" ht="44.25" customHeight="1" x14ac:dyDescent="0.2">
      <c r="A56" s="114" t="s">
        <v>478</v>
      </c>
      <c r="B56" s="114" t="s">
        <v>777</v>
      </c>
      <c r="C56" s="115" t="s">
        <v>474</v>
      </c>
      <c r="D56" s="114" t="s">
        <v>477</v>
      </c>
      <c r="E56" s="114" t="s">
        <v>33</v>
      </c>
      <c r="F56" s="203" t="s">
        <v>36</v>
      </c>
      <c r="G56" s="116" t="s">
        <v>784</v>
      </c>
      <c r="H56" s="116" t="s">
        <v>1526</v>
      </c>
      <c r="I56" s="114" t="s">
        <v>786</v>
      </c>
      <c r="J56" s="114" t="s">
        <v>502</v>
      </c>
      <c r="K56" s="114" t="s">
        <v>1527</v>
      </c>
      <c r="L56" s="114" t="s">
        <v>502</v>
      </c>
      <c r="M56" s="119">
        <v>2</v>
      </c>
      <c r="N56" s="117">
        <v>2</v>
      </c>
      <c r="O56" s="141">
        <f t="shared" si="9"/>
        <v>4</v>
      </c>
      <c r="P56" s="139" t="str">
        <f t="shared" si="10"/>
        <v>BAJO</v>
      </c>
      <c r="Q56" s="117">
        <v>25</v>
      </c>
      <c r="R56" s="178">
        <f t="shared" si="11"/>
        <v>100</v>
      </c>
      <c r="S56" s="139" t="str">
        <f t="shared" si="12"/>
        <v>III</v>
      </c>
      <c r="T56" s="178" t="str">
        <f t="shared" si="13"/>
        <v>Mejorable</v>
      </c>
      <c r="U56" s="114">
        <v>209</v>
      </c>
      <c r="V56" s="114" t="s">
        <v>764</v>
      </c>
      <c r="W56" s="117" t="s">
        <v>507</v>
      </c>
      <c r="X56" s="117" t="s">
        <v>507</v>
      </c>
      <c r="Y56" s="117" t="s">
        <v>507</v>
      </c>
      <c r="Z56" s="120" t="s">
        <v>1528</v>
      </c>
      <c r="AA56" s="117" t="s">
        <v>507</v>
      </c>
      <c r="AB56" s="142"/>
      <c r="AC56" s="142"/>
      <c r="AD56" s="142"/>
      <c r="AE56" s="142"/>
      <c r="AF56" s="142"/>
      <c r="AG56" s="142"/>
    </row>
    <row r="57" spans="1:42" ht="63.75" x14ac:dyDescent="0.25">
      <c r="A57" s="114" t="s">
        <v>861</v>
      </c>
      <c r="B57" s="114" t="s">
        <v>862</v>
      </c>
      <c r="C57" s="114" t="s">
        <v>863</v>
      </c>
      <c r="D57" s="114" t="s">
        <v>976</v>
      </c>
      <c r="E57" s="114" t="s">
        <v>33</v>
      </c>
      <c r="F57" s="135" t="s">
        <v>36</v>
      </c>
      <c r="G57" s="114" t="s">
        <v>784</v>
      </c>
      <c r="H57" s="116" t="s">
        <v>785</v>
      </c>
      <c r="I57" s="114" t="s">
        <v>786</v>
      </c>
      <c r="J57" s="114" t="s">
        <v>502</v>
      </c>
      <c r="K57" s="114" t="s">
        <v>886</v>
      </c>
      <c r="L57" s="114" t="s">
        <v>763</v>
      </c>
      <c r="M57" s="119">
        <v>2</v>
      </c>
      <c r="N57" s="117">
        <v>2</v>
      </c>
      <c r="O57" s="141">
        <f>M57*N57</f>
        <v>4</v>
      </c>
      <c r="P57" s="139" t="str">
        <f>IF((N57),IF(AND(O57&gt;=24,O57&lt;=40),"MUY ALTO",IF(AND(O57&gt;=10,O57&lt;=20),"ALTO",IF(AND(O57&gt;=6,O57&lt;=8),"MEDIO",IF((O57&lt;=4),"BAJO")))))</f>
        <v>BAJO</v>
      </c>
      <c r="Q57" s="117">
        <v>25</v>
      </c>
      <c r="R57" s="153">
        <f>O57*Q57</f>
        <v>100</v>
      </c>
      <c r="S57" s="139" t="str">
        <f>IF(R57&lt;=0,"N/A",IF(R57&lt;=20,"IV",IF(R57&lt;=120,"III",IF(R57&lt;=500,"II",IF(R57&lt;=4000,"I",)))))</f>
        <v>III</v>
      </c>
      <c r="T57" s="153" t="str">
        <f>IF(S57="I","No Aceptable",IF(S57="II","No aceptable o aceptable con control específico",IF(S57="III","Mejorable",IF(S57="IV","Aceptable","Aceptable"))))</f>
        <v>Mejorable</v>
      </c>
      <c r="U57" s="114">
        <v>209</v>
      </c>
      <c r="V57" s="114" t="s">
        <v>764</v>
      </c>
      <c r="W57" s="117" t="s">
        <v>507</v>
      </c>
      <c r="X57" s="117" t="s">
        <v>507</v>
      </c>
      <c r="Y57" s="117" t="s">
        <v>507</v>
      </c>
      <c r="Z57" s="120" t="s">
        <v>581</v>
      </c>
      <c r="AA57" s="114" t="s">
        <v>1003</v>
      </c>
    </row>
    <row r="58" spans="1:42" ht="63.75" x14ac:dyDescent="0.25">
      <c r="A58" s="114" t="s">
        <v>769</v>
      </c>
      <c r="B58" s="114" t="s">
        <v>486</v>
      </c>
      <c r="C58" s="114" t="s">
        <v>487</v>
      </c>
      <c r="D58" s="114" t="s">
        <v>977</v>
      </c>
      <c r="E58" s="114" t="s">
        <v>33</v>
      </c>
      <c r="F58" s="135" t="s">
        <v>36</v>
      </c>
      <c r="G58" s="114" t="s">
        <v>784</v>
      </c>
      <c r="H58" s="116" t="s">
        <v>785</v>
      </c>
      <c r="I58" s="114" t="s">
        <v>786</v>
      </c>
      <c r="J58" s="114" t="s">
        <v>502</v>
      </c>
      <c r="K58" s="114" t="s">
        <v>1527</v>
      </c>
      <c r="L58" s="114" t="s">
        <v>763</v>
      </c>
      <c r="M58" s="119">
        <v>2</v>
      </c>
      <c r="N58" s="117">
        <v>2</v>
      </c>
      <c r="O58" s="141">
        <f t="shared" si="9"/>
        <v>4</v>
      </c>
      <c r="P58" s="139" t="str">
        <f t="shared" si="10"/>
        <v>BAJO</v>
      </c>
      <c r="Q58" s="117">
        <v>25</v>
      </c>
      <c r="R58" s="153">
        <f t="shared" si="11"/>
        <v>100</v>
      </c>
      <c r="S58" s="139" t="str">
        <f t="shared" si="12"/>
        <v>III</v>
      </c>
      <c r="T58" s="153" t="str">
        <f t="shared" si="13"/>
        <v>Mejorable</v>
      </c>
      <c r="U58" s="114">
        <v>209</v>
      </c>
      <c r="V58" s="114" t="s">
        <v>764</v>
      </c>
      <c r="W58" s="117" t="s">
        <v>507</v>
      </c>
      <c r="X58" s="117" t="s">
        <v>507</v>
      </c>
      <c r="Y58" s="117" t="s">
        <v>507</v>
      </c>
      <c r="Z58" s="114" t="s">
        <v>1527</v>
      </c>
      <c r="AA58" s="114" t="s">
        <v>1003</v>
      </c>
    </row>
    <row r="59" spans="1:42" ht="63.75" x14ac:dyDescent="0.25">
      <c r="A59" s="114" t="s">
        <v>769</v>
      </c>
      <c r="B59" s="114" t="s">
        <v>486</v>
      </c>
      <c r="C59" s="114" t="s">
        <v>487</v>
      </c>
      <c r="D59" s="114" t="s">
        <v>977</v>
      </c>
      <c r="E59" s="114" t="s">
        <v>33</v>
      </c>
      <c r="F59" s="135" t="s">
        <v>36</v>
      </c>
      <c r="G59" s="114" t="s">
        <v>787</v>
      </c>
      <c r="H59" s="116" t="s">
        <v>788</v>
      </c>
      <c r="I59" s="114" t="s">
        <v>846</v>
      </c>
      <c r="J59" s="114" t="s">
        <v>502</v>
      </c>
      <c r="K59" s="114" t="s">
        <v>502</v>
      </c>
      <c r="L59" s="114" t="s">
        <v>763</v>
      </c>
      <c r="M59" s="119">
        <v>2</v>
      </c>
      <c r="N59" s="117">
        <v>2</v>
      </c>
      <c r="O59" s="141">
        <f t="shared" si="9"/>
        <v>4</v>
      </c>
      <c r="P59" s="139" t="str">
        <f t="shared" si="10"/>
        <v>BAJO</v>
      </c>
      <c r="Q59" s="117">
        <v>10</v>
      </c>
      <c r="R59" s="153">
        <f t="shared" si="11"/>
        <v>40</v>
      </c>
      <c r="S59" s="139" t="str">
        <f t="shared" si="12"/>
        <v>III</v>
      </c>
      <c r="T59" s="153" t="str">
        <f t="shared" si="13"/>
        <v>Mejorable</v>
      </c>
      <c r="U59" s="114">
        <v>209</v>
      </c>
      <c r="V59" s="115" t="s">
        <v>591</v>
      </c>
      <c r="W59" s="117" t="s">
        <v>507</v>
      </c>
      <c r="X59" s="117" t="s">
        <v>507</v>
      </c>
      <c r="Y59" s="117" t="s">
        <v>507</v>
      </c>
      <c r="Z59" s="120" t="s">
        <v>581</v>
      </c>
      <c r="AA59" s="114" t="s">
        <v>1004</v>
      </c>
    </row>
    <row r="60" spans="1:42" ht="63.75" x14ac:dyDescent="0.25">
      <c r="A60" s="114" t="s">
        <v>861</v>
      </c>
      <c r="B60" s="114" t="s">
        <v>862</v>
      </c>
      <c r="C60" s="114" t="s">
        <v>863</v>
      </c>
      <c r="D60" s="114" t="s">
        <v>976</v>
      </c>
      <c r="E60" s="114" t="s">
        <v>33</v>
      </c>
      <c r="F60" s="135" t="s">
        <v>36</v>
      </c>
      <c r="G60" s="114" t="s">
        <v>787</v>
      </c>
      <c r="H60" s="116" t="s">
        <v>788</v>
      </c>
      <c r="I60" s="114" t="s">
        <v>846</v>
      </c>
      <c r="J60" s="114" t="s">
        <v>502</v>
      </c>
      <c r="K60" s="114" t="s">
        <v>886</v>
      </c>
      <c r="L60" s="114" t="s">
        <v>763</v>
      </c>
      <c r="M60" s="119">
        <v>2</v>
      </c>
      <c r="N60" s="117">
        <v>2</v>
      </c>
      <c r="O60" s="141">
        <f>M60*N60</f>
        <v>4</v>
      </c>
      <c r="P60" s="139" t="str">
        <f>IF((N60),IF(AND(O60&gt;=24,O60&lt;=40),"MUY ALTO",IF(AND(O60&gt;=10,O60&lt;=20),"ALTO",IF(AND(O60&gt;=6,O60&lt;=8),"MEDIO",IF((O60&lt;=4),"BAJO")))))</f>
        <v>BAJO</v>
      </c>
      <c r="Q60" s="117">
        <v>10</v>
      </c>
      <c r="R60" s="153">
        <f>O60*Q60</f>
        <v>40</v>
      </c>
      <c r="S60" s="139" t="str">
        <f>IF(R60&lt;=0,"N/A",IF(R60&lt;=20,"IV",IF(R60&lt;=120,"III",IF(R60&lt;=500,"II",IF(R60&lt;=4000,"I",)))))</f>
        <v>III</v>
      </c>
      <c r="T60" s="153" t="str">
        <f>IF(S60="I","No Aceptable",IF(S60="II","No aceptable o aceptable con control específico",IF(S60="III","Mejorable",IF(S60="IV","Aceptable","Aceptable"))))</f>
        <v>Mejorable</v>
      </c>
      <c r="U60" s="114">
        <v>209</v>
      </c>
      <c r="V60" s="115" t="s">
        <v>591</v>
      </c>
      <c r="W60" s="117" t="s">
        <v>507</v>
      </c>
      <c r="X60" s="117" t="s">
        <v>507</v>
      </c>
      <c r="Y60" s="117" t="s">
        <v>507</v>
      </c>
      <c r="Z60" s="120" t="s">
        <v>581</v>
      </c>
      <c r="AA60" s="114" t="s">
        <v>1004</v>
      </c>
    </row>
    <row r="61" spans="1:42" ht="63.75" x14ac:dyDescent="0.25">
      <c r="A61" s="114" t="s">
        <v>478</v>
      </c>
      <c r="B61" s="114" t="s">
        <v>473</v>
      </c>
      <c r="C61" s="114" t="s">
        <v>474</v>
      </c>
      <c r="D61" s="114" t="s">
        <v>477</v>
      </c>
      <c r="E61" s="114" t="s">
        <v>33</v>
      </c>
      <c r="F61" s="135" t="s">
        <v>38</v>
      </c>
      <c r="G61" s="116" t="s">
        <v>792</v>
      </c>
      <c r="H61" s="116" t="s">
        <v>793</v>
      </c>
      <c r="I61" s="114" t="s">
        <v>719</v>
      </c>
      <c r="J61" s="114" t="s">
        <v>502</v>
      </c>
      <c r="K61" s="114" t="s">
        <v>720</v>
      </c>
      <c r="L61" s="114" t="s">
        <v>502</v>
      </c>
      <c r="M61" s="119">
        <v>2</v>
      </c>
      <c r="N61" s="117">
        <v>3</v>
      </c>
      <c r="O61" s="141">
        <f t="shared" si="9"/>
        <v>6</v>
      </c>
      <c r="P61" s="139" t="str">
        <f t="shared" si="10"/>
        <v>MEDIO</v>
      </c>
      <c r="Q61" s="117">
        <v>10</v>
      </c>
      <c r="R61" s="153">
        <f t="shared" si="11"/>
        <v>60</v>
      </c>
      <c r="S61" s="139" t="str">
        <f t="shared" si="12"/>
        <v>III</v>
      </c>
      <c r="T61" s="153" t="str">
        <f t="shared" si="13"/>
        <v>Mejorable</v>
      </c>
      <c r="U61" s="114">
        <v>209</v>
      </c>
      <c r="V61" s="117" t="s">
        <v>719</v>
      </c>
      <c r="W61" s="117" t="s">
        <v>507</v>
      </c>
      <c r="X61" s="117" t="s">
        <v>507</v>
      </c>
      <c r="Y61" s="117" t="s">
        <v>747</v>
      </c>
      <c r="Z61" s="120" t="s">
        <v>748</v>
      </c>
      <c r="AA61" s="117" t="s">
        <v>507</v>
      </c>
    </row>
    <row r="62" spans="1:42" ht="165.75" x14ac:dyDescent="0.25">
      <c r="A62" s="114" t="s">
        <v>478</v>
      </c>
      <c r="B62" s="114" t="s">
        <v>473</v>
      </c>
      <c r="C62" s="114" t="s">
        <v>474</v>
      </c>
      <c r="D62" s="114" t="s">
        <v>477</v>
      </c>
      <c r="E62" s="114" t="s">
        <v>33</v>
      </c>
      <c r="F62" s="135" t="s">
        <v>38</v>
      </c>
      <c r="G62" s="116" t="s">
        <v>1512</v>
      </c>
      <c r="H62" s="116" t="s">
        <v>795</v>
      </c>
      <c r="I62" s="114" t="s">
        <v>723</v>
      </c>
      <c r="J62" s="114" t="s">
        <v>502</v>
      </c>
      <c r="K62" s="114" t="s">
        <v>724</v>
      </c>
      <c r="L62" s="114" t="s">
        <v>725</v>
      </c>
      <c r="M62" s="119">
        <v>2</v>
      </c>
      <c r="N62" s="117">
        <v>3</v>
      </c>
      <c r="O62" s="141">
        <f t="shared" si="9"/>
        <v>6</v>
      </c>
      <c r="P62" s="139" t="str">
        <f t="shared" si="10"/>
        <v>MEDIO</v>
      </c>
      <c r="Q62" s="117">
        <v>10</v>
      </c>
      <c r="R62" s="153">
        <f t="shared" si="11"/>
        <v>60</v>
      </c>
      <c r="S62" s="139" t="str">
        <f t="shared" si="12"/>
        <v>III</v>
      </c>
      <c r="T62" s="153" t="str">
        <f t="shared" si="13"/>
        <v>Mejorable</v>
      </c>
      <c r="U62" s="114">
        <v>209</v>
      </c>
      <c r="V62" s="117" t="s">
        <v>719</v>
      </c>
      <c r="W62" s="117" t="s">
        <v>507</v>
      </c>
      <c r="X62" s="117" t="s">
        <v>507</v>
      </c>
      <c r="Y62" s="117" t="s">
        <v>747</v>
      </c>
      <c r="Z62" s="120" t="s">
        <v>805</v>
      </c>
      <c r="AA62" s="117" t="s">
        <v>507</v>
      </c>
    </row>
    <row r="63" spans="1:42" ht="63.75" x14ac:dyDescent="0.25">
      <c r="A63" s="114" t="s">
        <v>796</v>
      </c>
      <c r="B63" s="114" t="s">
        <v>473</v>
      </c>
      <c r="C63" s="114" t="s">
        <v>573</v>
      </c>
      <c r="D63" s="114" t="s">
        <v>475</v>
      </c>
      <c r="E63" s="114" t="s">
        <v>33</v>
      </c>
      <c r="F63" s="135" t="s">
        <v>38</v>
      </c>
      <c r="G63" s="116" t="s">
        <v>797</v>
      </c>
      <c r="H63" s="116" t="s">
        <v>798</v>
      </c>
      <c r="I63" s="114" t="s">
        <v>799</v>
      </c>
      <c r="J63" s="114" t="s">
        <v>502</v>
      </c>
      <c r="K63" s="114" t="s">
        <v>800</v>
      </c>
      <c r="L63" s="114" t="s">
        <v>502</v>
      </c>
      <c r="M63" s="119">
        <v>2</v>
      </c>
      <c r="N63" s="117">
        <v>2</v>
      </c>
      <c r="O63" s="141">
        <f t="shared" si="9"/>
        <v>4</v>
      </c>
      <c r="P63" s="139" t="str">
        <f t="shared" si="10"/>
        <v>BAJO</v>
      </c>
      <c r="Q63" s="117">
        <v>25</v>
      </c>
      <c r="R63" s="153">
        <f t="shared" si="11"/>
        <v>100</v>
      </c>
      <c r="S63" s="139" t="str">
        <f t="shared" si="12"/>
        <v>III</v>
      </c>
      <c r="T63" s="153" t="str">
        <f t="shared" si="13"/>
        <v>Mejorable</v>
      </c>
      <c r="U63" s="114">
        <v>209</v>
      </c>
      <c r="V63" s="117" t="s">
        <v>719</v>
      </c>
      <c r="W63" s="117" t="s">
        <v>507</v>
      </c>
      <c r="X63" s="117" t="s">
        <v>507</v>
      </c>
      <c r="Y63" s="117" t="s">
        <v>507</v>
      </c>
      <c r="Z63" s="120" t="s">
        <v>806</v>
      </c>
      <c r="AA63" s="117" t="s">
        <v>507</v>
      </c>
    </row>
    <row r="64" spans="1:42" ht="89.25" x14ac:dyDescent="0.25">
      <c r="A64" s="114" t="s">
        <v>478</v>
      </c>
      <c r="B64" s="114" t="s">
        <v>473</v>
      </c>
      <c r="C64" s="114" t="s">
        <v>474</v>
      </c>
      <c r="D64" s="114" t="s">
        <v>477</v>
      </c>
      <c r="E64" s="118" t="s">
        <v>33</v>
      </c>
      <c r="F64" s="135" t="s">
        <v>38</v>
      </c>
      <c r="G64" s="116" t="s">
        <v>1513</v>
      </c>
      <c r="H64" s="116" t="s">
        <v>733</v>
      </c>
      <c r="I64" s="114" t="s">
        <v>734</v>
      </c>
      <c r="J64" s="118" t="s">
        <v>502</v>
      </c>
      <c r="K64" s="114" t="s">
        <v>735</v>
      </c>
      <c r="L64" s="114" t="s">
        <v>725</v>
      </c>
      <c r="M64" s="119">
        <v>2</v>
      </c>
      <c r="N64" s="117">
        <v>4</v>
      </c>
      <c r="O64" s="141">
        <f t="shared" si="9"/>
        <v>8</v>
      </c>
      <c r="P64" s="139" t="str">
        <f t="shared" si="10"/>
        <v>MEDIO</v>
      </c>
      <c r="Q64" s="117">
        <v>10</v>
      </c>
      <c r="R64" s="153">
        <f t="shared" si="11"/>
        <v>80</v>
      </c>
      <c r="S64" s="139" t="str">
        <f t="shared" si="12"/>
        <v>III</v>
      </c>
      <c r="T64" s="153" t="str">
        <f t="shared" si="13"/>
        <v>Mejorable</v>
      </c>
      <c r="U64" s="114">
        <v>209</v>
      </c>
      <c r="V64" s="117" t="s">
        <v>753</v>
      </c>
      <c r="W64" s="117" t="s">
        <v>507</v>
      </c>
      <c r="X64" s="117" t="s">
        <v>507</v>
      </c>
      <c r="Y64" s="117" t="s">
        <v>507</v>
      </c>
      <c r="Z64" s="120" t="s">
        <v>807</v>
      </c>
      <c r="AA64" s="117" t="s">
        <v>507</v>
      </c>
    </row>
    <row r="65" spans="1:27" ht="76.5" x14ac:dyDescent="0.25">
      <c r="A65" s="114" t="s">
        <v>726</v>
      </c>
      <c r="B65" s="114" t="s">
        <v>473</v>
      </c>
      <c r="C65" s="114" t="s">
        <v>474</v>
      </c>
      <c r="D65" s="114" t="s">
        <v>477</v>
      </c>
      <c r="E65" s="118" t="s">
        <v>33</v>
      </c>
      <c r="F65" s="135" t="s">
        <v>38</v>
      </c>
      <c r="G65" s="116" t="s">
        <v>1516</v>
      </c>
      <c r="H65" s="116" t="s">
        <v>802</v>
      </c>
      <c r="I65" s="114" t="s">
        <v>729</v>
      </c>
      <c r="J65" s="118" t="s">
        <v>502</v>
      </c>
      <c r="K65" s="114" t="s">
        <v>730</v>
      </c>
      <c r="L65" s="114" t="s">
        <v>731</v>
      </c>
      <c r="M65" s="119">
        <v>2</v>
      </c>
      <c r="N65" s="117">
        <v>3</v>
      </c>
      <c r="O65" s="141">
        <f t="shared" si="9"/>
        <v>6</v>
      </c>
      <c r="P65" s="139" t="str">
        <f t="shared" si="10"/>
        <v>MEDIO</v>
      </c>
      <c r="Q65" s="117">
        <v>10</v>
      </c>
      <c r="R65" s="153">
        <f t="shared" si="11"/>
        <v>60</v>
      </c>
      <c r="S65" s="139" t="str">
        <f t="shared" si="12"/>
        <v>III</v>
      </c>
      <c r="T65" s="153" t="str">
        <f t="shared" si="13"/>
        <v>Mejorable</v>
      </c>
      <c r="U65" s="114">
        <v>209</v>
      </c>
      <c r="V65" s="117" t="s">
        <v>750</v>
      </c>
      <c r="W65" s="117" t="s">
        <v>507</v>
      </c>
      <c r="X65" s="117" t="s">
        <v>507</v>
      </c>
      <c r="Y65" s="117" t="s">
        <v>751</v>
      </c>
      <c r="Z65" s="120" t="s">
        <v>752</v>
      </c>
      <c r="AA65" s="117" t="s">
        <v>507</v>
      </c>
    </row>
    <row r="66" spans="1:27" ht="25.5" x14ac:dyDescent="0.25">
      <c r="A66" s="116" t="s">
        <v>482</v>
      </c>
      <c r="B66" s="114" t="s">
        <v>473</v>
      </c>
      <c r="C66" s="114" t="s">
        <v>474</v>
      </c>
      <c r="D66" s="114" t="s">
        <v>710</v>
      </c>
      <c r="E66" s="118" t="s">
        <v>33</v>
      </c>
      <c r="F66" s="135" t="s">
        <v>38</v>
      </c>
      <c r="G66" s="116" t="s">
        <v>711</v>
      </c>
      <c r="H66" s="116" t="s">
        <v>712</v>
      </c>
      <c r="I66" s="114" t="s">
        <v>713</v>
      </c>
      <c r="J66" s="118" t="s">
        <v>502</v>
      </c>
      <c r="K66" s="114" t="s">
        <v>714</v>
      </c>
      <c r="L66" s="114" t="s">
        <v>502</v>
      </c>
      <c r="M66" s="157">
        <v>2</v>
      </c>
      <c r="N66" s="114">
        <v>3</v>
      </c>
      <c r="O66" s="141">
        <f t="shared" si="9"/>
        <v>6</v>
      </c>
      <c r="P66" s="139" t="str">
        <f t="shared" si="10"/>
        <v>MEDIO</v>
      </c>
      <c r="Q66" s="114">
        <v>10</v>
      </c>
      <c r="R66" s="153">
        <f t="shared" si="11"/>
        <v>60</v>
      </c>
      <c r="S66" s="139" t="str">
        <f t="shared" si="12"/>
        <v>III</v>
      </c>
      <c r="T66" s="153" t="str">
        <f t="shared" si="13"/>
        <v>Mejorable</v>
      </c>
      <c r="U66" s="114">
        <v>209</v>
      </c>
      <c r="V66" s="114" t="s">
        <v>719</v>
      </c>
      <c r="W66" s="117" t="s">
        <v>507</v>
      </c>
      <c r="X66" s="114" t="s">
        <v>507</v>
      </c>
      <c r="Y66" s="114" t="s">
        <v>507</v>
      </c>
      <c r="Z66" s="158" t="s">
        <v>746</v>
      </c>
      <c r="AA66" s="117" t="s">
        <v>507</v>
      </c>
    </row>
    <row r="67" spans="1:27" ht="25.5" x14ac:dyDescent="0.25">
      <c r="A67" s="116" t="s">
        <v>482</v>
      </c>
      <c r="B67" s="114" t="s">
        <v>473</v>
      </c>
      <c r="C67" s="114" t="s">
        <v>474</v>
      </c>
      <c r="D67" s="114" t="s">
        <v>715</v>
      </c>
      <c r="E67" s="118" t="s">
        <v>33</v>
      </c>
      <c r="F67" s="135" t="s">
        <v>38</v>
      </c>
      <c r="G67" s="116" t="s">
        <v>711</v>
      </c>
      <c r="H67" s="116" t="s">
        <v>1511</v>
      </c>
      <c r="I67" s="114" t="s">
        <v>713</v>
      </c>
      <c r="J67" s="118" t="s">
        <v>502</v>
      </c>
      <c r="K67" s="114" t="s">
        <v>714</v>
      </c>
      <c r="L67" s="114" t="s">
        <v>502</v>
      </c>
      <c r="M67" s="157">
        <v>2</v>
      </c>
      <c r="N67" s="114">
        <v>3</v>
      </c>
      <c r="O67" s="141">
        <f t="shared" si="9"/>
        <v>6</v>
      </c>
      <c r="P67" s="139" t="str">
        <f t="shared" si="10"/>
        <v>MEDIO</v>
      </c>
      <c r="Q67" s="114">
        <v>10</v>
      </c>
      <c r="R67" s="153">
        <f t="shared" si="11"/>
        <v>60</v>
      </c>
      <c r="S67" s="139" t="str">
        <f t="shared" si="12"/>
        <v>III</v>
      </c>
      <c r="T67" s="153" t="str">
        <f t="shared" si="13"/>
        <v>Mejorable</v>
      </c>
      <c r="U67" s="114">
        <v>209</v>
      </c>
      <c r="V67" s="114" t="s">
        <v>719</v>
      </c>
      <c r="W67" s="117" t="s">
        <v>507</v>
      </c>
      <c r="X67" s="114" t="s">
        <v>507</v>
      </c>
      <c r="Y67" s="114" t="s">
        <v>507</v>
      </c>
      <c r="Z67" s="158" t="s">
        <v>746</v>
      </c>
      <c r="AA67" s="117" t="s">
        <v>507</v>
      </c>
    </row>
    <row r="68" spans="1:27" ht="63.75" x14ac:dyDescent="0.25">
      <c r="A68" s="114" t="s">
        <v>482</v>
      </c>
      <c r="B68" s="114" t="s">
        <v>473</v>
      </c>
      <c r="C68" s="117" t="s">
        <v>474</v>
      </c>
      <c r="D68" s="114" t="s">
        <v>477</v>
      </c>
      <c r="E68" s="117" t="s">
        <v>33</v>
      </c>
      <c r="F68" s="135" t="s">
        <v>38</v>
      </c>
      <c r="G68" s="116" t="s">
        <v>736</v>
      </c>
      <c r="H68" s="116" t="s">
        <v>618</v>
      </c>
      <c r="I68" s="114" t="s">
        <v>737</v>
      </c>
      <c r="J68" s="118" t="s">
        <v>502</v>
      </c>
      <c r="K68" s="114" t="s">
        <v>502</v>
      </c>
      <c r="L68" s="114" t="s">
        <v>502</v>
      </c>
      <c r="M68" s="117">
        <v>2</v>
      </c>
      <c r="N68" s="117">
        <v>2</v>
      </c>
      <c r="O68" s="141">
        <f t="shared" si="9"/>
        <v>4</v>
      </c>
      <c r="P68" s="139" t="str">
        <f t="shared" si="10"/>
        <v>BAJO</v>
      </c>
      <c r="Q68" s="117">
        <v>25</v>
      </c>
      <c r="R68" s="153">
        <f t="shared" si="11"/>
        <v>100</v>
      </c>
      <c r="S68" s="139" t="str">
        <f t="shared" si="12"/>
        <v>III</v>
      </c>
      <c r="T68" s="153" t="str">
        <f t="shared" si="13"/>
        <v>Mejorable</v>
      </c>
      <c r="U68" s="114">
        <v>209</v>
      </c>
      <c r="V68" s="117" t="s">
        <v>755</v>
      </c>
      <c r="W68" s="117" t="s">
        <v>507</v>
      </c>
      <c r="X68" s="117" t="s">
        <v>507</v>
      </c>
      <c r="Y68" s="117" t="s">
        <v>507</v>
      </c>
      <c r="Z68" s="117" t="s">
        <v>642</v>
      </c>
      <c r="AA68" s="117" t="s">
        <v>507</v>
      </c>
    </row>
    <row r="69" spans="1:27" ht="102" x14ac:dyDescent="0.25">
      <c r="A69" s="114" t="s">
        <v>861</v>
      </c>
      <c r="B69" s="114" t="s">
        <v>862</v>
      </c>
      <c r="C69" s="114" t="s">
        <v>863</v>
      </c>
      <c r="D69" s="114" t="s">
        <v>976</v>
      </c>
      <c r="E69" s="114" t="s">
        <v>33</v>
      </c>
      <c r="F69" s="135" t="s">
        <v>38</v>
      </c>
      <c r="G69" s="116" t="s">
        <v>905</v>
      </c>
      <c r="H69" s="116" t="s">
        <v>906</v>
      </c>
      <c r="I69" s="114" t="s">
        <v>723</v>
      </c>
      <c r="J69" s="114" t="s">
        <v>502</v>
      </c>
      <c r="K69" s="114" t="s">
        <v>741</v>
      </c>
      <c r="L69" s="114" t="s">
        <v>725</v>
      </c>
      <c r="M69" s="119">
        <v>2</v>
      </c>
      <c r="N69" s="117">
        <v>2</v>
      </c>
      <c r="O69" s="141">
        <f t="shared" si="9"/>
        <v>4</v>
      </c>
      <c r="P69" s="139" t="str">
        <f t="shared" si="10"/>
        <v>BAJO</v>
      </c>
      <c r="Q69" s="117">
        <v>10</v>
      </c>
      <c r="R69" s="153">
        <f t="shared" si="11"/>
        <v>40</v>
      </c>
      <c r="S69" s="139" t="str">
        <f t="shared" si="12"/>
        <v>III</v>
      </c>
      <c r="T69" s="153" t="str">
        <f t="shared" si="13"/>
        <v>Mejorable</v>
      </c>
      <c r="U69" s="114">
        <v>209</v>
      </c>
      <c r="V69" s="117" t="s">
        <v>719</v>
      </c>
      <c r="W69" s="117" t="s">
        <v>507</v>
      </c>
      <c r="X69" s="117" t="s">
        <v>507</v>
      </c>
      <c r="Y69" s="117" t="s">
        <v>507</v>
      </c>
      <c r="Z69" s="120" t="s">
        <v>907</v>
      </c>
      <c r="AA69" s="117" t="s">
        <v>507</v>
      </c>
    </row>
    <row r="70" spans="1:27" ht="76.5" x14ac:dyDescent="0.25">
      <c r="A70" s="114" t="s">
        <v>769</v>
      </c>
      <c r="B70" s="114" t="s">
        <v>486</v>
      </c>
      <c r="C70" s="114" t="s">
        <v>487</v>
      </c>
      <c r="D70" s="114" t="s">
        <v>977</v>
      </c>
      <c r="E70" s="114" t="s">
        <v>33</v>
      </c>
      <c r="F70" s="135" t="s">
        <v>38</v>
      </c>
      <c r="G70" s="116" t="s">
        <v>1517</v>
      </c>
      <c r="H70" s="116" t="s">
        <v>739</v>
      </c>
      <c r="I70" s="114" t="s">
        <v>804</v>
      </c>
      <c r="J70" s="114" t="s">
        <v>502</v>
      </c>
      <c r="K70" s="114" t="s">
        <v>741</v>
      </c>
      <c r="L70" s="114" t="s">
        <v>502</v>
      </c>
      <c r="M70" s="119">
        <v>2</v>
      </c>
      <c r="N70" s="117">
        <v>3</v>
      </c>
      <c r="O70" s="141">
        <f t="shared" si="9"/>
        <v>6</v>
      </c>
      <c r="P70" s="139" t="str">
        <f t="shared" si="10"/>
        <v>MEDIO</v>
      </c>
      <c r="Q70" s="117">
        <v>10</v>
      </c>
      <c r="R70" s="153">
        <f t="shared" si="11"/>
        <v>60</v>
      </c>
      <c r="S70" s="139" t="str">
        <f t="shared" si="12"/>
        <v>III</v>
      </c>
      <c r="T70" s="153" t="str">
        <f t="shared" si="13"/>
        <v>Mejorable</v>
      </c>
      <c r="U70" s="114">
        <v>209</v>
      </c>
      <c r="V70" s="117" t="s">
        <v>719</v>
      </c>
      <c r="W70" s="117" t="s">
        <v>507</v>
      </c>
      <c r="X70" s="117" t="s">
        <v>507</v>
      </c>
      <c r="Y70" s="117" t="s">
        <v>507</v>
      </c>
      <c r="Z70" s="120" t="s">
        <v>756</v>
      </c>
      <c r="AA70" s="117" t="s">
        <v>507</v>
      </c>
    </row>
    <row r="71" spans="1:27" ht="102" x14ac:dyDescent="0.25">
      <c r="A71" s="114" t="s">
        <v>478</v>
      </c>
      <c r="B71" s="114" t="s">
        <v>473</v>
      </c>
      <c r="C71" s="114" t="s">
        <v>742</v>
      </c>
      <c r="D71" s="114" t="s">
        <v>477</v>
      </c>
      <c r="E71" s="114" t="s">
        <v>33</v>
      </c>
      <c r="F71" s="135" t="s">
        <v>38</v>
      </c>
      <c r="G71" s="116" t="s">
        <v>743</v>
      </c>
      <c r="H71" s="116" t="s">
        <v>744</v>
      </c>
      <c r="I71" s="114" t="s">
        <v>745</v>
      </c>
      <c r="J71" s="114" t="s">
        <v>502</v>
      </c>
      <c r="K71" s="114" t="s">
        <v>735</v>
      </c>
      <c r="L71" s="114" t="s">
        <v>725</v>
      </c>
      <c r="M71" s="119">
        <v>2</v>
      </c>
      <c r="N71" s="117">
        <v>4</v>
      </c>
      <c r="O71" s="141">
        <f t="shared" si="9"/>
        <v>8</v>
      </c>
      <c r="P71" s="139" t="str">
        <f t="shared" si="10"/>
        <v>MEDIO</v>
      </c>
      <c r="Q71" s="117">
        <v>10</v>
      </c>
      <c r="R71" s="153">
        <f t="shared" si="11"/>
        <v>80</v>
      </c>
      <c r="S71" s="139" t="str">
        <f t="shared" si="12"/>
        <v>III</v>
      </c>
      <c r="T71" s="153" t="str">
        <f t="shared" si="13"/>
        <v>Mejorable</v>
      </c>
      <c r="U71" s="114">
        <v>209</v>
      </c>
      <c r="V71" s="117" t="s">
        <v>757</v>
      </c>
      <c r="W71" s="117" t="s">
        <v>507</v>
      </c>
      <c r="X71" s="117" t="s">
        <v>507</v>
      </c>
      <c r="Y71" s="117" t="s">
        <v>507</v>
      </c>
      <c r="Z71" s="120" t="s">
        <v>808</v>
      </c>
      <c r="AA71" s="117" t="s">
        <v>507</v>
      </c>
    </row>
    <row r="72" spans="1:27" ht="38.25" x14ac:dyDescent="0.25">
      <c r="A72" s="114" t="s">
        <v>472</v>
      </c>
      <c r="B72" s="114" t="s">
        <v>473</v>
      </c>
      <c r="C72" s="114" t="s">
        <v>573</v>
      </c>
      <c r="D72" s="114" t="s">
        <v>475</v>
      </c>
      <c r="E72" s="114" t="s">
        <v>33</v>
      </c>
      <c r="F72" s="135" t="s">
        <v>37</v>
      </c>
      <c r="G72" s="114" t="s">
        <v>760</v>
      </c>
      <c r="H72" s="116" t="s">
        <v>761</v>
      </c>
      <c r="I72" s="114" t="s">
        <v>762</v>
      </c>
      <c r="J72" s="114" t="s">
        <v>502</v>
      </c>
      <c r="K72" s="114" t="s">
        <v>502</v>
      </c>
      <c r="L72" s="114" t="s">
        <v>763</v>
      </c>
      <c r="M72" s="119">
        <v>2</v>
      </c>
      <c r="N72" s="117">
        <v>1</v>
      </c>
      <c r="O72" s="141">
        <f t="shared" si="9"/>
        <v>2</v>
      </c>
      <c r="P72" s="139" t="str">
        <f t="shared" si="10"/>
        <v>BAJO</v>
      </c>
      <c r="Q72" s="117">
        <v>10</v>
      </c>
      <c r="R72" s="153">
        <f t="shared" si="11"/>
        <v>20</v>
      </c>
      <c r="S72" s="139" t="str">
        <f t="shared" si="12"/>
        <v>IV</v>
      </c>
      <c r="T72" s="153" t="str">
        <f t="shared" si="13"/>
        <v>Aceptable</v>
      </c>
      <c r="U72" s="114">
        <v>209</v>
      </c>
      <c r="V72" s="114" t="s">
        <v>764</v>
      </c>
      <c r="W72" s="117" t="s">
        <v>507</v>
      </c>
      <c r="X72" s="117" t="s">
        <v>507</v>
      </c>
      <c r="Y72" s="117" t="s">
        <v>507</v>
      </c>
      <c r="Z72" s="120" t="s">
        <v>765</v>
      </c>
      <c r="AA72" s="117" t="s">
        <v>766</v>
      </c>
    </row>
    <row r="73" spans="1:27" ht="63.75" x14ac:dyDescent="0.25">
      <c r="A73" s="114" t="s">
        <v>861</v>
      </c>
      <c r="B73" s="114" t="s">
        <v>862</v>
      </c>
      <c r="C73" s="114" t="s">
        <v>863</v>
      </c>
      <c r="D73" s="114" t="s">
        <v>976</v>
      </c>
      <c r="E73" s="114" t="s">
        <v>33</v>
      </c>
      <c r="F73" s="135" t="s">
        <v>37</v>
      </c>
      <c r="G73" s="114" t="s">
        <v>909</v>
      </c>
      <c r="H73" s="116" t="s">
        <v>911</v>
      </c>
      <c r="I73" s="114" t="s">
        <v>912</v>
      </c>
      <c r="J73" s="114" t="s">
        <v>502</v>
      </c>
      <c r="K73" s="114" t="s">
        <v>886</v>
      </c>
      <c r="L73" s="114" t="s">
        <v>763</v>
      </c>
      <c r="M73" s="119">
        <v>2</v>
      </c>
      <c r="N73" s="117">
        <v>2</v>
      </c>
      <c r="O73" s="141">
        <f t="shared" ref="O73:O75" si="14">M73*N73</f>
        <v>4</v>
      </c>
      <c r="P73" s="139" t="str">
        <f t="shared" ref="P73:P75" si="15">IF((N73),IF(AND(O73&gt;=24,O73&lt;=40),"MUY ALTO",IF(AND(O73&gt;=10,O73&lt;=20),"ALTO",IF(AND(O73&gt;=6,O73&lt;=8),"MEDIO",IF((O73&lt;=4),"BAJO")))))</f>
        <v>BAJO</v>
      </c>
      <c r="Q73" s="117">
        <v>25</v>
      </c>
      <c r="R73" s="153">
        <f t="shared" ref="R73:R75" si="16">O73*Q73</f>
        <v>100</v>
      </c>
      <c r="S73" s="139" t="str">
        <f t="shared" si="12"/>
        <v>III</v>
      </c>
      <c r="T73" s="153" t="str">
        <f t="shared" si="13"/>
        <v>Mejorable</v>
      </c>
      <c r="U73" s="114">
        <v>209</v>
      </c>
      <c r="V73" s="114" t="s">
        <v>764</v>
      </c>
      <c r="W73" s="117" t="s">
        <v>507</v>
      </c>
      <c r="X73" s="117" t="s">
        <v>507</v>
      </c>
      <c r="Y73" s="117" t="s">
        <v>507</v>
      </c>
      <c r="Z73" s="120" t="s">
        <v>581</v>
      </c>
      <c r="AA73" s="117" t="s">
        <v>919</v>
      </c>
    </row>
    <row r="74" spans="1:27" ht="63.75" x14ac:dyDescent="0.25">
      <c r="A74" s="114" t="s">
        <v>861</v>
      </c>
      <c r="B74" s="114" t="s">
        <v>862</v>
      </c>
      <c r="C74" s="114" t="s">
        <v>863</v>
      </c>
      <c r="D74" s="114" t="s">
        <v>976</v>
      </c>
      <c r="E74" s="114" t="s">
        <v>33</v>
      </c>
      <c r="F74" s="135" t="s">
        <v>37</v>
      </c>
      <c r="G74" s="114" t="s">
        <v>913</v>
      </c>
      <c r="H74" s="116" t="s">
        <v>914</v>
      </c>
      <c r="I74" s="114" t="s">
        <v>915</v>
      </c>
      <c r="J74" s="114" t="s">
        <v>502</v>
      </c>
      <c r="K74" s="114" t="s">
        <v>886</v>
      </c>
      <c r="L74" s="114" t="s">
        <v>763</v>
      </c>
      <c r="M74" s="119">
        <v>2</v>
      </c>
      <c r="N74" s="117">
        <v>2</v>
      </c>
      <c r="O74" s="141">
        <f t="shared" si="14"/>
        <v>4</v>
      </c>
      <c r="P74" s="139" t="str">
        <f t="shared" si="15"/>
        <v>BAJO</v>
      </c>
      <c r="Q74" s="117">
        <v>10</v>
      </c>
      <c r="R74" s="153">
        <f t="shared" si="16"/>
        <v>40</v>
      </c>
      <c r="S74" s="139" t="str">
        <f t="shared" si="12"/>
        <v>III</v>
      </c>
      <c r="T74" s="153" t="str">
        <f t="shared" si="13"/>
        <v>Mejorable</v>
      </c>
      <c r="U74" s="114">
        <v>209</v>
      </c>
      <c r="V74" s="117" t="s">
        <v>915</v>
      </c>
      <c r="W74" s="117" t="s">
        <v>507</v>
      </c>
      <c r="X74" s="117" t="s">
        <v>507</v>
      </c>
      <c r="Y74" s="117" t="s">
        <v>507</v>
      </c>
      <c r="Z74" s="120" t="s">
        <v>581</v>
      </c>
      <c r="AA74" s="117" t="s">
        <v>920</v>
      </c>
    </row>
    <row r="75" spans="1:27" ht="63.75" x14ac:dyDescent="0.25">
      <c r="A75" s="114" t="s">
        <v>861</v>
      </c>
      <c r="B75" s="114" t="s">
        <v>862</v>
      </c>
      <c r="C75" s="114" t="s">
        <v>863</v>
      </c>
      <c r="D75" s="114" t="s">
        <v>976</v>
      </c>
      <c r="E75" s="114" t="s">
        <v>33</v>
      </c>
      <c r="F75" s="135" t="s">
        <v>37</v>
      </c>
      <c r="G75" s="114" t="s">
        <v>916</v>
      </c>
      <c r="H75" s="116" t="s">
        <v>917</v>
      </c>
      <c r="I75" s="114" t="s">
        <v>915</v>
      </c>
      <c r="J75" s="114" t="s">
        <v>502</v>
      </c>
      <c r="K75" s="114" t="s">
        <v>886</v>
      </c>
      <c r="L75" s="114" t="s">
        <v>763</v>
      </c>
      <c r="M75" s="119">
        <v>2</v>
      </c>
      <c r="N75" s="117">
        <v>2</v>
      </c>
      <c r="O75" s="141">
        <f t="shared" si="14"/>
        <v>4</v>
      </c>
      <c r="P75" s="139" t="str">
        <f t="shared" si="15"/>
        <v>BAJO</v>
      </c>
      <c r="Q75" s="117">
        <v>10</v>
      </c>
      <c r="R75" s="153">
        <f t="shared" si="16"/>
        <v>40</v>
      </c>
      <c r="S75" s="139" t="str">
        <f t="shared" si="12"/>
        <v>III</v>
      </c>
      <c r="T75" s="153" t="str">
        <f t="shared" si="13"/>
        <v>Mejorable</v>
      </c>
      <c r="U75" s="114">
        <v>209</v>
      </c>
      <c r="V75" s="117" t="s">
        <v>915</v>
      </c>
      <c r="W75" s="117" t="s">
        <v>507</v>
      </c>
      <c r="X75" s="117" t="s">
        <v>507</v>
      </c>
      <c r="Y75" s="117" t="s">
        <v>507</v>
      </c>
      <c r="Z75" s="120" t="s">
        <v>581</v>
      </c>
      <c r="AA75" s="117" t="s">
        <v>920</v>
      </c>
    </row>
  </sheetData>
  <autoFilter ref="A5:AU75"/>
  <mergeCells count="8">
    <mergeCell ref="A1:AG1"/>
    <mergeCell ref="A2:G2"/>
    <mergeCell ref="A3:G3"/>
    <mergeCell ref="F4:H4"/>
    <mergeCell ref="J4:L4"/>
    <mergeCell ref="M4:S4"/>
    <mergeCell ref="U4:V4"/>
    <mergeCell ref="W4:AA4"/>
  </mergeCells>
  <conditionalFormatting sqref="A4:F4 J4 M4 T4 W4 E5:G5 A5 V5:AA5 J5:T5">
    <cfRule type="cellIs" dxfId="1517" priority="148" operator="equal">
      <formula>"MEDIA"</formula>
    </cfRule>
    <cfRule type="cellIs" dxfId="1516" priority="149" operator="equal">
      <formula>"BAJA"</formula>
    </cfRule>
    <cfRule type="cellIs" dxfId="1515" priority="150" operator="equal">
      <formula>"MUY ALTA"</formula>
    </cfRule>
  </conditionalFormatting>
  <conditionalFormatting sqref="V5">
    <cfRule type="cellIs" dxfId="1514" priority="151" operator="equal">
      <formula>"ALTA"</formula>
    </cfRule>
  </conditionalFormatting>
  <conditionalFormatting sqref="Z5:AA5">
    <cfRule type="cellIs" dxfId="1513" priority="152" operator="equal">
      <formula>"ALTA"</formula>
    </cfRule>
  </conditionalFormatting>
  <conditionalFormatting sqref="I4:I5">
    <cfRule type="cellIs" dxfId="1512" priority="145" operator="equal">
      <formula>"MEDIA"</formula>
    </cfRule>
    <cfRule type="cellIs" dxfId="1511" priority="146" operator="equal">
      <formula>"BAJA"</formula>
    </cfRule>
    <cfRule type="cellIs" dxfId="1510" priority="147" operator="equal">
      <formula>"MUY ALTA"</formula>
    </cfRule>
  </conditionalFormatting>
  <conditionalFormatting sqref="P6:P11 P13:P50 P57:P64">
    <cfRule type="cellIs" dxfId="1509" priority="142" operator="equal">
      <formula>"ALTO"</formula>
    </cfRule>
    <cfRule type="cellIs" dxfId="1508" priority="143" operator="equal">
      <formula>"MEDIO"</formula>
    </cfRule>
    <cfRule type="cellIs" dxfId="1507" priority="144" operator="equal">
      <formula>"BAJO"</formula>
    </cfRule>
  </conditionalFormatting>
  <conditionalFormatting sqref="S6:S11 S13:S50 S57:S64">
    <cfRule type="cellIs" dxfId="1506" priority="138" operator="equal">
      <formula>"IV"</formula>
    </cfRule>
    <cfRule type="cellIs" dxfId="1505" priority="139" operator="equal">
      <formula>"III"</formula>
    </cfRule>
    <cfRule type="cellIs" dxfId="1504" priority="140" operator="equal">
      <formula>"II"</formula>
    </cfRule>
    <cfRule type="cellIs" dxfId="1503" priority="141" operator="equal">
      <formula>"I"</formula>
    </cfRule>
  </conditionalFormatting>
  <conditionalFormatting sqref="P2:P11 P13:P50 P57:P64">
    <cfRule type="cellIs" dxfId="1502" priority="137" operator="equal">
      <formula>"MUY ALTO"</formula>
    </cfRule>
  </conditionalFormatting>
  <conditionalFormatting sqref="U5">
    <cfRule type="cellIs" dxfId="1501" priority="134" operator="equal">
      <formula>"MEDIA"</formula>
    </cfRule>
    <cfRule type="cellIs" dxfId="1500" priority="135" operator="equal">
      <formula>"BAJA"</formula>
    </cfRule>
    <cfRule type="cellIs" dxfId="1499" priority="136" operator="equal">
      <formula>"MUY ALTA"</formula>
    </cfRule>
  </conditionalFormatting>
  <conditionalFormatting sqref="S12">
    <cfRule type="cellIs" dxfId="1498" priority="126" operator="equal">
      <formula>"IV"</formula>
    </cfRule>
    <cfRule type="cellIs" dxfId="1497" priority="127" operator="equal">
      <formula>"III"</formula>
    </cfRule>
    <cfRule type="cellIs" dxfId="1496" priority="128" operator="equal">
      <formula>"II"</formula>
    </cfRule>
    <cfRule type="cellIs" dxfId="1495" priority="129" operator="equal">
      <formula>"I"</formula>
    </cfRule>
  </conditionalFormatting>
  <conditionalFormatting sqref="P12">
    <cfRule type="cellIs" dxfId="1494" priority="131" operator="equal">
      <formula>"ALTO"</formula>
    </cfRule>
    <cfRule type="cellIs" dxfId="1493" priority="132" operator="equal">
      <formula>"MEDIO"</formula>
    </cfRule>
    <cfRule type="cellIs" dxfId="1492" priority="133" operator="equal">
      <formula>"BAJO"</formula>
    </cfRule>
  </conditionalFormatting>
  <conditionalFormatting sqref="P12">
    <cfRule type="cellIs" dxfId="1491" priority="130" operator="equal">
      <formula>"MUY ALTO"</formula>
    </cfRule>
  </conditionalFormatting>
  <conditionalFormatting sqref="P51:P52 P54:P55">
    <cfRule type="cellIs" dxfId="1490" priority="102" operator="equal">
      <formula>"ALTO"</formula>
    </cfRule>
    <cfRule type="cellIs" dxfId="1489" priority="103" operator="equal">
      <formula>"MEDIO"</formula>
    </cfRule>
    <cfRule type="cellIs" dxfId="1488" priority="104" operator="equal">
      <formula>"BAJO"</formula>
    </cfRule>
  </conditionalFormatting>
  <conditionalFormatting sqref="S51:S52 S54:S55">
    <cfRule type="cellIs" dxfId="1487" priority="98" operator="equal">
      <formula>"IV"</formula>
    </cfRule>
    <cfRule type="cellIs" dxfId="1486" priority="99" operator="equal">
      <formula>"III"</formula>
    </cfRule>
    <cfRule type="cellIs" dxfId="1485" priority="100" operator="equal">
      <formula>"II"</formula>
    </cfRule>
    <cfRule type="cellIs" dxfId="1484" priority="101" operator="equal">
      <formula>"I"</formula>
    </cfRule>
  </conditionalFormatting>
  <conditionalFormatting sqref="P51:P52 P54:P55">
    <cfRule type="cellIs" dxfId="1483" priority="97" operator="equal">
      <formula>"MUY ALTO"</formula>
    </cfRule>
  </conditionalFormatting>
  <conditionalFormatting sqref="P65:P72">
    <cfRule type="cellIs" dxfId="1482" priority="77" operator="equal">
      <formula>"ALTO"</formula>
    </cfRule>
    <cfRule type="cellIs" dxfId="1481" priority="78" operator="equal">
      <formula>"MEDIO"</formula>
    </cfRule>
    <cfRule type="cellIs" dxfId="1480" priority="79" operator="equal">
      <formula>"BAJO"</formula>
    </cfRule>
  </conditionalFormatting>
  <conditionalFormatting sqref="S65:S72">
    <cfRule type="cellIs" dxfId="1479" priority="73" operator="equal">
      <formula>"IV"</formula>
    </cfRule>
    <cfRule type="cellIs" dxfId="1478" priority="74" operator="equal">
      <formula>"III"</formula>
    </cfRule>
    <cfRule type="cellIs" dxfId="1477" priority="75" operator="equal">
      <formula>"II"</formula>
    </cfRule>
    <cfRule type="cellIs" dxfId="1476" priority="76" operator="equal">
      <formula>"I"</formula>
    </cfRule>
  </conditionalFormatting>
  <conditionalFormatting sqref="P65:P72">
    <cfRule type="cellIs" dxfId="1475" priority="72" operator="equal">
      <formula>"MUY ALTO"</formula>
    </cfRule>
  </conditionalFormatting>
  <conditionalFormatting sqref="D10:E10 I10:N10">
    <cfRule type="cellIs" dxfId="1474" priority="69" operator="equal">
      <formula>"MEDIA"</formula>
    </cfRule>
  </conditionalFormatting>
  <conditionalFormatting sqref="D10:E10 I10:N10">
    <cfRule type="cellIs" dxfId="1473" priority="70" operator="equal">
      <formula>"BAJA"</formula>
    </cfRule>
  </conditionalFormatting>
  <conditionalFormatting sqref="D10:E10 I10:N10">
    <cfRule type="cellIs" dxfId="1472" priority="71" operator="equal">
      <formula>"MUY ALTA"</formula>
    </cfRule>
  </conditionalFormatting>
  <conditionalFormatting sqref="Q10">
    <cfRule type="cellIs" dxfId="1471" priority="66" operator="equal">
      <formula>"MEDIA"</formula>
    </cfRule>
  </conditionalFormatting>
  <conditionalFormatting sqref="Q10">
    <cfRule type="cellIs" dxfId="1470" priority="67" operator="equal">
      <formula>"BAJA"</formula>
    </cfRule>
  </conditionalFormatting>
  <conditionalFormatting sqref="Q10">
    <cfRule type="cellIs" dxfId="1469" priority="68" operator="equal">
      <formula>"MUY ALTA"</formula>
    </cfRule>
  </conditionalFormatting>
  <conditionalFormatting sqref="A52 E52 I52:J52 L52 N52">
    <cfRule type="cellIs" dxfId="1468" priority="50" operator="equal">
      <formula>"MEDIA"</formula>
    </cfRule>
  </conditionalFormatting>
  <conditionalFormatting sqref="A52 E52 I52:J52 L52 N52">
    <cfRule type="cellIs" dxfId="1467" priority="51" operator="equal">
      <formula>"BAJA"</formula>
    </cfRule>
  </conditionalFormatting>
  <conditionalFormatting sqref="A52 E52 I52:J52 L52 N52">
    <cfRule type="cellIs" dxfId="1466" priority="52" operator="equal">
      <formula>"MUY ALTA"</formula>
    </cfRule>
  </conditionalFormatting>
  <conditionalFormatting sqref="A54 E54 I54:J54 L54:N54">
    <cfRule type="cellIs" dxfId="1465" priority="53" operator="equal">
      <formula>"MEDIA"</formula>
    </cfRule>
  </conditionalFormatting>
  <conditionalFormatting sqref="A54 E54 I54:J54 L54:N54">
    <cfRule type="cellIs" dxfId="1464" priority="54" operator="equal">
      <formula>"BAJA"</formula>
    </cfRule>
  </conditionalFormatting>
  <conditionalFormatting sqref="A54 E54 I54:J54 L54:N54">
    <cfRule type="cellIs" dxfId="1463" priority="55" operator="equal">
      <formula>"MUY ALTA"</formula>
    </cfRule>
  </conditionalFormatting>
  <conditionalFormatting sqref="K54">
    <cfRule type="cellIs" dxfId="1462" priority="56" operator="equal">
      <formula>"MEDIA"</formula>
    </cfRule>
  </conditionalFormatting>
  <conditionalFormatting sqref="K54">
    <cfRule type="cellIs" dxfId="1461" priority="57" operator="equal">
      <formula>"BAJA"</formula>
    </cfRule>
  </conditionalFormatting>
  <conditionalFormatting sqref="K54">
    <cfRule type="cellIs" dxfId="1460" priority="58" operator="equal">
      <formula>"MUY ALTA"</formula>
    </cfRule>
  </conditionalFormatting>
  <conditionalFormatting sqref="I55">
    <cfRule type="cellIs" dxfId="1459" priority="47" operator="equal">
      <formula>"MEDIA"</formula>
    </cfRule>
  </conditionalFormatting>
  <conditionalFormatting sqref="I55">
    <cfRule type="cellIs" dxfId="1458" priority="48" operator="equal">
      <formula>"BAJA"</formula>
    </cfRule>
  </conditionalFormatting>
  <conditionalFormatting sqref="I55">
    <cfRule type="cellIs" dxfId="1457" priority="49" operator="equal">
      <formula>"MUY ALTA"</formula>
    </cfRule>
  </conditionalFormatting>
  <conditionalFormatting sqref="Q52">
    <cfRule type="cellIs" dxfId="1456" priority="41" operator="equal">
      <formula>"MEDIA"</formula>
    </cfRule>
  </conditionalFormatting>
  <conditionalFormatting sqref="Q52">
    <cfRule type="cellIs" dxfId="1455" priority="42" operator="equal">
      <formula>"BAJA"</formula>
    </cfRule>
  </conditionalFormatting>
  <conditionalFormatting sqref="Q52">
    <cfRule type="cellIs" dxfId="1454" priority="43" operator="equal">
      <formula>"MUY ALTA"</formula>
    </cfRule>
  </conditionalFormatting>
  <conditionalFormatting sqref="Q54">
    <cfRule type="cellIs" dxfId="1453" priority="44" operator="equal">
      <formula>"MEDIA"</formula>
    </cfRule>
  </conditionalFormatting>
  <conditionalFormatting sqref="Q54">
    <cfRule type="cellIs" dxfId="1452" priority="45" operator="equal">
      <formula>"BAJA"</formula>
    </cfRule>
  </conditionalFormatting>
  <conditionalFormatting sqref="Q54">
    <cfRule type="cellIs" dxfId="1451" priority="46" operator="equal">
      <formula>"MUY ALTA"</formula>
    </cfRule>
  </conditionalFormatting>
  <conditionalFormatting sqref="V52 X52:Y52 X54:Y54 V54">
    <cfRule type="cellIs" dxfId="1450" priority="32" operator="equal">
      <formula>"MEDIA"</formula>
    </cfRule>
  </conditionalFormatting>
  <conditionalFormatting sqref="V52 X52:Y52 X54:Y54 V54">
    <cfRule type="cellIs" dxfId="1449" priority="33" operator="equal">
      <formula>"BAJA"</formula>
    </cfRule>
  </conditionalFormatting>
  <conditionalFormatting sqref="V52 X52:Y52 X54:Y54 V54">
    <cfRule type="cellIs" dxfId="1448" priority="34" operator="equal">
      <formula>"MUY ALTA"</formula>
    </cfRule>
  </conditionalFormatting>
  <conditionalFormatting sqref="Z52">
    <cfRule type="cellIs" dxfId="1447" priority="35" operator="equal">
      <formula>"MEDIA"</formula>
    </cfRule>
  </conditionalFormatting>
  <conditionalFormatting sqref="Z52">
    <cfRule type="cellIs" dxfId="1446" priority="36" operator="equal">
      <formula>"BAJA"</formula>
    </cfRule>
  </conditionalFormatting>
  <conditionalFormatting sqref="Z52">
    <cfRule type="cellIs" dxfId="1445" priority="37" operator="equal">
      <formula>"MUY ALTA"</formula>
    </cfRule>
  </conditionalFormatting>
  <conditionalFormatting sqref="V52">
    <cfRule type="cellIs" dxfId="1444" priority="38" operator="equal">
      <formula>"ALTA"</formula>
    </cfRule>
  </conditionalFormatting>
  <conditionalFormatting sqref="Z52">
    <cfRule type="cellIs" dxfId="1443" priority="39" operator="equal">
      <formula>"ALTA"</formula>
    </cfRule>
  </conditionalFormatting>
  <conditionalFormatting sqref="V54">
    <cfRule type="cellIs" dxfId="1442" priority="40" operator="equal">
      <formula>"ALTA"</formula>
    </cfRule>
  </conditionalFormatting>
  <conditionalFormatting sqref="P73:P75">
    <cfRule type="cellIs" dxfId="1441" priority="29" operator="equal">
      <formula>"ALTO"</formula>
    </cfRule>
    <cfRule type="cellIs" dxfId="1440" priority="30" operator="equal">
      <formula>"MEDIO"</formula>
    </cfRule>
    <cfRule type="cellIs" dxfId="1439" priority="31" operator="equal">
      <formula>"BAJO"</formula>
    </cfRule>
  </conditionalFormatting>
  <conditionalFormatting sqref="S73:S75">
    <cfRule type="cellIs" dxfId="1438" priority="25" operator="equal">
      <formula>"IV"</formula>
    </cfRule>
    <cfRule type="cellIs" dxfId="1437" priority="26" operator="equal">
      <formula>"III"</formula>
    </cfRule>
    <cfRule type="cellIs" dxfId="1436" priority="27" operator="equal">
      <formula>"II"</formula>
    </cfRule>
    <cfRule type="cellIs" dxfId="1435" priority="28" operator="equal">
      <formula>"I"</formula>
    </cfRule>
  </conditionalFormatting>
  <conditionalFormatting sqref="P73:P75">
    <cfRule type="cellIs" dxfId="1434" priority="24" operator="equal">
      <formula>"MUY ALTO"</formula>
    </cfRule>
  </conditionalFormatting>
  <conditionalFormatting sqref="P56">
    <cfRule type="cellIs" dxfId="1433" priority="21" operator="equal">
      <formula>"ALTO"</formula>
    </cfRule>
    <cfRule type="cellIs" dxfId="1432" priority="22" operator="equal">
      <formula>"MEDIO"</formula>
    </cfRule>
    <cfRule type="cellIs" dxfId="1431" priority="23" operator="equal">
      <formula>"BAJO"</formula>
    </cfRule>
  </conditionalFormatting>
  <conditionalFormatting sqref="S56">
    <cfRule type="cellIs" dxfId="1430" priority="17" operator="equal">
      <formula>"IV"</formula>
    </cfRule>
    <cfRule type="cellIs" dxfId="1429" priority="18" operator="equal">
      <formula>"III"</formula>
    </cfRule>
    <cfRule type="cellIs" dxfId="1428" priority="19" operator="equal">
      <formula>"II"</formula>
    </cfRule>
    <cfRule type="cellIs" dxfId="1427" priority="20" operator="equal">
      <formula>"I"</formula>
    </cfRule>
  </conditionalFormatting>
  <conditionalFormatting sqref="P56">
    <cfRule type="cellIs" dxfId="1426" priority="16" operator="equal">
      <formula>"MUY ALTO"</formula>
    </cfRule>
  </conditionalFormatting>
  <conditionalFormatting sqref="V10">
    <cfRule type="cellIs" dxfId="1425" priority="15" operator="equal">
      <formula>"ALTA"</formula>
    </cfRule>
  </conditionalFormatting>
  <conditionalFormatting sqref="V10">
    <cfRule type="cellIs" dxfId="1424" priority="12" operator="equal">
      <formula>"MEDIA"</formula>
    </cfRule>
  </conditionalFormatting>
  <conditionalFormatting sqref="V10">
    <cfRule type="cellIs" dxfId="1423" priority="13" operator="equal">
      <formula>"BAJA"</formula>
    </cfRule>
  </conditionalFormatting>
  <conditionalFormatting sqref="V10">
    <cfRule type="cellIs" dxfId="1422" priority="14" operator="equal">
      <formula>"MUY ALTA"</formula>
    </cfRule>
  </conditionalFormatting>
  <conditionalFormatting sqref="P53">
    <cfRule type="cellIs" dxfId="1421" priority="9" operator="equal">
      <formula>"ALTO"</formula>
    </cfRule>
    <cfRule type="cellIs" dxfId="1420" priority="10" operator="equal">
      <formula>"MEDIO"</formula>
    </cfRule>
    <cfRule type="cellIs" dxfId="1419" priority="11" operator="equal">
      <formula>"BAJO"</formula>
    </cfRule>
  </conditionalFormatting>
  <conditionalFormatting sqref="S53">
    <cfRule type="cellIs" dxfId="1418" priority="5" operator="equal">
      <formula>"IV"</formula>
    </cfRule>
    <cfRule type="cellIs" dxfId="1417" priority="6" operator="equal">
      <formula>"III"</formula>
    </cfRule>
    <cfRule type="cellIs" dxfId="1416" priority="7" operator="equal">
      <formula>"II"</formula>
    </cfRule>
    <cfRule type="cellIs" dxfId="1415" priority="8" operator="equal">
      <formula>"I"</formula>
    </cfRule>
  </conditionalFormatting>
  <conditionalFormatting sqref="P53">
    <cfRule type="cellIs" dxfId="1414" priority="4" operator="equal">
      <formula>"MUY ALTO"</formula>
    </cfRule>
  </conditionalFormatting>
  <conditionalFormatting sqref="I53">
    <cfRule type="cellIs" dxfId="1413" priority="1" operator="equal">
      <formula>"MEDIA"</formula>
    </cfRule>
  </conditionalFormatting>
  <conditionalFormatting sqref="I53">
    <cfRule type="cellIs" dxfId="1412" priority="2" operator="equal">
      <formula>"BAJA"</formula>
    </cfRule>
  </conditionalFormatting>
  <conditionalFormatting sqref="I53">
    <cfRule type="cellIs" dxfId="1411" priority="3" operator="equal">
      <formula>"MUY ALTA"</formula>
    </cfRule>
  </conditionalFormatting>
  <dataValidations count="3">
    <dataValidation type="list" allowBlank="1" showErrorMessage="1" sqref="M25 M64">
      <formula1>"2,6,10"</formula1>
    </dataValidation>
    <dataValidation type="list" allowBlank="1" showInputMessage="1" prompt="COLOQUE SOLO - 1,2,3, O 4" sqref="N25 N64">
      <formula1>"4,3,2,1"</formula1>
    </dataValidation>
    <dataValidation type="list" allowBlank="1" showErrorMessage="1" sqref="Q25 Q10 Q64">
      <formula1>"10,25,60,100"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Listas!$A$7:$G$7</xm:f>
          </x14:formula1>
          <xm:sqref>F57:F75 F6:F55</xm:sqref>
        </x14:dataValidation>
        <x14:dataValidation type="list" allowBlank="1" showInputMessage="1" showErrorMessage="1">
          <x14:formula1>
            <xm:f>Listas!#REF!</xm:f>
          </x14:formula1>
          <xm:sqref>F56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U66"/>
  <sheetViews>
    <sheetView topLeftCell="L43" zoomScale="85" zoomScaleNormal="85" workbookViewId="0">
      <selection activeCell="L48" sqref="A48:XFD48"/>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29.710937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7"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47" ht="26.25" customHeight="1" thickBot="1" x14ac:dyDescent="0.3">
      <c r="A2" s="282" t="s">
        <v>980</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ht="36" customHeight="1" thickBot="1" x14ac:dyDescent="0.3">
      <c r="A3" s="282" t="s">
        <v>981</v>
      </c>
      <c r="B3" s="273"/>
      <c r="C3" s="273"/>
      <c r="D3" s="273"/>
      <c r="E3" s="273"/>
      <c r="F3" s="273"/>
      <c r="G3" s="274"/>
      <c r="H3" s="1"/>
      <c r="I3" s="1"/>
      <c r="J3" s="1"/>
      <c r="K3" s="1"/>
      <c r="L3" s="4"/>
      <c r="M3" s="4"/>
      <c r="N3" s="4"/>
      <c r="O3" s="4"/>
      <c r="P3" s="4"/>
      <c r="Q3" s="4"/>
      <c r="R3" s="2"/>
      <c r="S3" s="2"/>
      <c r="T3" s="2"/>
      <c r="U3" s="5"/>
      <c r="V3" s="5"/>
      <c r="W3" s="1"/>
      <c r="X3" s="1"/>
      <c r="Y3" s="1"/>
      <c r="Z3" s="1"/>
      <c r="AA3" s="1"/>
      <c r="AB3" s="3"/>
      <c r="AC3" s="3"/>
      <c r="AD3" s="3"/>
      <c r="AE3" s="3"/>
      <c r="AF3" s="3"/>
      <c r="AG3" s="3"/>
      <c r="AH3" s="3"/>
      <c r="AI3" s="3"/>
      <c r="AJ3" s="3"/>
      <c r="AK3" s="3"/>
      <c r="AL3" s="3"/>
      <c r="AM3" s="3"/>
      <c r="AN3" s="3"/>
      <c r="AO3" s="3"/>
      <c r="AP3" s="3"/>
      <c r="AQ3" s="3"/>
      <c r="AR3" s="3"/>
      <c r="AS3" s="3"/>
      <c r="AT3" s="3"/>
      <c r="AU3" s="3"/>
    </row>
    <row r="4" spans="1:47" s="140" customFormat="1" ht="30.75" customHeight="1" x14ac:dyDescent="0.25">
      <c r="A4" s="122"/>
      <c r="B4" s="123" t="s">
        <v>0</v>
      </c>
      <c r="C4" s="123" t="s">
        <v>1</v>
      </c>
      <c r="D4" s="123" t="s">
        <v>2</v>
      </c>
      <c r="E4" s="123"/>
      <c r="F4" s="269" t="s">
        <v>3</v>
      </c>
      <c r="G4" s="264"/>
      <c r="H4" s="265"/>
      <c r="I4" s="123"/>
      <c r="J4" s="269" t="s">
        <v>4</v>
      </c>
      <c r="K4" s="264"/>
      <c r="L4" s="265"/>
      <c r="M4" s="263" t="s">
        <v>5</v>
      </c>
      <c r="N4" s="264"/>
      <c r="O4" s="264"/>
      <c r="P4" s="264"/>
      <c r="Q4" s="264"/>
      <c r="R4" s="264"/>
      <c r="S4" s="265"/>
      <c r="T4" s="124" t="s">
        <v>6</v>
      </c>
      <c r="U4" s="270" t="s">
        <v>7</v>
      </c>
      <c r="V4" s="271"/>
      <c r="W4" s="263" t="s">
        <v>8</v>
      </c>
      <c r="X4" s="264"/>
      <c r="Y4" s="264"/>
      <c r="Z4" s="264"/>
      <c r="AA4" s="265"/>
      <c r="AB4" s="125"/>
      <c r="AC4" s="125"/>
      <c r="AD4" s="125"/>
      <c r="AE4" s="125"/>
      <c r="AF4" s="125"/>
      <c r="AG4" s="125"/>
      <c r="AH4" s="125"/>
      <c r="AI4" s="125"/>
      <c r="AJ4" s="125"/>
      <c r="AK4" s="125"/>
      <c r="AL4" s="125"/>
      <c r="AM4" s="125"/>
      <c r="AN4" s="125"/>
      <c r="AO4" s="125"/>
      <c r="AP4" s="125"/>
      <c r="AQ4" s="125"/>
      <c r="AR4" s="125"/>
      <c r="AS4" s="125"/>
      <c r="AT4" s="125"/>
      <c r="AU4" s="125"/>
    </row>
    <row r="5" spans="1:47" s="140" customFormat="1" ht="72" customHeight="1" x14ac:dyDescent="0.25">
      <c r="A5" s="126" t="s">
        <v>9</v>
      </c>
      <c r="B5" s="127"/>
      <c r="C5" s="127"/>
      <c r="D5" s="127"/>
      <c r="E5" s="127" t="s">
        <v>10</v>
      </c>
      <c r="F5" s="128" t="s">
        <v>31</v>
      </c>
      <c r="G5" s="129" t="s">
        <v>11</v>
      </c>
      <c r="H5" s="129" t="s">
        <v>12</v>
      </c>
      <c r="I5" s="127" t="s">
        <v>32</v>
      </c>
      <c r="J5" s="130" t="s">
        <v>13</v>
      </c>
      <c r="K5" s="129" t="s">
        <v>14</v>
      </c>
      <c r="L5" s="129" t="s">
        <v>15</v>
      </c>
      <c r="M5" s="131" t="s">
        <v>16</v>
      </c>
      <c r="N5" s="131" t="s">
        <v>17</v>
      </c>
      <c r="O5" s="132" t="s">
        <v>18</v>
      </c>
      <c r="P5" s="131" t="s">
        <v>19</v>
      </c>
      <c r="Q5" s="131" t="s">
        <v>20</v>
      </c>
      <c r="R5" s="131" t="s">
        <v>21</v>
      </c>
      <c r="S5" s="131" t="s">
        <v>22</v>
      </c>
      <c r="T5" s="133" t="s">
        <v>23</v>
      </c>
      <c r="U5" s="131" t="s">
        <v>24</v>
      </c>
      <c r="V5" s="133" t="s">
        <v>25</v>
      </c>
      <c r="W5" s="133" t="s">
        <v>26</v>
      </c>
      <c r="X5" s="133" t="s">
        <v>27</v>
      </c>
      <c r="Y5" s="133" t="s">
        <v>28</v>
      </c>
      <c r="Z5" s="133" t="s">
        <v>29</v>
      </c>
      <c r="AA5" s="133" t="s">
        <v>30</v>
      </c>
      <c r="AB5" s="125"/>
      <c r="AC5" s="125"/>
      <c r="AD5" s="125"/>
      <c r="AE5" s="125"/>
      <c r="AF5" s="125"/>
      <c r="AG5" s="125"/>
      <c r="AH5" s="125"/>
      <c r="AI5" s="125"/>
      <c r="AJ5" s="125"/>
      <c r="AK5" s="125"/>
      <c r="AL5" s="125"/>
      <c r="AM5" s="125"/>
      <c r="AN5" s="125"/>
      <c r="AO5" s="125"/>
      <c r="AP5" s="125"/>
      <c r="AQ5" s="125"/>
      <c r="AR5" s="125"/>
      <c r="AS5" s="125"/>
      <c r="AT5" s="125"/>
      <c r="AU5" s="125"/>
    </row>
    <row r="6" spans="1:47" s="142" customFormat="1" ht="51" x14ac:dyDescent="0.25">
      <c r="A6" s="114" t="s">
        <v>478</v>
      </c>
      <c r="B6" s="114" t="s">
        <v>473</v>
      </c>
      <c r="C6" s="114" t="s">
        <v>573</v>
      </c>
      <c r="D6" s="114" t="s">
        <v>475</v>
      </c>
      <c r="E6" s="114" t="s">
        <v>33</v>
      </c>
      <c r="F6" s="135" t="s">
        <v>77</v>
      </c>
      <c r="G6" s="114" t="s">
        <v>489</v>
      </c>
      <c r="H6" s="116" t="s">
        <v>493</v>
      </c>
      <c r="I6" s="114" t="s">
        <v>498</v>
      </c>
      <c r="J6" s="114" t="s">
        <v>502</v>
      </c>
      <c r="K6" s="114" t="s">
        <v>502</v>
      </c>
      <c r="L6" s="114" t="s">
        <v>502</v>
      </c>
      <c r="M6" s="119">
        <v>2</v>
      </c>
      <c r="N6" s="117">
        <v>3</v>
      </c>
      <c r="O6" s="141">
        <f t="shared" ref="O6:O13" si="0">M6*N6</f>
        <v>6</v>
      </c>
      <c r="P6" s="139" t="str">
        <f t="shared" ref="P6:P13" si="1">IF((N6),IF(AND(O6&gt;=24,O6&lt;=40),"MUY ALTO",IF(AND(O6&gt;=10,O6&lt;=20),"ALTO",IF(AND(O6&gt;=6,O6&lt;=8),"MEDIO",IF((O6&lt;=4),"BAJO")))))</f>
        <v>MEDIO</v>
      </c>
      <c r="Q6" s="117">
        <v>25</v>
      </c>
      <c r="R6" s="153">
        <f t="shared" ref="R6:R13" si="2">O6*Q6</f>
        <v>150</v>
      </c>
      <c r="S6" s="139" t="str">
        <f t="shared" ref="S6:S13" si="3">IF(R6&lt;=0,"N/A",IF(R6&lt;=20,"IV",IF(R6&lt;=120,"III",IF(R6&lt;=500,"II",IF(R6&lt;=4000,"I",)))))</f>
        <v>II</v>
      </c>
      <c r="T6" s="153" t="str">
        <f t="shared" ref="T6:T50" si="4">IF(S6="I","No Aceptable",IF(S6="II","No aceptable o aceptable con control específico",IF(S6="III","Mejorable",IF(S6="IV","Aceptable","Aceptable"))))</f>
        <v>No aceptable o aceptable con control específico</v>
      </c>
      <c r="U6" s="114">
        <v>130</v>
      </c>
      <c r="V6" s="117" t="s">
        <v>498</v>
      </c>
      <c r="W6" s="117" t="s">
        <v>507</v>
      </c>
      <c r="X6" s="117" t="s">
        <v>507</v>
      </c>
      <c r="Y6" s="117" t="s">
        <v>507</v>
      </c>
      <c r="Z6" s="120" t="s">
        <v>508</v>
      </c>
      <c r="AA6" s="117" t="s">
        <v>507</v>
      </c>
    </row>
    <row r="7" spans="1:47" s="142" customFormat="1" ht="51" x14ac:dyDescent="0.25">
      <c r="A7" s="114" t="s">
        <v>861</v>
      </c>
      <c r="B7" s="114" t="s">
        <v>862</v>
      </c>
      <c r="C7" s="114" t="s">
        <v>863</v>
      </c>
      <c r="D7" s="114" t="s">
        <v>982</v>
      </c>
      <c r="E7" s="114" t="s">
        <v>33</v>
      </c>
      <c r="F7" s="135" t="s">
        <v>77</v>
      </c>
      <c r="G7" s="114" t="s">
        <v>489</v>
      </c>
      <c r="H7" s="116" t="s">
        <v>865</v>
      </c>
      <c r="I7" s="114" t="s">
        <v>498</v>
      </c>
      <c r="J7" s="114" t="s">
        <v>502</v>
      </c>
      <c r="K7" s="114" t="s">
        <v>502</v>
      </c>
      <c r="L7" s="114" t="s">
        <v>502</v>
      </c>
      <c r="M7" s="119">
        <v>2</v>
      </c>
      <c r="N7" s="117">
        <v>3</v>
      </c>
      <c r="O7" s="141">
        <f t="shared" si="0"/>
        <v>6</v>
      </c>
      <c r="P7" s="139" t="str">
        <f t="shared" si="1"/>
        <v>MEDIO</v>
      </c>
      <c r="Q7" s="117">
        <v>25</v>
      </c>
      <c r="R7" s="153">
        <f t="shared" si="2"/>
        <v>150</v>
      </c>
      <c r="S7" s="139" t="str">
        <f t="shared" si="3"/>
        <v>II</v>
      </c>
      <c r="T7" s="153" t="str">
        <f t="shared" ref="T7:T13" si="5">IF(S7="I","No Aceptable",IF(S7="II","No aceptable o aceptable con control específico",IF(S7="III","Mejorable",IF(S7="IV","Aceptable","Aceptable"))))</f>
        <v>No aceptable o aceptable con control específico</v>
      </c>
      <c r="U7" s="114">
        <v>130</v>
      </c>
      <c r="V7" s="117" t="s">
        <v>498</v>
      </c>
      <c r="W7" s="117" t="s">
        <v>507</v>
      </c>
      <c r="X7" s="117" t="s">
        <v>507</v>
      </c>
      <c r="Y7" s="117" t="s">
        <v>507</v>
      </c>
      <c r="Z7" s="120" t="s">
        <v>508</v>
      </c>
      <c r="AA7" s="117" t="s">
        <v>507</v>
      </c>
    </row>
    <row r="8" spans="1:47" s="142" customFormat="1" ht="62.25" customHeight="1" x14ac:dyDescent="0.25">
      <c r="A8" s="114" t="s">
        <v>476</v>
      </c>
      <c r="B8" s="114" t="s">
        <v>473</v>
      </c>
      <c r="C8" s="114" t="s">
        <v>474</v>
      </c>
      <c r="D8" s="114" t="s">
        <v>477</v>
      </c>
      <c r="E8" s="114" t="s">
        <v>33</v>
      </c>
      <c r="F8" s="135" t="s">
        <v>77</v>
      </c>
      <c r="G8" s="114" t="s">
        <v>490</v>
      </c>
      <c r="H8" s="116" t="s">
        <v>494</v>
      </c>
      <c r="I8" s="114" t="s">
        <v>499</v>
      </c>
      <c r="J8" s="114" t="s">
        <v>502</v>
      </c>
      <c r="K8" s="114" t="s">
        <v>503</v>
      </c>
      <c r="L8" s="114" t="s">
        <v>504</v>
      </c>
      <c r="M8" s="119">
        <v>2</v>
      </c>
      <c r="N8" s="117">
        <v>2</v>
      </c>
      <c r="O8" s="141">
        <f t="shared" si="0"/>
        <v>4</v>
      </c>
      <c r="P8" s="139" t="str">
        <f t="shared" si="1"/>
        <v>BAJO</v>
      </c>
      <c r="Q8" s="117">
        <v>25</v>
      </c>
      <c r="R8" s="153">
        <f t="shared" si="2"/>
        <v>100</v>
      </c>
      <c r="S8" s="139" t="str">
        <f t="shared" si="3"/>
        <v>III</v>
      </c>
      <c r="T8" s="153" t="str">
        <f t="shared" si="5"/>
        <v>Mejorable</v>
      </c>
      <c r="U8" s="114">
        <v>130</v>
      </c>
      <c r="V8" s="117" t="s">
        <v>519</v>
      </c>
      <c r="W8" s="117" t="s">
        <v>507</v>
      </c>
      <c r="X8" s="117" t="s">
        <v>507</v>
      </c>
      <c r="Y8" s="117" t="s">
        <v>507</v>
      </c>
      <c r="Z8" s="164" t="s">
        <v>510</v>
      </c>
      <c r="AA8" s="117" t="s">
        <v>511</v>
      </c>
    </row>
    <row r="9" spans="1:47" ht="114.75" x14ac:dyDescent="0.25">
      <c r="A9" s="114" t="s">
        <v>861</v>
      </c>
      <c r="B9" s="114" t="s">
        <v>862</v>
      </c>
      <c r="C9" s="114" t="s">
        <v>863</v>
      </c>
      <c r="D9" s="114" t="s">
        <v>982</v>
      </c>
      <c r="E9" s="114" t="s">
        <v>33</v>
      </c>
      <c r="F9" s="135" t="s">
        <v>77</v>
      </c>
      <c r="G9" s="114" t="s">
        <v>490</v>
      </c>
      <c r="H9" s="116" t="s">
        <v>494</v>
      </c>
      <c r="I9" s="114" t="s">
        <v>499</v>
      </c>
      <c r="J9" s="114" t="s">
        <v>502</v>
      </c>
      <c r="K9" s="114" t="s">
        <v>503</v>
      </c>
      <c r="L9" s="114" t="s">
        <v>504</v>
      </c>
      <c r="M9" s="119">
        <v>2</v>
      </c>
      <c r="N9" s="117">
        <v>2</v>
      </c>
      <c r="O9" s="141">
        <f t="shared" si="0"/>
        <v>4</v>
      </c>
      <c r="P9" s="139" t="str">
        <f t="shared" si="1"/>
        <v>BAJO</v>
      </c>
      <c r="Q9" s="117">
        <v>100</v>
      </c>
      <c r="R9" s="153">
        <f t="shared" si="2"/>
        <v>400</v>
      </c>
      <c r="S9" s="139" t="str">
        <f t="shared" si="3"/>
        <v>II</v>
      </c>
      <c r="T9" s="153" t="str">
        <f t="shared" si="5"/>
        <v>No aceptable o aceptable con control específico</v>
      </c>
      <c r="U9" s="114">
        <v>130</v>
      </c>
      <c r="V9" s="117" t="s">
        <v>519</v>
      </c>
      <c r="W9" s="117" t="s">
        <v>507</v>
      </c>
      <c r="X9" s="117" t="s">
        <v>507</v>
      </c>
      <c r="Y9" s="117" t="s">
        <v>507</v>
      </c>
      <c r="Z9" s="164" t="s">
        <v>510</v>
      </c>
      <c r="AA9" s="117" t="s">
        <v>868</v>
      </c>
    </row>
    <row r="10" spans="1:47" ht="114.75" x14ac:dyDescent="0.25">
      <c r="A10" s="114" t="s">
        <v>480</v>
      </c>
      <c r="B10" s="114" t="s">
        <v>473</v>
      </c>
      <c r="C10" s="114" t="s">
        <v>474</v>
      </c>
      <c r="D10" s="114" t="s">
        <v>481</v>
      </c>
      <c r="E10" s="114" t="s">
        <v>33</v>
      </c>
      <c r="F10" s="135" t="s">
        <v>77</v>
      </c>
      <c r="G10" s="114" t="s">
        <v>491</v>
      </c>
      <c r="H10" s="116" t="s">
        <v>496</v>
      </c>
      <c r="I10" s="114" t="s">
        <v>500</v>
      </c>
      <c r="J10" s="114" t="s">
        <v>502</v>
      </c>
      <c r="K10" s="114" t="s">
        <v>505</v>
      </c>
      <c r="L10" s="114" t="s">
        <v>502</v>
      </c>
      <c r="M10" s="150">
        <v>2</v>
      </c>
      <c r="N10" s="117">
        <v>3</v>
      </c>
      <c r="O10" s="141">
        <f t="shared" si="0"/>
        <v>6</v>
      </c>
      <c r="P10" s="139" t="str">
        <f t="shared" si="1"/>
        <v>MEDIO</v>
      </c>
      <c r="Q10" s="114">
        <v>25</v>
      </c>
      <c r="R10" s="153">
        <f t="shared" si="2"/>
        <v>150</v>
      </c>
      <c r="S10" s="139" t="str">
        <f t="shared" si="3"/>
        <v>II</v>
      </c>
      <c r="T10" s="153" t="str">
        <f t="shared" si="5"/>
        <v>No aceptable o aceptable con control específico</v>
      </c>
      <c r="U10" s="114">
        <v>130</v>
      </c>
      <c r="V10" s="151" t="s">
        <v>500</v>
      </c>
      <c r="W10" s="213" t="s">
        <v>513</v>
      </c>
      <c r="X10" s="213" t="s">
        <v>507</v>
      </c>
      <c r="Y10" s="213" t="s">
        <v>1530</v>
      </c>
      <c r="Z10" s="213" t="s">
        <v>772</v>
      </c>
      <c r="AA10" s="213" t="s">
        <v>507</v>
      </c>
    </row>
    <row r="11" spans="1:47" s="140" customFormat="1" ht="25.5" x14ac:dyDescent="0.25">
      <c r="A11" s="114" t="s">
        <v>478</v>
      </c>
      <c r="B11" s="114" t="s">
        <v>473</v>
      </c>
      <c r="C11" s="114" t="s">
        <v>474</v>
      </c>
      <c r="D11" s="114" t="s">
        <v>479</v>
      </c>
      <c r="E11" s="118" t="s">
        <v>33</v>
      </c>
      <c r="F11" s="135" t="s">
        <v>77</v>
      </c>
      <c r="G11" s="114" t="s">
        <v>491</v>
      </c>
      <c r="H11" s="116" t="s">
        <v>495</v>
      </c>
      <c r="I11" s="114" t="s">
        <v>499</v>
      </c>
      <c r="J11" s="118" t="s">
        <v>502</v>
      </c>
      <c r="K11" s="118" t="s">
        <v>502</v>
      </c>
      <c r="L11" s="118" t="s">
        <v>502</v>
      </c>
      <c r="M11" s="117">
        <v>2</v>
      </c>
      <c r="N11" s="117">
        <v>2</v>
      </c>
      <c r="O11" s="137">
        <f t="shared" si="0"/>
        <v>4</v>
      </c>
      <c r="P11" s="138" t="str">
        <f t="shared" si="1"/>
        <v>BAJO</v>
      </c>
      <c r="Q11" s="117">
        <v>25</v>
      </c>
      <c r="R11" s="153">
        <f t="shared" si="2"/>
        <v>100</v>
      </c>
      <c r="S11" s="139" t="str">
        <f t="shared" si="3"/>
        <v>III</v>
      </c>
      <c r="T11" s="153" t="str">
        <f t="shared" si="5"/>
        <v>Mejorable</v>
      </c>
      <c r="U11" s="114">
        <v>130</v>
      </c>
      <c r="V11" s="117" t="s">
        <v>509</v>
      </c>
      <c r="W11" s="117" t="s">
        <v>507</v>
      </c>
      <c r="X11" s="117" t="s">
        <v>507</v>
      </c>
      <c r="Y11" s="117" t="s">
        <v>507</v>
      </c>
      <c r="Z11" s="117" t="s">
        <v>512</v>
      </c>
      <c r="AA11" s="117" t="s">
        <v>507</v>
      </c>
    </row>
    <row r="12" spans="1:47" ht="63.75" x14ac:dyDescent="0.25">
      <c r="A12" s="114" t="s">
        <v>482</v>
      </c>
      <c r="B12" s="114" t="s">
        <v>483</v>
      </c>
      <c r="C12" s="114" t="s">
        <v>474</v>
      </c>
      <c r="D12" s="114" t="s">
        <v>484</v>
      </c>
      <c r="E12" s="114" t="s">
        <v>33</v>
      </c>
      <c r="F12" s="135" t="s">
        <v>77</v>
      </c>
      <c r="G12" s="114" t="s">
        <v>492</v>
      </c>
      <c r="H12" s="116" t="s">
        <v>497</v>
      </c>
      <c r="I12" s="114" t="s">
        <v>501</v>
      </c>
      <c r="J12" s="114" t="s">
        <v>502</v>
      </c>
      <c r="K12" s="114" t="s">
        <v>506</v>
      </c>
      <c r="L12" s="114" t="s">
        <v>502</v>
      </c>
      <c r="M12" s="119">
        <v>2</v>
      </c>
      <c r="N12" s="117">
        <v>4</v>
      </c>
      <c r="O12" s="141">
        <f t="shared" si="0"/>
        <v>8</v>
      </c>
      <c r="P12" s="139" t="str">
        <f t="shared" si="1"/>
        <v>MEDIO</v>
      </c>
      <c r="Q12" s="117">
        <v>25</v>
      </c>
      <c r="R12" s="153">
        <f t="shared" si="2"/>
        <v>200</v>
      </c>
      <c r="S12" s="139" t="str">
        <f t="shared" si="3"/>
        <v>II</v>
      </c>
      <c r="T12" s="153" t="str">
        <f t="shared" si="5"/>
        <v>No aceptable o aceptable con control específico</v>
      </c>
      <c r="U12" s="114">
        <v>130</v>
      </c>
      <c r="V12" s="117" t="s">
        <v>516</v>
      </c>
      <c r="W12" s="117" t="s">
        <v>507</v>
      </c>
      <c r="X12" s="117" t="s">
        <v>517</v>
      </c>
      <c r="Y12" s="117" t="s">
        <v>507</v>
      </c>
      <c r="Z12" s="120" t="s">
        <v>518</v>
      </c>
      <c r="AA12" s="117" t="s">
        <v>507</v>
      </c>
    </row>
    <row r="13" spans="1:47" s="142" customFormat="1" ht="115.5" customHeight="1" x14ac:dyDescent="0.25">
      <c r="A13" s="114" t="s">
        <v>476</v>
      </c>
      <c r="B13" s="114" t="s">
        <v>473</v>
      </c>
      <c r="C13" s="114" t="s">
        <v>474</v>
      </c>
      <c r="D13" s="114" t="s">
        <v>520</v>
      </c>
      <c r="E13" s="114" t="s">
        <v>33</v>
      </c>
      <c r="F13" s="135" t="s">
        <v>39</v>
      </c>
      <c r="G13" s="114" t="s">
        <v>525</v>
      </c>
      <c r="H13" s="116" t="s">
        <v>531</v>
      </c>
      <c r="I13" s="114" t="s">
        <v>773</v>
      </c>
      <c r="J13" s="114" t="s">
        <v>502</v>
      </c>
      <c r="K13" s="114" t="s">
        <v>533</v>
      </c>
      <c r="L13" s="114" t="s">
        <v>534</v>
      </c>
      <c r="M13" s="119">
        <v>2</v>
      </c>
      <c r="N13" s="117">
        <v>4</v>
      </c>
      <c r="O13" s="141">
        <f t="shared" si="0"/>
        <v>8</v>
      </c>
      <c r="P13" s="139" t="str">
        <f t="shared" si="1"/>
        <v>MEDIO</v>
      </c>
      <c r="Q13" s="117">
        <v>25</v>
      </c>
      <c r="R13" s="153">
        <f t="shared" si="2"/>
        <v>200</v>
      </c>
      <c r="S13" s="139" t="str">
        <f t="shared" si="3"/>
        <v>II</v>
      </c>
      <c r="T13" s="153" t="str">
        <f t="shared" si="5"/>
        <v>No aceptable o aceptable con control específico</v>
      </c>
      <c r="U13" s="114">
        <v>130</v>
      </c>
      <c r="V13" s="117" t="s">
        <v>546</v>
      </c>
      <c r="W13" s="117" t="s">
        <v>507</v>
      </c>
      <c r="X13" s="117" t="s">
        <v>507</v>
      </c>
      <c r="Y13" s="117" t="s">
        <v>507</v>
      </c>
      <c r="Z13" s="120" t="s">
        <v>775</v>
      </c>
      <c r="AA13" s="117" t="s">
        <v>507</v>
      </c>
    </row>
    <row r="14" spans="1:47" s="142" customFormat="1" ht="51" x14ac:dyDescent="0.25">
      <c r="A14" s="114" t="s">
        <v>476</v>
      </c>
      <c r="B14" s="114" t="s">
        <v>473</v>
      </c>
      <c r="C14" s="114" t="s">
        <v>474</v>
      </c>
      <c r="D14" s="114" t="s">
        <v>521</v>
      </c>
      <c r="E14" s="114" t="s">
        <v>33</v>
      </c>
      <c r="F14" s="135" t="s">
        <v>39</v>
      </c>
      <c r="G14" s="114" t="s">
        <v>526</v>
      </c>
      <c r="H14" s="116" t="s">
        <v>535</v>
      </c>
      <c r="I14" s="114" t="s">
        <v>536</v>
      </c>
      <c r="J14" s="114" t="s">
        <v>502</v>
      </c>
      <c r="K14" s="114" t="s">
        <v>774</v>
      </c>
      <c r="L14" s="114" t="s">
        <v>534</v>
      </c>
      <c r="M14" s="119">
        <v>2</v>
      </c>
      <c r="N14" s="117">
        <v>4</v>
      </c>
      <c r="O14" s="141">
        <f t="shared" ref="O14:O41" si="6">M14*N14</f>
        <v>8</v>
      </c>
      <c r="P14" s="139" t="str">
        <f t="shared" ref="P14:P50" si="7">IF((N14),IF(AND(O14&gt;=24,O14&lt;=40),"MUY ALTO",IF(AND(O14&gt;=10,O14&lt;=20),"ALTO",IF(AND(O14&gt;=6,O14&lt;=8),"MEDIO",IF((O14&lt;=4),"BAJO")))))</f>
        <v>MEDIO</v>
      </c>
      <c r="Q14" s="117">
        <v>25</v>
      </c>
      <c r="R14" s="153">
        <f t="shared" ref="R14:R50" si="8">O14*Q14</f>
        <v>200</v>
      </c>
      <c r="S14" s="139" t="str">
        <f t="shared" ref="S14:S46" si="9">IF(R14&lt;=0,"N/A",IF(R14&lt;=20,"IV",IF(R14&lt;=120,"III",IF(R14&lt;=500,"II",IF(R14&lt;=4000,"I",)))))</f>
        <v>II</v>
      </c>
      <c r="T14" s="153" t="str">
        <f t="shared" si="4"/>
        <v>No aceptable o aceptable con control específico</v>
      </c>
      <c r="U14" s="114">
        <v>130</v>
      </c>
      <c r="V14" s="117" t="s">
        <v>536</v>
      </c>
      <c r="W14" s="117" t="s">
        <v>507</v>
      </c>
      <c r="X14" s="117" t="s">
        <v>507</v>
      </c>
      <c r="Y14" s="117" t="s">
        <v>507</v>
      </c>
      <c r="Z14" s="120" t="s">
        <v>776</v>
      </c>
      <c r="AA14" s="117" t="s">
        <v>507</v>
      </c>
    </row>
    <row r="15" spans="1:47" ht="81.75" customHeight="1" x14ac:dyDescent="0.25">
      <c r="A15" s="114" t="s">
        <v>476</v>
      </c>
      <c r="B15" s="114" t="s">
        <v>473</v>
      </c>
      <c r="C15" s="114" t="s">
        <v>474</v>
      </c>
      <c r="D15" s="114" t="s">
        <v>522</v>
      </c>
      <c r="E15" s="114" t="s">
        <v>33</v>
      </c>
      <c r="F15" s="135" t="s">
        <v>39</v>
      </c>
      <c r="G15" s="114" t="s">
        <v>527</v>
      </c>
      <c r="H15" s="116" t="s">
        <v>538</v>
      </c>
      <c r="I15" s="114" t="s">
        <v>539</v>
      </c>
      <c r="J15" s="114" t="s">
        <v>502</v>
      </c>
      <c r="K15" s="114" t="s">
        <v>540</v>
      </c>
      <c r="L15" s="114" t="s">
        <v>541</v>
      </c>
      <c r="M15" s="119">
        <v>2</v>
      </c>
      <c r="N15" s="117">
        <v>4</v>
      </c>
      <c r="O15" s="141">
        <f t="shared" ref="O15:O20" si="10">M15*N15</f>
        <v>8</v>
      </c>
      <c r="P15" s="139" t="str">
        <f t="shared" ref="P15:P20" si="11">IF((N15),IF(AND(O15&gt;=24,O15&lt;=40),"MUY ALTO",IF(AND(O15&gt;=10,O15&lt;=20),"ALTO",IF(AND(O15&gt;=6,O15&lt;=8),"MEDIO",IF((O15&lt;=4),"BAJO")))))</f>
        <v>MEDIO</v>
      </c>
      <c r="Q15" s="117">
        <v>10</v>
      </c>
      <c r="R15" s="153">
        <f t="shared" ref="R15:R20" si="12">O15*Q15</f>
        <v>80</v>
      </c>
      <c r="S15" s="139" t="str">
        <f t="shared" ref="S15:S20" si="13">IF(R15&lt;=0,"N/A",IF(R15&lt;=20,"IV",IF(R15&lt;=120,"III",IF(R15&lt;=500,"II",IF(R15&lt;=4000,"I",)))))</f>
        <v>III</v>
      </c>
      <c r="T15" s="153" t="str">
        <f t="shared" ref="T15:T20" si="14">IF(S15="I","No Aceptable",IF(S15="II","No aceptable o aceptable con control específico",IF(S15="III","Mejorable",IF(S15="IV","Aceptable","Aceptable"))))</f>
        <v>Mejorable</v>
      </c>
      <c r="U15" s="114">
        <v>130</v>
      </c>
      <c r="V15" s="117" t="s">
        <v>549</v>
      </c>
      <c r="W15" s="117" t="s">
        <v>507</v>
      </c>
      <c r="X15" s="117" t="s">
        <v>507</v>
      </c>
      <c r="Y15" s="117" t="s">
        <v>507</v>
      </c>
      <c r="Z15" s="120" t="s">
        <v>550</v>
      </c>
      <c r="AA15" s="117" t="s">
        <v>507</v>
      </c>
    </row>
    <row r="16" spans="1:47" s="142" customFormat="1" ht="89.25" x14ac:dyDescent="0.25">
      <c r="A16" s="114" t="s">
        <v>523</v>
      </c>
      <c r="B16" s="114" t="s">
        <v>473</v>
      </c>
      <c r="C16" s="114" t="s">
        <v>474</v>
      </c>
      <c r="D16" s="114" t="s">
        <v>524</v>
      </c>
      <c r="E16" s="114" t="s">
        <v>575</v>
      </c>
      <c r="F16" s="135" t="s">
        <v>39</v>
      </c>
      <c r="G16" s="114" t="s">
        <v>528</v>
      </c>
      <c r="H16" s="116" t="s">
        <v>542</v>
      </c>
      <c r="I16" s="114" t="s">
        <v>543</v>
      </c>
      <c r="J16" s="114" t="s">
        <v>502</v>
      </c>
      <c r="K16" s="114" t="s">
        <v>544</v>
      </c>
      <c r="L16" s="114" t="s">
        <v>545</v>
      </c>
      <c r="M16" s="119">
        <v>2</v>
      </c>
      <c r="N16" s="117">
        <v>1</v>
      </c>
      <c r="O16" s="141">
        <f t="shared" si="10"/>
        <v>2</v>
      </c>
      <c r="P16" s="139" t="str">
        <f t="shared" si="11"/>
        <v>BAJO</v>
      </c>
      <c r="Q16" s="117">
        <v>60</v>
      </c>
      <c r="R16" s="153">
        <f t="shared" si="12"/>
        <v>120</v>
      </c>
      <c r="S16" s="139" t="str">
        <f t="shared" si="13"/>
        <v>III</v>
      </c>
      <c r="T16" s="153" t="str">
        <f t="shared" si="14"/>
        <v>Mejorable</v>
      </c>
      <c r="U16" s="114">
        <v>130</v>
      </c>
      <c r="V16" s="117" t="s">
        <v>551</v>
      </c>
      <c r="W16" s="117" t="s">
        <v>507</v>
      </c>
      <c r="X16" s="117" t="s">
        <v>507</v>
      </c>
      <c r="Y16" s="117" t="s">
        <v>507</v>
      </c>
      <c r="Z16" s="120" t="s">
        <v>552</v>
      </c>
      <c r="AA16" s="117" t="s">
        <v>553</v>
      </c>
    </row>
    <row r="17" spans="1:27" s="142" customFormat="1" ht="89.25" x14ac:dyDescent="0.25">
      <c r="A17" s="114" t="s">
        <v>478</v>
      </c>
      <c r="B17" s="114" t="s">
        <v>473</v>
      </c>
      <c r="C17" s="114" t="s">
        <v>474</v>
      </c>
      <c r="D17" s="114" t="s">
        <v>477</v>
      </c>
      <c r="E17" s="114" t="s">
        <v>33</v>
      </c>
      <c r="F17" s="135" t="s">
        <v>35</v>
      </c>
      <c r="G17" s="114" t="s">
        <v>683</v>
      </c>
      <c r="H17" s="116" t="s">
        <v>684</v>
      </c>
      <c r="I17" s="114" t="s">
        <v>685</v>
      </c>
      <c r="J17" s="114" t="s">
        <v>686</v>
      </c>
      <c r="K17" s="114" t="s">
        <v>687</v>
      </c>
      <c r="L17" s="114" t="s">
        <v>502</v>
      </c>
      <c r="M17" s="119">
        <v>2</v>
      </c>
      <c r="N17" s="117">
        <v>1</v>
      </c>
      <c r="O17" s="141">
        <f t="shared" si="10"/>
        <v>2</v>
      </c>
      <c r="P17" s="139" t="str">
        <f t="shared" si="11"/>
        <v>BAJO</v>
      </c>
      <c r="Q17" s="117">
        <v>25</v>
      </c>
      <c r="R17" s="153">
        <f t="shared" si="12"/>
        <v>50</v>
      </c>
      <c r="S17" s="139" t="str">
        <f t="shared" si="13"/>
        <v>III</v>
      </c>
      <c r="T17" s="153" t="str">
        <f t="shared" si="14"/>
        <v>Mejorable</v>
      </c>
      <c r="U17" s="114">
        <v>130</v>
      </c>
      <c r="V17" s="115" t="s">
        <v>591</v>
      </c>
      <c r="W17" s="117" t="s">
        <v>507</v>
      </c>
      <c r="X17" s="117" t="s">
        <v>507</v>
      </c>
      <c r="Y17" s="117" t="s">
        <v>507</v>
      </c>
      <c r="Z17" s="120" t="s">
        <v>688</v>
      </c>
      <c r="AA17" s="117" t="s">
        <v>507</v>
      </c>
    </row>
    <row r="18" spans="1:27" s="142" customFormat="1" ht="51" x14ac:dyDescent="0.25">
      <c r="A18" s="117" t="s">
        <v>567</v>
      </c>
      <c r="B18" s="114" t="s">
        <v>473</v>
      </c>
      <c r="C18" s="117" t="s">
        <v>474</v>
      </c>
      <c r="D18" s="117" t="s">
        <v>568</v>
      </c>
      <c r="E18" s="117" t="s">
        <v>33</v>
      </c>
      <c r="F18" s="135" t="s">
        <v>35</v>
      </c>
      <c r="G18" s="114" t="s">
        <v>589</v>
      </c>
      <c r="H18" s="116" t="s">
        <v>590</v>
      </c>
      <c r="I18" s="117" t="s">
        <v>591</v>
      </c>
      <c r="J18" s="117" t="s">
        <v>502</v>
      </c>
      <c r="K18" s="117" t="s">
        <v>502</v>
      </c>
      <c r="L18" s="117" t="s">
        <v>502</v>
      </c>
      <c r="M18" s="117">
        <v>2</v>
      </c>
      <c r="N18" s="117">
        <v>4</v>
      </c>
      <c r="O18" s="141">
        <f t="shared" si="10"/>
        <v>8</v>
      </c>
      <c r="P18" s="139" t="str">
        <f t="shared" si="11"/>
        <v>MEDIO</v>
      </c>
      <c r="Q18" s="117">
        <v>10</v>
      </c>
      <c r="R18" s="153">
        <f t="shared" si="12"/>
        <v>80</v>
      </c>
      <c r="S18" s="139" t="str">
        <f t="shared" si="13"/>
        <v>III</v>
      </c>
      <c r="T18" s="153" t="str">
        <f t="shared" si="14"/>
        <v>Mejorable</v>
      </c>
      <c r="U18" s="114">
        <v>130</v>
      </c>
      <c r="V18" s="115" t="s">
        <v>591</v>
      </c>
      <c r="W18" s="117" t="s">
        <v>507</v>
      </c>
      <c r="X18" s="117" t="s">
        <v>507</v>
      </c>
      <c r="Y18" s="115" t="s">
        <v>592</v>
      </c>
      <c r="Z18" s="115" t="s">
        <v>593</v>
      </c>
      <c r="AA18" s="117" t="s">
        <v>507</v>
      </c>
    </row>
    <row r="19" spans="1:27" s="142" customFormat="1" ht="51" x14ac:dyDescent="0.25">
      <c r="A19" s="114" t="s">
        <v>861</v>
      </c>
      <c r="B19" s="114" t="s">
        <v>862</v>
      </c>
      <c r="C19" s="114" t="s">
        <v>863</v>
      </c>
      <c r="D19" s="114" t="s">
        <v>982</v>
      </c>
      <c r="E19" s="114" t="s">
        <v>33</v>
      </c>
      <c r="F19" s="135" t="s">
        <v>35</v>
      </c>
      <c r="G19" s="114" t="s">
        <v>652</v>
      </c>
      <c r="H19" s="116" t="s">
        <v>896</v>
      </c>
      <c r="I19" s="114" t="s">
        <v>583</v>
      </c>
      <c r="J19" s="114" t="s">
        <v>502</v>
      </c>
      <c r="K19" s="114" t="s">
        <v>886</v>
      </c>
      <c r="L19" s="114" t="s">
        <v>502</v>
      </c>
      <c r="M19" s="119">
        <v>2</v>
      </c>
      <c r="N19" s="117">
        <v>2</v>
      </c>
      <c r="O19" s="141">
        <f t="shared" si="10"/>
        <v>4</v>
      </c>
      <c r="P19" s="139" t="str">
        <f t="shared" si="11"/>
        <v>BAJO</v>
      </c>
      <c r="Q19" s="117">
        <v>100</v>
      </c>
      <c r="R19" s="153">
        <f t="shared" si="12"/>
        <v>400</v>
      </c>
      <c r="S19" s="139" t="str">
        <f t="shared" si="13"/>
        <v>II</v>
      </c>
      <c r="T19" s="153" t="str">
        <f t="shared" si="14"/>
        <v>No aceptable o aceptable con control específico</v>
      </c>
      <c r="U19" s="114">
        <v>130</v>
      </c>
      <c r="V19" s="117" t="s">
        <v>899</v>
      </c>
      <c r="W19" s="117" t="s">
        <v>507</v>
      </c>
      <c r="X19" s="117" t="s">
        <v>507</v>
      </c>
      <c r="Y19" s="117" t="s">
        <v>507</v>
      </c>
      <c r="Z19" s="120" t="s">
        <v>581</v>
      </c>
      <c r="AA19" s="117" t="s">
        <v>507</v>
      </c>
    </row>
    <row r="20" spans="1:27" s="142" customFormat="1" ht="38.25" x14ac:dyDescent="0.25">
      <c r="A20" s="114" t="s">
        <v>861</v>
      </c>
      <c r="B20" s="114" t="s">
        <v>862</v>
      </c>
      <c r="C20" s="114" t="s">
        <v>863</v>
      </c>
      <c r="D20" s="114" t="s">
        <v>982</v>
      </c>
      <c r="E20" s="114" t="s">
        <v>33</v>
      </c>
      <c r="F20" s="135" t="s">
        <v>35</v>
      </c>
      <c r="G20" s="114" t="s">
        <v>652</v>
      </c>
      <c r="H20" s="116" t="s">
        <v>897</v>
      </c>
      <c r="I20" s="114" t="s">
        <v>898</v>
      </c>
      <c r="J20" s="114" t="s">
        <v>502</v>
      </c>
      <c r="K20" s="114" t="s">
        <v>886</v>
      </c>
      <c r="L20" s="114" t="s">
        <v>763</v>
      </c>
      <c r="M20" s="119">
        <v>2</v>
      </c>
      <c r="N20" s="117">
        <v>2</v>
      </c>
      <c r="O20" s="141">
        <f t="shared" si="10"/>
        <v>4</v>
      </c>
      <c r="P20" s="139" t="str">
        <f t="shared" si="11"/>
        <v>BAJO</v>
      </c>
      <c r="Q20" s="117">
        <v>25</v>
      </c>
      <c r="R20" s="153">
        <f t="shared" si="12"/>
        <v>100</v>
      </c>
      <c r="S20" s="139" t="str">
        <f t="shared" si="13"/>
        <v>III</v>
      </c>
      <c r="T20" s="153" t="str">
        <f t="shared" si="14"/>
        <v>Mejorable</v>
      </c>
      <c r="U20" s="114">
        <v>130</v>
      </c>
      <c r="V20" s="117" t="s">
        <v>630</v>
      </c>
      <c r="W20" s="117" t="s">
        <v>507</v>
      </c>
      <c r="X20" s="117" t="s">
        <v>507</v>
      </c>
      <c r="Y20" s="117" t="s">
        <v>507</v>
      </c>
      <c r="Z20" s="120" t="s">
        <v>581</v>
      </c>
      <c r="AA20" s="117" t="s">
        <v>900</v>
      </c>
    </row>
    <row r="21" spans="1:27" s="142" customFormat="1" ht="38.25" x14ac:dyDescent="0.25">
      <c r="A21" s="114" t="s">
        <v>478</v>
      </c>
      <c r="B21" s="114" t="s">
        <v>473</v>
      </c>
      <c r="C21" s="114" t="s">
        <v>474</v>
      </c>
      <c r="D21" s="114" t="s">
        <v>556</v>
      </c>
      <c r="E21" s="114" t="s">
        <v>33</v>
      </c>
      <c r="F21" s="135" t="s">
        <v>35</v>
      </c>
      <c r="G21" s="114" t="s">
        <v>652</v>
      </c>
      <c r="H21" s="116" t="s">
        <v>1509</v>
      </c>
      <c r="I21" s="114" t="s">
        <v>654</v>
      </c>
      <c r="J21" s="114" t="s">
        <v>655</v>
      </c>
      <c r="K21" s="114" t="s">
        <v>502</v>
      </c>
      <c r="L21" s="114" t="s">
        <v>502</v>
      </c>
      <c r="M21" s="119">
        <v>2</v>
      </c>
      <c r="N21" s="117">
        <v>2</v>
      </c>
      <c r="O21" s="141">
        <f t="shared" si="6"/>
        <v>4</v>
      </c>
      <c r="P21" s="139" t="str">
        <f t="shared" si="7"/>
        <v>BAJO</v>
      </c>
      <c r="Q21" s="117">
        <v>10</v>
      </c>
      <c r="R21" s="153">
        <f t="shared" si="8"/>
        <v>40</v>
      </c>
      <c r="S21" s="139" t="str">
        <f t="shared" si="9"/>
        <v>III</v>
      </c>
      <c r="T21" s="153" t="str">
        <f t="shared" si="4"/>
        <v>Mejorable</v>
      </c>
      <c r="U21" s="114">
        <v>130</v>
      </c>
      <c r="V21" s="117" t="s">
        <v>654</v>
      </c>
      <c r="W21" s="117" t="s">
        <v>507</v>
      </c>
      <c r="X21" s="117" t="s">
        <v>507</v>
      </c>
      <c r="Y21" s="117" t="s">
        <v>507</v>
      </c>
      <c r="Z21" s="120" t="s">
        <v>663</v>
      </c>
      <c r="AA21" s="117" t="s">
        <v>507</v>
      </c>
    </row>
    <row r="22" spans="1:27" s="142" customFormat="1" ht="89.25" x14ac:dyDescent="0.25">
      <c r="A22" s="114" t="s">
        <v>523</v>
      </c>
      <c r="B22" s="114" t="s">
        <v>473</v>
      </c>
      <c r="C22" s="114" t="s">
        <v>474</v>
      </c>
      <c r="D22" s="114" t="s">
        <v>557</v>
      </c>
      <c r="E22" s="114" t="s">
        <v>575</v>
      </c>
      <c r="F22" s="135" t="s">
        <v>35</v>
      </c>
      <c r="G22" s="114" t="s">
        <v>652</v>
      </c>
      <c r="H22" s="116" t="s">
        <v>656</v>
      </c>
      <c r="I22" s="114" t="s">
        <v>657</v>
      </c>
      <c r="J22" s="114" t="s">
        <v>502</v>
      </c>
      <c r="K22" s="114" t="s">
        <v>544</v>
      </c>
      <c r="L22" s="114" t="s">
        <v>545</v>
      </c>
      <c r="M22" s="119">
        <v>2</v>
      </c>
      <c r="N22" s="117">
        <v>1</v>
      </c>
      <c r="O22" s="141">
        <f t="shared" si="6"/>
        <v>2</v>
      </c>
      <c r="P22" s="139" t="str">
        <f t="shared" si="7"/>
        <v>BAJO</v>
      </c>
      <c r="Q22" s="117">
        <v>60</v>
      </c>
      <c r="R22" s="153">
        <f t="shared" si="8"/>
        <v>120</v>
      </c>
      <c r="S22" s="139" t="str">
        <f t="shared" si="9"/>
        <v>III</v>
      </c>
      <c r="T22" s="153" t="str">
        <f t="shared" si="4"/>
        <v>Mejorable</v>
      </c>
      <c r="U22" s="114">
        <v>130</v>
      </c>
      <c r="V22" s="117" t="s">
        <v>664</v>
      </c>
      <c r="W22" s="117" t="s">
        <v>507</v>
      </c>
      <c r="X22" s="117" t="s">
        <v>507</v>
      </c>
      <c r="Y22" s="117" t="s">
        <v>507</v>
      </c>
      <c r="Z22" s="120" t="s">
        <v>552</v>
      </c>
      <c r="AA22" s="117" t="s">
        <v>665</v>
      </c>
    </row>
    <row r="23" spans="1:27" s="142" customFormat="1" ht="89.25" x14ac:dyDescent="0.25">
      <c r="A23" s="114" t="s">
        <v>482</v>
      </c>
      <c r="B23" s="114" t="s">
        <v>473</v>
      </c>
      <c r="C23" s="114" t="s">
        <v>474</v>
      </c>
      <c r="D23" s="114" t="s">
        <v>558</v>
      </c>
      <c r="E23" s="118" t="s">
        <v>33</v>
      </c>
      <c r="F23" s="135" t="s">
        <v>35</v>
      </c>
      <c r="G23" s="114" t="s">
        <v>652</v>
      </c>
      <c r="H23" s="116" t="s">
        <v>658</v>
      </c>
      <c r="I23" s="114" t="s">
        <v>659</v>
      </c>
      <c r="J23" s="114" t="s">
        <v>660</v>
      </c>
      <c r="K23" s="114" t="s">
        <v>661</v>
      </c>
      <c r="L23" s="114" t="s">
        <v>662</v>
      </c>
      <c r="M23" s="119">
        <v>2</v>
      </c>
      <c r="N23" s="117">
        <v>2</v>
      </c>
      <c r="O23" s="141">
        <f>M23*N23</f>
        <v>4</v>
      </c>
      <c r="P23" s="139" t="str">
        <f>IF((N23),IF(AND(O23&gt;=24,O23&lt;=40),"MUY ALTO",IF(AND(O23&gt;=10,O23&lt;=20),"ALTO",IF(AND(O23&gt;=6,O23&lt;=8),"MEDIO",IF((O23&lt;=4),"BAJO")))))</f>
        <v>BAJO</v>
      </c>
      <c r="Q23" s="117">
        <v>10</v>
      </c>
      <c r="R23" s="153">
        <f>O23*Q23</f>
        <v>40</v>
      </c>
      <c r="S23" s="139" t="str">
        <f>IF(R23&lt;=0,"N/A",IF(R23&lt;=20,"IV",IF(R23&lt;=120,"III",IF(R23&lt;=500,"II",IF(R23&lt;=4000,"I",)))))</f>
        <v>III</v>
      </c>
      <c r="T23" s="153" t="str">
        <f>IF(S23="I","No Aceptable",IF(S23="II","No aceptable o aceptable con control específico",IF(S23="III","Mejorable",IF(S23="IV","Aceptable","Aceptable"))))</f>
        <v>Mejorable</v>
      </c>
      <c r="U23" s="114">
        <v>130</v>
      </c>
      <c r="V23" s="117" t="s">
        <v>666</v>
      </c>
      <c r="W23" s="117" t="s">
        <v>507</v>
      </c>
      <c r="X23" s="117" t="s">
        <v>507</v>
      </c>
      <c r="Y23" s="117" t="s">
        <v>507</v>
      </c>
      <c r="Z23" s="120" t="s">
        <v>667</v>
      </c>
      <c r="AA23" s="117" t="s">
        <v>507</v>
      </c>
    </row>
    <row r="24" spans="1:27" s="142" customFormat="1" ht="63.75" x14ac:dyDescent="0.25">
      <c r="A24" s="114" t="s">
        <v>478</v>
      </c>
      <c r="B24" s="114" t="s">
        <v>483</v>
      </c>
      <c r="C24" s="114" t="s">
        <v>474</v>
      </c>
      <c r="D24" s="114" t="s">
        <v>484</v>
      </c>
      <c r="E24" s="114" t="s">
        <v>33</v>
      </c>
      <c r="F24" s="135" t="s">
        <v>35</v>
      </c>
      <c r="G24" s="114" t="s">
        <v>647</v>
      </c>
      <c r="H24" s="116" t="s">
        <v>648</v>
      </c>
      <c r="I24" s="114" t="s">
        <v>649</v>
      </c>
      <c r="J24" s="114" t="s">
        <v>502</v>
      </c>
      <c r="K24" s="114" t="s">
        <v>502</v>
      </c>
      <c r="L24" s="114" t="s">
        <v>502</v>
      </c>
      <c r="M24" s="119">
        <v>2</v>
      </c>
      <c r="N24" s="117">
        <v>2</v>
      </c>
      <c r="O24" s="141">
        <f>M24*N24</f>
        <v>4</v>
      </c>
      <c r="P24" s="139" t="str">
        <f>IF((N24),IF(AND(O24&gt;=24,O24&lt;=40),"MUY ALTO",IF(AND(O24&gt;=10,O24&lt;=20),"ALTO",IF(AND(O24&gt;=6,O24&lt;=8),"MEDIO",IF((O24&lt;=4),"BAJO")))))</f>
        <v>BAJO</v>
      </c>
      <c r="Q24" s="117">
        <v>25</v>
      </c>
      <c r="R24" s="153">
        <f>O24*Q24</f>
        <v>100</v>
      </c>
      <c r="S24" s="139" t="str">
        <f>IF(R24&lt;=0,"N/A",IF(R24&lt;=20,"IV",IF(R24&lt;=120,"III",IF(R24&lt;=500,"II",IF(R24&lt;=4000,"I",)))))</f>
        <v>III</v>
      </c>
      <c r="T24" s="153" t="str">
        <f>IF(S24="I","No Aceptable",IF(S24="II","No aceptable o aceptable con control específico",IF(S24="III","Mejorable",IF(S24="IV","Aceptable","Aceptable"))))</f>
        <v>Mejorable</v>
      </c>
      <c r="U24" s="114">
        <v>130</v>
      </c>
      <c r="V24" s="117" t="s">
        <v>519</v>
      </c>
      <c r="W24" s="117" t="s">
        <v>507</v>
      </c>
      <c r="X24" s="117" t="s">
        <v>507</v>
      </c>
      <c r="Y24" s="117" t="s">
        <v>1508</v>
      </c>
      <c r="Z24" s="120" t="s">
        <v>650</v>
      </c>
      <c r="AA24" s="117" t="s">
        <v>507</v>
      </c>
    </row>
    <row r="25" spans="1:27" s="142" customFormat="1" ht="191.25" x14ac:dyDescent="0.25">
      <c r="A25" s="114" t="s">
        <v>478</v>
      </c>
      <c r="B25" s="114" t="s">
        <v>473</v>
      </c>
      <c r="C25" s="114" t="s">
        <v>474</v>
      </c>
      <c r="D25" s="114" t="s">
        <v>484</v>
      </c>
      <c r="E25" s="114" t="s">
        <v>33</v>
      </c>
      <c r="F25" s="135" t="s">
        <v>35</v>
      </c>
      <c r="G25" s="114" t="s">
        <v>594</v>
      </c>
      <c r="H25" s="116" t="s">
        <v>958</v>
      </c>
      <c r="I25" s="114" t="s">
        <v>959</v>
      </c>
      <c r="J25" s="114" t="s">
        <v>502</v>
      </c>
      <c r="K25" s="114" t="s">
        <v>600</v>
      </c>
      <c r="L25" s="114" t="s">
        <v>502</v>
      </c>
      <c r="M25" s="119">
        <v>2</v>
      </c>
      <c r="N25" s="117">
        <v>2</v>
      </c>
      <c r="O25" s="141">
        <f>M25*N25</f>
        <v>4</v>
      </c>
      <c r="P25" s="139" t="str">
        <f>IF((N25),IF(AND(O25&gt;=24,O25&lt;=40),"MUY ALTO",IF(AND(O25&gt;=10,O25&lt;=20),"ALTO",IF(AND(O25&gt;=6,O25&lt;=8),"MEDIO",IF((O25&lt;=4),"BAJO")))))</f>
        <v>BAJO</v>
      </c>
      <c r="Q25" s="117">
        <v>25</v>
      </c>
      <c r="R25" s="153">
        <f>O25*Q25</f>
        <v>100</v>
      </c>
      <c r="S25" s="139" t="str">
        <f>IF(R25&lt;=0,"N/A",IF(R25&lt;=20,"IV",IF(R25&lt;=120,"III",IF(R25&lt;=500,"II",IF(R25&lt;=4000,"I",)))))</f>
        <v>III</v>
      </c>
      <c r="T25" s="153" t="str">
        <f>IF(S25="I","No Aceptable",IF(S25="II","No aceptable o aceptable con control específico",IF(S25="III","Mejorable",IF(S25="IV","Aceptable","Aceptable"))))</f>
        <v>Mejorable</v>
      </c>
      <c r="U25" s="114">
        <v>130</v>
      </c>
      <c r="V25" s="117" t="s">
        <v>630</v>
      </c>
      <c r="W25" s="117" t="s">
        <v>507</v>
      </c>
      <c r="X25" s="117" t="s">
        <v>507</v>
      </c>
      <c r="Y25" s="117" t="s">
        <v>923</v>
      </c>
      <c r="Z25" s="120" t="s">
        <v>631</v>
      </c>
      <c r="AA25" s="117" t="s">
        <v>507</v>
      </c>
    </row>
    <row r="26" spans="1:27" s="142" customFormat="1" ht="38.25" x14ac:dyDescent="0.25">
      <c r="A26" s="114" t="s">
        <v>554</v>
      </c>
      <c r="B26" s="114" t="s">
        <v>473</v>
      </c>
      <c r="C26" s="114" t="s">
        <v>474</v>
      </c>
      <c r="D26" s="114" t="s">
        <v>555</v>
      </c>
      <c r="E26" s="118" t="s">
        <v>33</v>
      </c>
      <c r="F26" s="135" t="s">
        <v>35</v>
      </c>
      <c r="G26" s="114" t="s">
        <v>594</v>
      </c>
      <c r="H26" s="116" t="s">
        <v>595</v>
      </c>
      <c r="I26" s="114" t="s">
        <v>1506</v>
      </c>
      <c r="J26" s="118" t="s">
        <v>502</v>
      </c>
      <c r="K26" s="114" t="s">
        <v>502</v>
      </c>
      <c r="L26" s="114" t="s">
        <v>502</v>
      </c>
      <c r="M26" s="115">
        <v>2</v>
      </c>
      <c r="N26" s="115">
        <v>4</v>
      </c>
      <c r="O26" s="141">
        <f>M26*N26</f>
        <v>8</v>
      </c>
      <c r="P26" s="139" t="str">
        <f>IF((N26),IF(AND(O26&gt;=24,O26&lt;=40),"MUY ALTO",IF(AND(O26&gt;=10,O26&lt;=20),"ALTO",IF(AND(O26&gt;=6,O26&lt;=8),"MEDIO",IF((O26&lt;=4),"BAJO")))))</f>
        <v>MEDIO</v>
      </c>
      <c r="Q26" s="115">
        <v>10</v>
      </c>
      <c r="R26" s="153">
        <f>O26*Q26</f>
        <v>80</v>
      </c>
      <c r="S26" s="139" t="str">
        <f>IF(R26&lt;=0,"N/A",IF(R26&lt;=20,"IV",IF(R26&lt;=120,"III",IF(R26&lt;=500,"II",IF(R26&lt;=4000,"I",)))))</f>
        <v>III</v>
      </c>
      <c r="T26" s="153" t="str">
        <f>IF(S26="I","No Aceptable",IF(S26="II","No aceptable o aceptable con control específico",IF(S26="III","Mejorable",IF(S26="IV","Aceptable","Aceptable"))))</f>
        <v>Mejorable</v>
      </c>
      <c r="U26" s="114">
        <v>130</v>
      </c>
      <c r="V26" s="115" t="s">
        <v>627</v>
      </c>
      <c r="W26" s="117" t="s">
        <v>628</v>
      </c>
      <c r="X26" s="117" t="s">
        <v>507</v>
      </c>
      <c r="Y26" s="117" t="s">
        <v>507</v>
      </c>
      <c r="Z26" s="120" t="s">
        <v>629</v>
      </c>
      <c r="AA26" s="117" t="s">
        <v>507</v>
      </c>
    </row>
    <row r="27" spans="1:27" s="142" customFormat="1" ht="63.75" x14ac:dyDescent="0.25">
      <c r="A27" s="114" t="s">
        <v>482</v>
      </c>
      <c r="B27" s="114" t="s">
        <v>473</v>
      </c>
      <c r="C27" s="114" t="s">
        <v>474</v>
      </c>
      <c r="D27" s="114" t="s">
        <v>570</v>
      </c>
      <c r="E27" s="118" t="s">
        <v>33</v>
      </c>
      <c r="F27" s="135" t="s">
        <v>35</v>
      </c>
      <c r="G27" s="114" t="s">
        <v>594</v>
      </c>
      <c r="H27" s="116" t="s">
        <v>615</v>
      </c>
      <c r="I27" s="114" t="s">
        <v>616</v>
      </c>
      <c r="J27" s="118" t="s">
        <v>502</v>
      </c>
      <c r="K27" s="114" t="s">
        <v>502</v>
      </c>
      <c r="L27" s="114" t="s">
        <v>502</v>
      </c>
      <c r="M27" s="117">
        <v>6</v>
      </c>
      <c r="N27" s="117">
        <v>2</v>
      </c>
      <c r="O27" s="141">
        <f>M27*N27</f>
        <v>12</v>
      </c>
      <c r="P27" s="139" t="str">
        <f>IF((N27),IF(AND(O27&gt;=24,O27&lt;=40),"MUY ALTO",IF(AND(O27&gt;=10,O27&lt;=20),"ALTO",IF(AND(O27&gt;=6,O27&lt;=8),"MEDIO",IF((O27&lt;=4),"BAJO")))))</f>
        <v>ALTO</v>
      </c>
      <c r="Q27" s="117">
        <v>25</v>
      </c>
      <c r="R27" s="153">
        <f>O27*Q27</f>
        <v>300</v>
      </c>
      <c r="S27" s="139" t="str">
        <f>IF(R27&lt;=0,"N/A",IF(R27&lt;=20,"IV",IF(R27&lt;=120,"III",IF(R27&lt;=500,"II",IF(R27&lt;=4000,"I",)))))</f>
        <v>II</v>
      </c>
      <c r="T27" s="153" t="str">
        <f>IF(S27="I","No Aceptable",IF(S27="II","No aceptable o aceptable con control específico",IF(S27="III","Mejorable",IF(S27="IV","Aceptable","Aceptable"))))</f>
        <v>No aceptable o aceptable con control específico</v>
      </c>
      <c r="U27" s="114">
        <v>130</v>
      </c>
      <c r="V27" s="117" t="s">
        <v>630</v>
      </c>
      <c r="W27" s="117" t="s">
        <v>507</v>
      </c>
      <c r="X27" s="117" t="s">
        <v>507</v>
      </c>
      <c r="Y27" s="117" t="s">
        <v>639</v>
      </c>
      <c r="Z27" s="117" t="s">
        <v>640</v>
      </c>
      <c r="AA27" s="117" t="s">
        <v>507</v>
      </c>
    </row>
    <row r="28" spans="1:27" s="142" customFormat="1" ht="60" x14ac:dyDescent="0.25">
      <c r="A28" s="114" t="s">
        <v>482</v>
      </c>
      <c r="B28" s="114" t="s">
        <v>473</v>
      </c>
      <c r="C28" s="117" t="s">
        <v>474</v>
      </c>
      <c r="D28" s="114" t="s">
        <v>477</v>
      </c>
      <c r="E28" s="117" t="s">
        <v>33</v>
      </c>
      <c r="F28" s="135" t="s">
        <v>35</v>
      </c>
      <c r="G28" s="114" t="s">
        <v>617</v>
      </c>
      <c r="H28" s="116" t="s">
        <v>618</v>
      </c>
      <c r="I28" s="152" t="s">
        <v>619</v>
      </c>
      <c r="J28" s="118" t="s">
        <v>502</v>
      </c>
      <c r="K28" s="114" t="s">
        <v>502</v>
      </c>
      <c r="L28" s="114" t="s">
        <v>502</v>
      </c>
      <c r="M28" s="117">
        <v>2</v>
      </c>
      <c r="N28" s="117">
        <v>2</v>
      </c>
      <c r="O28" s="141">
        <f t="shared" si="6"/>
        <v>4</v>
      </c>
      <c r="P28" s="139" t="str">
        <f t="shared" si="7"/>
        <v>BAJO</v>
      </c>
      <c r="Q28" s="117">
        <v>25</v>
      </c>
      <c r="R28" s="153">
        <f t="shared" si="8"/>
        <v>100</v>
      </c>
      <c r="S28" s="139" t="str">
        <f t="shared" si="9"/>
        <v>III</v>
      </c>
      <c r="T28" s="153" t="str">
        <f t="shared" si="4"/>
        <v>Mejorable</v>
      </c>
      <c r="U28" s="114">
        <v>130</v>
      </c>
      <c r="V28" s="117" t="s">
        <v>641</v>
      </c>
      <c r="W28" s="117" t="s">
        <v>507</v>
      </c>
      <c r="X28" s="117" t="s">
        <v>507</v>
      </c>
      <c r="Y28" s="117" t="s">
        <v>507</v>
      </c>
      <c r="Z28" s="117" t="s">
        <v>642</v>
      </c>
      <c r="AA28" s="117" t="s">
        <v>507</v>
      </c>
    </row>
    <row r="29" spans="1:27" s="142" customFormat="1" ht="51" x14ac:dyDescent="0.25">
      <c r="A29" s="114" t="s">
        <v>482</v>
      </c>
      <c r="B29" s="114" t="s">
        <v>473</v>
      </c>
      <c r="C29" s="114" t="s">
        <v>474</v>
      </c>
      <c r="D29" s="114" t="s">
        <v>479</v>
      </c>
      <c r="E29" s="118" t="s">
        <v>33</v>
      </c>
      <c r="F29" s="135" t="s">
        <v>35</v>
      </c>
      <c r="G29" s="114" t="s">
        <v>594</v>
      </c>
      <c r="H29" s="116" t="s">
        <v>620</v>
      </c>
      <c r="I29" s="114" t="s">
        <v>616</v>
      </c>
      <c r="J29" s="118" t="s">
        <v>502</v>
      </c>
      <c r="K29" s="114" t="s">
        <v>502</v>
      </c>
      <c r="L29" s="114" t="s">
        <v>502</v>
      </c>
      <c r="M29" s="117">
        <v>6</v>
      </c>
      <c r="N29" s="117">
        <v>2</v>
      </c>
      <c r="O29" s="141">
        <f t="shared" si="6"/>
        <v>12</v>
      </c>
      <c r="P29" s="139" t="str">
        <f t="shared" si="7"/>
        <v>ALTO</v>
      </c>
      <c r="Q29" s="117">
        <v>25</v>
      </c>
      <c r="R29" s="153">
        <f t="shared" si="8"/>
        <v>300</v>
      </c>
      <c r="S29" s="139" t="str">
        <f t="shared" si="9"/>
        <v>II</v>
      </c>
      <c r="T29" s="153" t="str">
        <f t="shared" si="4"/>
        <v>No aceptable o aceptable con control específico</v>
      </c>
      <c r="U29" s="114">
        <v>130</v>
      </c>
      <c r="V29" s="117" t="s">
        <v>630</v>
      </c>
      <c r="W29" s="117" t="s">
        <v>507</v>
      </c>
      <c r="X29" s="117" t="s">
        <v>507</v>
      </c>
      <c r="Y29" s="117" t="s">
        <v>507</v>
      </c>
      <c r="Z29" s="117" t="s">
        <v>640</v>
      </c>
      <c r="AA29" s="117" t="s">
        <v>507</v>
      </c>
    </row>
    <row r="30" spans="1:27" s="142" customFormat="1" ht="38.25" x14ac:dyDescent="0.25">
      <c r="A30" s="114" t="s">
        <v>476</v>
      </c>
      <c r="B30" s="114" t="s">
        <v>473</v>
      </c>
      <c r="C30" s="114" t="s">
        <v>474</v>
      </c>
      <c r="D30" s="114" t="s">
        <v>560</v>
      </c>
      <c r="E30" s="114" t="s">
        <v>33</v>
      </c>
      <c r="F30" s="135" t="s">
        <v>35</v>
      </c>
      <c r="G30" s="114" t="s">
        <v>594</v>
      </c>
      <c r="H30" s="116" t="s">
        <v>601</v>
      </c>
      <c r="I30" s="114" t="s">
        <v>602</v>
      </c>
      <c r="J30" s="114" t="s">
        <v>502</v>
      </c>
      <c r="K30" s="114" t="s">
        <v>502</v>
      </c>
      <c r="L30" s="114" t="s">
        <v>603</v>
      </c>
      <c r="M30" s="119">
        <v>2</v>
      </c>
      <c r="N30" s="117">
        <v>2</v>
      </c>
      <c r="O30" s="141">
        <f>M30*N30</f>
        <v>4</v>
      </c>
      <c r="P30" s="139" t="str">
        <f>IF((N30),IF(AND(O30&gt;=24,O30&lt;=40),"MUY ALTO",IF(AND(O30&gt;=10,O30&lt;=20),"ALTO",IF(AND(O30&gt;=6,O30&lt;=8),"MEDIO",IF((O30&lt;=4),"BAJO")))))</f>
        <v>BAJO</v>
      </c>
      <c r="Q30" s="117">
        <v>10</v>
      </c>
      <c r="R30" s="153">
        <f>O30*Q30</f>
        <v>40</v>
      </c>
      <c r="S30" s="139" t="str">
        <f>IF(R30&lt;=0,"N/A",IF(R30&lt;=20,"IV",IF(R30&lt;=120,"III",IF(R30&lt;=500,"II",IF(R30&lt;=4000,"I",)))))</f>
        <v>III</v>
      </c>
      <c r="T30" s="153" t="str">
        <f>IF(S30="I","No Aceptable",IF(S30="II","No aceptable o aceptable con control específico",IF(S30="III","Mejorable",IF(S30="IV","Aceptable","Aceptable"))))</f>
        <v>Mejorable</v>
      </c>
      <c r="U30" s="114">
        <v>130</v>
      </c>
      <c r="V30" s="117" t="s">
        <v>519</v>
      </c>
      <c r="W30" s="117" t="s">
        <v>507</v>
      </c>
      <c r="X30" s="117" t="s">
        <v>507</v>
      </c>
      <c r="Y30" s="117" t="s">
        <v>507</v>
      </c>
      <c r="Z30" s="120" t="s">
        <v>632</v>
      </c>
      <c r="AA30" s="117" t="s">
        <v>507</v>
      </c>
    </row>
    <row r="31" spans="1:27" s="142" customFormat="1" ht="38.25" x14ac:dyDescent="0.25">
      <c r="A31" s="114" t="s">
        <v>478</v>
      </c>
      <c r="B31" s="114" t="s">
        <v>860</v>
      </c>
      <c r="C31" s="114" t="s">
        <v>474</v>
      </c>
      <c r="D31" s="114" t="s">
        <v>484</v>
      </c>
      <c r="E31" s="118" t="s">
        <v>33</v>
      </c>
      <c r="F31" s="135" t="s">
        <v>35</v>
      </c>
      <c r="G31" s="114" t="s">
        <v>594</v>
      </c>
      <c r="H31" s="116" t="s">
        <v>606</v>
      </c>
      <c r="I31" s="114" t="s">
        <v>607</v>
      </c>
      <c r="J31" s="118" t="s">
        <v>502</v>
      </c>
      <c r="K31" s="114" t="s">
        <v>502</v>
      </c>
      <c r="L31" s="114" t="s">
        <v>603</v>
      </c>
      <c r="M31" s="119">
        <v>2</v>
      </c>
      <c r="N31" s="117">
        <v>2</v>
      </c>
      <c r="O31" s="141">
        <f t="shared" si="6"/>
        <v>4</v>
      </c>
      <c r="P31" s="139" t="str">
        <f t="shared" si="7"/>
        <v>BAJO</v>
      </c>
      <c r="Q31" s="117">
        <v>10</v>
      </c>
      <c r="R31" s="153">
        <f t="shared" si="8"/>
        <v>40</v>
      </c>
      <c r="S31" s="139" t="str">
        <f t="shared" si="9"/>
        <v>III</v>
      </c>
      <c r="T31" s="153" t="str">
        <f t="shared" si="4"/>
        <v>Mejorable</v>
      </c>
      <c r="U31" s="114">
        <v>130</v>
      </c>
      <c r="V31" s="117" t="s">
        <v>519</v>
      </c>
      <c r="W31" s="117" t="s">
        <v>507</v>
      </c>
      <c r="X31" s="117" t="s">
        <v>507</v>
      </c>
      <c r="Y31" s="117" t="s">
        <v>507</v>
      </c>
      <c r="Z31" s="120" t="s">
        <v>629</v>
      </c>
      <c r="AA31" s="117" t="s">
        <v>507</v>
      </c>
    </row>
    <row r="32" spans="1:27" s="142" customFormat="1" ht="38.25" x14ac:dyDescent="0.25">
      <c r="A32" s="114" t="s">
        <v>561</v>
      </c>
      <c r="B32" s="114" t="s">
        <v>483</v>
      </c>
      <c r="C32" s="114" t="s">
        <v>562</v>
      </c>
      <c r="D32" s="114" t="s">
        <v>563</v>
      </c>
      <c r="E32" s="118" t="s">
        <v>33</v>
      </c>
      <c r="F32" s="135" t="s">
        <v>35</v>
      </c>
      <c r="G32" s="114" t="s">
        <v>594</v>
      </c>
      <c r="H32" s="116" t="s">
        <v>604</v>
      </c>
      <c r="I32" s="114" t="s">
        <v>605</v>
      </c>
      <c r="J32" s="118" t="s">
        <v>502</v>
      </c>
      <c r="K32" s="114" t="s">
        <v>502</v>
      </c>
      <c r="L32" s="114" t="s">
        <v>603</v>
      </c>
      <c r="M32" s="119">
        <v>2</v>
      </c>
      <c r="N32" s="117">
        <v>2</v>
      </c>
      <c r="O32" s="141">
        <f>M32*N32</f>
        <v>4</v>
      </c>
      <c r="P32" s="139" t="str">
        <f>IF((N32),IF(AND(O32&gt;=24,O32&lt;=40),"MUY ALTO",IF(AND(O32&gt;=10,O32&lt;=20),"ALTO",IF(AND(O32&gt;=6,O32&lt;=8),"MEDIO",IF((O32&lt;=4),"BAJO")))))</f>
        <v>BAJO</v>
      </c>
      <c r="Q32" s="117">
        <v>10</v>
      </c>
      <c r="R32" s="153">
        <f>O32*Q32</f>
        <v>40</v>
      </c>
      <c r="S32" s="139" t="str">
        <f>IF(R32&lt;=0,"N/A",IF(R32&lt;=20,"IV",IF(R32&lt;=120,"III",IF(R32&lt;=500,"II",IF(R32&lt;=4000,"I",)))))</f>
        <v>III</v>
      </c>
      <c r="T32" s="153" t="str">
        <f>IF(S32="I","No Aceptable",IF(S32="II","No aceptable o aceptable con control específico",IF(S32="III","Mejorable",IF(S32="IV","Aceptable","Aceptable"))))</f>
        <v>Mejorable</v>
      </c>
      <c r="U32" s="114">
        <v>130</v>
      </c>
      <c r="V32" s="117" t="s">
        <v>519</v>
      </c>
      <c r="W32" s="117" t="s">
        <v>507</v>
      </c>
      <c r="X32" s="117" t="s">
        <v>507</v>
      </c>
      <c r="Y32" s="117" t="s">
        <v>507</v>
      </c>
      <c r="Z32" s="120" t="s">
        <v>633</v>
      </c>
      <c r="AA32" s="117" t="s">
        <v>507</v>
      </c>
    </row>
    <row r="33" spans="1:42" s="142" customFormat="1" ht="51" x14ac:dyDescent="0.25">
      <c r="A33" s="114" t="s">
        <v>482</v>
      </c>
      <c r="B33" s="114" t="s">
        <v>473</v>
      </c>
      <c r="C33" s="114" t="s">
        <v>474</v>
      </c>
      <c r="D33" s="114" t="s">
        <v>484</v>
      </c>
      <c r="E33" s="114" t="s">
        <v>33</v>
      </c>
      <c r="F33" s="135" t="s">
        <v>35</v>
      </c>
      <c r="G33" s="114" t="s">
        <v>594</v>
      </c>
      <c r="H33" s="116" t="s">
        <v>779</v>
      </c>
      <c r="I33" s="114" t="s">
        <v>598</v>
      </c>
      <c r="J33" s="114" t="s">
        <v>502</v>
      </c>
      <c r="K33" s="114" t="s">
        <v>506</v>
      </c>
      <c r="L33" s="114" t="s">
        <v>502</v>
      </c>
      <c r="M33" s="119">
        <v>2</v>
      </c>
      <c r="N33" s="117">
        <v>4</v>
      </c>
      <c r="O33" s="141">
        <f>M33*N33</f>
        <v>8</v>
      </c>
      <c r="P33" s="139" t="str">
        <f>IF((N33),IF(AND(O33&gt;=24,O33&lt;=40),"MUY ALTO",IF(AND(O33&gt;=10,O33&lt;=20),"ALTO",IF(AND(O33&gt;=6,O33&lt;=8),"MEDIO",IF((O33&lt;=4),"BAJO")))))</f>
        <v>MEDIO</v>
      </c>
      <c r="Q33" s="117">
        <v>25</v>
      </c>
      <c r="R33" s="153">
        <f>O33*Q33</f>
        <v>200</v>
      </c>
      <c r="S33" s="139" t="str">
        <f>IF(R33&lt;=0,"N/A",IF(R33&lt;=20,"IV",IF(R33&lt;=120,"III",IF(R33&lt;=500,"II",IF(R33&lt;=4000,"I",)))))</f>
        <v>II</v>
      </c>
      <c r="T33" s="153" t="str">
        <f>IF(S33="I","No Aceptable",IF(S33="II","No aceptable o aceptable con control específico",IF(S33="III","Mejorable",IF(S33="IV","Aceptable","Aceptable"))))</f>
        <v>No aceptable o aceptable con control específico</v>
      </c>
      <c r="U33" s="114">
        <v>130</v>
      </c>
      <c r="V33" s="117" t="s">
        <v>630</v>
      </c>
      <c r="W33" s="117" t="s">
        <v>507</v>
      </c>
      <c r="X33" s="117" t="s">
        <v>507</v>
      </c>
      <c r="Y33" s="117" t="s">
        <v>782</v>
      </c>
      <c r="Z33" s="120" t="s">
        <v>783</v>
      </c>
      <c r="AA33" s="117" t="s">
        <v>507</v>
      </c>
    </row>
    <row r="34" spans="1:42" s="142" customFormat="1" ht="52.5" customHeight="1" x14ac:dyDescent="0.25">
      <c r="A34" s="114" t="s">
        <v>523</v>
      </c>
      <c r="B34" s="114" t="s">
        <v>473</v>
      </c>
      <c r="C34" s="114" t="s">
        <v>474</v>
      </c>
      <c r="D34" s="114" t="s">
        <v>524</v>
      </c>
      <c r="E34" s="114" t="s">
        <v>575</v>
      </c>
      <c r="F34" s="135" t="s">
        <v>35</v>
      </c>
      <c r="G34" s="114" t="s">
        <v>594</v>
      </c>
      <c r="H34" s="116" t="s">
        <v>622</v>
      </c>
      <c r="I34" s="114" t="s">
        <v>543</v>
      </c>
      <c r="J34" s="114" t="s">
        <v>502</v>
      </c>
      <c r="K34" s="114" t="s">
        <v>502</v>
      </c>
      <c r="L34" s="114" t="s">
        <v>623</v>
      </c>
      <c r="M34" s="119">
        <v>2</v>
      </c>
      <c r="N34" s="117">
        <v>1</v>
      </c>
      <c r="O34" s="141">
        <f t="shared" si="6"/>
        <v>2</v>
      </c>
      <c r="P34" s="139" t="str">
        <f t="shared" si="7"/>
        <v>BAJO</v>
      </c>
      <c r="Q34" s="117">
        <v>60</v>
      </c>
      <c r="R34" s="153">
        <f t="shared" si="8"/>
        <v>120</v>
      </c>
      <c r="S34" s="139" t="str">
        <f t="shared" si="9"/>
        <v>III</v>
      </c>
      <c r="T34" s="153" t="str">
        <f t="shared" si="4"/>
        <v>Mejorable</v>
      </c>
      <c r="U34" s="114">
        <v>130</v>
      </c>
      <c r="V34" s="117" t="s">
        <v>551</v>
      </c>
      <c r="W34" s="117" t="s">
        <v>507</v>
      </c>
      <c r="X34" s="117" t="s">
        <v>507</v>
      </c>
      <c r="Y34" s="117" t="s">
        <v>507</v>
      </c>
      <c r="Z34" s="1" t="s">
        <v>1538</v>
      </c>
      <c r="AA34" s="117" t="s">
        <v>507</v>
      </c>
    </row>
    <row r="35" spans="1:42" s="142" customFormat="1" ht="76.5" x14ac:dyDescent="0.25">
      <c r="A35" s="114" t="s">
        <v>472</v>
      </c>
      <c r="B35" s="114" t="s">
        <v>473</v>
      </c>
      <c r="C35" s="114" t="s">
        <v>573</v>
      </c>
      <c r="D35" s="114" t="s">
        <v>1507</v>
      </c>
      <c r="E35" s="118" t="s">
        <v>33</v>
      </c>
      <c r="F35" s="135" t="s">
        <v>35</v>
      </c>
      <c r="G35" s="114" t="s">
        <v>594</v>
      </c>
      <c r="H35" s="116" t="s">
        <v>577</v>
      </c>
      <c r="I35" s="114" t="s">
        <v>624</v>
      </c>
      <c r="J35" s="118" t="s">
        <v>502</v>
      </c>
      <c r="K35" s="114" t="s">
        <v>625</v>
      </c>
      <c r="L35" s="114" t="s">
        <v>502</v>
      </c>
      <c r="M35" s="119">
        <v>2</v>
      </c>
      <c r="N35" s="117">
        <v>4</v>
      </c>
      <c r="O35" s="141">
        <f t="shared" si="6"/>
        <v>8</v>
      </c>
      <c r="P35" s="139" t="str">
        <f t="shared" si="7"/>
        <v>MEDIO</v>
      </c>
      <c r="Q35" s="117">
        <v>10</v>
      </c>
      <c r="R35" s="153">
        <f t="shared" si="8"/>
        <v>80</v>
      </c>
      <c r="S35" s="139" t="str">
        <f t="shared" si="9"/>
        <v>III</v>
      </c>
      <c r="T35" s="153" t="str">
        <f t="shared" si="4"/>
        <v>Mejorable</v>
      </c>
      <c r="U35" s="114">
        <v>130</v>
      </c>
      <c r="V35" s="117" t="s">
        <v>519</v>
      </c>
      <c r="W35" s="117" t="s">
        <v>507</v>
      </c>
      <c r="X35" s="117" t="s">
        <v>507</v>
      </c>
      <c r="Y35" s="117" t="s">
        <v>507</v>
      </c>
      <c r="Z35" s="120" t="s">
        <v>644</v>
      </c>
      <c r="AA35" s="117" t="s">
        <v>507</v>
      </c>
    </row>
    <row r="36" spans="1:42" s="142" customFormat="1" ht="76.5" x14ac:dyDescent="0.25">
      <c r="A36" s="114" t="s">
        <v>478</v>
      </c>
      <c r="B36" s="114" t="s">
        <v>483</v>
      </c>
      <c r="C36" s="114" t="s">
        <v>474</v>
      </c>
      <c r="D36" s="114" t="s">
        <v>484</v>
      </c>
      <c r="E36" s="114" t="s">
        <v>33</v>
      </c>
      <c r="F36" s="135" t="s">
        <v>35</v>
      </c>
      <c r="G36" s="114" t="s">
        <v>594</v>
      </c>
      <c r="H36" s="116" t="s">
        <v>610</v>
      </c>
      <c r="I36" s="114" t="s">
        <v>611</v>
      </c>
      <c r="J36" s="114" t="s">
        <v>502</v>
      </c>
      <c r="K36" s="114" t="s">
        <v>502</v>
      </c>
      <c r="L36" s="114" t="s">
        <v>502</v>
      </c>
      <c r="M36" s="119">
        <v>6</v>
      </c>
      <c r="N36" s="117">
        <v>2</v>
      </c>
      <c r="O36" s="141">
        <f t="shared" si="6"/>
        <v>12</v>
      </c>
      <c r="P36" s="139" t="str">
        <f t="shared" si="7"/>
        <v>ALTO</v>
      </c>
      <c r="Q36" s="117">
        <v>25</v>
      </c>
      <c r="R36" s="153">
        <f t="shared" si="8"/>
        <v>300</v>
      </c>
      <c r="S36" s="139" t="str">
        <f t="shared" si="9"/>
        <v>II</v>
      </c>
      <c r="T36" s="153" t="str">
        <f t="shared" si="4"/>
        <v>No aceptable o aceptable con control específico</v>
      </c>
      <c r="U36" s="114">
        <v>130</v>
      </c>
      <c r="V36" s="117" t="s">
        <v>519</v>
      </c>
      <c r="W36" s="117" t="s">
        <v>507</v>
      </c>
      <c r="X36" s="117" t="s">
        <v>507</v>
      </c>
      <c r="Y36" s="117" t="s">
        <v>507</v>
      </c>
      <c r="Z36" s="120" t="s">
        <v>635</v>
      </c>
      <c r="AA36" s="117" t="s">
        <v>507</v>
      </c>
    </row>
    <row r="37" spans="1:42" s="142" customFormat="1" ht="51" x14ac:dyDescent="0.25">
      <c r="A37" s="114" t="s">
        <v>569</v>
      </c>
      <c r="B37" s="114" t="s">
        <v>777</v>
      </c>
      <c r="C37" s="114" t="s">
        <v>474</v>
      </c>
      <c r="D37" s="114" t="s">
        <v>484</v>
      </c>
      <c r="E37" s="114" t="s">
        <v>33</v>
      </c>
      <c r="F37" s="135" t="s">
        <v>35</v>
      </c>
      <c r="G37" s="114" t="s">
        <v>594</v>
      </c>
      <c r="H37" s="116" t="s">
        <v>612</v>
      </c>
      <c r="I37" s="114" t="s">
        <v>598</v>
      </c>
      <c r="J37" s="114" t="s">
        <v>502</v>
      </c>
      <c r="K37" s="114" t="s">
        <v>502</v>
      </c>
      <c r="L37" s="114" t="s">
        <v>502</v>
      </c>
      <c r="M37" s="119">
        <v>6</v>
      </c>
      <c r="N37" s="117">
        <v>2</v>
      </c>
      <c r="O37" s="141">
        <f t="shared" si="6"/>
        <v>12</v>
      </c>
      <c r="P37" s="139" t="str">
        <f t="shared" si="7"/>
        <v>ALTO</v>
      </c>
      <c r="Q37" s="117">
        <v>25</v>
      </c>
      <c r="R37" s="153">
        <f t="shared" si="8"/>
        <v>300</v>
      </c>
      <c r="S37" s="139" t="str">
        <f t="shared" si="9"/>
        <v>II</v>
      </c>
      <c r="T37" s="153" t="str">
        <f t="shared" si="4"/>
        <v>No aceptable o aceptable con control específico</v>
      </c>
      <c r="U37" s="114">
        <v>130</v>
      </c>
      <c r="V37" s="117" t="s">
        <v>636</v>
      </c>
      <c r="W37" s="117" t="s">
        <v>507</v>
      </c>
      <c r="X37" s="117" t="s">
        <v>507</v>
      </c>
      <c r="Y37" s="117" t="s">
        <v>637</v>
      </c>
      <c r="Z37" s="120" t="s">
        <v>638</v>
      </c>
      <c r="AA37" s="117" t="s">
        <v>507</v>
      </c>
    </row>
    <row r="38" spans="1:42" s="142" customFormat="1" ht="63.75" x14ac:dyDescent="0.25">
      <c r="A38" s="114" t="s">
        <v>482</v>
      </c>
      <c r="B38" s="114" t="s">
        <v>483</v>
      </c>
      <c r="C38" s="114" t="s">
        <v>474</v>
      </c>
      <c r="D38" s="114" t="s">
        <v>484</v>
      </c>
      <c r="E38" s="114" t="s">
        <v>33</v>
      </c>
      <c r="F38" s="135" t="s">
        <v>35</v>
      </c>
      <c r="G38" s="114" t="s">
        <v>594</v>
      </c>
      <c r="H38" s="116" t="s">
        <v>613</v>
      </c>
      <c r="I38" s="114" t="s">
        <v>614</v>
      </c>
      <c r="J38" s="114" t="s">
        <v>502</v>
      </c>
      <c r="K38" s="114" t="s">
        <v>506</v>
      </c>
      <c r="L38" s="114" t="s">
        <v>502</v>
      </c>
      <c r="M38" s="119">
        <v>2</v>
      </c>
      <c r="N38" s="117">
        <v>4</v>
      </c>
      <c r="O38" s="141">
        <f t="shared" si="6"/>
        <v>8</v>
      </c>
      <c r="P38" s="139" t="str">
        <f t="shared" si="7"/>
        <v>MEDIO</v>
      </c>
      <c r="Q38" s="117">
        <v>25</v>
      </c>
      <c r="R38" s="153">
        <f t="shared" si="8"/>
        <v>200</v>
      </c>
      <c r="S38" s="139" t="str">
        <f t="shared" si="9"/>
        <v>II</v>
      </c>
      <c r="T38" s="153" t="str">
        <f t="shared" si="4"/>
        <v>No aceptable o aceptable con control específico</v>
      </c>
      <c r="U38" s="114">
        <v>130</v>
      </c>
      <c r="V38" s="117" t="s">
        <v>519</v>
      </c>
      <c r="W38" s="117" t="s">
        <v>507</v>
      </c>
      <c r="X38" s="117" t="s">
        <v>517</v>
      </c>
      <c r="Y38" s="117" t="s">
        <v>507</v>
      </c>
      <c r="Z38" s="120" t="s">
        <v>518</v>
      </c>
      <c r="AA38" s="117" t="s">
        <v>507</v>
      </c>
    </row>
    <row r="39" spans="1:42" s="142" customFormat="1" ht="102" x14ac:dyDescent="0.25">
      <c r="A39" s="114" t="s">
        <v>472</v>
      </c>
      <c r="B39" s="114" t="s">
        <v>860</v>
      </c>
      <c r="C39" s="114" t="s">
        <v>573</v>
      </c>
      <c r="D39" s="116" t="s">
        <v>1507</v>
      </c>
      <c r="E39" s="118" t="s">
        <v>33</v>
      </c>
      <c r="F39" s="135" t="s">
        <v>35</v>
      </c>
      <c r="G39" s="114" t="s">
        <v>594</v>
      </c>
      <c r="H39" s="116" t="s">
        <v>599</v>
      </c>
      <c r="I39" s="114" t="s">
        <v>624</v>
      </c>
      <c r="J39" s="118" t="s">
        <v>502</v>
      </c>
      <c r="K39" s="114" t="s">
        <v>625</v>
      </c>
      <c r="L39" s="114" t="s">
        <v>502</v>
      </c>
      <c r="M39" s="119">
        <v>2</v>
      </c>
      <c r="N39" s="117">
        <v>4</v>
      </c>
      <c r="O39" s="141">
        <f>M39*N39</f>
        <v>8</v>
      </c>
      <c r="P39" s="139" t="str">
        <f>IF((N39),IF(AND(O39&gt;=24,O39&lt;=40),"MUY ALTO",IF(AND(O39&gt;=10,O39&lt;=20),"ALTO",IF(AND(O39&gt;=6,O39&lt;=8),"MEDIO",IF((O39&lt;=4),"BAJO")))))</f>
        <v>MEDIO</v>
      </c>
      <c r="Q39" s="117">
        <v>10</v>
      </c>
      <c r="R39" s="153">
        <f>O39*Q39</f>
        <v>80</v>
      </c>
      <c r="S39" s="139" t="str">
        <f>IF(R39&lt;=0,"N/A",IF(R39&lt;=20,"IV",IF(R39&lt;=120,"III",IF(R39&lt;=500,"II",IF(R39&lt;=4000,"I",)))))</f>
        <v>III</v>
      </c>
      <c r="T39" s="153" t="str">
        <f>IF(S39="I","No Aceptable",IF(S39="II","No aceptable o aceptable con control específico",IF(S39="III","Mejorable",IF(S39="IV","Aceptable","Aceptable"))))</f>
        <v>Mejorable</v>
      </c>
      <c r="U39" s="114">
        <v>130</v>
      </c>
      <c r="V39" s="117" t="s">
        <v>519</v>
      </c>
      <c r="W39" s="117" t="s">
        <v>507</v>
      </c>
      <c r="X39" s="117" t="s">
        <v>507</v>
      </c>
      <c r="Y39" s="117" t="s">
        <v>507</v>
      </c>
      <c r="Z39" s="120" t="s">
        <v>983</v>
      </c>
      <c r="AA39" s="117" t="s">
        <v>507</v>
      </c>
    </row>
    <row r="40" spans="1:42" s="142" customFormat="1" ht="38.25" x14ac:dyDescent="0.25">
      <c r="A40" s="114" t="s">
        <v>861</v>
      </c>
      <c r="B40" s="114" t="s">
        <v>862</v>
      </c>
      <c r="C40" s="114" t="s">
        <v>863</v>
      </c>
      <c r="D40" s="114" t="s">
        <v>982</v>
      </c>
      <c r="E40" s="114" t="s">
        <v>33</v>
      </c>
      <c r="F40" s="135" t="s">
        <v>35</v>
      </c>
      <c r="G40" s="114" t="s">
        <v>594</v>
      </c>
      <c r="H40" s="116" t="s">
        <v>885</v>
      </c>
      <c r="I40" s="114" t="s">
        <v>598</v>
      </c>
      <c r="J40" s="114" t="s">
        <v>502</v>
      </c>
      <c r="K40" s="114" t="s">
        <v>886</v>
      </c>
      <c r="L40" s="114" t="s">
        <v>502</v>
      </c>
      <c r="M40" s="119">
        <v>2</v>
      </c>
      <c r="N40" s="117">
        <v>2</v>
      </c>
      <c r="O40" s="141">
        <f>M40*N40</f>
        <v>4</v>
      </c>
      <c r="P40" s="139" t="str">
        <f>IF((N40),IF(AND(O40&gt;=24,O40&lt;=40),"MUY ALTO",IF(AND(O40&gt;=10,O40&lt;=20),"ALTO",IF(AND(O40&gt;=6,O40&lt;=8),"MEDIO",IF((O40&lt;=4),"BAJO")))))</f>
        <v>BAJO</v>
      </c>
      <c r="Q40" s="117">
        <v>25</v>
      </c>
      <c r="R40" s="153">
        <f>O40*Q40</f>
        <v>100</v>
      </c>
      <c r="S40" s="139" t="str">
        <f>IF(R40&lt;=0,"N/A",IF(R40&lt;=20,"IV",IF(R40&lt;=120,"III",IF(R40&lt;=500,"II",IF(R40&lt;=4000,"I",)))))</f>
        <v>III</v>
      </c>
      <c r="T40" s="153" t="str">
        <f>IF(S40="I","No Aceptable",IF(S40="II","No aceptable o aceptable con control específico",IF(S40="III","Mejorable",IF(S40="IV","Aceptable","Aceptable"))))</f>
        <v>Mejorable</v>
      </c>
      <c r="U40" s="114">
        <v>130</v>
      </c>
      <c r="V40" s="117" t="s">
        <v>630</v>
      </c>
      <c r="W40" s="117" t="s">
        <v>507</v>
      </c>
      <c r="X40" s="117" t="s">
        <v>507</v>
      </c>
      <c r="Y40" s="117" t="s">
        <v>507</v>
      </c>
      <c r="Z40" s="120" t="s">
        <v>581</v>
      </c>
      <c r="AA40" s="117" t="s">
        <v>507</v>
      </c>
    </row>
    <row r="41" spans="1:42" s="142" customFormat="1" ht="38.25" x14ac:dyDescent="0.25">
      <c r="A41" s="114" t="s">
        <v>861</v>
      </c>
      <c r="B41" s="114" t="s">
        <v>862</v>
      </c>
      <c r="C41" s="114" t="s">
        <v>863</v>
      </c>
      <c r="D41" s="114" t="s">
        <v>982</v>
      </c>
      <c r="E41" s="114" t="s">
        <v>33</v>
      </c>
      <c r="F41" s="135" t="s">
        <v>35</v>
      </c>
      <c r="G41" s="114" t="s">
        <v>594</v>
      </c>
      <c r="H41" s="116" t="s">
        <v>887</v>
      </c>
      <c r="I41" s="114" t="s">
        <v>888</v>
      </c>
      <c r="J41" s="114" t="s">
        <v>502</v>
      </c>
      <c r="K41" s="114" t="s">
        <v>886</v>
      </c>
      <c r="L41" s="114" t="s">
        <v>763</v>
      </c>
      <c r="M41" s="119">
        <v>2</v>
      </c>
      <c r="N41" s="117">
        <v>2</v>
      </c>
      <c r="O41" s="141">
        <f t="shared" si="6"/>
        <v>4</v>
      </c>
      <c r="P41" s="139" t="str">
        <f t="shared" si="7"/>
        <v>BAJO</v>
      </c>
      <c r="Q41" s="117">
        <v>25</v>
      </c>
      <c r="R41" s="153">
        <f t="shared" si="8"/>
        <v>100</v>
      </c>
      <c r="S41" s="139" t="str">
        <f t="shared" si="9"/>
        <v>III</v>
      </c>
      <c r="T41" s="153" t="str">
        <f t="shared" si="4"/>
        <v>Mejorable</v>
      </c>
      <c r="U41" s="114">
        <v>130</v>
      </c>
      <c r="V41" s="117" t="s">
        <v>630</v>
      </c>
      <c r="W41" s="117" t="s">
        <v>507</v>
      </c>
      <c r="X41" s="117" t="s">
        <v>507</v>
      </c>
      <c r="Y41" s="117" t="s">
        <v>507</v>
      </c>
      <c r="Z41" s="120" t="s">
        <v>581</v>
      </c>
      <c r="AA41" s="117" t="s">
        <v>895</v>
      </c>
    </row>
    <row r="42" spans="1:42" s="142" customFormat="1" ht="51" x14ac:dyDescent="0.25">
      <c r="A42" s="114" t="s">
        <v>472</v>
      </c>
      <c r="B42" s="114" t="s">
        <v>862</v>
      </c>
      <c r="C42" s="114" t="s">
        <v>863</v>
      </c>
      <c r="D42" s="114" t="s">
        <v>475</v>
      </c>
      <c r="E42" s="114" t="s">
        <v>33</v>
      </c>
      <c r="F42" s="135" t="s">
        <v>35</v>
      </c>
      <c r="G42" s="114" t="s">
        <v>668</v>
      </c>
      <c r="H42" s="116" t="s">
        <v>676</v>
      </c>
      <c r="I42" s="114" t="s">
        <v>677</v>
      </c>
      <c r="J42" s="114" t="s">
        <v>502</v>
      </c>
      <c r="K42" s="114" t="s">
        <v>678</v>
      </c>
      <c r="L42" s="114" t="s">
        <v>502</v>
      </c>
      <c r="M42" s="119">
        <v>2</v>
      </c>
      <c r="N42" s="117">
        <v>2</v>
      </c>
      <c r="O42" s="141">
        <f>M42*N42</f>
        <v>4</v>
      </c>
      <c r="P42" s="139" t="str">
        <f>IF((N42),IF(AND(O42&gt;=24,O42&lt;=40),"MUY ALTO",IF(AND(O42&gt;=10,O42&lt;=20),"ALTO",IF(AND(O42&gt;=6,O42&lt;=8),"MEDIO",IF((O42&lt;=4),"BAJO")))))</f>
        <v>BAJO</v>
      </c>
      <c r="Q42" s="117">
        <v>100</v>
      </c>
      <c r="R42" s="153">
        <f>O42*Q42</f>
        <v>400</v>
      </c>
      <c r="S42" s="139" t="str">
        <f>IF(R42&lt;=0,"N/A",IF(R42&lt;=20,"IV",IF(R42&lt;=120,"III",IF(R42&lt;=500,"II",IF(R42&lt;=4000,"I",)))))</f>
        <v>II</v>
      </c>
      <c r="T42" s="153" t="str">
        <f>IF(S42="I","No Aceptable",IF(S42="II","No aceptable o aceptable con control específico",IF(S42="III","Mejorable",IF(S42="IV","Aceptable","Aceptable"))))</f>
        <v>No aceptable o aceptable con control específico</v>
      </c>
      <c r="U42" s="114">
        <v>130</v>
      </c>
      <c r="V42" s="117" t="s">
        <v>519</v>
      </c>
      <c r="W42" s="117" t="s">
        <v>507</v>
      </c>
      <c r="X42" s="117" t="s">
        <v>507</v>
      </c>
      <c r="Y42" s="117" t="s">
        <v>507</v>
      </c>
      <c r="Z42" s="120" t="s">
        <v>679</v>
      </c>
      <c r="AA42" s="117" t="s">
        <v>507</v>
      </c>
    </row>
    <row r="43" spans="1:42" s="142" customFormat="1" ht="51" x14ac:dyDescent="0.25">
      <c r="A43" s="114" t="s">
        <v>472</v>
      </c>
      <c r="B43" s="114" t="s">
        <v>862</v>
      </c>
      <c r="C43" s="114" t="s">
        <v>863</v>
      </c>
      <c r="D43" s="114" t="s">
        <v>475</v>
      </c>
      <c r="E43" s="114" t="s">
        <v>33</v>
      </c>
      <c r="F43" s="135" t="s">
        <v>35</v>
      </c>
      <c r="G43" s="114" t="s">
        <v>668</v>
      </c>
      <c r="H43" s="116" t="s">
        <v>674</v>
      </c>
      <c r="I43" s="114" t="s">
        <v>675</v>
      </c>
      <c r="J43" s="114" t="s">
        <v>502</v>
      </c>
      <c r="K43" s="114" t="s">
        <v>584</v>
      </c>
      <c r="L43" s="114" t="s">
        <v>502</v>
      </c>
      <c r="M43" s="119">
        <v>2</v>
      </c>
      <c r="N43" s="117">
        <v>2</v>
      </c>
      <c r="O43" s="141">
        <f>M43*N43</f>
        <v>4</v>
      </c>
      <c r="P43" s="139" t="str">
        <f>IF((N43),IF(AND(O43&gt;=24,O43&lt;=40),"MUY ALTO",IF(AND(O43&gt;=10,O43&lt;=20),"ALTO",IF(AND(O43&gt;=6,O43&lt;=8),"MEDIO",IF((O43&lt;=4),"BAJO")))))</f>
        <v>BAJO</v>
      </c>
      <c r="Q43" s="117">
        <v>100</v>
      </c>
      <c r="R43" s="153">
        <f>O43*Q43</f>
        <v>400</v>
      </c>
      <c r="S43" s="139" t="str">
        <f>IF(R43&lt;=0,"N/A",IF(R43&lt;=20,"IV",IF(R43&lt;=120,"III",IF(R43&lt;=500,"II",IF(R43&lt;=4000,"I",)))))</f>
        <v>II</v>
      </c>
      <c r="T43" s="153" t="str">
        <f>IF(S43="I","No Aceptable",IF(S43="II","No aceptable o aceptable con control específico",IF(S43="III","Mejorable",IF(S43="IV","Aceptable","Aceptable"))))</f>
        <v>No aceptable o aceptable con control específico</v>
      </c>
      <c r="U43" s="114">
        <v>130</v>
      </c>
      <c r="V43" s="117" t="s">
        <v>519</v>
      </c>
      <c r="W43" s="117" t="s">
        <v>507</v>
      </c>
      <c r="X43" s="117" t="s">
        <v>507</v>
      </c>
      <c r="Y43" s="117" t="s">
        <v>507</v>
      </c>
      <c r="Z43" s="120" t="s">
        <v>681</v>
      </c>
      <c r="AA43" s="117" t="s">
        <v>580</v>
      </c>
    </row>
    <row r="44" spans="1:42" s="142" customFormat="1" ht="63.75" x14ac:dyDescent="0.25">
      <c r="A44" s="114" t="s">
        <v>478</v>
      </c>
      <c r="B44" s="114" t="s">
        <v>473</v>
      </c>
      <c r="C44" s="114" t="s">
        <v>573</v>
      </c>
      <c r="D44" s="114" t="s">
        <v>475</v>
      </c>
      <c r="E44" s="114" t="s">
        <v>33</v>
      </c>
      <c r="F44" s="135" t="s">
        <v>35</v>
      </c>
      <c r="G44" s="114" t="s">
        <v>668</v>
      </c>
      <c r="H44" s="116" t="s">
        <v>669</v>
      </c>
      <c r="I44" s="114" t="s">
        <v>670</v>
      </c>
      <c r="J44" s="118" t="s">
        <v>502</v>
      </c>
      <c r="K44" s="114" t="s">
        <v>671</v>
      </c>
      <c r="L44" s="114" t="s">
        <v>502</v>
      </c>
      <c r="M44" s="119">
        <v>2</v>
      </c>
      <c r="N44" s="117">
        <v>1</v>
      </c>
      <c r="O44" s="141">
        <f>M44*N44</f>
        <v>2</v>
      </c>
      <c r="P44" s="139" t="str">
        <f>IF((N44),IF(AND(O44&gt;=24,O44&lt;=40),"MUY ALTO",IF(AND(O44&gt;=10,O44&lt;=20),"ALTO",IF(AND(O44&gt;=6,O44&lt;=8),"MEDIO",IF((O44&lt;=4),"BAJO")))))</f>
        <v>BAJO</v>
      </c>
      <c r="Q44" s="117">
        <v>100</v>
      </c>
      <c r="R44" s="153">
        <f>O44*Q44</f>
        <v>200</v>
      </c>
      <c r="S44" s="139" t="str">
        <f>IF(R44&lt;=0,"N/A",IF(R44&lt;=20,"IV",IF(R44&lt;=120,"III",IF(R44&lt;=500,"II",IF(R44&lt;=4000,"I",)))))</f>
        <v>II</v>
      </c>
      <c r="T44" s="153" t="str">
        <f>IF(S44="I","No Aceptable",IF(S44="II","No aceptable o aceptable con control específico",IF(S44="III","Mejorable",IF(S44="IV","Aceptable","Aceptable"))))</f>
        <v>No aceptable o aceptable con control específico</v>
      </c>
      <c r="U44" s="114">
        <v>130</v>
      </c>
      <c r="V44" s="117" t="s">
        <v>519</v>
      </c>
      <c r="W44" s="117" t="s">
        <v>507</v>
      </c>
      <c r="X44" s="117" t="s">
        <v>507</v>
      </c>
      <c r="Y44" s="117" t="s">
        <v>507</v>
      </c>
      <c r="Z44" s="120" t="s">
        <v>679</v>
      </c>
      <c r="AA44" s="117" t="s">
        <v>507</v>
      </c>
    </row>
    <row r="45" spans="1:42" s="142" customFormat="1" ht="76.5" x14ac:dyDescent="0.25">
      <c r="A45" s="114" t="s">
        <v>564</v>
      </c>
      <c r="B45" s="114" t="s">
        <v>483</v>
      </c>
      <c r="C45" s="114" t="s">
        <v>565</v>
      </c>
      <c r="D45" s="114" t="s">
        <v>781</v>
      </c>
      <c r="E45" s="114" t="s">
        <v>575</v>
      </c>
      <c r="F45" s="135" t="s">
        <v>35</v>
      </c>
      <c r="G45" s="114" t="s">
        <v>585</v>
      </c>
      <c r="H45" s="116" t="s">
        <v>586</v>
      </c>
      <c r="I45" s="114" t="s">
        <v>1505</v>
      </c>
      <c r="J45" s="114" t="s">
        <v>502</v>
      </c>
      <c r="K45" s="114" t="s">
        <v>584</v>
      </c>
      <c r="L45" s="114" t="s">
        <v>502</v>
      </c>
      <c r="M45" s="115">
        <v>2</v>
      </c>
      <c r="N45" s="115">
        <v>2</v>
      </c>
      <c r="O45" s="141">
        <f>M45*N45</f>
        <v>4</v>
      </c>
      <c r="P45" s="139" t="str">
        <f>IF((N45),IF(AND(O45&gt;=24,O45&lt;=40),"MUY ALTO",IF(AND(O45&gt;=10,O45&lt;=20),"ALTO",IF(AND(O45&gt;=6,O45&lt;=8),"MEDIO",IF((O45&lt;=4),"BAJO")))))</f>
        <v>BAJO</v>
      </c>
      <c r="Q45" s="115">
        <v>60</v>
      </c>
      <c r="R45" s="153">
        <f>O45*Q45</f>
        <v>240</v>
      </c>
      <c r="S45" s="139" t="str">
        <f>IF(R45&lt;=0,"N/A",IF(R45&lt;=20,"IV",IF(R45&lt;=120,"III",IF(R45&lt;=500,"II",IF(R45&lt;=4000,"I",)))))</f>
        <v>II</v>
      </c>
      <c r="T45" s="153" t="str">
        <f>IF(S45="I","No Aceptable",IF(S45="II","No aceptable o aceptable con control específico",IF(S45="III","Mejorable",IF(S45="IV","Aceptable","Aceptable"))))</f>
        <v>No aceptable o aceptable con control específico</v>
      </c>
      <c r="U45" s="115">
        <v>130</v>
      </c>
      <c r="V45" s="115" t="s">
        <v>519</v>
      </c>
      <c r="W45" s="117" t="s">
        <v>507</v>
      </c>
      <c r="X45" s="115" t="s">
        <v>507</v>
      </c>
      <c r="Y45" s="115" t="s">
        <v>507</v>
      </c>
      <c r="Z45" s="156" t="s">
        <v>588</v>
      </c>
      <c r="AA45" s="117" t="s">
        <v>507</v>
      </c>
    </row>
    <row r="46" spans="1:42" s="142" customFormat="1" ht="51" x14ac:dyDescent="0.25">
      <c r="A46" s="114" t="s">
        <v>478</v>
      </c>
      <c r="B46" s="114" t="s">
        <v>473</v>
      </c>
      <c r="C46" s="114" t="s">
        <v>474</v>
      </c>
      <c r="D46" s="114" t="s">
        <v>477</v>
      </c>
      <c r="E46" s="114" t="s">
        <v>33</v>
      </c>
      <c r="F46" s="135" t="s">
        <v>40</v>
      </c>
      <c r="G46" s="114" t="s">
        <v>689</v>
      </c>
      <c r="H46" s="116" t="s">
        <v>1510</v>
      </c>
      <c r="I46" s="114" t="s">
        <v>691</v>
      </c>
      <c r="J46" s="114" t="s">
        <v>502</v>
      </c>
      <c r="K46" s="114" t="s">
        <v>692</v>
      </c>
      <c r="L46" s="114" t="s">
        <v>693</v>
      </c>
      <c r="M46" s="119">
        <v>2</v>
      </c>
      <c r="N46" s="117">
        <v>1</v>
      </c>
      <c r="O46" s="141">
        <f t="shared" ref="O46:O66" si="15">M46*N46</f>
        <v>2</v>
      </c>
      <c r="P46" s="139" t="str">
        <f t="shared" si="7"/>
        <v>BAJO</v>
      </c>
      <c r="Q46" s="117">
        <v>100</v>
      </c>
      <c r="R46" s="153">
        <f t="shared" si="8"/>
        <v>200</v>
      </c>
      <c r="S46" s="139" t="str">
        <f t="shared" si="9"/>
        <v>II</v>
      </c>
      <c r="T46" s="153" t="str">
        <f t="shared" si="4"/>
        <v>No aceptable o aceptable con control específico</v>
      </c>
      <c r="U46" s="114">
        <v>130</v>
      </c>
      <c r="V46" s="117" t="s">
        <v>519</v>
      </c>
      <c r="W46" s="117" t="s">
        <v>507</v>
      </c>
      <c r="X46" s="117" t="s">
        <v>507</v>
      </c>
      <c r="Y46" s="117" t="s">
        <v>507</v>
      </c>
      <c r="Z46" s="120" t="s">
        <v>694</v>
      </c>
      <c r="AA46" s="117" t="s">
        <v>507</v>
      </c>
    </row>
    <row r="47" spans="1:42" ht="51.75" thickBot="1" x14ac:dyDescent="0.3">
      <c r="A47" s="114" t="s">
        <v>482</v>
      </c>
      <c r="B47" s="114" t="s">
        <v>473</v>
      </c>
      <c r="C47" s="114" t="s">
        <v>474</v>
      </c>
      <c r="D47" s="114" t="s">
        <v>477</v>
      </c>
      <c r="E47" s="114" t="s">
        <v>33</v>
      </c>
      <c r="F47" s="135" t="s">
        <v>36</v>
      </c>
      <c r="G47" s="114" t="s">
        <v>218</v>
      </c>
      <c r="H47" s="116" t="s">
        <v>695</v>
      </c>
      <c r="I47" s="114" t="s">
        <v>696</v>
      </c>
      <c r="J47" s="114" t="s">
        <v>502</v>
      </c>
      <c r="K47" s="114" t="s">
        <v>697</v>
      </c>
      <c r="L47" s="114" t="s">
        <v>502</v>
      </c>
      <c r="M47" s="119">
        <v>2</v>
      </c>
      <c r="N47" s="117">
        <v>4</v>
      </c>
      <c r="O47" s="141">
        <f t="shared" si="15"/>
        <v>8</v>
      </c>
      <c r="P47" s="139" t="str">
        <f t="shared" si="7"/>
        <v>MEDIO</v>
      </c>
      <c r="Q47" s="117">
        <v>10</v>
      </c>
      <c r="R47" s="153">
        <f t="shared" si="8"/>
        <v>80</v>
      </c>
      <c r="S47" s="139" t="str">
        <f>IF(R47&lt;=0,"N/A",IF(R47&lt;=20,"IV",IF(R47&lt;=120,"III",IF(R47&lt;=500,"II",IF(R47&lt;=4000,"I",)))))</f>
        <v>III</v>
      </c>
      <c r="T47" s="153" t="str">
        <f t="shared" si="4"/>
        <v>Mejorable</v>
      </c>
      <c r="U47" s="114">
        <v>130</v>
      </c>
      <c r="V47" s="117" t="s">
        <v>704</v>
      </c>
      <c r="W47" s="117" t="s">
        <v>507</v>
      </c>
      <c r="X47" s="117" t="s">
        <v>507</v>
      </c>
      <c r="Y47" s="117" t="s">
        <v>507</v>
      </c>
      <c r="Z47" s="120" t="s">
        <v>705</v>
      </c>
      <c r="AA47" s="117" t="s">
        <v>507</v>
      </c>
    </row>
    <row r="48" spans="1:42" s="56" customFormat="1" ht="64.5" thickBot="1" x14ac:dyDescent="0.3">
      <c r="A48" s="178" t="s">
        <v>482</v>
      </c>
      <c r="B48" s="178" t="s">
        <v>473</v>
      </c>
      <c r="C48" s="178" t="s">
        <v>742</v>
      </c>
      <c r="D48" s="178" t="s">
        <v>901</v>
      </c>
      <c r="E48" s="178" t="s">
        <v>33</v>
      </c>
      <c r="F48" s="178" t="s">
        <v>36</v>
      </c>
      <c r="G48" s="178" t="s">
        <v>1539</v>
      </c>
      <c r="H48" s="178" t="s">
        <v>1540</v>
      </c>
      <c r="I48" s="178" t="s">
        <v>696</v>
      </c>
      <c r="J48" s="178" t="s">
        <v>502</v>
      </c>
      <c r="K48" s="178" t="s">
        <v>502</v>
      </c>
      <c r="L48" s="178" t="s">
        <v>502</v>
      </c>
      <c r="M48" s="213">
        <v>6</v>
      </c>
      <c r="N48" s="213">
        <v>2</v>
      </c>
      <c r="O48" s="178">
        <v>12</v>
      </c>
      <c r="P48" s="337" t="s">
        <v>153</v>
      </c>
      <c r="Q48" s="213">
        <v>25</v>
      </c>
      <c r="R48" s="178">
        <v>300</v>
      </c>
      <c r="S48" s="338" t="s">
        <v>91</v>
      </c>
      <c r="T48" s="178" t="s">
        <v>1541</v>
      </c>
      <c r="U48" s="178">
        <v>130</v>
      </c>
      <c r="V48" s="213" t="s">
        <v>704</v>
      </c>
      <c r="W48" s="213" t="s">
        <v>507</v>
      </c>
      <c r="X48" s="213" t="s">
        <v>507</v>
      </c>
      <c r="Y48" s="213" t="s">
        <v>1542</v>
      </c>
      <c r="Z48" s="213" t="s">
        <v>507</v>
      </c>
      <c r="AA48" s="213" t="s">
        <v>507</v>
      </c>
      <c r="AB48" s="336"/>
      <c r="AC48" s="336"/>
      <c r="AD48" s="336"/>
      <c r="AE48" s="336"/>
      <c r="AF48" s="336"/>
      <c r="AG48" s="336"/>
      <c r="AH48" s="336"/>
      <c r="AI48" s="336"/>
      <c r="AJ48" s="336"/>
      <c r="AK48" s="336"/>
      <c r="AL48" s="336"/>
      <c r="AM48" s="336"/>
      <c r="AN48" s="336"/>
      <c r="AO48" s="336"/>
      <c r="AP48" s="336"/>
    </row>
    <row r="49" spans="1:33" ht="76.5" x14ac:dyDescent="0.25">
      <c r="A49" s="114" t="s">
        <v>482</v>
      </c>
      <c r="B49" s="114" t="s">
        <v>473</v>
      </c>
      <c r="C49" s="117" t="s">
        <v>474</v>
      </c>
      <c r="D49" s="114" t="s">
        <v>477</v>
      </c>
      <c r="E49" s="117" t="s">
        <v>33</v>
      </c>
      <c r="F49" s="135" t="s">
        <v>36</v>
      </c>
      <c r="G49" s="114" t="s">
        <v>698</v>
      </c>
      <c r="H49" s="116" t="s">
        <v>703</v>
      </c>
      <c r="I49" s="114" t="s">
        <v>700</v>
      </c>
      <c r="J49" s="118" t="s">
        <v>502</v>
      </c>
      <c r="K49" s="114" t="s">
        <v>502</v>
      </c>
      <c r="L49" s="114" t="s">
        <v>502</v>
      </c>
      <c r="M49" s="117">
        <v>2</v>
      </c>
      <c r="N49" s="117">
        <v>2</v>
      </c>
      <c r="O49" s="141">
        <f t="shared" si="15"/>
        <v>4</v>
      </c>
      <c r="P49" s="139" t="str">
        <f t="shared" si="7"/>
        <v>BAJO</v>
      </c>
      <c r="Q49" s="117">
        <v>25</v>
      </c>
      <c r="R49" s="153">
        <f t="shared" si="8"/>
        <v>100</v>
      </c>
      <c r="S49" s="139" t="str">
        <f>IF(R49&lt;=0,"N/A",IF(R49&lt;=20,"IV",IF(R49&lt;=120,"III",IF(R49&lt;=500,"II",IF(R49&lt;=4000,"I",)))))</f>
        <v>III</v>
      </c>
      <c r="T49" s="153" t="str">
        <f t="shared" si="4"/>
        <v>Mejorable</v>
      </c>
      <c r="U49" s="114">
        <v>130</v>
      </c>
      <c r="V49" s="117" t="s">
        <v>706</v>
      </c>
      <c r="W49" s="117" t="s">
        <v>507</v>
      </c>
      <c r="X49" s="117" t="s">
        <v>507</v>
      </c>
      <c r="Y49" s="117" t="s">
        <v>507</v>
      </c>
      <c r="Z49" s="120" t="s">
        <v>709</v>
      </c>
      <c r="AA49" s="117" t="s">
        <v>507</v>
      </c>
    </row>
    <row r="50" spans="1:33" s="200" customFormat="1" ht="44.25" customHeight="1" x14ac:dyDescent="0.2">
      <c r="A50" s="114" t="s">
        <v>478</v>
      </c>
      <c r="B50" s="114" t="s">
        <v>777</v>
      </c>
      <c r="C50" s="115" t="s">
        <v>474</v>
      </c>
      <c r="D50" s="114" t="s">
        <v>477</v>
      </c>
      <c r="E50" s="114" t="s">
        <v>33</v>
      </c>
      <c r="F50" s="203" t="s">
        <v>36</v>
      </c>
      <c r="G50" s="116" t="s">
        <v>784</v>
      </c>
      <c r="H50" s="116" t="s">
        <v>1526</v>
      </c>
      <c r="I50" s="114" t="s">
        <v>786</v>
      </c>
      <c r="J50" s="114" t="s">
        <v>502</v>
      </c>
      <c r="K50" s="114" t="s">
        <v>1527</v>
      </c>
      <c r="L50" s="114" t="s">
        <v>502</v>
      </c>
      <c r="M50" s="119">
        <v>2</v>
      </c>
      <c r="N50" s="117">
        <v>2</v>
      </c>
      <c r="O50" s="141">
        <f t="shared" si="15"/>
        <v>4</v>
      </c>
      <c r="P50" s="139" t="str">
        <f t="shared" si="7"/>
        <v>BAJO</v>
      </c>
      <c r="Q50" s="117">
        <v>25</v>
      </c>
      <c r="R50" s="178">
        <f t="shared" si="8"/>
        <v>100</v>
      </c>
      <c r="S50" s="139" t="str">
        <f t="shared" ref="S50" si="16">IF(R50&lt;=0,"N/A",IF(R50&lt;=20,"IV",IF(R50&lt;=120,"III",IF(R50&lt;=500,"II",IF(R50&lt;=4000,"I",)))))</f>
        <v>III</v>
      </c>
      <c r="T50" s="178" t="str">
        <f t="shared" si="4"/>
        <v>Mejorable</v>
      </c>
      <c r="U50" s="114">
        <v>130</v>
      </c>
      <c r="V50" s="114" t="s">
        <v>764</v>
      </c>
      <c r="W50" s="117" t="s">
        <v>507</v>
      </c>
      <c r="X50" s="117" t="s">
        <v>507</v>
      </c>
      <c r="Y50" s="117" t="s">
        <v>507</v>
      </c>
      <c r="Z50" s="120" t="s">
        <v>1528</v>
      </c>
      <c r="AA50" s="117" t="s">
        <v>507</v>
      </c>
      <c r="AB50" s="142"/>
      <c r="AC50" s="142"/>
      <c r="AD50" s="142"/>
      <c r="AE50" s="142"/>
      <c r="AF50" s="142"/>
      <c r="AG50" s="142"/>
    </row>
    <row r="51" spans="1:33" s="142" customFormat="1" ht="38.25" x14ac:dyDescent="0.25">
      <c r="A51" s="114" t="s">
        <v>861</v>
      </c>
      <c r="B51" s="114" t="s">
        <v>862</v>
      </c>
      <c r="C51" s="114" t="s">
        <v>863</v>
      </c>
      <c r="D51" s="114" t="s">
        <v>982</v>
      </c>
      <c r="E51" s="114" t="s">
        <v>33</v>
      </c>
      <c r="F51" s="135" t="s">
        <v>36</v>
      </c>
      <c r="G51" s="114" t="s">
        <v>784</v>
      </c>
      <c r="H51" s="116" t="s">
        <v>785</v>
      </c>
      <c r="I51" s="114" t="s">
        <v>786</v>
      </c>
      <c r="J51" s="114" t="s">
        <v>502</v>
      </c>
      <c r="K51" s="114" t="s">
        <v>886</v>
      </c>
      <c r="L51" s="114" t="s">
        <v>763</v>
      </c>
      <c r="M51" s="119">
        <v>2</v>
      </c>
      <c r="N51" s="117">
        <v>2</v>
      </c>
      <c r="O51" s="141">
        <f t="shared" si="15"/>
        <v>4</v>
      </c>
      <c r="P51" s="139" t="str">
        <f>IF((N51),IF(AND(O51&gt;=24,O51&lt;=40),"MUY ALTO",IF(AND(O51&gt;=10,O51&lt;=20),"ALTO",IF(AND(O51&gt;=6,O51&lt;=8),"MEDIO",IF((O51&lt;=4),"BAJO")))))</f>
        <v>BAJO</v>
      </c>
      <c r="Q51" s="117">
        <v>25</v>
      </c>
      <c r="R51" s="153">
        <f>O51*Q51</f>
        <v>100</v>
      </c>
      <c r="S51" s="139" t="str">
        <f>IF(R51&lt;=0,"N/A",IF(R51&lt;=20,"IV",IF(R51&lt;=120,"III",IF(R51&lt;=500,"II",IF(R51&lt;=4000,"I",)))))</f>
        <v>III</v>
      </c>
      <c r="T51" s="153" t="str">
        <f>IF(S51="I","No Aceptable",IF(S51="II","No aceptable o aceptable con control específico",IF(S51="III","Mejorable",IF(S51="IV","Aceptable","Aceptable"))))</f>
        <v>Mejorable</v>
      </c>
      <c r="U51" s="114">
        <v>130</v>
      </c>
      <c r="V51" s="114" t="s">
        <v>764</v>
      </c>
      <c r="W51" s="117" t="s">
        <v>507</v>
      </c>
      <c r="X51" s="117" t="s">
        <v>507</v>
      </c>
      <c r="Y51" s="117" t="s">
        <v>507</v>
      </c>
      <c r="Z51" s="120" t="s">
        <v>581</v>
      </c>
      <c r="AA51" s="114" t="s">
        <v>1003</v>
      </c>
    </row>
    <row r="52" spans="1:33" ht="38.25" x14ac:dyDescent="0.25">
      <c r="A52" s="114" t="s">
        <v>861</v>
      </c>
      <c r="B52" s="114" t="s">
        <v>862</v>
      </c>
      <c r="C52" s="114" t="s">
        <v>863</v>
      </c>
      <c r="D52" s="114" t="s">
        <v>982</v>
      </c>
      <c r="E52" s="114" t="s">
        <v>33</v>
      </c>
      <c r="F52" s="135" t="s">
        <v>36</v>
      </c>
      <c r="G52" s="114" t="s">
        <v>787</v>
      </c>
      <c r="H52" s="116" t="s">
        <v>788</v>
      </c>
      <c r="I52" s="114" t="s">
        <v>846</v>
      </c>
      <c r="J52" s="114" t="s">
        <v>502</v>
      </c>
      <c r="K52" s="114" t="s">
        <v>886</v>
      </c>
      <c r="L52" s="114" t="s">
        <v>763</v>
      </c>
      <c r="M52" s="119">
        <v>2</v>
      </c>
      <c r="N52" s="117">
        <v>2</v>
      </c>
      <c r="O52" s="141">
        <f t="shared" si="15"/>
        <v>4</v>
      </c>
      <c r="P52" s="139" t="str">
        <f t="shared" ref="P52:P66" si="17">IF((N52),IF(AND(O52&gt;=24,O52&lt;=40),"MUY ALTO",IF(AND(O52&gt;=10,O52&lt;=20),"ALTO",IF(AND(O52&gt;=6,O52&lt;=8),"MEDIO",IF((O52&lt;=4),"BAJO")))))</f>
        <v>BAJO</v>
      </c>
      <c r="Q52" s="117">
        <v>10</v>
      </c>
      <c r="R52" s="153">
        <f t="shared" ref="R52:R66" si="18">O52*Q52</f>
        <v>40</v>
      </c>
      <c r="S52" s="139" t="str">
        <f t="shared" ref="S52:S66" si="19">IF(R52&lt;=0,"N/A",IF(R52&lt;=20,"IV",IF(R52&lt;=120,"III",IF(R52&lt;=500,"II",IF(R52&lt;=4000,"I",)))))</f>
        <v>III</v>
      </c>
      <c r="T52" s="153" t="str">
        <f t="shared" ref="T52:T66" si="20">IF(S52="I","No Aceptable",IF(S52="II","No aceptable o aceptable con control específico",IF(S52="III","Mejorable",IF(S52="IV","Aceptable","Aceptable"))))</f>
        <v>Mejorable</v>
      </c>
      <c r="U52" s="114">
        <v>130</v>
      </c>
      <c r="V52" s="115" t="s">
        <v>591</v>
      </c>
      <c r="W52" s="117" t="s">
        <v>507</v>
      </c>
      <c r="X52" s="117" t="s">
        <v>507</v>
      </c>
      <c r="Y52" s="117" t="s">
        <v>507</v>
      </c>
      <c r="Z52" s="120" t="s">
        <v>581</v>
      </c>
      <c r="AA52" s="117" t="s">
        <v>1004</v>
      </c>
    </row>
    <row r="53" spans="1:33" ht="63.75" x14ac:dyDescent="0.25">
      <c r="A53" s="114" t="s">
        <v>478</v>
      </c>
      <c r="B53" s="114" t="s">
        <v>473</v>
      </c>
      <c r="C53" s="114" t="s">
        <v>474</v>
      </c>
      <c r="D53" s="114" t="s">
        <v>477</v>
      </c>
      <c r="E53" s="114" t="s">
        <v>33</v>
      </c>
      <c r="F53" s="135" t="s">
        <v>38</v>
      </c>
      <c r="G53" s="116" t="s">
        <v>792</v>
      </c>
      <c r="H53" s="116" t="s">
        <v>793</v>
      </c>
      <c r="I53" s="114" t="s">
        <v>719</v>
      </c>
      <c r="J53" s="114" t="s">
        <v>502</v>
      </c>
      <c r="K53" s="114" t="s">
        <v>720</v>
      </c>
      <c r="L53" s="114" t="s">
        <v>502</v>
      </c>
      <c r="M53" s="119">
        <v>2</v>
      </c>
      <c r="N53" s="117">
        <v>3</v>
      </c>
      <c r="O53" s="141">
        <f t="shared" si="15"/>
        <v>6</v>
      </c>
      <c r="P53" s="139" t="str">
        <f t="shared" si="17"/>
        <v>MEDIO</v>
      </c>
      <c r="Q53" s="117">
        <v>10</v>
      </c>
      <c r="R53" s="153">
        <f t="shared" si="18"/>
        <v>60</v>
      </c>
      <c r="S53" s="139" t="str">
        <f t="shared" si="19"/>
        <v>III</v>
      </c>
      <c r="T53" s="153" t="str">
        <f t="shared" si="20"/>
        <v>Mejorable</v>
      </c>
      <c r="U53" s="114">
        <v>130</v>
      </c>
      <c r="V53" s="117" t="s">
        <v>719</v>
      </c>
      <c r="W53" s="117" t="s">
        <v>507</v>
      </c>
      <c r="X53" s="117" t="s">
        <v>507</v>
      </c>
      <c r="Y53" s="117" t="s">
        <v>747</v>
      </c>
      <c r="Z53" s="120" t="s">
        <v>748</v>
      </c>
      <c r="AA53" s="117" t="s">
        <v>507</v>
      </c>
    </row>
    <row r="54" spans="1:33" ht="78.75" customHeight="1" x14ac:dyDescent="0.25">
      <c r="A54" s="114" t="s">
        <v>478</v>
      </c>
      <c r="B54" s="114" t="s">
        <v>473</v>
      </c>
      <c r="C54" s="114" t="s">
        <v>474</v>
      </c>
      <c r="D54" s="114" t="s">
        <v>477</v>
      </c>
      <c r="E54" s="114" t="s">
        <v>33</v>
      </c>
      <c r="F54" s="135" t="s">
        <v>38</v>
      </c>
      <c r="G54" s="116" t="s">
        <v>1512</v>
      </c>
      <c r="H54" s="116" t="s">
        <v>795</v>
      </c>
      <c r="I54" s="114" t="s">
        <v>723</v>
      </c>
      <c r="J54" s="114" t="s">
        <v>502</v>
      </c>
      <c r="K54" s="114" t="s">
        <v>724</v>
      </c>
      <c r="L54" s="114" t="s">
        <v>725</v>
      </c>
      <c r="M54" s="119">
        <v>2</v>
      </c>
      <c r="N54" s="117">
        <v>3</v>
      </c>
      <c r="O54" s="141">
        <f t="shared" si="15"/>
        <v>6</v>
      </c>
      <c r="P54" s="139" t="str">
        <f t="shared" si="17"/>
        <v>MEDIO</v>
      </c>
      <c r="Q54" s="117">
        <v>10</v>
      </c>
      <c r="R54" s="153">
        <f t="shared" si="18"/>
        <v>60</v>
      </c>
      <c r="S54" s="139" t="str">
        <f t="shared" si="19"/>
        <v>III</v>
      </c>
      <c r="T54" s="153" t="str">
        <f t="shared" si="20"/>
        <v>Mejorable</v>
      </c>
      <c r="U54" s="114">
        <v>130</v>
      </c>
      <c r="V54" s="117" t="s">
        <v>719</v>
      </c>
      <c r="W54" s="117" t="s">
        <v>507</v>
      </c>
      <c r="X54" s="117" t="s">
        <v>507</v>
      </c>
      <c r="Y54" s="117" t="s">
        <v>747</v>
      </c>
      <c r="Z54" s="120" t="s">
        <v>805</v>
      </c>
      <c r="AA54" s="117" t="s">
        <v>507</v>
      </c>
    </row>
    <row r="55" spans="1:33" ht="63.75" x14ac:dyDescent="0.25">
      <c r="A55" s="114" t="s">
        <v>796</v>
      </c>
      <c r="B55" s="114" t="s">
        <v>473</v>
      </c>
      <c r="C55" s="114" t="s">
        <v>573</v>
      </c>
      <c r="D55" s="114" t="s">
        <v>475</v>
      </c>
      <c r="E55" s="114" t="s">
        <v>33</v>
      </c>
      <c r="F55" s="135" t="s">
        <v>38</v>
      </c>
      <c r="G55" s="116" t="s">
        <v>797</v>
      </c>
      <c r="H55" s="116" t="s">
        <v>798</v>
      </c>
      <c r="I55" s="114" t="s">
        <v>799</v>
      </c>
      <c r="J55" s="114" t="s">
        <v>502</v>
      </c>
      <c r="K55" s="114" t="s">
        <v>800</v>
      </c>
      <c r="L55" s="114" t="s">
        <v>502</v>
      </c>
      <c r="M55" s="119">
        <v>2</v>
      </c>
      <c r="N55" s="117">
        <v>2</v>
      </c>
      <c r="O55" s="141">
        <f t="shared" si="15"/>
        <v>4</v>
      </c>
      <c r="P55" s="139" t="str">
        <f t="shared" si="17"/>
        <v>BAJO</v>
      </c>
      <c r="Q55" s="117">
        <v>25</v>
      </c>
      <c r="R55" s="153">
        <f t="shared" si="18"/>
        <v>100</v>
      </c>
      <c r="S55" s="139" t="str">
        <f t="shared" si="19"/>
        <v>III</v>
      </c>
      <c r="T55" s="153" t="str">
        <f t="shared" si="20"/>
        <v>Mejorable</v>
      </c>
      <c r="U55" s="114">
        <v>130</v>
      </c>
      <c r="V55" s="117" t="s">
        <v>719</v>
      </c>
      <c r="W55" s="117" t="s">
        <v>507</v>
      </c>
      <c r="X55" s="117" t="s">
        <v>507</v>
      </c>
      <c r="Y55" s="117" t="s">
        <v>507</v>
      </c>
      <c r="Z55" s="120" t="s">
        <v>806</v>
      </c>
      <c r="AA55" s="117" t="s">
        <v>507</v>
      </c>
    </row>
    <row r="56" spans="1:33" ht="89.25" x14ac:dyDescent="0.25">
      <c r="A56" s="114" t="s">
        <v>478</v>
      </c>
      <c r="B56" s="114" t="s">
        <v>473</v>
      </c>
      <c r="C56" s="114" t="s">
        <v>474</v>
      </c>
      <c r="D56" s="114" t="s">
        <v>477</v>
      </c>
      <c r="E56" s="118" t="s">
        <v>33</v>
      </c>
      <c r="F56" s="135" t="s">
        <v>38</v>
      </c>
      <c r="G56" s="116" t="s">
        <v>1513</v>
      </c>
      <c r="H56" s="116" t="s">
        <v>733</v>
      </c>
      <c r="I56" s="114" t="s">
        <v>734</v>
      </c>
      <c r="J56" s="118" t="s">
        <v>502</v>
      </c>
      <c r="K56" s="114" t="s">
        <v>735</v>
      </c>
      <c r="L56" s="114" t="s">
        <v>725</v>
      </c>
      <c r="M56" s="119">
        <v>2</v>
      </c>
      <c r="N56" s="117">
        <v>4</v>
      </c>
      <c r="O56" s="141">
        <f t="shared" si="15"/>
        <v>8</v>
      </c>
      <c r="P56" s="139" t="str">
        <f>IF((N56),IF(AND(O56&gt;=24,O56&lt;=40),"MUY ALTO",IF(AND(O56&gt;=10,O56&lt;=20),"ALTO",IF(AND(O56&gt;=6,O56&lt;=8),"MEDIO",IF((O56&lt;=4),"BAJO")))))</f>
        <v>MEDIO</v>
      </c>
      <c r="Q56" s="117">
        <v>10</v>
      </c>
      <c r="R56" s="153">
        <f>O56*Q56</f>
        <v>80</v>
      </c>
      <c r="S56" s="139" t="str">
        <f>IF(R56&lt;=0,"N/A",IF(R56&lt;=20,"IV",IF(R56&lt;=120,"III",IF(R56&lt;=500,"II",IF(R56&lt;=4000,"I",)))))</f>
        <v>III</v>
      </c>
      <c r="T56" s="153" t="str">
        <f>IF(S56="I","No Aceptable",IF(S56="II","No aceptable o aceptable con control específico",IF(S56="III","Mejorable",IF(S56="IV","Aceptable","Aceptable"))))</f>
        <v>Mejorable</v>
      </c>
      <c r="U56" s="114">
        <v>130</v>
      </c>
      <c r="V56" s="117" t="s">
        <v>753</v>
      </c>
      <c r="W56" s="117" t="s">
        <v>507</v>
      </c>
      <c r="X56" s="117" t="s">
        <v>507</v>
      </c>
      <c r="Y56" s="117" t="s">
        <v>507</v>
      </c>
      <c r="Z56" s="120" t="s">
        <v>807</v>
      </c>
      <c r="AA56" s="117" t="s">
        <v>507</v>
      </c>
    </row>
    <row r="57" spans="1:33" ht="76.5" x14ac:dyDescent="0.25">
      <c r="A57" s="114" t="s">
        <v>726</v>
      </c>
      <c r="B57" s="114" t="s">
        <v>473</v>
      </c>
      <c r="C57" s="114" t="s">
        <v>474</v>
      </c>
      <c r="D57" s="114" t="s">
        <v>477</v>
      </c>
      <c r="E57" s="118" t="s">
        <v>33</v>
      </c>
      <c r="F57" s="135" t="s">
        <v>38</v>
      </c>
      <c r="G57" s="116" t="s">
        <v>1516</v>
      </c>
      <c r="H57" s="116" t="s">
        <v>802</v>
      </c>
      <c r="I57" s="114" t="s">
        <v>729</v>
      </c>
      <c r="J57" s="118" t="s">
        <v>502</v>
      </c>
      <c r="K57" s="114" t="s">
        <v>730</v>
      </c>
      <c r="L57" s="114" t="s">
        <v>731</v>
      </c>
      <c r="M57" s="119">
        <v>2</v>
      </c>
      <c r="N57" s="117">
        <v>3</v>
      </c>
      <c r="O57" s="141">
        <f t="shared" si="15"/>
        <v>6</v>
      </c>
      <c r="P57" s="139" t="str">
        <f t="shared" si="17"/>
        <v>MEDIO</v>
      </c>
      <c r="Q57" s="117">
        <v>10</v>
      </c>
      <c r="R57" s="153">
        <f t="shared" si="18"/>
        <v>60</v>
      </c>
      <c r="S57" s="139" t="str">
        <f t="shared" si="19"/>
        <v>III</v>
      </c>
      <c r="T57" s="153" t="str">
        <f t="shared" si="20"/>
        <v>Mejorable</v>
      </c>
      <c r="U57" s="114">
        <v>130</v>
      </c>
      <c r="V57" s="117" t="s">
        <v>750</v>
      </c>
      <c r="W57" s="117" t="s">
        <v>507</v>
      </c>
      <c r="X57" s="117" t="s">
        <v>507</v>
      </c>
      <c r="Y57" s="117" t="s">
        <v>751</v>
      </c>
      <c r="Z57" s="120" t="s">
        <v>752</v>
      </c>
      <c r="AA57" s="117" t="s">
        <v>507</v>
      </c>
    </row>
    <row r="58" spans="1:33" ht="25.5" x14ac:dyDescent="0.25">
      <c r="A58" s="116" t="s">
        <v>482</v>
      </c>
      <c r="B58" s="114" t="s">
        <v>473</v>
      </c>
      <c r="C58" s="114" t="s">
        <v>474</v>
      </c>
      <c r="D58" s="114" t="s">
        <v>710</v>
      </c>
      <c r="E58" s="118" t="s">
        <v>33</v>
      </c>
      <c r="F58" s="135" t="s">
        <v>38</v>
      </c>
      <c r="G58" s="116" t="s">
        <v>711</v>
      </c>
      <c r="H58" s="116" t="s">
        <v>712</v>
      </c>
      <c r="I58" s="114" t="s">
        <v>713</v>
      </c>
      <c r="J58" s="118" t="s">
        <v>502</v>
      </c>
      <c r="K58" s="114" t="s">
        <v>714</v>
      </c>
      <c r="L58" s="114" t="s">
        <v>502</v>
      </c>
      <c r="M58" s="157">
        <v>2</v>
      </c>
      <c r="N58" s="114">
        <v>3</v>
      </c>
      <c r="O58" s="141">
        <f t="shared" si="15"/>
        <v>6</v>
      </c>
      <c r="P58" s="139" t="str">
        <f t="shared" si="17"/>
        <v>MEDIO</v>
      </c>
      <c r="Q58" s="114">
        <v>10</v>
      </c>
      <c r="R58" s="153">
        <f t="shared" si="18"/>
        <v>60</v>
      </c>
      <c r="S58" s="139" t="str">
        <f t="shared" si="19"/>
        <v>III</v>
      </c>
      <c r="T58" s="153" t="str">
        <f t="shared" si="20"/>
        <v>Mejorable</v>
      </c>
      <c r="U58" s="114">
        <v>130</v>
      </c>
      <c r="V58" s="114" t="s">
        <v>719</v>
      </c>
      <c r="W58" s="117" t="s">
        <v>507</v>
      </c>
      <c r="X58" s="114" t="s">
        <v>507</v>
      </c>
      <c r="Y58" s="114" t="s">
        <v>507</v>
      </c>
      <c r="Z58" s="158" t="s">
        <v>746</v>
      </c>
      <c r="AA58" s="117" t="s">
        <v>507</v>
      </c>
    </row>
    <row r="59" spans="1:33" ht="25.5" x14ac:dyDescent="0.25">
      <c r="A59" s="116" t="s">
        <v>482</v>
      </c>
      <c r="B59" s="114" t="s">
        <v>473</v>
      </c>
      <c r="C59" s="114" t="s">
        <v>474</v>
      </c>
      <c r="D59" s="114" t="s">
        <v>715</v>
      </c>
      <c r="E59" s="118" t="s">
        <v>33</v>
      </c>
      <c r="F59" s="135" t="s">
        <v>38</v>
      </c>
      <c r="G59" s="116" t="s">
        <v>711</v>
      </c>
      <c r="H59" s="116" t="s">
        <v>1511</v>
      </c>
      <c r="I59" s="114" t="s">
        <v>713</v>
      </c>
      <c r="J59" s="118" t="s">
        <v>502</v>
      </c>
      <c r="K59" s="114" t="s">
        <v>714</v>
      </c>
      <c r="L59" s="114" t="s">
        <v>502</v>
      </c>
      <c r="M59" s="157">
        <v>2</v>
      </c>
      <c r="N59" s="114">
        <v>3</v>
      </c>
      <c r="O59" s="141">
        <f t="shared" si="15"/>
        <v>6</v>
      </c>
      <c r="P59" s="139" t="str">
        <f>IF((N59),IF(AND(O59&gt;=24,O59&lt;=40),"MUY ALTO",IF(AND(O59&gt;=10,O59&lt;=20),"ALTO",IF(AND(O59&gt;=6,O59&lt;=8),"MEDIO",IF((O59&lt;=4),"BAJO")))))</f>
        <v>MEDIO</v>
      </c>
      <c r="Q59" s="114">
        <v>10</v>
      </c>
      <c r="R59" s="153">
        <f>O59*Q59</f>
        <v>60</v>
      </c>
      <c r="S59" s="139" t="str">
        <f>IF(R59&lt;=0,"N/A",IF(R59&lt;=20,"IV",IF(R59&lt;=120,"III",IF(R59&lt;=500,"II",IF(R59&lt;=4000,"I",)))))</f>
        <v>III</v>
      </c>
      <c r="T59" s="153" t="str">
        <f>IF(S59="I","No Aceptable",IF(S59="II","No aceptable o aceptable con control específico",IF(S59="III","Mejorable",IF(S59="IV","Aceptable","Aceptable"))))</f>
        <v>Mejorable</v>
      </c>
      <c r="U59" s="114">
        <v>130</v>
      </c>
      <c r="V59" s="114" t="s">
        <v>719</v>
      </c>
      <c r="W59" s="117" t="s">
        <v>507</v>
      </c>
      <c r="X59" s="114" t="s">
        <v>507</v>
      </c>
      <c r="Y59" s="114" t="s">
        <v>507</v>
      </c>
      <c r="Z59" s="158" t="s">
        <v>746</v>
      </c>
      <c r="AA59" s="117" t="s">
        <v>507</v>
      </c>
    </row>
    <row r="60" spans="1:33" ht="75" x14ac:dyDescent="0.25">
      <c r="A60" s="114" t="s">
        <v>482</v>
      </c>
      <c r="B60" s="114" t="s">
        <v>473</v>
      </c>
      <c r="C60" s="117" t="s">
        <v>474</v>
      </c>
      <c r="D60" s="114" t="s">
        <v>477</v>
      </c>
      <c r="E60" s="117" t="s">
        <v>33</v>
      </c>
      <c r="F60" s="135" t="s">
        <v>38</v>
      </c>
      <c r="G60" s="116" t="s">
        <v>736</v>
      </c>
      <c r="H60" s="116" t="s">
        <v>618</v>
      </c>
      <c r="I60" s="152" t="s">
        <v>737</v>
      </c>
      <c r="J60" s="118" t="s">
        <v>502</v>
      </c>
      <c r="K60" s="114" t="s">
        <v>502</v>
      </c>
      <c r="L60" s="114" t="s">
        <v>502</v>
      </c>
      <c r="M60" s="117">
        <v>2</v>
      </c>
      <c r="N60" s="117">
        <v>2</v>
      </c>
      <c r="O60" s="141">
        <f t="shared" si="15"/>
        <v>4</v>
      </c>
      <c r="P60" s="139" t="str">
        <f t="shared" si="17"/>
        <v>BAJO</v>
      </c>
      <c r="Q60" s="117">
        <v>25</v>
      </c>
      <c r="R60" s="153">
        <f t="shared" si="18"/>
        <v>100</v>
      </c>
      <c r="S60" s="139" t="str">
        <f t="shared" si="19"/>
        <v>III</v>
      </c>
      <c r="T60" s="153" t="str">
        <f t="shared" si="20"/>
        <v>Mejorable</v>
      </c>
      <c r="U60" s="114">
        <v>130</v>
      </c>
      <c r="V60" s="117" t="s">
        <v>755</v>
      </c>
      <c r="W60" s="117" t="s">
        <v>507</v>
      </c>
      <c r="X60" s="117" t="s">
        <v>507</v>
      </c>
      <c r="Y60" s="117" t="s">
        <v>507</v>
      </c>
      <c r="Z60" s="117" t="s">
        <v>642</v>
      </c>
      <c r="AA60" s="117" t="s">
        <v>507</v>
      </c>
    </row>
    <row r="61" spans="1:33" ht="102" x14ac:dyDescent="0.25">
      <c r="A61" s="114" t="s">
        <v>861</v>
      </c>
      <c r="B61" s="114" t="s">
        <v>862</v>
      </c>
      <c r="C61" s="114" t="s">
        <v>863</v>
      </c>
      <c r="D61" s="114" t="s">
        <v>982</v>
      </c>
      <c r="E61" s="114" t="s">
        <v>33</v>
      </c>
      <c r="F61" s="135" t="s">
        <v>38</v>
      </c>
      <c r="G61" s="116" t="s">
        <v>905</v>
      </c>
      <c r="H61" s="116" t="s">
        <v>906</v>
      </c>
      <c r="I61" s="114" t="s">
        <v>723</v>
      </c>
      <c r="J61" s="114" t="s">
        <v>502</v>
      </c>
      <c r="K61" s="114" t="s">
        <v>741</v>
      </c>
      <c r="L61" s="114" t="s">
        <v>725</v>
      </c>
      <c r="M61" s="119">
        <v>2</v>
      </c>
      <c r="N61" s="117">
        <v>2</v>
      </c>
      <c r="O61" s="141">
        <f t="shared" si="15"/>
        <v>4</v>
      </c>
      <c r="P61" s="139" t="str">
        <f t="shared" si="17"/>
        <v>BAJO</v>
      </c>
      <c r="Q61" s="117">
        <v>10</v>
      </c>
      <c r="R61" s="153">
        <f t="shared" si="18"/>
        <v>40</v>
      </c>
      <c r="S61" s="139" t="str">
        <f t="shared" si="19"/>
        <v>III</v>
      </c>
      <c r="T61" s="153" t="str">
        <f t="shared" si="20"/>
        <v>Mejorable</v>
      </c>
      <c r="U61" s="114">
        <v>130</v>
      </c>
      <c r="V61" s="117" t="s">
        <v>719</v>
      </c>
      <c r="W61" s="117" t="s">
        <v>507</v>
      </c>
      <c r="X61" s="117" t="s">
        <v>507</v>
      </c>
      <c r="Y61" s="117" t="s">
        <v>507</v>
      </c>
      <c r="Z61" s="120" t="s">
        <v>907</v>
      </c>
      <c r="AA61" s="117" t="s">
        <v>507</v>
      </c>
    </row>
    <row r="62" spans="1:33" ht="102" x14ac:dyDescent="0.25">
      <c r="A62" s="114" t="s">
        <v>478</v>
      </c>
      <c r="B62" s="114" t="s">
        <v>473</v>
      </c>
      <c r="C62" s="114" t="s">
        <v>742</v>
      </c>
      <c r="D62" s="114" t="s">
        <v>477</v>
      </c>
      <c r="E62" s="114" t="s">
        <v>33</v>
      </c>
      <c r="F62" s="135" t="s">
        <v>38</v>
      </c>
      <c r="G62" s="116" t="s">
        <v>743</v>
      </c>
      <c r="H62" s="116" t="s">
        <v>744</v>
      </c>
      <c r="I62" s="114" t="s">
        <v>745</v>
      </c>
      <c r="J62" s="114" t="s">
        <v>502</v>
      </c>
      <c r="K62" s="114" t="s">
        <v>735</v>
      </c>
      <c r="L62" s="114" t="s">
        <v>725</v>
      </c>
      <c r="M62" s="119">
        <v>2</v>
      </c>
      <c r="N62" s="117">
        <v>4</v>
      </c>
      <c r="O62" s="141">
        <f t="shared" si="15"/>
        <v>8</v>
      </c>
      <c r="P62" s="139" t="str">
        <f t="shared" si="17"/>
        <v>MEDIO</v>
      </c>
      <c r="Q62" s="117">
        <v>10</v>
      </c>
      <c r="R62" s="153">
        <f t="shared" si="18"/>
        <v>80</v>
      </c>
      <c r="S62" s="139" t="str">
        <f t="shared" si="19"/>
        <v>III</v>
      </c>
      <c r="T62" s="153" t="str">
        <f t="shared" si="20"/>
        <v>Mejorable</v>
      </c>
      <c r="U62" s="114">
        <v>130</v>
      </c>
      <c r="V62" s="117" t="s">
        <v>757</v>
      </c>
      <c r="W62" s="117" t="s">
        <v>507</v>
      </c>
      <c r="X62" s="117" t="s">
        <v>507</v>
      </c>
      <c r="Y62" s="117" t="s">
        <v>507</v>
      </c>
      <c r="Z62" s="120" t="s">
        <v>808</v>
      </c>
      <c r="AA62" s="117" t="s">
        <v>507</v>
      </c>
    </row>
    <row r="63" spans="1:33" ht="38.25" x14ac:dyDescent="0.25">
      <c r="A63" s="114" t="s">
        <v>472</v>
      </c>
      <c r="B63" s="114" t="s">
        <v>473</v>
      </c>
      <c r="C63" s="114" t="s">
        <v>573</v>
      </c>
      <c r="D63" s="114" t="s">
        <v>475</v>
      </c>
      <c r="E63" s="114" t="s">
        <v>33</v>
      </c>
      <c r="F63" s="135" t="s">
        <v>37</v>
      </c>
      <c r="G63" s="114" t="s">
        <v>760</v>
      </c>
      <c r="H63" s="116" t="s">
        <v>761</v>
      </c>
      <c r="I63" s="114" t="s">
        <v>762</v>
      </c>
      <c r="J63" s="114" t="s">
        <v>502</v>
      </c>
      <c r="K63" s="114" t="s">
        <v>502</v>
      </c>
      <c r="L63" s="114" t="s">
        <v>763</v>
      </c>
      <c r="M63" s="119">
        <v>2</v>
      </c>
      <c r="N63" s="117">
        <v>1</v>
      </c>
      <c r="O63" s="141">
        <f t="shared" si="15"/>
        <v>2</v>
      </c>
      <c r="P63" s="139" t="str">
        <f t="shared" si="17"/>
        <v>BAJO</v>
      </c>
      <c r="Q63" s="117">
        <v>10</v>
      </c>
      <c r="R63" s="153">
        <f t="shared" si="18"/>
        <v>20</v>
      </c>
      <c r="S63" s="139" t="str">
        <f t="shared" si="19"/>
        <v>IV</v>
      </c>
      <c r="T63" s="153" t="str">
        <f t="shared" si="20"/>
        <v>Aceptable</v>
      </c>
      <c r="U63" s="114">
        <v>130</v>
      </c>
      <c r="V63" s="114" t="s">
        <v>764</v>
      </c>
      <c r="W63" s="117" t="s">
        <v>507</v>
      </c>
      <c r="X63" s="117" t="s">
        <v>507</v>
      </c>
      <c r="Y63" s="117" t="s">
        <v>507</v>
      </c>
      <c r="Z63" s="120" t="s">
        <v>765</v>
      </c>
      <c r="AA63" s="117" t="s">
        <v>766</v>
      </c>
    </row>
    <row r="64" spans="1:33" ht="51" x14ac:dyDescent="0.25">
      <c r="A64" s="114" t="s">
        <v>861</v>
      </c>
      <c r="B64" s="114" t="s">
        <v>862</v>
      </c>
      <c r="C64" s="114" t="s">
        <v>863</v>
      </c>
      <c r="D64" s="114" t="s">
        <v>982</v>
      </c>
      <c r="E64" s="114" t="s">
        <v>33</v>
      </c>
      <c r="F64" s="135" t="s">
        <v>37</v>
      </c>
      <c r="G64" s="114" t="s">
        <v>909</v>
      </c>
      <c r="H64" s="116" t="s">
        <v>911</v>
      </c>
      <c r="I64" s="114" t="s">
        <v>912</v>
      </c>
      <c r="J64" s="114" t="s">
        <v>502</v>
      </c>
      <c r="K64" s="114" t="s">
        <v>886</v>
      </c>
      <c r="L64" s="114" t="s">
        <v>763</v>
      </c>
      <c r="M64" s="119">
        <v>2</v>
      </c>
      <c r="N64" s="117">
        <v>2</v>
      </c>
      <c r="O64" s="141">
        <f t="shared" si="15"/>
        <v>4</v>
      </c>
      <c r="P64" s="139" t="str">
        <f t="shared" si="17"/>
        <v>BAJO</v>
      </c>
      <c r="Q64" s="117">
        <v>25</v>
      </c>
      <c r="R64" s="153">
        <f t="shared" si="18"/>
        <v>100</v>
      </c>
      <c r="S64" s="139" t="str">
        <f t="shared" si="19"/>
        <v>III</v>
      </c>
      <c r="T64" s="153" t="str">
        <f t="shared" si="20"/>
        <v>Mejorable</v>
      </c>
      <c r="U64" s="114">
        <v>130</v>
      </c>
      <c r="V64" s="114" t="s">
        <v>764</v>
      </c>
      <c r="W64" s="117" t="s">
        <v>507</v>
      </c>
      <c r="X64" s="117" t="s">
        <v>507</v>
      </c>
      <c r="Y64" s="117" t="s">
        <v>507</v>
      </c>
      <c r="Z64" s="120" t="s">
        <v>581</v>
      </c>
      <c r="AA64" s="117" t="s">
        <v>919</v>
      </c>
    </row>
    <row r="65" spans="1:27" ht="38.25" x14ac:dyDescent="0.25">
      <c r="A65" s="114" t="s">
        <v>861</v>
      </c>
      <c r="B65" s="114" t="s">
        <v>862</v>
      </c>
      <c r="C65" s="114" t="s">
        <v>863</v>
      </c>
      <c r="D65" s="114" t="s">
        <v>982</v>
      </c>
      <c r="E65" s="114" t="s">
        <v>33</v>
      </c>
      <c r="F65" s="135" t="s">
        <v>37</v>
      </c>
      <c r="G65" s="114" t="s">
        <v>913</v>
      </c>
      <c r="H65" s="116" t="s">
        <v>914</v>
      </c>
      <c r="I65" s="114" t="s">
        <v>915</v>
      </c>
      <c r="J65" s="114" t="s">
        <v>502</v>
      </c>
      <c r="K65" s="114" t="s">
        <v>886</v>
      </c>
      <c r="L65" s="114" t="s">
        <v>763</v>
      </c>
      <c r="M65" s="119">
        <v>2</v>
      </c>
      <c r="N65" s="117">
        <v>2</v>
      </c>
      <c r="O65" s="141">
        <f t="shared" si="15"/>
        <v>4</v>
      </c>
      <c r="P65" s="139" t="str">
        <f t="shared" si="17"/>
        <v>BAJO</v>
      </c>
      <c r="Q65" s="117">
        <v>10</v>
      </c>
      <c r="R65" s="153">
        <f t="shared" si="18"/>
        <v>40</v>
      </c>
      <c r="S65" s="139" t="str">
        <f t="shared" si="19"/>
        <v>III</v>
      </c>
      <c r="T65" s="153" t="str">
        <f t="shared" si="20"/>
        <v>Mejorable</v>
      </c>
      <c r="U65" s="114">
        <v>130</v>
      </c>
      <c r="V65" s="117" t="s">
        <v>915</v>
      </c>
      <c r="W65" s="117" t="s">
        <v>507</v>
      </c>
      <c r="X65" s="117" t="s">
        <v>507</v>
      </c>
      <c r="Y65" s="117" t="s">
        <v>507</v>
      </c>
      <c r="Z65" s="120" t="s">
        <v>581</v>
      </c>
      <c r="AA65" s="117" t="s">
        <v>920</v>
      </c>
    </row>
    <row r="66" spans="1:27" ht="38.25" x14ac:dyDescent="0.25">
      <c r="A66" s="114" t="s">
        <v>861</v>
      </c>
      <c r="B66" s="114" t="s">
        <v>862</v>
      </c>
      <c r="C66" s="114" t="s">
        <v>863</v>
      </c>
      <c r="D66" s="114" t="s">
        <v>982</v>
      </c>
      <c r="E66" s="114" t="s">
        <v>33</v>
      </c>
      <c r="F66" s="135" t="s">
        <v>37</v>
      </c>
      <c r="G66" s="114" t="s">
        <v>916</v>
      </c>
      <c r="H66" s="116" t="s">
        <v>917</v>
      </c>
      <c r="I66" s="114" t="s">
        <v>915</v>
      </c>
      <c r="J66" s="114" t="s">
        <v>502</v>
      </c>
      <c r="K66" s="114" t="s">
        <v>886</v>
      </c>
      <c r="L66" s="114" t="s">
        <v>763</v>
      </c>
      <c r="M66" s="119">
        <v>2</v>
      </c>
      <c r="N66" s="117">
        <v>2</v>
      </c>
      <c r="O66" s="141">
        <f t="shared" si="15"/>
        <v>4</v>
      </c>
      <c r="P66" s="139" t="str">
        <f t="shared" si="17"/>
        <v>BAJO</v>
      </c>
      <c r="Q66" s="117">
        <v>10</v>
      </c>
      <c r="R66" s="153">
        <f t="shared" si="18"/>
        <v>40</v>
      </c>
      <c r="S66" s="139" t="str">
        <f t="shared" si="19"/>
        <v>III</v>
      </c>
      <c r="T66" s="153" t="str">
        <f t="shared" si="20"/>
        <v>Mejorable</v>
      </c>
      <c r="U66" s="114">
        <v>130</v>
      </c>
      <c r="V66" s="117" t="s">
        <v>915</v>
      </c>
      <c r="W66" s="117" t="s">
        <v>507</v>
      </c>
      <c r="X66" s="117" t="s">
        <v>507</v>
      </c>
      <c r="Y66" s="117" t="s">
        <v>507</v>
      </c>
      <c r="Z66" s="120" t="s">
        <v>581</v>
      </c>
      <c r="AA66" s="117" t="s">
        <v>920</v>
      </c>
    </row>
  </sheetData>
  <autoFilter ref="A5:AU66"/>
  <mergeCells count="8">
    <mergeCell ref="A1:AG1"/>
    <mergeCell ref="A2:G2"/>
    <mergeCell ref="A3:G3"/>
    <mergeCell ref="F4:H4"/>
    <mergeCell ref="J4:L4"/>
    <mergeCell ref="M4:S4"/>
    <mergeCell ref="U4:V4"/>
    <mergeCell ref="W4:AA4"/>
  </mergeCells>
  <conditionalFormatting sqref="A4:F4 J4 M4 T4 W4 E5:G5 A5 V5:AA5 J5:T5">
    <cfRule type="cellIs" dxfId="1410" priority="140" operator="equal">
      <formula>"MEDIA"</formula>
    </cfRule>
    <cfRule type="cellIs" dxfId="1409" priority="141" operator="equal">
      <formula>"BAJA"</formula>
    </cfRule>
    <cfRule type="cellIs" dxfId="1408" priority="142" operator="equal">
      <formula>"MUY ALTA"</formula>
    </cfRule>
  </conditionalFormatting>
  <conditionalFormatting sqref="V5">
    <cfRule type="cellIs" dxfId="1407" priority="143" operator="equal">
      <formula>"ALTA"</formula>
    </cfRule>
  </conditionalFormatting>
  <conditionalFormatting sqref="Z5:AA5">
    <cfRule type="cellIs" dxfId="1406" priority="144" operator="equal">
      <formula>"ALTA"</formula>
    </cfRule>
  </conditionalFormatting>
  <conditionalFormatting sqref="I4:I5">
    <cfRule type="cellIs" dxfId="1405" priority="137" operator="equal">
      <formula>"MEDIA"</formula>
    </cfRule>
    <cfRule type="cellIs" dxfId="1404" priority="138" operator="equal">
      <formula>"BAJA"</formula>
    </cfRule>
    <cfRule type="cellIs" dxfId="1403" priority="139" operator="equal">
      <formula>"MUY ALTA"</formula>
    </cfRule>
  </conditionalFormatting>
  <conditionalFormatting sqref="P56:P63 P6:P8 P10:P47 P51 P49">
    <cfRule type="cellIs" dxfId="1402" priority="134" operator="equal">
      <formula>"ALTO"</formula>
    </cfRule>
    <cfRule type="cellIs" dxfId="1401" priority="135" operator="equal">
      <formula>"MEDIO"</formula>
    </cfRule>
    <cfRule type="cellIs" dxfId="1400" priority="136" operator="equal">
      <formula>"BAJO"</formula>
    </cfRule>
  </conditionalFormatting>
  <conditionalFormatting sqref="S56:S63 S6:S8 S10:S47 S51 S49">
    <cfRule type="cellIs" dxfId="1399" priority="130" operator="equal">
      <formula>"IV"</formula>
    </cfRule>
    <cfRule type="cellIs" dxfId="1398" priority="131" operator="equal">
      <formula>"III"</formula>
    </cfRule>
    <cfRule type="cellIs" dxfId="1397" priority="132" operator="equal">
      <formula>"II"</formula>
    </cfRule>
    <cfRule type="cellIs" dxfId="1396" priority="133" operator="equal">
      <formula>"I"</formula>
    </cfRule>
  </conditionalFormatting>
  <conditionalFormatting sqref="P56:P63 P2:P8 P10:P47 P51 P49">
    <cfRule type="cellIs" dxfId="1395" priority="129" operator="equal">
      <formula>"MUY ALTO"</formula>
    </cfRule>
  </conditionalFormatting>
  <conditionalFormatting sqref="U5">
    <cfRule type="cellIs" dxfId="1394" priority="126" operator="equal">
      <formula>"MEDIA"</formula>
    </cfRule>
    <cfRule type="cellIs" dxfId="1393" priority="127" operator="equal">
      <formula>"BAJA"</formula>
    </cfRule>
    <cfRule type="cellIs" dxfId="1392" priority="128" operator="equal">
      <formula>"MUY ALTA"</formula>
    </cfRule>
  </conditionalFormatting>
  <conditionalFormatting sqref="S9">
    <cfRule type="cellIs" dxfId="1391" priority="118" operator="equal">
      <formula>"IV"</formula>
    </cfRule>
    <cfRule type="cellIs" dxfId="1390" priority="119" operator="equal">
      <formula>"III"</formula>
    </cfRule>
    <cfRule type="cellIs" dxfId="1389" priority="120" operator="equal">
      <formula>"II"</formula>
    </cfRule>
    <cfRule type="cellIs" dxfId="1388" priority="121" operator="equal">
      <formula>"I"</formula>
    </cfRule>
  </conditionalFormatting>
  <conditionalFormatting sqref="P9">
    <cfRule type="cellIs" dxfId="1387" priority="123" operator="equal">
      <formula>"ALTO"</formula>
    </cfRule>
    <cfRule type="cellIs" dxfId="1386" priority="124" operator="equal">
      <formula>"MEDIO"</formula>
    </cfRule>
    <cfRule type="cellIs" dxfId="1385" priority="125" operator="equal">
      <formula>"BAJO"</formula>
    </cfRule>
  </conditionalFormatting>
  <conditionalFormatting sqref="P9">
    <cfRule type="cellIs" dxfId="1384" priority="122" operator="equal">
      <formula>"MUY ALTO"</formula>
    </cfRule>
  </conditionalFormatting>
  <conditionalFormatting sqref="P52:P55">
    <cfRule type="cellIs" dxfId="1383" priority="115" operator="equal">
      <formula>"ALTO"</formula>
    </cfRule>
    <cfRule type="cellIs" dxfId="1382" priority="116" operator="equal">
      <formula>"MEDIO"</formula>
    </cfRule>
    <cfRule type="cellIs" dxfId="1381" priority="117" operator="equal">
      <formula>"BAJO"</formula>
    </cfRule>
  </conditionalFormatting>
  <conditionalFormatting sqref="S52:S55">
    <cfRule type="cellIs" dxfId="1380" priority="111" operator="equal">
      <formula>"IV"</formula>
    </cfRule>
    <cfRule type="cellIs" dxfId="1379" priority="112" operator="equal">
      <formula>"III"</formula>
    </cfRule>
    <cfRule type="cellIs" dxfId="1378" priority="113" operator="equal">
      <formula>"II"</formula>
    </cfRule>
    <cfRule type="cellIs" dxfId="1377" priority="114" operator="equal">
      <formula>"I"</formula>
    </cfRule>
  </conditionalFormatting>
  <conditionalFormatting sqref="P52:P55">
    <cfRule type="cellIs" dxfId="1376" priority="110" operator="equal">
      <formula>"MUY ALTO"</formula>
    </cfRule>
  </conditionalFormatting>
  <conditionalFormatting sqref="P64:P66">
    <cfRule type="cellIs" dxfId="1375" priority="107" operator="equal">
      <formula>"ALTO"</formula>
    </cfRule>
    <cfRule type="cellIs" dxfId="1374" priority="108" operator="equal">
      <formula>"MEDIO"</formula>
    </cfRule>
    <cfRule type="cellIs" dxfId="1373" priority="109" operator="equal">
      <formula>"BAJO"</formula>
    </cfRule>
  </conditionalFormatting>
  <conditionalFormatting sqref="S64:S66">
    <cfRule type="cellIs" dxfId="1372" priority="103" operator="equal">
      <formula>"IV"</formula>
    </cfRule>
    <cfRule type="cellIs" dxfId="1371" priority="104" operator="equal">
      <formula>"III"</formula>
    </cfRule>
    <cfRule type="cellIs" dxfId="1370" priority="105" operator="equal">
      <formula>"II"</formula>
    </cfRule>
    <cfRule type="cellIs" dxfId="1369" priority="106" operator="equal">
      <formula>"I"</formula>
    </cfRule>
  </conditionalFormatting>
  <conditionalFormatting sqref="P64:P66">
    <cfRule type="cellIs" dxfId="1368" priority="102" operator="equal">
      <formula>"MUY ALTO"</formula>
    </cfRule>
  </conditionalFormatting>
  <conditionalFormatting sqref="D10:E10 I10:N10">
    <cfRule type="cellIs" dxfId="1367" priority="51" operator="equal">
      <formula>"MEDIA"</formula>
    </cfRule>
  </conditionalFormatting>
  <conditionalFormatting sqref="D10:E10 I10:N10">
    <cfRule type="cellIs" dxfId="1366" priority="52" operator="equal">
      <formula>"BAJA"</formula>
    </cfRule>
  </conditionalFormatting>
  <conditionalFormatting sqref="D10:E10 I10:N10">
    <cfRule type="cellIs" dxfId="1365" priority="53" operator="equal">
      <formula>"MUY ALTA"</formula>
    </cfRule>
  </conditionalFormatting>
  <conditionalFormatting sqref="Q10">
    <cfRule type="cellIs" dxfId="1364" priority="48" operator="equal">
      <formula>"MEDIA"</formula>
    </cfRule>
  </conditionalFormatting>
  <conditionalFormatting sqref="Q10">
    <cfRule type="cellIs" dxfId="1363" priority="49" operator="equal">
      <formula>"BAJA"</formula>
    </cfRule>
  </conditionalFormatting>
  <conditionalFormatting sqref="Q10">
    <cfRule type="cellIs" dxfId="1362" priority="50" operator="equal">
      <formula>"MUY ALTA"</formula>
    </cfRule>
  </conditionalFormatting>
  <conditionalFormatting sqref="A47 E47 I47:J47 L47 N47">
    <cfRule type="cellIs" dxfId="1361" priority="38" operator="equal">
      <formula>"MEDIA"</formula>
    </cfRule>
  </conditionalFormatting>
  <conditionalFormatting sqref="A47 E47 I47:J47 L47 N47">
    <cfRule type="cellIs" dxfId="1360" priority="39" operator="equal">
      <formula>"BAJA"</formula>
    </cfRule>
  </conditionalFormatting>
  <conditionalFormatting sqref="A47 E47 I47:J47 L47 N47">
    <cfRule type="cellIs" dxfId="1359" priority="40" operator="equal">
      <formula>"MUY ALTA"</formula>
    </cfRule>
  </conditionalFormatting>
  <conditionalFormatting sqref="I49">
    <cfRule type="cellIs" dxfId="1358" priority="35" operator="equal">
      <formula>"MEDIA"</formula>
    </cfRule>
  </conditionalFormatting>
  <conditionalFormatting sqref="I49">
    <cfRule type="cellIs" dxfId="1357" priority="36" operator="equal">
      <formula>"BAJA"</formula>
    </cfRule>
  </conditionalFormatting>
  <conditionalFormatting sqref="I49">
    <cfRule type="cellIs" dxfId="1356" priority="37" operator="equal">
      <formula>"MUY ALTA"</formula>
    </cfRule>
  </conditionalFormatting>
  <conditionalFormatting sqref="Q47">
    <cfRule type="cellIs" dxfId="1355" priority="32" operator="equal">
      <formula>"MEDIA"</formula>
    </cfRule>
  </conditionalFormatting>
  <conditionalFormatting sqref="Q47">
    <cfRule type="cellIs" dxfId="1354" priority="33" operator="equal">
      <formula>"BAJA"</formula>
    </cfRule>
  </conditionalFormatting>
  <conditionalFormatting sqref="Q47">
    <cfRule type="cellIs" dxfId="1353" priority="34" operator="equal">
      <formula>"MUY ALTA"</formula>
    </cfRule>
  </conditionalFormatting>
  <conditionalFormatting sqref="V47 X47:Y47">
    <cfRule type="cellIs" dxfId="1352" priority="24" operator="equal">
      <formula>"MEDIA"</formula>
    </cfRule>
  </conditionalFormatting>
  <conditionalFormatting sqref="V47 X47:Y47">
    <cfRule type="cellIs" dxfId="1351" priority="25" operator="equal">
      <formula>"BAJA"</formula>
    </cfRule>
  </conditionalFormatting>
  <conditionalFormatting sqref="V47 X47:Y47">
    <cfRule type="cellIs" dxfId="1350" priority="26" operator="equal">
      <formula>"MUY ALTA"</formula>
    </cfRule>
  </conditionalFormatting>
  <conditionalFormatting sqref="Z47">
    <cfRule type="cellIs" dxfId="1349" priority="27" operator="equal">
      <formula>"MEDIA"</formula>
    </cfRule>
  </conditionalFormatting>
  <conditionalFormatting sqref="Z47">
    <cfRule type="cellIs" dxfId="1348" priority="28" operator="equal">
      <formula>"BAJA"</formula>
    </cfRule>
  </conditionalFormatting>
  <conditionalFormatting sqref="Z47">
    <cfRule type="cellIs" dxfId="1347" priority="29" operator="equal">
      <formula>"MUY ALTA"</formula>
    </cfRule>
  </conditionalFormatting>
  <conditionalFormatting sqref="V47">
    <cfRule type="cellIs" dxfId="1346" priority="30" operator="equal">
      <formula>"ALTA"</formula>
    </cfRule>
  </conditionalFormatting>
  <conditionalFormatting sqref="Z47">
    <cfRule type="cellIs" dxfId="1345" priority="31" operator="equal">
      <formula>"ALTA"</formula>
    </cfRule>
  </conditionalFormatting>
  <conditionalFormatting sqref="P50">
    <cfRule type="cellIs" dxfId="1344" priority="21" operator="equal">
      <formula>"ALTO"</formula>
    </cfRule>
    <cfRule type="cellIs" dxfId="1343" priority="22" operator="equal">
      <formula>"MEDIO"</formula>
    </cfRule>
    <cfRule type="cellIs" dxfId="1342" priority="23" operator="equal">
      <formula>"BAJO"</formula>
    </cfRule>
  </conditionalFormatting>
  <conditionalFormatting sqref="S50">
    <cfRule type="cellIs" dxfId="1341" priority="17" operator="equal">
      <formula>"IV"</formula>
    </cfRule>
    <cfRule type="cellIs" dxfId="1340" priority="18" operator="equal">
      <formula>"III"</formula>
    </cfRule>
    <cfRule type="cellIs" dxfId="1339" priority="19" operator="equal">
      <formula>"II"</formula>
    </cfRule>
    <cfRule type="cellIs" dxfId="1338" priority="20" operator="equal">
      <formula>"I"</formula>
    </cfRule>
  </conditionalFormatting>
  <conditionalFormatting sqref="P50">
    <cfRule type="cellIs" dxfId="1337" priority="16" operator="equal">
      <formula>"MUY ALTO"</formula>
    </cfRule>
  </conditionalFormatting>
  <conditionalFormatting sqref="V10">
    <cfRule type="cellIs" dxfId="1336" priority="15" operator="equal">
      <formula>"ALTA"</formula>
    </cfRule>
  </conditionalFormatting>
  <conditionalFormatting sqref="V10">
    <cfRule type="cellIs" dxfId="1335" priority="12" operator="equal">
      <formula>"MEDIA"</formula>
    </cfRule>
  </conditionalFormatting>
  <conditionalFormatting sqref="V10">
    <cfRule type="cellIs" dxfId="1334" priority="13" operator="equal">
      <formula>"BAJA"</formula>
    </cfRule>
  </conditionalFormatting>
  <conditionalFormatting sqref="V10">
    <cfRule type="cellIs" dxfId="1333" priority="14" operator="equal">
      <formula>"MUY ALTA"</formula>
    </cfRule>
  </conditionalFormatting>
  <conditionalFormatting sqref="P48">
    <cfRule type="cellIs" dxfId="1332" priority="9" operator="equal">
      <formula>"ALTO"</formula>
    </cfRule>
    <cfRule type="cellIs" dxfId="1331" priority="10" operator="equal">
      <formula>"MEDIO"</formula>
    </cfRule>
    <cfRule type="cellIs" dxfId="1330" priority="11" operator="equal">
      <formula>"BAJO"</formula>
    </cfRule>
  </conditionalFormatting>
  <conditionalFormatting sqref="S48">
    <cfRule type="cellIs" dxfId="1329" priority="5" operator="equal">
      <formula>"IV"</formula>
    </cfRule>
    <cfRule type="cellIs" dxfId="1328" priority="6" operator="equal">
      <formula>"III"</formula>
    </cfRule>
    <cfRule type="cellIs" dxfId="1327" priority="7" operator="equal">
      <formula>"II"</formula>
    </cfRule>
    <cfRule type="cellIs" dxfId="1326" priority="8" operator="equal">
      <formula>"I"</formula>
    </cfRule>
  </conditionalFormatting>
  <conditionalFormatting sqref="P48">
    <cfRule type="cellIs" dxfId="1325" priority="4" operator="equal">
      <formula>"MUY ALTO"</formula>
    </cfRule>
  </conditionalFormatting>
  <conditionalFormatting sqref="I48">
    <cfRule type="cellIs" dxfId="1324" priority="1" operator="equal">
      <formula>"MEDIA"</formula>
    </cfRule>
  </conditionalFormatting>
  <conditionalFormatting sqref="I48">
    <cfRule type="cellIs" dxfId="1323" priority="2" operator="equal">
      <formula>"BAJA"</formula>
    </cfRule>
  </conditionalFormatting>
  <conditionalFormatting sqref="I48">
    <cfRule type="cellIs" dxfId="1322" priority="3" operator="equal">
      <formula>"MUY ALTA"</formula>
    </cfRule>
  </conditionalFormatting>
  <dataValidations count="3">
    <dataValidation type="list" allowBlank="1" showErrorMessage="1" sqref="Q56 Q10 Q23">
      <formula1>"10,25,60,100"</formula1>
    </dataValidation>
    <dataValidation type="list" allowBlank="1" showInputMessage="1" prompt="COLOQUE SOLO - 1,2,3, O 4" sqref="N56 N23">
      <formula1>"4,3,2,1"</formula1>
    </dataValidation>
    <dataValidation type="list" allowBlank="1" showErrorMessage="1" sqref="M56 M23">
      <formula1>"2,6,10"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Listas!$A$7:$G$7</xm:f>
          </x14:formula1>
          <xm:sqref>F51:F66 F6:F49</xm:sqref>
        </x14:dataValidation>
        <x14:dataValidation type="list" allowBlank="1" showInputMessage="1" showErrorMessage="1">
          <x14:formula1>
            <xm:f>Listas!#REF!</xm:f>
          </x14:formula1>
          <xm:sqref>F50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1"/>
  <sheetViews>
    <sheetView workbookViewId="0">
      <selection activeCell="F4" sqref="F4"/>
    </sheetView>
  </sheetViews>
  <sheetFormatPr baseColWidth="10" defaultRowHeight="15" x14ac:dyDescent="0.25"/>
  <cols>
    <col min="2" max="2" width="34" customWidth="1"/>
  </cols>
  <sheetData>
    <row r="1" spans="2:7" ht="15.75" thickBot="1" x14ac:dyDescent="0.3"/>
    <row r="2" spans="2:7" ht="24.75" thickBot="1" x14ac:dyDescent="0.3">
      <c r="B2" s="260" t="s">
        <v>247</v>
      </c>
      <c r="C2" s="260"/>
      <c r="D2" s="54" t="s">
        <v>1503</v>
      </c>
      <c r="E2" s="54" t="s">
        <v>1501</v>
      </c>
      <c r="F2" s="194" t="s">
        <v>1502</v>
      </c>
    </row>
    <row r="3" spans="2:7" x14ac:dyDescent="0.25">
      <c r="B3" s="187" t="s">
        <v>379</v>
      </c>
      <c r="C3" s="188" t="s">
        <v>378</v>
      </c>
      <c r="D3" s="195">
        <v>12</v>
      </c>
      <c r="E3" s="196">
        <v>21</v>
      </c>
      <c r="F3" s="198">
        <f>D3+E3</f>
        <v>33</v>
      </c>
    </row>
    <row r="4" spans="2:7" x14ac:dyDescent="0.25">
      <c r="B4" s="189" t="s">
        <v>383</v>
      </c>
      <c r="C4" s="190" t="s">
        <v>382</v>
      </c>
      <c r="D4" s="195">
        <v>11</v>
      </c>
      <c r="E4" s="197">
        <v>20</v>
      </c>
      <c r="F4" s="198">
        <f t="shared" ref="F4:F40" si="0">D4+E4</f>
        <v>31</v>
      </c>
    </row>
    <row r="5" spans="2:7" ht="24" x14ac:dyDescent="0.25">
      <c r="B5" s="189" t="s">
        <v>387</v>
      </c>
      <c r="C5" s="190" t="s">
        <v>254</v>
      </c>
      <c r="D5" s="195">
        <v>31</v>
      </c>
      <c r="E5" s="197">
        <v>70</v>
      </c>
      <c r="F5" s="198">
        <f t="shared" si="0"/>
        <v>101</v>
      </c>
    </row>
    <row r="6" spans="2:7" x14ac:dyDescent="0.25">
      <c r="B6" s="189" t="s">
        <v>390</v>
      </c>
      <c r="C6" s="190" t="s">
        <v>389</v>
      </c>
      <c r="D6" s="195">
        <v>11</v>
      </c>
      <c r="E6" s="197">
        <v>2</v>
      </c>
      <c r="F6" s="198">
        <f t="shared" si="0"/>
        <v>13</v>
      </c>
    </row>
    <row r="7" spans="2:7" ht="24" x14ac:dyDescent="0.25">
      <c r="B7" s="189" t="s">
        <v>392</v>
      </c>
      <c r="C7" s="190" t="s">
        <v>391</v>
      </c>
      <c r="D7" s="195">
        <v>4</v>
      </c>
      <c r="E7" s="197">
        <v>5</v>
      </c>
      <c r="F7" s="198">
        <f t="shared" si="0"/>
        <v>9</v>
      </c>
    </row>
    <row r="8" spans="2:7" ht="24" x14ac:dyDescent="0.25">
      <c r="B8" s="189" t="s">
        <v>393</v>
      </c>
      <c r="C8" s="190" t="s">
        <v>258</v>
      </c>
      <c r="D8" s="195">
        <v>5</v>
      </c>
      <c r="E8" s="197">
        <v>26</v>
      </c>
      <c r="F8" s="198">
        <f t="shared" si="0"/>
        <v>31</v>
      </c>
    </row>
    <row r="9" spans="2:7" ht="24" x14ac:dyDescent="0.25">
      <c r="B9" s="189" t="s">
        <v>396</v>
      </c>
      <c r="C9" s="190" t="s">
        <v>395</v>
      </c>
      <c r="D9" s="195">
        <v>15</v>
      </c>
      <c r="E9" s="197">
        <v>8</v>
      </c>
      <c r="F9" s="198">
        <f t="shared" si="0"/>
        <v>23</v>
      </c>
    </row>
    <row r="10" spans="2:7" x14ac:dyDescent="0.25">
      <c r="B10" s="189" t="s">
        <v>399</v>
      </c>
      <c r="C10" s="190" t="s">
        <v>398</v>
      </c>
      <c r="D10" s="195">
        <v>28</v>
      </c>
      <c r="E10" s="197">
        <v>52</v>
      </c>
      <c r="F10" s="198">
        <f t="shared" si="0"/>
        <v>80</v>
      </c>
    </row>
    <row r="11" spans="2:7" ht="24" x14ac:dyDescent="0.25">
      <c r="B11" s="189" t="s">
        <v>402</v>
      </c>
      <c r="C11" s="190" t="s">
        <v>401</v>
      </c>
      <c r="D11" s="195">
        <v>7</v>
      </c>
      <c r="E11" s="197">
        <v>22</v>
      </c>
      <c r="F11" s="198">
        <f t="shared" si="0"/>
        <v>29</v>
      </c>
    </row>
    <row r="12" spans="2:7" ht="36" x14ac:dyDescent="0.25">
      <c r="B12" s="189" t="s">
        <v>408</v>
      </c>
      <c r="C12" s="190" t="s">
        <v>407</v>
      </c>
      <c r="D12" s="195">
        <v>7</v>
      </c>
      <c r="E12" s="197">
        <v>30</v>
      </c>
      <c r="F12" s="198">
        <f t="shared" si="0"/>
        <v>37</v>
      </c>
    </row>
    <row r="13" spans="2:7" x14ac:dyDescent="0.25">
      <c r="B13" s="189" t="s">
        <v>410</v>
      </c>
      <c r="C13" s="190" t="s">
        <v>409</v>
      </c>
      <c r="D13" s="195">
        <v>14</v>
      </c>
      <c r="E13" s="197">
        <v>77</v>
      </c>
      <c r="F13" s="198">
        <f t="shared" si="0"/>
        <v>91</v>
      </c>
      <c r="G13" s="258">
        <f>F13+F14+F15</f>
        <v>172</v>
      </c>
    </row>
    <row r="14" spans="2:7" ht="24" x14ac:dyDescent="0.25">
      <c r="B14" s="189" t="s">
        <v>412</v>
      </c>
      <c r="C14" s="190" t="s">
        <v>411</v>
      </c>
      <c r="D14" s="195">
        <v>19</v>
      </c>
      <c r="E14" s="197">
        <v>11</v>
      </c>
      <c r="F14" s="198">
        <f t="shared" si="0"/>
        <v>30</v>
      </c>
      <c r="G14" s="259"/>
    </row>
    <row r="15" spans="2:7" ht="24" x14ac:dyDescent="0.25">
      <c r="B15" s="189" t="s">
        <v>414</v>
      </c>
      <c r="C15" s="190" t="s">
        <v>413</v>
      </c>
      <c r="D15" s="195">
        <v>29</v>
      </c>
      <c r="E15" s="197">
        <v>22</v>
      </c>
      <c r="F15" s="198">
        <f t="shared" si="0"/>
        <v>51</v>
      </c>
      <c r="G15" s="259"/>
    </row>
    <row r="16" spans="2:7" x14ac:dyDescent="0.25">
      <c r="B16" s="189" t="s">
        <v>416</v>
      </c>
      <c r="C16" s="190" t="s">
        <v>415</v>
      </c>
      <c r="D16" s="195">
        <v>10</v>
      </c>
      <c r="E16" s="197">
        <v>41</v>
      </c>
      <c r="F16" s="198">
        <f t="shared" si="0"/>
        <v>51</v>
      </c>
      <c r="G16" s="258">
        <f>F16+F17+F18</f>
        <v>259</v>
      </c>
    </row>
    <row r="17" spans="2:7" ht="24" x14ac:dyDescent="0.25">
      <c r="B17" s="189" t="s">
        <v>1497</v>
      </c>
      <c r="C17" s="190" t="s">
        <v>1498</v>
      </c>
      <c r="D17" s="195">
        <v>16</v>
      </c>
      <c r="E17" s="197">
        <v>155</v>
      </c>
      <c r="F17" s="198">
        <f t="shared" si="0"/>
        <v>171</v>
      </c>
      <c r="G17" s="259"/>
    </row>
    <row r="18" spans="2:7" ht="24" x14ac:dyDescent="0.25">
      <c r="B18" s="189" t="s">
        <v>1499</v>
      </c>
      <c r="C18" s="190" t="s">
        <v>1500</v>
      </c>
      <c r="D18" s="195">
        <v>8</v>
      </c>
      <c r="E18" s="197">
        <v>29</v>
      </c>
      <c r="F18" s="198">
        <f t="shared" si="0"/>
        <v>37</v>
      </c>
      <c r="G18" s="259"/>
    </row>
    <row r="19" spans="2:7" ht="24" x14ac:dyDescent="0.25">
      <c r="B19" s="189" t="s">
        <v>418</v>
      </c>
      <c r="C19" s="190" t="s">
        <v>417</v>
      </c>
      <c r="D19" s="195">
        <v>6</v>
      </c>
      <c r="E19" s="197">
        <v>36</v>
      </c>
      <c r="F19" s="198">
        <f t="shared" si="0"/>
        <v>42</v>
      </c>
    </row>
    <row r="20" spans="2:7" ht="24" x14ac:dyDescent="0.25">
      <c r="B20" s="189" t="s">
        <v>421</v>
      </c>
      <c r="C20" s="190" t="s">
        <v>420</v>
      </c>
      <c r="D20" s="195">
        <v>4</v>
      </c>
      <c r="E20" s="197">
        <v>39</v>
      </c>
      <c r="F20" s="198">
        <f t="shared" si="0"/>
        <v>43</v>
      </c>
      <c r="G20" s="258">
        <f>F20+F21+F22</f>
        <v>211</v>
      </c>
    </row>
    <row r="21" spans="2:7" ht="24" x14ac:dyDescent="0.25">
      <c r="B21" s="189" t="s">
        <v>423</v>
      </c>
      <c r="C21" s="190" t="s">
        <v>422</v>
      </c>
      <c r="D21" s="195">
        <v>15</v>
      </c>
      <c r="E21" s="197">
        <v>62</v>
      </c>
      <c r="F21" s="198">
        <f t="shared" si="0"/>
        <v>77</v>
      </c>
      <c r="G21" s="259"/>
    </row>
    <row r="22" spans="2:7" ht="36" x14ac:dyDescent="0.25">
      <c r="B22" s="189" t="s">
        <v>425</v>
      </c>
      <c r="C22" s="190" t="s">
        <v>424</v>
      </c>
      <c r="D22" s="195">
        <v>13</v>
      </c>
      <c r="E22" s="197">
        <v>78</v>
      </c>
      <c r="F22" s="198">
        <f t="shared" si="0"/>
        <v>91</v>
      </c>
      <c r="G22" s="259"/>
    </row>
    <row r="23" spans="2:7" ht="36" x14ac:dyDescent="0.25">
      <c r="B23" s="189" t="s">
        <v>427</v>
      </c>
      <c r="C23" s="190" t="s">
        <v>426</v>
      </c>
      <c r="D23" s="195">
        <v>21</v>
      </c>
      <c r="E23" s="197">
        <v>22</v>
      </c>
      <c r="F23" s="198">
        <f t="shared" si="0"/>
        <v>43</v>
      </c>
      <c r="G23" s="258">
        <f>F23+F24+F25</f>
        <v>111</v>
      </c>
    </row>
    <row r="24" spans="2:7" ht="36" x14ac:dyDescent="0.25">
      <c r="B24" s="189" t="s">
        <v>429</v>
      </c>
      <c r="C24" s="190" t="s">
        <v>428</v>
      </c>
      <c r="D24" s="195">
        <v>4</v>
      </c>
      <c r="E24" s="197">
        <v>27</v>
      </c>
      <c r="F24" s="198">
        <f t="shared" si="0"/>
        <v>31</v>
      </c>
      <c r="G24" s="259"/>
    </row>
    <row r="25" spans="2:7" ht="36" x14ac:dyDescent="0.25">
      <c r="B25" s="189" t="s">
        <v>431</v>
      </c>
      <c r="C25" s="190" t="s">
        <v>430</v>
      </c>
      <c r="D25" s="195">
        <v>24</v>
      </c>
      <c r="E25" s="197">
        <v>13</v>
      </c>
      <c r="F25" s="198">
        <f t="shared" si="0"/>
        <v>37</v>
      </c>
      <c r="G25" s="259"/>
    </row>
    <row r="26" spans="2:7" ht="36" x14ac:dyDescent="0.25">
      <c r="B26" s="189" t="s">
        <v>433</v>
      </c>
      <c r="C26" s="190" t="s">
        <v>432</v>
      </c>
      <c r="D26" s="195">
        <v>17</v>
      </c>
      <c r="E26" s="197">
        <v>35</v>
      </c>
      <c r="F26" s="198">
        <f t="shared" si="0"/>
        <v>52</v>
      </c>
    </row>
    <row r="27" spans="2:7" x14ac:dyDescent="0.25">
      <c r="B27" s="189" t="s">
        <v>435</v>
      </c>
      <c r="C27" s="190" t="s">
        <v>434</v>
      </c>
      <c r="D27" s="195">
        <v>4</v>
      </c>
      <c r="E27" s="197">
        <v>18</v>
      </c>
      <c r="F27" s="198">
        <f t="shared" si="0"/>
        <v>22</v>
      </c>
    </row>
    <row r="28" spans="2:7" ht="24" x14ac:dyDescent="0.25">
      <c r="B28" s="189" t="s">
        <v>439</v>
      </c>
      <c r="C28" s="190" t="s">
        <v>438</v>
      </c>
      <c r="D28" s="195">
        <v>13</v>
      </c>
      <c r="E28" s="197">
        <v>31</v>
      </c>
      <c r="F28" s="198">
        <f t="shared" si="0"/>
        <v>44</v>
      </c>
    </row>
    <row r="29" spans="2:7" ht="24" x14ac:dyDescent="0.25">
      <c r="B29" s="189" t="s">
        <v>441</v>
      </c>
      <c r="C29" s="190" t="s">
        <v>440</v>
      </c>
      <c r="D29" s="195">
        <v>9</v>
      </c>
      <c r="E29" s="197">
        <v>31</v>
      </c>
      <c r="F29" s="198">
        <f t="shared" si="0"/>
        <v>40</v>
      </c>
    </row>
    <row r="30" spans="2:7" ht="24" x14ac:dyDescent="0.25">
      <c r="B30" s="189" t="s">
        <v>443</v>
      </c>
      <c r="C30" s="190" t="s">
        <v>442</v>
      </c>
      <c r="D30" s="195">
        <v>11</v>
      </c>
      <c r="E30" s="197">
        <v>27</v>
      </c>
      <c r="F30" s="198">
        <f t="shared" si="0"/>
        <v>38</v>
      </c>
    </row>
    <row r="31" spans="2:7" ht="24" x14ac:dyDescent="0.25">
      <c r="B31" s="189" t="s">
        <v>445</v>
      </c>
      <c r="C31" s="190" t="s">
        <v>444</v>
      </c>
      <c r="D31" s="195">
        <v>7</v>
      </c>
      <c r="E31" s="197">
        <v>17</v>
      </c>
      <c r="F31" s="198">
        <f t="shared" si="0"/>
        <v>24</v>
      </c>
    </row>
    <row r="32" spans="2:7" ht="24" x14ac:dyDescent="0.25">
      <c r="B32" s="189" t="s">
        <v>453</v>
      </c>
      <c r="C32" s="190" t="s">
        <v>452</v>
      </c>
      <c r="D32" s="195">
        <v>5</v>
      </c>
      <c r="E32" s="197">
        <v>7</v>
      </c>
      <c r="F32" s="198">
        <f t="shared" si="0"/>
        <v>12</v>
      </c>
    </row>
    <row r="33" spans="2:7" ht="24" x14ac:dyDescent="0.25">
      <c r="B33" s="189" t="s">
        <v>455</v>
      </c>
      <c r="C33" s="190" t="s">
        <v>454</v>
      </c>
      <c r="D33" s="195">
        <v>22</v>
      </c>
      <c r="E33" s="197">
        <v>15</v>
      </c>
      <c r="F33" s="198">
        <f t="shared" si="0"/>
        <v>37</v>
      </c>
    </row>
    <row r="34" spans="2:7" ht="24" x14ac:dyDescent="0.25">
      <c r="B34" s="189" t="s">
        <v>457</v>
      </c>
      <c r="C34" s="190" t="s">
        <v>456</v>
      </c>
      <c r="D34" s="195">
        <v>61</v>
      </c>
      <c r="E34" s="197">
        <v>47</v>
      </c>
      <c r="F34" s="198">
        <f t="shared" si="0"/>
        <v>108</v>
      </c>
    </row>
    <row r="35" spans="2:7" ht="24" x14ac:dyDescent="0.25">
      <c r="B35" s="189" t="s">
        <v>459</v>
      </c>
      <c r="C35" s="190" t="s">
        <v>458</v>
      </c>
      <c r="D35" s="195">
        <v>18</v>
      </c>
      <c r="E35" s="197">
        <v>48</v>
      </c>
      <c r="F35" s="198">
        <f t="shared" si="0"/>
        <v>66</v>
      </c>
    </row>
    <row r="36" spans="2:7" ht="24" x14ac:dyDescent="0.25">
      <c r="B36" s="189" t="s">
        <v>461</v>
      </c>
      <c r="C36" s="190" t="s">
        <v>460</v>
      </c>
      <c r="D36" s="195">
        <v>17</v>
      </c>
      <c r="E36" s="197">
        <v>1</v>
      </c>
      <c r="F36" s="198">
        <f t="shared" si="0"/>
        <v>18</v>
      </c>
    </row>
    <row r="37" spans="2:7" ht="24" x14ac:dyDescent="0.25">
      <c r="B37" s="189" t="s">
        <v>463</v>
      </c>
      <c r="C37" s="190" t="s">
        <v>462</v>
      </c>
      <c r="D37" s="195">
        <v>19</v>
      </c>
      <c r="E37" s="197">
        <v>10</v>
      </c>
      <c r="F37" s="198">
        <f t="shared" si="0"/>
        <v>29</v>
      </c>
    </row>
    <row r="38" spans="2:7" ht="24" x14ac:dyDescent="0.25">
      <c r="B38" s="189" t="s">
        <v>465</v>
      </c>
      <c r="C38" s="190" t="s">
        <v>464</v>
      </c>
      <c r="D38" s="195">
        <v>2</v>
      </c>
      <c r="E38" s="197">
        <v>3</v>
      </c>
      <c r="F38" s="198">
        <f t="shared" si="0"/>
        <v>5</v>
      </c>
      <c r="G38" s="258">
        <f>F38+F39+F40</f>
        <v>143</v>
      </c>
    </row>
    <row r="39" spans="2:7" ht="24" x14ac:dyDescent="0.25">
      <c r="B39" s="189" t="s">
        <v>467</v>
      </c>
      <c r="C39" s="190" t="s">
        <v>466</v>
      </c>
      <c r="D39" s="195">
        <v>38</v>
      </c>
      <c r="E39" s="197">
        <v>19</v>
      </c>
      <c r="F39" s="198">
        <f t="shared" si="0"/>
        <v>57</v>
      </c>
      <c r="G39" s="259"/>
    </row>
    <row r="40" spans="2:7" ht="24.75" thickBot="1" x14ac:dyDescent="0.3">
      <c r="B40" s="191" t="s">
        <v>469</v>
      </c>
      <c r="C40" s="192" t="s">
        <v>468</v>
      </c>
      <c r="D40" s="195">
        <v>25</v>
      </c>
      <c r="E40" s="197">
        <v>56</v>
      </c>
      <c r="F40" s="198">
        <f t="shared" si="0"/>
        <v>81</v>
      </c>
      <c r="G40" s="259"/>
    </row>
    <row r="41" spans="2:7" x14ac:dyDescent="0.25">
      <c r="D41" s="195">
        <v>582</v>
      </c>
      <c r="E41" s="195">
        <v>582</v>
      </c>
      <c r="F41" s="193">
        <v>582</v>
      </c>
    </row>
  </sheetData>
  <mergeCells count="6">
    <mergeCell ref="G38:G40"/>
    <mergeCell ref="B2:C2"/>
    <mergeCell ref="G13:G15"/>
    <mergeCell ref="G16:G18"/>
    <mergeCell ref="G20:G22"/>
    <mergeCell ref="G23:G25"/>
  </mergeCells>
  <conditionalFormatting sqref="B19:B40 B2:B16">
    <cfRule type="containsText" dxfId="3031" priority="1" operator="containsText" text="Vacante">
      <formula>NOT(ISERROR(SEARCH("Vacante",B2)))</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AU56"/>
  <sheetViews>
    <sheetView topLeftCell="L37" zoomScale="85" zoomScaleNormal="85" workbookViewId="0">
      <selection activeCell="L42" sqref="A42:XFD42"/>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29.710937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7"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47" ht="26.25" customHeight="1" thickBot="1" x14ac:dyDescent="0.3">
      <c r="A2" s="282" t="s">
        <v>991</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ht="36" customHeight="1" thickBot="1" x14ac:dyDescent="0.3">
      <c r="A3" s="282" t="s">
        <v>988</v>
      </c>
      <c r="B3" s="273"/>
      <c r="C3" s="273"/>
      <c r="D3" s="273"/>
      <c r="E3" s="273"/>
      <c r="F3" s="273"/>
      <c r="G3" s="274"/>
      <c r="H3" s="1"/>
      <c r="I3" s="1"/>
      <c r="J3" s="1"/>
      <c r="K3" s="1"/>
      <c r="L3" s="4"/>
      <c r="M3" s="4"/>
      <c r="N3" s="4"/>
      <c r="O3" s="4"/>
      <c r="P3" s="4"/>
      <c r="Q3" s="4"/>
      <c r="R3" s="2"/>
      <c r="S3" s="2"/>
      <c r="T3" s="2"/>
      <c r="U3" s="5"/>
      <c r="V3" s="5"/>
      <c r="W3" s="1"/>
      <c r="X3" s="1"/>
      <c r="Y3" s="1"/>
      <c r="Z3" s="1"/>
      <c r="AA3" s="1"/>
      <c r="AB3" s="3"/>
      <c r="AC3" s="3"/>
      <c r="AD3" s="3"/>
      <c r="AE3" s="3"/>
      <c r="AF3" s="3"/>
      <c r="AG3" s="3"/>
      <c r="AH3" s="3"/>
      <c r="AI3" s="3"/>
      <c r="AJ3" s="3"/>
      <c r="AK3" s="3"/>
      <c r="AL3" s="3"/>
      <c r="AM3" s="3"/>
      <c r="AN3" s="3"/>
      <c r="AO3" s="3"/>
      <c r="AP3" s="3"/>
      <c r="AQ3" s="3"/>
      <c r="AR3" s="3"/>
      <c r="AS3" s="3"/>
      <c r="AT3" s="3"/>
      <c r="AU3" s="3"/>
    </row>
    <row r="4" spans="1:47" s="140" customFormat="1" ht="30.75" customHeight="1" x14ac:dyDescent="0.25">
      <c r="A4" s="122"/>
      <c r="B4" s="123" t="s">
        <v>0</v>
      </c>
      <c r="C4" s="123" t="s">
        <v>1</v>
      </c>
      <c r="D4" s="123" t="s">
        <v>2</v>
      </c>
      <c r="E4" s="123"/>
      <c r="F4" s="269" t="s">
        <v>3</v>
      </c>
      <c r="G4" s="264"/>
      <c r="H4" s="265"/>
      <c r="I4" s="123"/>
      <c r="J4" s="269" t="s">
        <v>4</v>
      </c>
      <c r="K4" s="264"/>
      <c r="L4" s="265"/>
      <c r="M4" s="263" t="s">
        <v>5</v>
      </c>
      <c r="N4" s="264"/>
      <c r="O4" s="264"/>
      <c r="P4" s="264"/>
      <c r="Q4" s="264"/>
      <c r="R4" s="264"/>
      <c r="S4" s="265"/>
      <c r="T4" s="124" t="s">
        <v>6</v>
      </c>
      <c r="U4" s="270" t="s">
        <v>7</v>
      </c>
      <c r="V4" s="271"/>
      <c r="W4" s="263" t="s">
        <v>8</v>
      </c>
      <c r="X4" s="264"/>
      <c r="Y4" s="264"/>
      <c r="Z4" s="264"/>
      <c r="AA4" s="265"/>
      <c r="AB4" s="125"/>
      <c r="AC4" s="125"/>
      <c r="AD4" s="125"/>
      <c r="AE4" s="125"/>
      <c r="AF4" s="125"/>
      <c r="AG4" s="125"/>
      <c r="AH4" s="125"/>
      <c r="AI4" s="125"/>
      <c r="AJ4" s="125"/>
      <c r="AK4" s="125"/>
      <c r="AL4" s="125"/>
      <c r="AM4" s="125"/>
      <c r="AN4" s="125"/>
      <c r="AO4" s="125"/>
      <c r="AP4" s="125"/>
      <c r="AQ4" s="125"/>
      <c r="AR4" s="125"/>
      <c r="AS4" s="125"/>
      <c r="AT4" s="125"/>
      <c r="AU4" s="125"/>
    </row>
    <row r="5" spans="1:47" s="140" customFormat="1" ht="72" customHeight="1" x14ac:dyDescent="0.25">
      <c r="A5" s="126" t="s">
        <v>9</v>
      </c>
      <c r="B5" s="127"/>
      <c r="C5" s="127"/>
      <c r="D5" s="127"/>
      <c r="E5" s="127" t="s">
        <v>10</v>
      </c>
      <c r="F5" s="128" t="s">
        <v>31</v>
      </c>
      <c r="G5" s="129" t="s">
        <v>11</v>
      </c>
      <c r="H5" s="129" t="s">
        <v>12</v>
      </c>
      <c r="I5" s="127" t="s">
        <v>32</v>
      </c>
      <c r="J5" s="130" t="s">
        <v>13</v>
      </c>
      <c r="K5" s="129" t="s">
        <v>14</v>
      </c>
      <c r="L5" s="129" t="s">
        <v>15</v>
      </c>
      <c r="M5" s="131" t="s">
        <v>16</v>
      </c>
      <c r="N5" s="131" t="s">
        <v>17</v>
      </c>
      <c r="O5" s="132" t="s">
        <v>18</v>
      </c>
      <c r="P5" s="131" t="s">
        <v>19</v>
      </c>
      <c r="Q5" s="131" t="s">
        <v>20</v>
      </c>
      <c r="R5" s="131" t="s">
        <v>21</v>
      </c>
      <c r="S5" s="131" t="s">
        <v>22</v>
      </c>
      <c r="T5" s="133" t="s">
        <v>23</v>
      </c>
      <c r="U5" s="131" t="s">
        <v>24</v>
      </c>
      <c r="V5" s="133" t="s">
        <v>25</v>
      </c>
      <c r="W5" s="133" t="s">
        <v>26</v>
      </c>
      <c r="X5" s="133" t="s">
        <v>27</v>
      </c>
      <c r="Y5" s="133" t="s">
        <v>28</v>
      </c>
      <c r="Z5" s="133" t="s">
        <v>29</v>
      </c>
      <c r="AA5" s="133" t="s">
        <v>30</v>
      </c>
      <c r="AB5" s="125"/>
      <c r="AC5" s="125"/>
      <c r="AD5" s="125"/>
      <c r="AE5" s="125"/>
      <c r="AF5" s="125"/>
      <c r="AG5" s="125"/>
      <c r="AH5" s="125"/>
      <c r="AI5" s="125"/>
      <c r="AJ5" s="125"/>
      <c r="AK5" s="125"/>
      <c r="AL5" s="125"/>
      <c r="AM5" s="125"/>
      <c r="AN5" s="125"/>
      <c r="AO5" s="125"/>
      <c r="AP5" s="125"/>
      <c r="AQ5" s="125"/>
      <c r="AR5" s="125"/>
      <c r="AS5" s="125"/>
      <c r="AT5" s="125"/>
      <c r="AU5" s="125"/>
    </row>
    <row r="6" spans="1:47" s="142" customFormat="1" ht="51" x14ac:dyDescent="0.25">
      <c r="A6" s="114" t="s">
        <v>478</v>
      </c>
      <c r="B6" s="114" t="s">
        <v>473</v>
      </c>
      <c r="C6" s="114" t="s">
        <v>573</v>
      </c>
      <c r="D6" s="114" t="s">
        <v>475</v>
      </c>
      <c r="E6" s="114" t="s">
        <v>33</v>
      </c>
      <c r="F6" s="135" t="s">
        <v>77</v>
      </c>
      <c r="G6" s="114" t="s">
        <v>489</v>
      </c>
      <c r="H6" s="116" t="s">
        <v>493</v>
      </c>
      <c r="I6" s="114" t="s">
        <v>498</v>
      </c>
      <c r="J6" s="114" t="s">
        <v>502</v>
      </c>
      <c r="K6" s="114" t="s">
        <v>502</v>
      </c>
      <c r="L6" s="114" t="s">
        <v>502</v>
      </c>
      <c r="M6" s="119">
        <v>2</v>
      </c>
      <c r="N6" s="117">
        <v>3</v>
      </c>
      <c r="O6" s="141">
        <f t="shared" ref="O6:O56" si="0">M6*N6</f>
        <v>6</v>
      </c>
      <c r="P6" s="139" t="str">
        <f t="shared" ref="P6:P13" si="1">IF((N6),IF(AND(O6&gt;=24,O6&lt;=40),"MUY ALTO",IF(AND(O6&gt;=10,O6&lt;=20),"ALTO",IF(AND(O6&gt;=6,O6&lt;=8),"MEDIO",IF((O6&lt;=4),"BAJO")))))</f>
        <v>MEDIO</v>
      </c>
      <c r="Q6" s="117">
        <v>25</v>
      </c>
      <c r="R6" s="153">
        <f t="shared" ref="R6:R13" si="2">O6*Q6</f>
        <v>150</v>
      </c>
      <c r="S6" s="139" t="str">
        <f t="shared" ref="S6:S13" si="3">IF(R6&lt;=0,"N/A",IF(R6&lt;=20,"IV",IF(R6&lt;=120,"III",IF(R6&lt;=500,"II",IF(R6&lt;=4000,"I",)))))</f>
        <v>II</v>
      </c>
      <c r="T6" s="153" t="str">
        <f t="shared" ref="T6:T48" si="4">IF(S6="I","No Aceptable",IF(S6="II","No aceptable o aceptable con control específico",IF(S6="III","Mejorable",IF(S6="IV","Aceptable","Aceptable"))))</f>
        <v>No aceptable o aceptable con control específico</v>
      </c>
      <c r="U6" s="114">
        <v>181</v>
      </c>
      <c r="V6" s="117" t="s">
        <v>498</v>
      </c>
      <c r="W6" s="117" t="s">
        <v>507</v>
      </c>
      <c r="X6" s="117" t="s">
        <v>507</v>
      </c>
      <c r="Y6" s="117" t="s">
        <v>507</v>
      </c>
      <c r="Z6" s="120" t="s">
        <v>508</v>
      </c>
      <c r="AA6" s="117" t="s">
        <v>507</v>
      </c>
    </row>
    <row r="7" spans="1:47" s="142" customFormat="1" ht="114.75" x14ac:dyDescent="0.25">
      <c r="A7" s="114" t="s">
        <v>476</v>
      </c>
      <c r="B7" s="114" t="s">
        <v>473</v>
      </c>
      <c r="C7" s="114" t="s">
        <v>474</v>
      </c>
      <c r="D7" s="114" t="s">
        <v>477</v>
      </c>
      <c r="E7" s="114" t="s">
        <v>33</v>
      </c>
      <c r="F7" s="135" t="s">
        <v>77</v>
      </c>
      <c r="G7" s="114" t="s">
        <v>490</v>
      </c>
      <c r="H7" s="116" t="s">
        <v>494</v>
      </c>
      <c r="I7" s="114" t="s">
        <v>499</v>
      </c>
      <c r="J7" s="114" t="s">
        <v>502</v>
      </c>
      <c r="K7" s="114" t="s">
        <v>503</v>
      </c>
      <c r="L7" s="114" t="s">
        <v>504</v>
      </c>
      <c r="M7" s="119">
        <v>2</v>
      </c>
      <c r="N7" s="117">
        <v>2</v>
      </c>
      <c r="O7" s="141">
        <f t="shared" si="0"/>
        <v>4</v>
      </c>
      <c r="P7" s="139" t="str">
        <f t="shared" si="1"/>
        <v>BAJO</v>
      </c>
      <c r="Q7" s="117">
        <v>25</v>
      </c>
      <c r="R7" s="153">
        <f t="shared" si="2"/>
        <v>100</v>
      </c>
      <c r="S7" s="139" t="str">
        <f t="shared" si="3"/>
        <v>III</v>
      </c>
      <c r="T7" s="153" t="str">
        <f t="shared" ref="T7:T13" si="5">IF(S7="I","No Aceptable",IF(S7="II","No aceptable o aceptable con control específico",IF(S7="III","Mejorable",IF(S7="IV","Aceptable","Aceptable"))))</f>
        <v>Mejorable</v>
      </c>
      <c r="U7" s="114">
        <v>181</v>
      </c>
      <c r="V7" s="117" t="s">
        <v>519</v>
      </c>
      <c r="W7" s="117" t="s">
        <v>507</v>
      </c>
      <c r="X7" s="117" t="s">
        <v>507</v>
      </c>
      <c r="Y7" s="117" t="s">
        <v>507</v>
      </c>
      <c r="Z7" s="120" t="s">
        <v>510</v>
      </c>
      <c r="AA7" s="117" t="s">
        <v>511</v>
      </c>
    </row>
    <row r="8" spans="1:47" s="142" customFormat="1" ht="62.25" customHeight="1" x14ac:dyDescent="0.25">
      <c r="A8" s="114" t="s">
        <v>480</v>
      </c>
      <c r="B8" s="114" t="s">
        <v>473</v>
      </c>
      <c r="C8" s="114" t="s">
        <v>474</v>
      </c>
      <c r="D8" s="114" t="s">
        <v>481</v>
      </c>
      <c r="E8" s="114" t="s">
        <v>33</v>
      </c>
      <c r="F8" s="135" t="s">
        <v>77</v>
      </c>
      <c r="G8" s="114" t="s">
        <v>491</v>
      </c>
      <c r="H8" s="116" t="s">
        <v>496</v>
      </c>
      <c r="I8" s="114" t="s">
        <v>500</v>
      </c>
      <c r="J8" s="114" t="s">
        <v>502</v>
      </c>
      <c r="K8" s="114" t="s">
        <v>505</v>
      </c>
      <c r="L8" s="114" t="s">
        <v>502</v>
      </c>
      <c r="M8" s="150">
        <v>2</v>
      </c>
      <c r="N8" s="117">
        <v>3</v>
      </c>
      <c r="O8" s="141">
        <f t="shared" si="0"/>
        <v>6</v>
      </c>
      <c r="P8" s="139" t="str">
        <f t="shared" si="1"/>
        <v>MEDIO</v>
      </c>
      <c r="Q8" s="114">
        <v>25</v>
      </c>
      <c r="R8" s="153">
        <f t="shared" si="2"/>
        <v>150</v>
      </c>
      <c r="S8" s="139" t="str">
        <f t="shared" si="3"/>
        <v>II</v>
      </c>
      <c r="T8" s="153" t="str">
        <f t="shared" si="5"/>
        <v>No aceptable o aceptable con control específico</v>
      </c>
      <c r="U8" s="114">
        <v>181</v>
      </c>
      <c r="V8" s="151" t="s">
        <v>500</v>
      </c>
      <c r="W8" s="213" t="s">
        <v>513</v>
      </c>
      <c r="X8" s="213" t="s">
        <v>507</v>
      </c>
      <c r="Y8" s="213" t="s">
        <v>1530</v>
      </c>
      <c r="Z8" s="213" t="s">
        <v>772</v>
      </c>
      <c r="AA8" s="213" t="s">
        <v>507</v>
      </c>
    </row>
    <row r="9" spans="1:47" ht="63.75" x14ac:dyDescent="0.25">
      <c r="A9" s="114" t="s">
        <v>482</v>
      </c>
      <c r="B9" s="114" t="s">
        <v>483</v>
      </c>
      <c r="C9" s="114" t="s">
        <v>474</v>
      </c>
      <c r="D9" s="114" t="s">
        <v>484</v>
      </c>
      <c r="E9" s="114" t="s">
        <v>33</v>
      </c>
      <c r="F9" s="135" t="s">
        <v>77</v>
      </c>
      <c r="G9" s="114" t="s">
        <v>492</v>
      </c>
      <c r="H9" s="116" t="s">
        <v>497</v>
      </c>
      <c r="I9" s="114" t="s">
        <v>501</v>
      </c>
      <c r="J9" s="114" t="s">
        <v>502</v>
      </c>
      <c r="K9" s="114" t="s">
        <v>506</v>
      </c>
      <c r="L9" s="114" t="s">
        <v>502</v>
      </c>
      <c r="M9" s="119">
        <v>2</v>
      </c>
      <c r="N9" s="117">
        <v>4</v>
      </c>
      <c r="O9" s="141">
        <f t="shared" si="0"/>
        <v>8</v>
      </c>
      <c r="P9" s="139" t="str">
        <f t="shared" si="1"/>
        <v>MEDIO</v>
      </c>
      <c r="Q9" s="117">
        <v>25</v>
      </c>
      <c r="R9" s="153">
        <f t="shared" si="2"/>
        <v>200</v>
      </c>
      <c r="S9" s="139" t="str">
        <f t="shared" si="3"/>
        <v>II</v>
      </c>
      <c r="T9" s="153" t="str">
        <f t="shared" si="5"/>
        <v>No aceptable o aceptable con control específico</v>
      </c>
      <c r="U9" s="114">
        <v>181</v>
      </c>
      <c r="V9" s="117" t="s">
        <v>516</v>
      </c>
      <c r="W9" s="117" t="s">
        <v>507</v>
      </c>
      <c r="X9" s="117" t="s">
        <v>517</v>
      </c>
      <c r="Y9" s="117" t="s">
        <v>507</v>
      </c>
      <c r="Z9" s="120" t="s">
        <v>518</v>
      </c>
      <c r="AA9" s="117" t="s">
        <v>507</v>
      </c>
    </row>
    <row r="10" spans="1:47" ht="25.5" x14ac:dyDescent="0.25">
      <c r="A10" s="114" t="s">
        <v>478</v>
      </c>
      <c r="B10" s="114" t="s">
        <v>473</v>
      </c>
      <c r="C10" s="114" t="s">
        <v>474</v>
      </c>
      <c r="D10" s="114" t="s">
        <v>479</v>
      </c>
      <c r="E10" s="118" t="s">
        <v>33</v>
      </c>
      <c r="F10" s="135" t="s">
        <v>77</v>
      </c>
      <c r="G10" s="114" t="s">
        <v>491</v>
      </c>
      <c r="H10" s="116" t="s">
        <v>495</v>
      </c>
      <c r="I10" s="114" t="s">
        <v>499</v>
      </c>
      <c r="J10" s="118" t="s">
        <v>502</v>
      </c>
      <c r="K10" s="118" t="s">
        <v>502</v>
      </c>
      <c r="L10" s="118" t="s">
        <v>502</v>
      </c>
      <c r="M10" s="117">
        <v>2</v>
      </c>
      <c r="N10" s="117">
        <v>2</v>
      </c>
      <c r="O10" s="141">
        <f t="shared" si="0"/>
        <v>4</v>
      </c>
      <c r="P10" s="139" t="str">
        <f t="shared" si="1"/>
        <v>BAJO</v>
      </c>
      <c r="Q10" s="117">
        <v>25</v>
      </c>
      <c r="R10" s="153">
        <f t="shared" si="2"/>
        <v>100</v>
      </c>
      <c r="S10" s="139" t="str">
        <f t="shared" si="3"/>
        <v>III</v>
      </c>
      <c r="T10" s="153" t="str">
        <f t="shared" si="5"/>
        <v>Mejorable</v>
      </c>
      <c r="U10" s="114">
        <v>181</v>
      </c>
      <c r="V10" s="117" t="s">
        <v>509</v>
      </c>
      <c r="W10" s="117" t="s">
        <v>507</v>
      </c>
      <c r="X10" s="117" t="s">
        <v>507</v>
      </c>
      <c r="Y10" s="117" t="s">
        <v>507</v>
      </c>
      <c r="Z10" s="117" t="s">
        <v>512</v>
      </c>
      <c r="AA10" s="117" t="s">
        <v>507</v>
      </c>
    </row>
    <row r="11" spans="1:47" s="140" customFormat="1" ht="102" x14ac:dyDescent="0.25">
      <c r="A11" s="114" t="s">
        <v>476</v>
      </c>
      <c r="B11" s="114" t="s">
        <v>473</v>
      </c>
      <c r="C11" s="114" t="s">
        <v>474</v>
      </c>
      <c r="D11" s="114" t="s">
        <v>520</v>
      </c>
      <c r="E11" s="114" t="s">
        <v>33</v>
      </c>
      <c r="F11" s="135" t="s">
        <v>39</v>
      </c>
      <c r="G11" s="114" t="s">
        <v>525</v>
      </c>
      <c r="H11" s="116" t="s">
        <v>531</v>
      </c>
      <c r="I11" s="114" t="s">
        <v>773</v>
      </c>
      <c r="J11" s="114" t="s">
        <v>502</v>
      </c>
      <c r="K11" s="114" t="s">
        <v>533</v>
      </c>
      <c r="L11" s="114" t="s">
        <v>534</v>
      </c>
      <c r="M11" s="119">
        <v>2</v>
      </c>
      <c r="N11" s="117">
        <v>4</v>
      </c>
      <c r="O11" s="141">
        <f t="shared" si="0"/>
        <v>8</v>
      </c>
      <c r="P11" s="138" t="str">
        <f t="shared" si="1"/>
        <v>MEDIO</v>
      </c>
      <c r="Q11" s="117">
        <v>25</v>
      </c>
      <c r="R11" s="153">
        <f t="shared" si="2"/>
        <v>200</v>
      </c>
      <c r="S11" s="139" t="str">
        <f t="shared" si="3"/>
        <v>II</v>
      </c>
      <c r="T11" s="153" t="str">
        <f t="shared" si="5"/>
        <v>No aceptable o aceptable con control específico</v>
      </c>
      <c r="U11" s="114">
        <v>181</v>
      </c>
      <c r="V11" s="117" t="s">
        <v>546</v>
      </c>
      <c r="W11" s="117" t="s">
        <v>507</v>
      </c>
      <c r="X11" s="117" t="s">
        <v>507</v>
      </c>
      <c r="Y11" s="117" t="s">
        <v>507</v>
      </c>
      <c r="Z11" s="120" t="s">
        <v>775</v>
      </c>
      <c r="AA11" s="117" t="s">
        <v>507</v>
      </c>
    </row>
    <row r="12" spans="1:47" ht="51" x14ac:dyDescent="0.25">
      <c r="A12" s="114" t="s">
        <v>476</v>
      </c>
      <c r="B12" s="114" t="s">
        <v>473</v>
      </c>
      <c r="C12" s="114" t="s">
        <v>474</v>
      </c>
      <c r="D12" s="114" t="s">
        <v>521</v>
      </c>
      <c r="E12" s="114" t="s">
        <v>33</v>
      </c>
      <c r="F12" s="135" t="s">
        <v>39</v>
      </c>
      <c r="G12" s="114" t="s">
        <v>526</v>
      </c>
      <c r="H12" s="116" t="s">
        <v>535</v>
      </c>
      <c r="I12" s="114" t="s">
        <v>536</v>
      </c>
      <c r="J12" s="114" t="s">
        <v>502</v>
      </c>
      <c r="K12" s="114" t="s">
        <v>774</v>
      </c>
      <c r="L12" s="114" t="s">
        <v>534</v>
      </c>
      <c r="M12" s="119">
        <v>2</v>
      </c>
      <c r="N12" s="117">
        <v>4</v>
      </c>
      <c r="O12" s="141">
        <f t="shared" si="0"/>
        <v>8</v>
      </c>
      <c r="P12" s="139" t="str">
        <f t="shared" si="1"/>
        <v>MEDIO</v>
      </c>
      <c r="Q12" s="117">
        <v>25</v>
      </c>
      <c r="R12" s="153">
        <f t="shared" si="2"/>
        <v>200</v>
      </c>
      <c r="S12" s="139" t="str">
        <f t="shared" si="3"/>
        <v>II</v>
      </c>
      <c r="T12" s="153" t="str">
        <f t="shared" si="5"/>
        <v>No aceptable o aceptable con control específico</v>
      </c>
      <c r="U12" s="114">
        <v>181</v>
      </c>
      <c r="V12" s="117" t="s">
        <v>536</v>
      </c>
      <c r="W12" s="117" t="s">
        <v>507</v>
      </c>
      <c r="X12" s="117" t="s">
        <v>507</v>
      </c>
      <c r="Y12" s="117" t="s">
        <v>507</v>
      </c>
      <c r="Z12" s="120" t="s">
        <v>776</v>
      </c>
      <c r="AA12" s="117" t="s">
        <v>507</v>
      </c>
    </row>
    <row r="13" spans="1:47" s="142" customFormat="1" ht="115.5" customHeight="1" x14ac:dyDescent="0.25">
      <c r="A13" s="114" t="s">
        <v>476</v>
      </c>
      <c r="B13" s="114" t="s">
        <v>473</v>
      </c>
      <c r="C13" s="114" t="s">
        <v>474</v>
      </c>
      <c r="D13" s="114" t="s">
        <v>522</v>
      </c>
      <c r="E13" s="114" t="s">
        <v>33</v>
      </c>
      <c r="F13" s="135" t="s">
        <v>39</v>
      </c>
      <c r="G13" s="114" t="s">
        <v>527</v>
      </c>
      <c r="H13" s="116" t="s">
        <v>538</v>
      </c>
      <c r="I13" s="114" t="s">
        <v>539</v>
      </c>
      <c r="J13" s="114" t="s">
        <v>502</v>
      </c>
      <c r="K13" s="114" t="s">
        <v>540</v>
      </c>
      <c r="L13" s="114" t="s">
        <v>541</v>
      </c>
      <c r="M13" s="119">
        <v>2</v>
      </c>
      <c r="N13" s="117">
        <v>4</v>
      </c>
      <c r="O13" s="141">
        <f t="shared" si="0"/>
        <v>8</v>
      </c>
      <c r="P13" s="139" t="str">
        <f t="shared" si="1"/>
        <v>MEDIO</v>
      </c>
      <c r="Q13" s="117">
        <v>10</v>
      </c>
      <c r="R13" s="153">
        <f t="shared" si="2"/>
        <v>80</v>
      </c>
      <c r="S13" s="139" t="str">
        <f t="shared" si="3"/>
        <v>III</v>
      </c>
      <c r="T13" s="153" t="str">
        <f t="shared" si="5"/>
        <v>Mejorable</v>
      </c>
      <c r="U13" s="114">
        <v>181</v>
      </c>
      <c r="V13" s="117" t="s">
        <v>549</v>
      </c>
      <c r="W13" s="117" t="s">
        <v>507</v>
      </c>
      <c r="X13" s="117" t="s">
        <v>507</v>
      </c>
      <c r="Y13" s="117" t="s">
        <v>507</v>
      </c>
      <c r="Z13" s="120" t="s">
        <v>550</v>
      </c>
      <c r="AA13" s="117" t="s">
        <v>507</v>
      </c>
    </row>
    <row r="14" spans="1:47" s="142" customFormat="1" ht="89.25" x14ac:dyDescent="0.25">
      <c r="A14" s="114" t="s">
        <v>523</v>
      </c>
      <c r="B14" s="114" t="s">
        <v>473</v>
      </c>
      <c r="C14" s="114" t="s">
        <v>474</v>
      </c>
      <c r="D14" s="114" t="s">
        <v>524</v>
      </c>
      <c r="E14" s="114" t="s">
        <v>575</v>
      </c>
      <c r="F14" s="135" t="s">
        <v>39</v>
      </c>
      <c r="G14" s="114" t="s">
        <v>528</v>
      </c>
      <c r="H14" s="116" t="s">
        <v>542</v>
      </c>
      <c r="I14" s="114" t="s">
        <v>543</v>
      </c>
      <c r="J14" s="114" t="s">
        <v>502</v>
      </c>
      <c r="K14" s="114" t="s">
        <v>544</v>
      </c>
      <c r="L14" s="114" t="s">
        <v>545</v>
      </c>
      <c r="M14" s="119">
        <v>2</v>
      </c>
      <c r="N14" s="117">
        <v>1</v>
      </c>
      <c r="O14" s="141">
        <f t="shared" si="0"/>
        <v>2</v>
      </c>
      <c r="P14" s="139" t="str">
        <f t="shared" ref="P14:P48" si="6">IF((N14),IF(AND(O14&gt;=24,O14&lt;=40),"MUY ALTO",IF(AND(O14&gt;=10,O14&lt;=20),"ALTO",IF(AND(O14&gt;=6,O14&lt;=8),"MEDIO",IF((O14&lt;=4),"BAJO")))))</f>
        <v>BAJO</v>
      </c>
      <c r="Q14" s="117">
        <v>60</v>
      </c>
      <c r="R14" s="153">
        <f t="shared" ref="R14:R48" si="7">O14*Q14</f>
        <v>120</v>
      </c>
      <c r="S14" s="139" t="str">
        <f t="shared" ref="S14:S46" si="8">IF(R14&lt;=0,"N/A",IF(R14&lt;=20,"IV",IF(R14&lt;=120,"III",IF(R14&lt;=500,"II",IF(R14&lt;=4000,"I",)))))</f>
        <v>III</v>
      </c>
      <c r="T14" s="153" t="str">
        <f t="shared" si="4"/>
        <v>Mejorable</v>
      </c>
      <c r="U14" s="114">
        <v>181</v>
      </c>
      <c r="V14" s="117" t="s">
        <v>551</v>
      </c>
      <c r="W14" s="117" t="s">
        <v>507</v>
      </c>
      <c r="X14" s="117" t="s">
        <v>507</v>
      </c>
      <c r="Y14" s="117" t="s">
        <v>507</v>
      </c>
      <c r="Z14" s="120" t="s">
        <v>552</v>
      </c>
      <c r="AA14" s="117" t="s">
        <v>553</v>
      </c>
    </row>
    <row r="15" spans="1:47" s="142" customFormat="1" ht="51" x14ac:dyDescent="0.25">
      <c r="A15" s="117" t="s">
        <v>567</v>
      </c>
      <c r="B15" s="114" t="s">
        <v>473</v>
      </c>
      <c r="C15" s="117" t="s">
        <v>474</v>
      </c>
      <c r="D15" s="117" t="s">
        <v>568</v>
      </c>
      <c r="E15" s="117" t="s">
        <v>33</v>
      </c>
      <c r="F15" s="135" t="s">
        <v>35</v>
      </c>
      <c r="G15" s="114" t="s">
        <v>589</v>
      </c>
      <c r="H15" s="116" t="s">
        <v>590</v>
      </c>
      <c r="I15" s="117" t="s">
        <v>591</v>
      </c>
      <c r="J15" s="117" t="s">
        <v>502</v>
      </c>
      <c r="K15" s="117" t="s">
        <v>502</v>
      </c>
      <c r="L15" s="117" t="s">
        <v>502</v>
      </c>
      <c r="M15" s="117">
        <v>2</v>
      </c>
      <c r="N15" s="117">
        <v>4</v>
      </c>
      <c r="O15" s="141">
        <f t="shared" si="0"/>
        <v>8</v>
      </c>
      <c r="P15" s="139" t="str">
        <f t="shared" ref="P15:P23" si="9">IF((N15),IF(AND(O15&gt;=24,O15&lt;=40),"MUY ALTO",IF(AND(O15&gt;=10,O15&lt;=20),"ALTO",IF(AND(O15&gt;=6,O15&lt;=8),"MEDIO",IF((O15&lt;=4),"BAJO")))))</f>
        <v>MEDIO</v>
      </c>
      <c r="Q15" s="117">
        <v>10</v>
      </c>
      <c r="R15" s="153">
        <f t="shared" ref="R15:R23" si="10">O15*Q15</f>
        <v>80</v>
      </c>
      <c r="S15" s="139" t="str">
        <f t="shared" ref="S15:S23" si="11">IF(R15&lt;=0,"N/A",IF(R15&lt;=20,"IV",IF(R15&lt;=120,"III",IF(R15&lt;=500,"II",IF(R15&lt;=4000,"I",)))))</f>
        <v>III</v>
      </c>
      <c r="T15" s="153" t="str">
        <f t="shared" ref="T15:T23" si="12">IF(S15="I","No Aceptable",IF(S15="II","No aceptable o aceptable con control específico",IF(S15="III","Mejorable",IF(S15="IV","Aceptable","Aceptable"))))</f>
        <v>Mejorable</v>
      </c>
      <c r="U15" s="114">
        <v>181</v>
      </c>
      <c r="V15" s="115" t="s">
        <v>591</v>
      </c>
      <c r="W15" s="117" t="s">
        <v>507</v>
      </c>
      <c r="X15" s="117" t="s">
        <v>507</v>
      </c>
      <c r="Y15" s="115" t="s">
        <v>592</v>
      </c>
      <c r="Z15" s="115" t="s">
        <v>593</v>
      </c>
      <c r="AA15" s="117" t="s">
        <v>507</v>
      </c>
    </row>
    <row r="16" spans="1:47" s="142" customFormat="1" ht="76.5" x14ac:dyDescent="0.25">
      <c r="A16" s="114" t="s">
        <v>564</v>
      </c>
      <c r="B16" s="114" t="s">
        <v>483</v>
      </c>
      <c r="C16" s="114" t="s">
        <v>565</v>
      </c>
      <c r="D16" s="114" t="s">
        <v>781</v>
      </c>
      <c r="E16" s="114" t="s">
        <v>575</v>
      </c>
      <c r="F16" s="135" t="s">
        <v>35</v>
      </c>
      <c r="G16" s="114" t="s">
        <v>585</v>
      </c>
      <c r="H16" s="116" t="s">
        <v>586</v>
      </c>
      <c r="I16" s="114" t="s">
        <v>1505</v>
      </c>
      <c r="J16" s="114" t="s">
        <v>502</v>
      </c>
      <c r="K16" s="114" t="s">
        <v>584</v>
      </c>
      <c r="L16" s="114" t="s">
        <v>502</v>
      </c>
      <c r="M16" s="115">
        <v>2</v>
      </c>
      <c r="N16" s="115">
        <v>2</v>
      </c>
      <c r="O16" s="141">
        <f t="shared" si="0"/>
        <v>4</v>
      </c>
      <c r="P16" s="139" t="str">
        <f t="shared" si="9"/>
        <v>BAJO</v>
      </c>
      <c r="Q16" s="115">
        <v>60</v>
      </c>
      <c r="R16" s="153">
        <f t="shared" si="10"/>
        <v>240</v>
      </c>
      <c r="S16" s="139" t="str">
        <f t="shared" si="11"/>
        <v>II</v>
      </c>
      <c r="T16" s="153" t="str">
        <f t="shared" si="12"/>
        <v>No aceptable o aceptable con control específico</v>
      </c>
      <c r="U16" s="114">
        <v>181</v>
      </c>
      <c r="V16" s="115" t="s">
        <v>519</v>
      </c>
      <c r="W16" s="117" t="s">
        <v>507</v>
      </c>
      <c r="X16" s="115" t="s">
        <v>507</v>
      </c>
      <c r="Y16" s="115" t="s">
        <v>507</v>
      </c>
      <c r="Z16" s="156" t="s">
        <v>588</v>
      </c>
      <c r="AA16" s="117" t="s">
        <v>507</v>
      </c>
    </row>
    <row r="17" spans="1:27" ht="81.75" customHeight="1" x14ac:dyDescent="0.25">
      <c r="A17" s="114" t="s">
        <v>478</v>
      </c>
      <c r="B17" s="114" t="s">
        <v>473</v>
      </c>
      <c r="C17" s="114" t="s">
        <v>474</v>
      </c>
      <c r="D17" s="114" t="s">
        <v>556</v>
      </c>
      <c r="E17" s="114" t="s">
        <v>33</v>
      </c>
      <c r="F17" s="135" t="s">
        <v>35</v>
      </c>
      <c r="G17" s="114" t="s">
        <v>652</v>
      </c>
      <c r="H17" s="116" t="s">
        <v>1509</v>
      </c>
      <c r="I17" s="114" t="s">
        <v>654</v>
      </c>
      <c r="J17" s="114" t="s">
        <v>655</v>
      </c>
      <c r="K17" s="114" t="s">
        <v>502</v>
      </c>
      <c r="L17" s="114" t="s">
        <v>502</v>
      </c>
      <c r="M17" s="119">
        <v>2</v>
      </c>
      <c r="N17" s="117">
        <v>2</v>
      </c>
      <c r="O17" s="141">
        <f t="shared" si="0"/>
        <v>4</v>
      </c>
      <c r="P17" s="139" t="str">
        <f t="shared" si="9"/>
        <v>BAJO</v>
      </c>
      <c r="Q17" s="117">
        <v>10</v>
      </c>
      <c r="R17" s="153">
        <f t="shared" si="10"/>
        <v>40</v>
      </c>
      <c r="S17" s="139" t="str">
        <f t="shared" si="11"/>
        <v>III</v>
      </c>
      <c r="T17" s="153" t="str">
        <f t="shared" si="12"/>
        <v>Mejorable</v>
      </c>
      <c r="U17" s="114">
        <v>181</v>
      </c>
      <c r="V17" s="117" t="s">
        <v>654</v>
      </c>
      <c r="W17" s="117" t="s">
        <v>507</v>
      </c>
      <c r="X17" s="117" t="s">
        <v>507</v>
      </c>
      <c r="Y17" s="117" t="s">
        <v>507</v>
      </c>
      <c r="Z17" s="120" t="s">
        <v>663</v>
      </c>
      <c r="AA17" s="117" t="s">
        <v>507</v>
      </c>
    </row>
    <row r="18" spans="1:27" s="142" customFormat="1" ht="89.25" x14ac:dyDescent="0.25">
      <c r="A18" s="114" t="s">
        <v>523</v>
      </c>
      <c r="B18" s="114" t="s">
        <v>473</v>
      </c>
      <c r="C18" s="114" t="s">
        <v>474</v>
      </c>
      <c r="D18" s="114" t="s">
        <v>557</v>
      </c>
      <c r="E18" s="114" t="s">
        <v>575</v>
      </c>
      <c r="F18" s="135" t="s">
        <v>35</v>
      </c>
      <c r="G18" s="114" t="s">
        <v>652</v>
      </c>
      <c r="H18" s="116" t="s">
        <v>656</v>
      </c>
      <c r="I18" s="114" t="s">
        <v>657</v>
      </c>
      <c r="J18" s="114" t="s">
        <v>502</v>
      </c>
      <c r="K18" s="114" t="s">
        <v>544</v>
      </c>
      <c r="L18" s="114" t="s">
        <v>545</v>
      </c>
      <c r="M18" s="119">
        <v>2</v>
      </c>
      <c r="N18" s="117">
        <v>1</v>
      </c>
      <c r="O18" s="141">
        <f t="shared" si="0"/>
        <v>2</v>
      </c>
      <c r="P18" s="139" t="str">
        <f t="shared" si="9"/>
        <v>BAJO</v>
      </c>
      <c r="Q18" s="117">
        <v>60</v>
      </c>
      <c r="R18" s="153">
        <f t="shared" si="10"/>
        <v>120</v>
      </c>
      <c r="S18" s="139" t="str">
        <f t="shared" si="11"/>
        <v>III</v>
      </c>
      <c r="T18" s="153" t="str">
        <f t="shared" si="12"/>
        <v>Mejorable</v>
      </c>
      <c r="U18" s="114">
        <v>181</v>
      </c>
      <c r="V18" s="117" t="s">
        <v>664</v>
      </c>
      <c r="W18" s="117" t="s">
        <v>507</v>
      </c>
      <c r="X18" s="117" t="s">
        <v>507</v>
      </c>
      <c r="Y18" s="117" t="s">
        <v>507</v>
      </c>
      <c r="Z18" s="120" t="s">
        <v>552</v>
      </c>
      <c r="AA18" s="117" t="s">
        <v>665</v>
      </c>
    </row>
    <row r="19" spans="1:27" s="142" customFormat="1" ht="89.25" x14ac:dyDescent="0.25">
      <c r="A19" s="114" t="s">
        <v>482</v>
      </c>
      <c r="B19" s="114" t="s">
        <v>473</v>
      </c>
      <c r="C19" s="114" t="s">
        <v>474</v>
      </c>
      <c r="D19" s="114" t="s">
        <v>558</v>
      </c>
      <c r="E19" s="118" t="s">
        <v>33</v>
      </c>
      <c r="F19" s="135" t="s">
        <v>35</v>
      </c>
      <c r="G19" s="114" t="s">
        <v>652</v>
      </c>
      <c r="H19" s="116" t="s">
        <v>658</v>
      </c>
      <c r="I19" s="114" t="s">
        <v>659</v>
      </c>
      <c r="J19" s="114" t="s">
        <v>660</v>
      </c>
      <c r="K19" s="114" t="s">
        <v>661</v>
      </c>
      <c r="L19" s="114" t="s">
        <v>662</v>
      </c>
      <c r="M19" s="119">
        <v>2</v>
      </c>
      <c r="N19" s="117">
        <v>2</v>
      </c>
      <c r="O19" s="141">
        <f t="shared" si="0"/>
        <v>4</v>
      </c>
      <c r="P19" s="139" t="str">
        <f t="shared" si="9"/>
        <v>BAJO</v>
      </c>
      <c r="Q19" s="117">
        <v>10</v>
      </c>
      <c r="R19" s="153">
        <f t="shared" si="10"/>
        <v>40</v>
      </c>
      <c r="S19" s="139" t="str">
        <f t="shared" si="11"/>
        <v>III</v>
      </c>
      <c r="T19" s="153" t="str">
        <f t="shared" si="12"/>
        <v>Mejorable</v>
      </c>
      <c r="U19" s="114">
        <v>181</v>
      </c>
      <c r="V19" s="117" t="s">
        <v>666</v>
      </c>
      <c r="W19" s="117" t="s">
        <v>507</v>
      </c>
      <c r="X19" s="117" t="s">
        <v>507</v>
      </c>
      <c r="Y19" s="117" t="s">
        <v>507</v>
      </c>
      <c r="Z19" s="120" t="s">
        <v>667</v>
      </c>
      <c r="AA19" s="117" t="s">
        <v>507</v>
      </c>
    </row>
    <row r="20" spans="1:27" s="142" customFormat="1" ht="63.75" x14ac:dyDescent="0.25">
      <c r="A20" s="114" t="s">
        <v>478</v>
      </c>
      <c r="B20" s="114" t="s">
        <v>483</v>
      </c>
      <c r="C20" s="114" t="s">
        <v>474</v>
      </c>
      <c r="D20" s="114" t="s">
        <v>484</v>
      </c>
      <c r="E20" s="114" t="s">
        <v>33</v>
      </c>
      <c r="F20" s="135" t="s">
        <v>35</v>
      </c>
      <c r="G20" s="114" t="s">
        <v>647</v>
      </c>
      <c r="H20" s="116" t="s">
        <v>648</v>
      </c>
      <c r="I20" s="114" t="s">
        <v>649</v>
      </c>
      <c r="J20" s="114" t="s">
        <v>502</v>
      </c>
      <c r="K20" s="114" t="s">
        <v>502</v>
      </c>
      <c r="L20" s="114" t="s">
        <v>502</v>
      </c>
      <c r="M20" s="119">
        <v>2</v>
      </c>
      <c r="N20" s="117">
        <v>2</v>
      </c>
      <c r="O20" s="141">
        <f t="shared" si="0"/>
        <v>4</v>
      </c>
      <c r="P20" s="139" t="str">
        <f t="shared" si="9"/>
        <v>BAJO</v>
      </c>
      <c r="Q20" s="117">
        <v>25</v>
      </c>
      <c r="R20" s="153">
        <f t="shared" si="10"/>
        <v>100</v>
      </c>
      <c r="S20" s="139" t="str">
        <f t="shared" si="11"/>
        <v>III</v>
      </c>
      <c r="T20" s="153" t="str">
        <f t="shared" si="12"/>
        <v>Mejorable</v>
      </c>
      <c r="U20" s="114">
        <v>181</v>
      </c>
      <c r="V20" s="117" t="s">
        <v>519</v>
      </c>
      <c r="W20" s="117" t="s">
        <v>507</v>
      </c>
      <c r="X20" s="117" t="s">
        <v>507</v>
      </c>
      <c r="Y20" s="117" t="s">
        <v>1508</v>
      </c>
      <c r="Z20" s="120" t="s">
        <v>650</v>
      </c>
      <c r="AA20" s="117" t="s">
        <v>507</v>
      </c>
    </row>
    <row r="21" spans="1:27" s="142" customFormat="1" ht="102" x14ac:dyDescent="0.25">
      <c r="A21" s="114" t="s">
        <v>478</v>
      </c>
      <c r="B21" s="114" t="s">
        <v>473</v>
      </c>
      <c r="C21" s="114" t="s">
        <v>474</v>
      </c>
      <c r="D21" s="114" t="s">
        <v>484</v>
      </c>
      <c r="E21" s="114" t="s">
        <v>33</v>
      </c>
      <c r="F21" s="135" t="s">
        <v>35</v>
      </c>
      <c r="G21" s="114" t="s">
        <v>594</v>
      </c>
      <c r="H21" s="116" t="s">
        <v>599</v>
      </c>
      <c r="I21" s="114" t="s">
        <v>598</v>
      </c>
      <c r="J21" s="114" t="s">
        <v>502</v>
      </c>
      <c r="K21" s="114" t="s">
        <v>600</v>
      </c>
      <c r="L21" s="114" t="s">
        <v>502</v>
      </c>
      <c r="M21" s="119">
        <v>2</v>
      </c>
      <c r="N21" s="117">
        <v>2</v>
      </c>
      <c r="O21" s="141">
        <f t="shared" si="0"/>
        <v>4</v>
      </c>
      <c r="P21" s="139" t="str">
        <f t="shared" si="9"/>
        <v>BAJO</v>
      </c>
      <c r="Q21" s="117">
        <v>25</v>
      </c>
      <c r="R21" s="153">
        <f t="shared" si="10"/>
        <v>100</v>
      </c>
      <c r="S21" s="139" t="str">
        <f t="shared" si="11"/>
        <v>III</v>
      </c>
      <c r="T21" s="153" t="str">
        <f t="shared" si="12"/>
        <v>Mejorable</v>
      </c>
      <c r="U21" s="114">
        <v>181</v>
      </c>
      <c r="V21" s="117" t="s">
        <v>630</v>
      </c>
      <c r="W21" s="117" t="s">
        <v>507</v>
      </c>
      <c r="X21" s="117" t="s">
        <v>507</v>
      </c>
      <c r="Y21" s="117" t="s">
        <v>923</v>
      </c>
      <c r="Z21" s="120" t="s">
        <v>631</v>
      </c>
      <c r="AA21" s="117" t="s">
        <v>507</v>
      </c>
    </row>
    <row r="22" spans="1:27" s="142" customFormat="1" ht="51" x14ac:dyDescent="0.25">
      <c r="A22" s="114" t="s">
        <v>870</v>
      </c>
      <c r="B22" s="114" t="s">
        <v>483</v>
      </c>
      <c r="C22" s="114" t="s">
        <v>474</v>
      </c>
      <c r="D22" s="114" t="s">
        <v>477</v>
      </c>
      <c r="E22" s="114" t="s">
        <v>33</v>
      </c>
      <c r="F22" s="135" t="s">
        <v>35</v>
      </c>
      <c r="G22" s="114" t="s">
        <v>594</v>
      </c>
      <c r="H22" s="116" t="s">
        <v>873</v>
      </c>
      <c r="I22" s="114" t="s">
        <v>696</v>
      </c>
      <c r="J22" s="114" t="s">
        <v>502</v>
      </c>
      <c r="K22" s="114" t="s">
        <v>506</v>
      </c>
      <c r="L22" s="114" t="s">
        <v>502</v>
      </c>
      <c r="M22" s="119">
        <v>2</v>
      </c>
      <c r="N22" s="117">
        <v>2</v>
      </c>
      <c r="O22" s="141">
        <f t="shared" si="0"/>
        <v>4</v>
      </c>
      <c r="P22" s="139" t="str">
        <f t="shared" si="9"/>
        <v>BAJO</v>
      </c>
      <c r="Q22" s="117">
        <v>25</v>
      </c>
      <c r="R22" s="153">
        <f t="shared" si="10"/>
        <v>100</v>
      </c>
      <c r="S22" s="139" t="str">
        <f t="shared" si="11"/>
        <v>III</v>
      </c>
      <c r="T22" s="153" t="str">
        <f t="shared" si="12"/>
        <v>Mejorable</v>
      </c>
      <c r="U22" s="114">
        <v>181</v>
      </c>
      <c r="V22" s="117" t="s">
        <v>706</v>
      </c>
      <c r="W22" s="117" t="s">
        <v>507</v>
      </c>
      <c r="X22" s="117" t="s">
        <v>507</v>
      </c>
      <c r="Y22" s="117" t="s">
        <v>507</v>
      </c>
      <c r="Z22" s="120" t="s">
        <v>518</v>
      </c>
      <c r="AA22" s="117" t="s">
        <v>507</v>
      </c>
    </row>
    <row r="23" spans="1:27" s="142" customFormat="1" ht="76.5" x14ac:dyDescent="0.25">
      <c r="A23" s="114" t="s">
        <v>478</v>
      </c>
      <c r="B23" s="114" t="s">
        <v>483</v>
      </c>
      <c r="C23" s="114" t="s">
        <v>474</v>
      </c>
      <c r="D23" s="114" t="s">
        <v>484</v>
      </c>
      <c r="E23" s="114" t="s">
        <v>33</v>
      </c>
      <c r="F23" s="135" t="s">
        <v>35</v>
      </c>
      <c r="G23" s="114" t="s">
        <v>594</v>
      </c>
      <c r="H23" s="116" t="s">
        <v>610</v>
      </c>
      <c r="I23" s="114" t="s">
        <v>611</v>
      </c>
      <c r="J23" s="114" t="s">
        <v>502</v>
      </c>
      <c r="K23" s="114" t="s">
        <v>502</v>
      </c>
      <c r="L23" s="114" t="s">
        <v>502</v>
      </c>
      <c r="M23" s="119">
        <v>6</v>
      </c>
      <c r="N23" s="117">
        <v>2</v>
      </c>
      <c r="O23" s="141">
        <f t="shared" si="0"/>
        <v>12</v>
      </c>
      <c r="P23" s="139" t="str">
        <f t="shared" si="9"/>
        <v>ALTO</v>
      </c>
      <c r="Q23" s="117">
        <v>25</v>
      </c>
      <c r="R23" s="153">
        <f t="shared" si="10"/>
        <v>300</v>
      </c>
      <c r="S23" s="139" t="str">
        <f t="shared" si="11"/>
        <v>II</v>
      </c>
      <c r="T23" s="153" t="str">
        <f t="shared" si="12"/>
        <v>No aceptable o aceptable con control específico</v>
      </c>
      <c r="U23" s="114">
        <v>181</v>
      </c>
      <c r="V23" s="117" t="s">
        <v>519</v>
      </c>
      <c r="W23" s="117" t="s">
        <v>507</v>
      </c>
      <c r="X23" s="117" t="s">
        <v>507</v>
      </c>
      <c r="Y23" s="117" t="s">
        <v>507</v>
      </c>
      <c r="Z23" s="120" t="s">
        <v>635</v>
      </c>
      <c r="AA23" s="117" t="s">
        <v>507</v>
      </c>
    </row>
    <row r="24" spans="1:27" s="142" customFormat="1" ht="51" x14ac:dyDescent="0.25">
      <c r="A24" s="114" t="s">
        <v>569</v>
      </c>
      <c r="B24" s="114" t="s">
        <v>777</v>
      </c>
      <c r="C24" s="114" t="s">
        <v>474</v>
      </c>
      <c r="D24" s="114" t="s">
        <v>484</v>
      </c>
      <c r="E24" s="114" t="s">
        <v>33</v>
      </c>
      <c r="F24" s="135" t="s">
        <v>35</v>
      </c>
      <c r="G24" s="114" t="s">
        <v>594</v>
      </c>
      <c r="H24" s="116" t="s">
        <v>612</v>
      </c>
      <c r="I24" s="114" t="s">
        <v>598</v>
      </c>
      <c r="J24" s="114" t="s">
        <v>502</v>
      </c>
      <c r="K24" s="114" t="s">
        <v>502</v>
      </c>
      <c r="L24" s="114" t="s">
        <v>502</v>
      </c>
      <c r="M24" s="119">
        <v>6</v>
      </c>
      <c r="N24" s="117">
        <v>2</v>
      </c>
      <c r="O24" s="141">
        <f t="shared" si="0"/>
        <v>12</v>
      </c>
      <c r="P24" s="139" t="str">
        <f t="shared" si="6"/>
        <v>ALTO</v>
      </c>
      <c r="Q24" s="117">
        <v>25</v>
      </c>
      <c r="R24" s="153">
        <f t="shared" si="7"/>
        <v>300</v>
      </c>
      <c r="S24" s="139" t="str">
        <f t="shared" si="8"/>
        <v>II</v>
      </c>
      <c r="T24" s="153" t="str">
        <f t="shared" si="4"/>
        <v>No aceptable o aceptable con control específico</v>
      </c>
      <c r="U24" s="114">
        <v>181</v>
      </c>
      <c r="V24" s="117" t="s">
        <v>636</v>
      </c>
      <c r="W24" s="117" t="s">
        <v>507</v>
      </c>
      <c r="X24" s="117" t="s">
        <v>507</v>
      </c>
      <c r="Y24" s="117" t="s">
        <v>637</v>
      </c>
      <c r="Z24" s="120" t="s">
        <v>638</v>
      </c>
      <c r="AA24" s="117" t="s">
        <v>507</v>
      </c>
    </row>
    <row r="25" spans="1:27" s="142" customFormat="1" ht="63.75" x14ac:dyDescent="0.25">
      <c r="A25" s="114" t="s">
        <v>482</v>
      </c>
      <c r="B25" s="114" t="s">
        <v>483</v>
      </c>
      <c r="C25" s="114" t="s">
        <v>474</v>
      </c>
      <c r="D25" s="114" t="s">
        <v>484</v>
      </c>
      <c r="E25" s="114" t="s">
        <v>33</v>
      </c>
      <c r="F25" s="135" t="s">
        <v>35</v>
      </c>
      <c r="G25" s="114" t="s">
        <v>594</v>
      </c>
      <c r="H25" s="116" t="s">
        <v>613</v>
      </c>
      <c r="I25" s="114" t="s">
        <v>614</v>
      </c>
      <c r="J25" s="114" t="s">
        <v>502</v>
      </c>
      <c r="K25" s="114" t="s">
        <v>506</v>
      </c>
      <c r="L25" s="114" t="s">
        <v>502</v>
      </c>
      <c r="M25" s="119">
        <v>2</v>
      </c>
      <c r="N25" s="117">
        <v>4</v>
      </c>
      <c r="O25" s="141">
        <f t="shared" si="0"/>
        <v>8</v>
      </c>
      <c r="P25" s="139" t="str">
        <f>IF((N25),IF(AND(O25&gt;=24,O25&lt;=40),"MUY ALTO",IF(AND(O25&gt;=10,O25&lt;=20),"ALTO",IF(AND(O25&gt;=6,O25&lt;=8),"MEDIO",IF((O25&lt;=4),"BAJO")))))</f>
        <v>MEDIO</v>
      </c>
      <c r="Q25" s="117">
        <v>25</v>
      </c>
      <c r="R25" s="153">
        <f>O25*Q25</f>
        <v>200</v>
      </c>
      <c r="S25" s="139" t="str">
        <f>IF(R25&lt;=0,"N/A",IF(R25&lt;=20,"IV",IF(R25&lt;=120,"III",IF(R25&lt;=500,"II",IF(R25&lt;=4000,"I",)))))</f>
        <v>II</v>
      </c>
      <c r="T25" s="153" t="str">
        <f>IF(S25="I","No Aceptable",IF(S25="II","No aceptable o aceptable con control específico",IF(S25="III","Mejorable",IF(S25="IV","Aceptable","Aceptable"))))</f>
        <v>No aceptable o aceptable con control específico</v>
      </c>
      <c r="U25" s="114">
        <v>181</v>
      </c>
      <c r="V25" s="117" t="s">
        <v>519</v>
      </c>
      <c r="W25" s="117" t="s">
        <v>507</v>
      </c>
      <c r="X25" s="117" t="s">
        <v>517</v>
      </c>
      <c r="Y25" s="117" t="s">
        <v>507</v>
      </c>
      <c r="Z25" s="120" t="s">
        <v>518</v>
      </c>
      <c r="AA25" s="117" t="s">
        <v>507</v>
      </c>
    </row>
    <row r="26" spans="1:27" s="142" customFormat="1" ht="38.25" x14ac:dyDescent="0.25">
      <c r="A26" s="114" t="s">
        <v>554</v>
      </c>
      <c r="B26" s="114" t="s">
        <v>473</v>
      </c>
      <c r="C26" s="114" t="s">
        <v>474</v>
      </c>
      <c r="D26" s="114" t="s">
        <v>555</v>
      </c>
      <c r="E26" s="118" t="s">
        <v>33</v>
      </c>
      <c r="F26" s="135" t="s">
        <v>35</v>
      </c>
      <c r="G26" s="114" t="s">
        <v>594</v>
      </c>
      <c r="H26" s="116" t="s">
        <v>595</v>
      </c>
      <c r="I26" s="114" t="s">
        <v>1506</v>
      </c>
      <c r="J26" s="118" t="s">
        <v>502</v>
      </c>
      <c r="K26" s="114" t="s">
        <v>502</v>
      </c>
      <c r="L26" s="114" t="s">
        <v>502</v>
      </c>
      <c r="M26" s="115">
        <v>2</v>
      </c>
      <c r="N26" s="115">
        <v>4</v>
      </c>
      <c r="O26" s="141">
        <f t="shared" si="0"/>
        <v>8</v>
      </c>
      <c r="P26" s="139" t="str">
        <f>IF((N26),IF(AND(O26&gt;=24,O26&lt;=40),"MUY ALTO",IF(AND(O26&gt;=10,O26&lt;=20),"ALTO",IF(AND(O26&gt;=6,O26&lt;=8),"MEDIO",IF((O26&lt;=4),"BAJO")))))</f>
        <v>MEDIO</v>
      </c>
      <c r="Q26" s="115">
        <v>10</v>
      </c>
      <c r="R26" s="153">
        <f>O26*Q26</f>
        <v>80</v>
      </c>
      <c r="S26" s="139" t="str">
        <f>IF(R26&lt;=0,"N/A",IF(R26&lt;=20,"IV",IF(R26&lt;=120,"III",IF(R26&lt;=500,"II",IF(R26&lt;=4000,"I",)))))</f>
        <v>III</v>
      </c>
      <c r="T26" s="153" t="str">
        <f>IF(S26="I","No Aceptable",IF(S26="II","No aceptable o aceptable con control específico",IF(S26="III","Mejorable",IF(S26="IV","Aceptable","Aceptable"))))</f>
        <v>Mejorable</v>
      </c>
      <c r="U26" s="114">
        <v>181</v>
      </c>
      <c r="V26" s="115" t="s">
        <v>627</v>
      </c>
      <c r="W26" s="117" t="s">
        <v>628</v>
      </c>
      <c r="X26" s="117" t="s">
        <v>507</v>
      </c>
      <c r="Y26" s="117" t="s">
        <v>507</v>
      </c>
      <c r="Z26" s="120" t="s">
        <v>629</v>
      </c>
      <c r="AA26" s="117" t="s">
        <v>507</v>
      </c>
    </row>
    <row r="27" spans="1:27" s="142" customFormat="1" ht="63.75" x14ac:dyDescent="0.25">
      <c r="A27" s="114" t="s">
        <v>482</v>
      </c>
      <c r="B27" s="114" t="s">
        <v>473</v>
      </c>
      <c r="C27" s="114" t="s">
        <v>474</v>
      </c>
      <c r="D27" s="114" t="s">
        <v>570</v>
      </c>
      <c r="E27" s="118" t="s">
        <v>33</v>
      </c>
      <c r="F27" s="135" t="s">
        <v>35</v>
      </c>
      <c r="G27" s="114" t="s">
        <v>594</v>
      </c>
      <c r="H27" s="116" t="s">
        <v>615</v>
      </c>
      <c r="I27" s="114" t="s">
        <v>616</v>
      </c>
      <c r="J27" s="118" t="s">
        <v>502</v>
      </c>
      <c r="K27" s="114" t="s">
        <v>502</v>
      </c>
      <c r="L27" s="114" t="s">
        <v>502</v>
      </c>
      <c r="M27" s="117">
        <v>6</v>
      </c>
      <c r="N27" s="117">
        <v>2</v>
      </c>
      <c r="O27" s="141">
        <f t="shared" si="0"/>
        <v>12</v>
      </c>
      <c r="P27" s="139" t="str">
        <f>IF((N27),IF(AND(O27&gt;=24,O27&lt;=40),"MUY ALTO",IF(AND(O27&gt;=10,O27&lt;=20),"ALTO",IF(AND(O27&gt;=6,O27&lt;=8),"MEDIO",IF((O27&lt;=4),"BAJO")))))</f>
        <v>ALTO</v>
      </c>
      <c r="Q27" s="117">
        <v>25</v>
      </c>
      <c r="R27" s="153">
        <f>O27*Q27</f>
        <v>300</v>
      </c>
      <c r="S27" s="139" t="str">
        <f>IF(R27&lt;=0,"N/A",IF(R27&lt;=20,"IV",IF(R27&lt;=120,"III",IF(R27&lt;=500,"II",IF(R27&lt;=4000,"I",)))))</f>
        <v>II</v>
      </c>
      <c r="T27" s="153" t="str">
        <f>IF(S27="I","No Aceptable",IF(S27="II","No aceptable o aceptable con control específico",IF(S27="III","Mejorable",IF(S27="IV","Aceptable","Aceptable"))))</f>
        <v>No aceptable o aceptable con control específico</v>
      </c>
      <c r="U27" s="114">
        <v>181</v>
      </c>
      <c r="V27" s="117" t="s">
        <v>630</v>
      </c>
      <c r="W27" s="117" t="s">
        <v>507</v>
      </c>
      <c r="X27" s="117" t="s">
        <v>507</v>
      </c>
      <c r="Y27" s="117" t="s">
        <v>639</v>
      </c>
      <c r="Z27" s="117" t="s">
        <v>640</v>
      </c>
      <c r="AA27" s="117" t="s">
        <v>507</v>
      </c>
    </row>
    <row r="28" spans="1:27" s="142" customFormat="1" ht="60" x14ac:dyDescent="0.25">
      <c r="A28" s="114" t="s">
        <v>482</v>
      </c>
      <c r="B28" s="114" t="s">
        <v>473</v>
      </c>
      <c r="C28" s="117" t="s">
        <v>474</v>
      </c>
      <c r="D28" s="114" t="s">
        <v>477</v>
      </c>
      <c r="E28" s="117" t="s">
        <v>33</v>
      </c>
      <c r="F28" s="135" t="s">
        <v>35</v>
      </c>
      <c r="G28" s="114" t="s">
        <v>617</v>
      </c>
      <c r="H28" s="116" t="s">
        <v>618</v>
      </c>
      <c r="I28" s="152" t="s">
        <v>619</v>
      </c>
      <c r="J28" s="118" t="s">
        <v>502</v>
      </c>
      <c r="K28" s="114" t="s">
        <v>502</v>
      </c>
      <c r="L28" s="114" t="s">
        <v>502</v>
      </c>
      <c r="M28" s="117">
        <v>2</v>
      </c>
      <c r="N28" s="117">
        <v>2</v>
      </c>
      <c r="O28" s="141">
        <f t="shared" si="0"/>
        <v>4</v>
      </c>
      <c r="P28" s="139" t="str">
        <f>IF((N28),IF(AND(O28&gt;=24,O28&lt;=40),"MUY ALTO",IF(AND(O28&gt;=10,O28&lt;=20),"ALTO",IF(AND(O28&gt;=6,O28&lt;=8),"MEDIO",IF((O28&lt;=4),"BAJO")))))</f>
        <v>BAJO</v>
      </c>
      <c r="Q28" s="117">
        <v>25</v>
      </c>
      <c r="R28" s="153">
        <f>O28*Q28</f>
        <v>100</v>
      </c>
      <c r="S28" s="139" t="str">
        <f>IF(R28&lt;=0,"N/A",IF(R28&lt;=20,"IV",IF(R28&lt;=120,"III",IF(R28&lt;=500,"II",IF(R28&lt;=4000,"I",)))))</f>
        <v>III</v>
      </c>
      <c r="T28" s="153" t="str">
        <f>IF(S28="I","No Aceptable",IF(S28="II","No aceptable o aceptable con control específico",IF(S28="III","Mejorable",IF(S28="IV","Aceptable","Aceptable"))))</f>
        <v>Mejorable</v>
      </c>
      <c r="U28" s="114">
        <v>181</v>
      </c>
      <c r="V28" s="117" t="s">
        <v>641</v>
      </c>
      <c r="W28" s="117" t="s">
        <v>507</v>
      </c>
      <c r="X28" s="117" t="s">
        <v>507</v>
      </c>
      <c r="Y28" s="117" t="s">
        <v>507</v>
      </c>
      <c r="Z28" s="117" t="s">
        <v>642</v>
      </c>
      <c r="AA28" s="117" t="s">
        <v>507</v>
      </c>
    </row>
    <row r="29" spans="1:27" s="142" customFormat="1" ht="51" x14ac:dyDescent="0.25">
      <c r="A29" s="114" t="s">
        <v>482</v>
      </c>
      <c r="B29" s="114" t="s">
        <v>473</v>
      </c>
      <c r="C29" s="114" t="s">
        <v>474</v>
      </c>
      <c r="D29" s="114" t="s">
        <v>479</v>
      </c>
      <c r="E29" s="118" t="s">
        <v>33</v>
      </c>
      <c r="F29" s="135" t="s">
        <v>35</v>
      </c>
      <c r="G29" s="114" t="s">
        <v>594</v>
      </c>
      <c r="H29" s="116" t="s">
        <v>620</v>
      </c>
      <c r="I29" s="114" t="s">
        <v>616</v>
      </c>
      <c r="J29" s="118" t="s">
        <v>502</v>
      </c>
      <c r="K29" s="114" t="s">
        <v>502</v>
      </c>
      <c r="L29" s="114" t="s">
        <v>502</v>
      </c>
      <c r="M29" s="117">
        <v>6</v>
      </c>
      <c r="N29" s="117">
        <v>2</v>
      </c>
      <c r="O29" s="141">
        <f t="shared" si="0"/>
        <v>12</v>
      </c>
      <c r="P29" s="139" t="str">
        <f t="shared" si="6"/>
        <v>ALTO</v>
      </c>
      <c r="Q29" s="117">
        <v>25</v>
      </c>
      <c r="R29" s="153">
        <f t="shared" si="7"/>
        <v>300</v>
      </c>
      <c r="S29" s="139" t="str">
        <f t="shared" si="8"/>
        <v>II</v>
      </c>
      <c r="T29" s="153" t="str">
        <f t="shared" si="4"/>
        <v>No aceptable o aceptable con control específico</v>
      </c>
      <c r="U29" s="114">
        <v>181</v>
      </c>
      <c r="V29" s="117" t="s">
        <v>630</v>
      </c>
      <c r="W29" s="117" t="s">
        <v>507</v>
      </c>
      <c r="X29" s="117" t="s">
        <v>507</v>
      </c>
      <c r="Y29" s="117" t="s">
        <v>507</v>
      </c>
      <c r="Z29" s="117" t="s">
        <v>640</v>
      </c>
      <c r="AA29" s="117" t="s">
        <v>507</v>
      </c>
    </row>
    <row r="30" spans="1:27" s="142" customFormat="1" ht="38.25" x14ac:dyDescent="0.25">
      <c r="A30" s="114" t="s">
        <v>476</v>
      </c>
      <c r="B30" s="114" t="s">
        <v>473</v>
      </c>
      <c r="C30" s="114" t="s">
        <v>474</v>
      </c>
      <c r="D30" s="114" t="s">
        <v>560</v>
      </c>
      <c r="E30" s="114" t="s">
        <v>33</v>
      </c>
      <c r="F30" s="135" t="s">
        <v>35</v>
      </c>
      <c r="G30" s="114" t="s">
        <v>594</v>
      </c>
      <c r="H30" s="116" t="s">
        <v>601</v>
      </c>
      <c r="I30" s="114" t="s">
        <v>602</v>
      </c>
      <c r="J30" s="114" t="s">
        <v>502</v>
      </c>
      <c r="K30" s="114" t="s">
        <v>502</v>
      </c>
      <c r="L30" s="114" t="s">
        <v>603</v>
      </c>
      <c r="M30" s="119">
        <v>2</v>
      </c>
      <c r="N30" s="117">
        <v>2</v>
      </c>
      <c r="O30" s="141">
        <f t="shared" si="0"/>
        <v>4</v>
      </c>
      <c r="P30" s="139" t="str">
        <f t="shared" si="6"/>
        <v>BAJO</v>
      </c>
      <c r="Q30" s="117">
        <v>10</v>
      </c>
      <c r="R30" s="153">
        <f t="shared" si="7"/>
        <v>40</v>
      </c>
      <c r="S30" s="139" t="str">
        <f t="shared" si="8"/>
        <v>III</v>
      </c>
      <c r="T30" s="153" t="str">
        <f t="shared" si="4"/>
        <v>Mejorable</v>
      </c>
      <c r="U30" s="114">
        <v>181</v>
      </c>
      <c r="V30" s="117" t="s">
        <v>519</v>
      </c>
      <c r="W30" s="117" t="s">
        <v>507</v>
      </c>
      <c r="X30" s="117" t="s">
        <v>507</v>
      </c>
      <c r="Y30" s="117" t="s">
        <v>507</v>
      </c>
      <c r="Z30" s="120" t="s">
        <v>632</v>
      </c>
      <c r="AA30" s="117" t="s">
        <v>507</v>
      </c>
    </row>
    <row r="31" spans="1:27" s="142" customFormat="1" ht="38.25" x14ac:dyDescent="0.25">
      <c r="A31" s="114" t="s">
        <v>478</v>
      </c>
      <c r="B31" s="114" t="s">
        <v>473</v>
      </c>
      <c r="C31" s="114" t="s">
        <v>474</v>
      </c>
      <c r="D31" s="114" t="s">
        <v>484</v>
      </c>
      <c r="E31" s="118" t="s">
        <v>33</v>
      </c>
      <c r="F31" s="135" t="s">
        <v>35</v>
      </c>
      <c r="G31" s="114" t="s">
        <v>594</v>
      </c>
      <c r="H31" s="116" t="s">
        <v>606</v>
      </c>
      <c r="I31" s="114" t="s">
        <v>607</v>
      </c>
      <c r="J31" s="118" t="s">
        <v>502</v>
      </c>
      <c r="K31" s="114" t="s">
        <v>502</v>
      </c>
      <c r="L31" s="114" t="s">
        <v>603</v>
      </c>
      <c r="M31" s="119">
        <v>2</v>
      </c>
      <c r="N31" s="117">
        <v>2</v>
      </c>
      <c r="O31" s="141">
        <f t="shared" si="0"/>
        <v>4</v>
      </c>
      <c r="P31" s="139" t="str">
        <f>IF((N31),IF(AND(O31&gt;=24,O31&lt;=40),"MUY ALTO",IF(AND(O31&gt;=10,O31&lt;=20),"ALTO",IF(AND(O31&gt;=6,O31&lt;=8),"MEDIO",IF((O31&lt;=4),"BAJO")))))</f>
        <v>BAJO</v>
      </c>
      <c r="Q31" s="117">
        <v>10</v>
      </c>
      <c r="R31" s="153">
        <f>O31*Q31</f>
        <v>40</v>
      </c>
      <c r="S31" s="139" t="str">
        <f>IF(R31&lt;=0,"N/A",IF(R31&lt;=20,"IV",IF(R31&lt;=120,"III",IF(R31&lt;=500,"II",IF(R31&lt;=4000,"I",)))))</f>
        <v>III</v>
      </c>
      <c r="T31" s="153" t="str">
        <f>IF(S31="I","No Aceptable",IF(S31="II","No aceptable o aceptable con control específico",IF(S31="III","Mejorable",IF(S31="IV","Aceptable","Aceptable"))))</f>
        <v>Mejorable</v>
      </c>
      <c r="U31" s="114">
        <v>181</v>
      </c>
      <c r="V31" s="117" t="s">
        <v>519</v>
      </c>
      <c r="W31" s="117" t="s">
        <v>507</v>
      </c>
      <c r="X31" s="117" t="s">
        <v>507</v>
      </c>
      <c r="Y31" s="117" t="s">
        <v>507</v>
      </c>
      <c r="Z31" s="120" t="s">
        <v>629</v>
      </c>
      <c r="AA31" s="117" t="s">
        <v>507</v>
      </c>
    </row>
    <row r="32" spans="1:27" s="142" customFormat="1" ht="38.25" x14ac:dyDescent="0.25">
      <c r="A32" s="114" t="s">
        <v>561</v>
      </c>
      <c r="B32" s="114" t="s">
        <v>483</v>
      </c>
      <c r="C32" s="114" t="s">
        <v>562</v>
      </c>
      <c r="D32" s="114" t="s">
        <v>563</v>
      </c>
      <c r="E32" s="118" t="s">
        <v>33</v>
      </c>
      <c r="F32" s="135" t="s">
        <v>35</v>
      </c>
      <c r="G32" s="114" t="s">
        <v>594</v>
      </c>
      <c r="H32" s="116" t="s">
        <v>604</v>
      </c>
      <c r="I32" s="114" t="s">
        <v>605</v>
      </c>
      <c r="J32" s="118" t="s">
        <v>502</v>
      </c>
      <c r="K32" s="114" t="s">
        <v>502</v>
      </c>
      <c r="L32" s="114" t="s">
        <v>603</v>
      </c>
      <c r="M32" s="119">
        <v>2</v>
      </c>
      <c r="N32" s="117">
        <v>2</v>
      </c>
      <c r="O32" s="141">
        <f t="shared" si="0"/>
        <v>4</v>
      </c>
      <c r="P32" s="139" t="str">
        <f t="shared" si="6"/>
        <v>BAJO</v>
      </c>
      <c r="Q32" s="117">
        <v>10</v>
      </c>
      <c r="R32" s="153">
        <f t="shared" si="7"/>
        <v>40</v>
      </c>
      <c r="S32" s="139" t="str">
        <f t="shared" si="8"/>
        <v>III</v>
      </c>
      <c r="T32" s="153" t="str">
        <f t="shared" si="4"/>
        <v>Mejorable</v>
      </c>
      <c r="U32" s="114">
        <v>181</v>
      </c>
      <c r="V32" s="117" t="s">
        <v>519</v>
      </c>
      <c r="W32" s="117" t="s">
        <v>507</v>
      </c>
      <c r="X32" s="117" t="s">
        <v>507</v>
      </c>
      <c r="Y32" s="117" t="s">
        <v>507</v>
      </c>
      <c r="Z32" s="120" t="s">
        <v>633</v>
      </c>
      <c r="AA32" s="117" t="s">
        <v>507</v>
      </c>
    </row>
    <row r="33" spans="1:42" s="142" customFormat="1" ht="51" x14ac:dyDescent="0.25">
      <c r="A33" s="114" t="s">
        <v>482</v>
      </c>
      <c r="B33" s="114" t="s">
        <v>473</v>
      </c>
      <c r="C33" s="114" t="s">
        <v>474</v>
      </c>
      <c r="D33" s="114" t="s">
        <v>484</v>
      </c>
      <c r="E33" s="114" t="s">
        <v>33</v>
      </c>
      <c r="F33" s="135" t="s">
        <v>35</v>
      </c>
      <c r="G33" s="114" t="s">
        <v>594</v>
      </c>
      <c r="H33" s="116" t="s">
        <v>779</v>
      </c>
      <c r="I33" s="114" t="s">
        <v>598</v>
      </c>
      <c r="J33" s="114" t="s">
        <v>502</v>
      </c>
      <c r="K33" s="114" t="s">
        <v>506</v>
      </c>
      <c r="L33" s="114" t="s">
        <v>502</v>
      </c>
      <c r="M33" s="119">
        <v>2</v>
      </c>
      <c r="N33" s="117">
        <v>4</v>
      </c>
      <c r="O33" s="141">
        <f t="shared" si="0"/>
        <v>8</v>
      </c>
      <c r="P33" s="139" t="str">
        <f>IF((N33),IF(AND(O33&gt;=24,O33&lt;=40),"MUY ALTO",IF(AND(O33&gt;=10,O33&lt;=20),"ALTO",IF(AND(O33&gt;=6,O33&lt;=8),"MEDIO",IF((O33&lt;=4),"BAJO")))))</f>
        <v>MEDIO</v>
      </c>
      <c r="Q33" s="117">
        <v>25</v>
      </c>
      <c r="R33" s="153">
        <f>O33*Q33</f>
        <v>200</v>
      </c>
      <c r="S33" s="139" t="str">
        <f>IF(R33&lt;=0,"N/A",IF(R33&lt;=20,"IV",IF(R33&lt;=120,"III",IF(R33&lt;=500,"II",IF(R33&lt;=4000,"I",)))))</f>
        <v>II</v>
      </c>
      <c r="T33" s="153" t="str">
        <f>IF(S33="I","No Aceptable",IF(S33="II","No aceptable o aceptable con control específico",IF(S33="III","Mejorable",IF(S33="IV","Aceptable","Aceptable"))))</f>
        <v>No aceptable o aceptable con control específico</v>
      </c>
      <c r="U33" s="114">
        <v>181</v>
      </c>
      <c r="V33" s="117" t="s">
        <v>630</v>
      </c>
      <c r="W33" s="117" t="s">
        <v>507</v>
      </c>
      <c r="X33" s="117" t="s">
        <v>507</v>
      </c>
      <c r="Y33" s="117" t="s">
        <v>782</v>
      </c>
      <c r="Z33" s="120" t="s">
        <v>783</v>
      </c>
      <c r="AA33" s="117" t="s">
        <v>507</v>
      </c>
    </row>
    <row r="34" spans="1:42" s="142" customFormat="1" ht="51" x14ac:dyDescent="0.25">
      <c r="A34" s="114" t="s">
        <v>870</v>
      </c>
      <c r="B34" s="114" t="s">
        <v>473</v>
      </c>
      <c r="C34" s="114" t="s">
        <v>474</v>
      </c>
      <c r="D34" s="114" t="s">
        <v>479</v>
      </c>
      <c r="E34" s="118" t="s">
        <v>33</v>
      </c>
      <c r="F34" s="135" t="s">
        <v>35</v>
      </c>
      <c r="G34" s="114" t="s">
        <v>594</v>
      </c>
      <c r="H34" s="116" t="s">
        <v>960</v>
      </c>
      <c r="I34" s="114" t="s">
        <v>872</v>
      </c>
      <c r="J34" s="118" t="s">
        <v>502</v>
      </c>
      <c r="K34" s="114" t="s">
        <v>502</v>
      </c>
      <c r="L34" s="114" t="s">
        <v>502</v>
      </c>
      <c r="M34" s="119">
        <v>2</v>
      </c>
      <c r="N34" s="117">
        <v>4</v>
      </c>
      <c r="O34" s="141">
        <f t="shared" si="0"/>
        <v>8</v>
      </c>
      <c r="P34" s="139" t="str">
        <f>IF((N34),IF(AND(O34&gt;=24,O34&lt;=40),"MUY ALTO",IF(AND(O34&gt;=10,O34&lt;=20),"ALTO",IF(AND(O34&gt;=6,O34&lt;=8),"MEDIO",IF((O34&lt;=4),"BAJO")))))</f>
        <v>MEDIO</v>
      </c>
      <c r="Q34" s="117">
        <v>10</v>
      </c>
      <c r="R34" s="153">
        <f>O34*Q34</f>
        <v>80</v>
      </c>
      <c r="S34" s="139" t="str">
        <f>IF(R34&lt;=0,"N/A",IF(R34&lt;=20,"IV",IF(R34&lt;=120,"III",IF(R34&lt;=500,"II",IF(R34&lt;=4000,"I",)))))</f>
        <v>III</v>
      </c>
      <c r="T34" s="153" t="str">
        <f>IF(S34="I","No Aceptable",IF(S34="II","No aceptable o aceptable con control específico",IF(S34="III","Mejorable",IF(S34="IV","Aceptable","Aceptable"))))</f>
        <v>Mejorable</v>
      </c>
      <c r="U34" s="114">
        <v>181</v>
      </c>
      <c r="V34" s="117" t="s">
        <v>519</v>
      </c>
      <c r="W34" s="117" t="s">
        <v>507</v>
      </c>
      <c r="X34" s="117" t="s">
        <v>507</v>
      </c>
      <c r="Y34" s="117" t="s">
        <v>961</v>
      </c>
      <c r="Z34" s="120" t="s">
        <v>518</v>
      </c>
      <c r="AA34" s="117" t="s">
        <v>507</v>
      </c>
    </row>
    <row r="35" spans="1:42" s="142" customFormat="1" ht="76.5" x14ac:dyDescent="0.25">
      <c r="A35" s="114" t="s">
        <v>523</v>
      </c>
      <c r="B35" s="114" t="s">
        <v>473</v>
      </c>
      <c r="C35" s="114" t="s">
        <v>474</v>
      </c>
      <c r="D35" s="114" t="s">
        <v>524</v>
      </c>
      <c r="E35" s="114" t="s">
        <v>575</v>
      </c>
      <c r="F35" s="135" t="s">
        <v>35</v>
      </c>
      <c r="G35" s="114" t="s">
        <v>594</v>
      </c>
      <c r="H35" s="116" t="s">
        <v>622</v>
      </c>
      <c r="I35" s="114" t="s">
        <v>543</v>
      </c>
      <c r="J35" s="114" t="s">
        <v>502</v>
      </c>
      <c r="K35" s="114" t="s">
        <v>502</v>
      </c>
      <c r="L35" s="114" t="s">
        <v>623</v>
      </c>
      <c r="M35" s="119">
        <v>2</v>
      </c>
      <c r="N35" s="117">
        <v>1</v>
      </c>
      <c r="O35" s="141">
        <f t="shared" si="0"/>
        <v>2</v>
      </c>
      <c r="P35" s="139" t="str">
        <f t="shared" si="6"/>
        <v>BAJO</v>
      </c>
      <c r="Q35" s="117">
        <v>60</v>
      </c>
      <c r="R35" s="153">
        <f t="shared" si="7"/>
        <v>120</v>
      </c>
      <c r="S35" s="139" t="str">
        <f t="shared" si="8"/>
        <v>III</v>
      </c>
      <c r="T35" s="153" t="str">
        <f t="shared" si="4"/>
        <v>Mejorable</v>
      </c>
      <c r="U35" s="114">
        <v>181</v>
      </c>
      <c r="V35" s="117" t="s">
        <v>551</v>
      </c>
      <c r="W35" s="117" t="s">
        <v>507</v>
      </c>
      <c r="X35" s="117" t="s">
        <v>507</v>
      </c>
      <c r="Y35" s="117" t="s">
        <v>507</v>
      </c>
      <c r="Z35" s="1" t="s">
        <v>1538</v>
      </c>
      <c r="AA35" s="117" t="s">
        <v>507</v>
      </c>
    </row>
    <row r="36" spans="1:42" s="142" customFormat="1" ht="76.5" x14ac:dyDescent="0.25">
      <c r="A36" s="114" t="s">
        <v>472</v>
      </c>
      <c r="B36" s="114" t="s">
        <v>473</v>
      </c>
      <c r="C36" s="114" t="s">
        <v>573</v>
      </c>
      <c r="D36" s="114" t="s">
        <v>1507</v>
      </c>
      <c r="E36" s="118" t="s">
        <v>33</v>
      </c>
      <c r="F36" s="135" t="s">
        <v>35</v>
      </c>
      <c r="G36" s="114" t="s">
        <v>594</v>
      </c>
      <c r="H36" s="116" t="s">
        <v>577</v>
      </c>
      <c r="I36" s="114" t="s">
        <v>624</v>
      </c>
      <c r="J36" s="118" t="s">
        <v>502</v>
      </c>
      <c r="K36" s="114" t="s">
        <v>625</v>
      </c>
      <c r="L36" s="114" t="s">
        <v>502</v>
      </c>
      <c r="M36" s="119">
        <v>2</v>
      </c>
      <c r="N36" s="117">
        <v>4</v>
      </c>
      <c r="O36" s="141">
        <f t="shared" si="0"/>
        <v>8</v>
      </c>
      <c r="P36" s="139" t="str">
        <f t="shared" si="6"/>
        <v>MEDIO</v>
      </c>
      <c r="Q36" s="117">
        <v>10</v>
      </c>
      <c r="R36" s="153">
        <f t="shared" si="7"/>
        <v>80</v>
      </c>
      <c r="S36" s="139" t="str">
        <f t="shared" si="8"/>
        <v>III</v>
      </c>
      <c r="T36" s="153" t="str">
        <f t="shared" si="4"/>
        <v>Mejorable</v>
      </c>
      <c r="U36" s="114">
        <v>181</v>
      </c>
      <c r="V36" s="117" t="s">
        <v>519</v>
      </c>
      <c r="W36" s="117" t="s">
        <v>507</v>
      </c>
      <c r="X36" s="117" t="s">
        <v>507</v>
      </c>
      <c r="Y36" s="117" t="s">
        <v>507</v>
      </c>
      <c r="Z36" s="120" t="s">
        <v>644</v>
      </c>
      <c r="AA36" s="117" t="s">
        <v>507</v>
      </c>
    </row>
    <row r="37" spans="1:42" s="142" customFormat="1" ht="102" x14ac:dyDescent="0.25">
      <c r="A37" s="114" t="s">
        <v>472</v>
      </c>
      <c r="B37" s="114" t="s">
        <v>473</v>
      </c>
      <c r="C37" s="114" t="s">
        <v>573</v>
      </c>
      <c r="D37" s="114" t="s">
        <v>475</v>
      </c>
      <c r="E37" s="118" t="s">
        <v>33</v>
      </c>
      <c r="F37" s="135" t="s">
        <v>35</v>
      </c>
      <c r="G37" s="114" t="s">
        <v>594</v>
      </c>
      <c r="H37" s="116" t="s">
        <v>599</v>
      </c>
      <c r="I37" s="114" t="s">
        <v>624</v>
      </c>
      <c r="J37" s="118" t="s">
        <v>502</v>
      </c>
      <c r="K37" s="114" t="s">
        <v>625</v>
      </c>
      <c r="L37" s="114" t="s">
        <v>502</v>
      </c>
      <c r="M37" s="119">
        <v>2</v>
      </c>
      <c r="N37" s="117">
        <v>4</v>
      </c>
      <c r="O37" s="141">
        <f t="shared" si="0"/>
        <v>8</v>
      </c>
      <c r="P37" s="139" t="str">
        <f t="shared" ref="P37:P45" si="13">IF((N37),IF(AND(O37&gt;=24,O37&lt;=40),"MUY ALTO",IF(AND(O37&gt;=10,O37&lt;=20),"ALTO",IF(AND(O37&gt;=6,O37&lt;=8),"MEDIO",IF((O37&lt;=4),"BAJO")))))</f>
        <v>MEDIO</v>
      </c>
      <c r="Q37" s="117">
        <v>10</v>
      </c>
      <c r="R37" s="153">
        <f t="shared" ref="R37:R45" si="14">O37*Q37</f>
        <v>80</v>
      </c>
      <c r="S37" s="139" t="str">
        <f t="shared" ref="S37:S45" si="15">IF(R37&lt;=0,"N/A",IF(R37&lt;=20,"IV",IF(R37&lt;=120,"III",IF(R37&lt;=500,"II",IF(R37&lt;=4000,"I",)))))</f>
        <v>III</v>
      </c>
      <c r="T37" s="153" t="str">
        <f t="shared" ref="T37:T45" si="16">IF(S37="I","No Aceptable",IF(S37="II","No aceptable o aceptable con control específico",IF(S37="III","Mejorable",IF(S37="IV","Aceptable","Aceptable"))))</f>
        <v>Mejorable</v>
      </c>
      <c r="U37" s="114">
        <v>181</v>
      </c>
      <c r="V37" s="117" t="s">
        <v>519</v>
      </c>
      <c r="W37" s="117" t="s">
        <v>507</v>
      </c>
      <c r="X37" s="117" t="s">
        <v>507</v>
      </c>
      <c r="Y37" s="117" t="s">
        <v>507</v>
      </c>
      <c r="Z37" s="120" t="s">
        <v>644</v>
      </c>
      <c r="AA37" s="117" t="s">
        <v>507</v>
      </c>
    </row>
    <row r="38" spans="1:42" s="142" customFormat="1" ht="102" x14ac:dyDescent="0.25">
      <c r="A38" s="114" t="s">
        <v>472</v>
      </c>
      <c r="B38" s="114" t="s">
        <v>473</v>
      </c>
      <c r="C38" s="114" t="s">
        <v>573</v>
      </c>
      <c r="D38" s="114" t="s">
        <v>475</v>
      </c>
      <c r="E38" s="118" t="s">
        <v>33</v>
      </c>
      <c r="F38" s="135" t="s">
        <v>35</v>
      </c>
      <c r="G38" s="114" t="s">
        <v>594</v>
      </c>
      <c r="H38" s="116" t="s">
        <v>599</v>
      </c>
      <c r="I38" s="114" t="s">
        <v>624</v>
      </c>
      <c r="J38" s="118" t="s">
        <v>502</v>
      </c>
      <c r="K38" s="114" t="s">
        <v>626</v>
      </c>
      <c r="L38" s="114" t="s">
        <v>502</v>
      </c>
      <c r="M38" s="119">
        <v>2</v>
      </c>
      <c r="N38" s="117">
        <v>4</v>
      </c>
      <c r="O38" s="141">
        <f t="shared" si="0"/>
        <v>8</v>
      </c>
      <c r="P38" s="139" t="str">
        <f t="shared" si="13"/>
        <v>MEDIO</v>
      </c>
      <c r="Q38" s="117">
        <v>10</v>
      </c>
      <c r="R38" s="153">
        <f t="shared" si="14"/>
        <v>80</v>
      </c>
      <c r="S38" s="139" t="str">
        <f t="shared" si="15"/>
        <v>III</v>
      </c>
      <c r="T38" s="153" t="str">
        <f t="shared" si="16"/>
        <v>Mejorable</v>
      </c>
      <c r="U38" s="114">
        <v>181</v>
      </c>
      <c r="V38" s="117" t="s">
        <v>519</v>
      </c>
      <c r="W38" s="117" t="s">
        <v>507</v>
      </c>
      <c r="X38" s="117" t="s">
        <v>507</v>
      </c>
      <c r="Y38" s="117" t="s">
        <v>507</v>
      </c>
      <c r="Z38" s="120" t="s">
        <v>645</v>
      </c>
      <c r="AA38" s="117" t="s">
        <v>507</v>
      </c>
    </row>
    <row r="39" spans="1:42" s="142" customFormat="1" ht="63.75" x14ac:dyDescent="0.25">
      <c r="A39" s="114" t="s">
        <v>478</v>
      </c>
      <c r="B39" s="114" t="s">
        <v>473</v>
      </c>
      <c r="C39" s="114" t="s">
        <v>573</v>
      </c>
      <c r="D39" s="114" t="s">
        <v>475</v>
      </c>
      <c r="E39" s="118" t="s">
        <v>33</v>
      </c>
      <c r="F39" s="135" t="s">
        <v>35</v>
      </c>
      <c r="G39" s="114" t="s">
        <v>668</v>
      </c>
      <c r="H39" s="116" t="s">
        <v>669</v>
      </c>
      <c r="I39" s="114" t="s">
        <v>670</v>
      </c>
      <c r="J39" s="118" t="s">
        <v>502</v>
      </c>
      <c r="K39" s="114" t="s">
        <v>671</v>
      </c>
      <c r="L39" s="114" t="s">
        <v>502</v>
      </c>
      <c r="M39" s="119">
        <v>2</v>
      </c>
      <c r="N39" s="117">
        <v>1</v>
      </c>
      <c r="O39" s="141">
        <f t="shared" si="0"/>
        <v>2</v>
      </c>
      <c r="P39" s="139" t="str">
        <f t="shared" si="13"/>
        <v>BAJO</v>
      </c>
      <c r="Q39" s="117">
        <v>100</v>
      </c>
      <c r="R39" s="153">
        <f t="shared" si="14"/>
        <v>200</v>
      </c>
      <c r="S39" s="139" t="str">
        <f t="shared" si="15"/>
        <v>II</v>
      </c>
      <c r="T39" s="153" t="str">
        <f t="shared" si="16"/>
        <v>No aceptable o aceptable con control específico</v>
      </c>
      <c r="U39" s="114">
        <v>181</v>
      </c>
      <c r="V39" s="117" t="s">
        <v>519</v>
      </c>
      <c r="W39" s="117" t="s">
        <v>507</v>
      </c>
      <c r="X39" s="117" t="s">
        <v>507</v>
      </c>
      <c r="Y39" s="117" t="s">
        <v>507</v>
      </c>
      <c r="Z39" s="120" t="s">
        <v>679</v>
      </c>
      <c r="AA39" s="117" t="s">
        <v>507</v>
      </c>
    </row>
    <row r="40" spans="1:42" s="142" customFormat="1" ht="89.25" x14ac:dyDescent="0.25">
      <c r="A40" s="114" t="s">
        <v>478</v>
      </c>
      <c r="B40" s="114" t="s">
        <v>473</v>
      </c>
      <c r="C40" s="114" t="s">
        <v>474</v>
      </c>
      <c r="D40" s="114" t="s">
        <v>477</v>
      </c>
      <c r="E40" s="114" t="s">
        <v>33</v>
      </c>
      <c r="F40" s="135" t="s">
        <v>35</v>
      </c>
      <c r="G40" s="114" t="s">
        <v>683</v>
      </c>
      <c r="H40" s="116" t="s">
        <v>684</v>
      </c>
      <c r="I40" s="114" t="s">
        <v>685</v>
      </c>
      <c r="J40" s="114" t="s">
        <v>686</v>
      </c>
      <c r="K40" s="114" t="s">
        <v>687</v>
      </c>
      <c r="L40" s="114" t="s">
        <v>502</v>
      </c>
      <c r="M40" s="119">
        <v>2</v>
      </c>
      <c r="N40" s="117">
        <v>1</v>
      </c>
      <c r="O40" s="141">
        <f t="shared" si="0"/>
        <v>2</v>
      </c>
      <c r="P40" s="139" t="str">
        <f t="shared" si="13"/>
        <v>BAJO</v>
      </c>
      <c r="Q40" s="117">
        <v>25</v>
      </c>
      <c r="R40" s="153">
        <f t="shared" si="14"/>
        <v>50</v>
      </c>
      <c r="S40" s="139" t="str">
        <f t="shared" si="15"/>
        <v>III</v>
      </c>
      <c r="T40" s="153" t="str">
        <f t="shared" si="16"/>
        <v>Mejorable</v>
      </c>
      <c r="U40" s="114">
        <v>181</v>
      </c>
      <c r="V40" s="115" t="s">
        <v>591</v>
      </c>
      <c r="W40" s="117" t="s">
        <v>507</v>
      </c>
      <c r="X40" s="117" t="s">
        <v>507</v>
      </c>
      <c r="Y40" s="117" t="s">
        <v>507</v>
      </c>
      <c r="Z40" s="120" t="s">
        <v>688</v>
      </c>
      <c r="AA40" s="117" t="s">
        <v>507</v>
      </c>
    </row>
    <row r="41" spans="1:42" s="142" customFormat="1" ht="51.75" thickBot="1" x14ac:dyDescent="0.3">
      <c r="A41" s="114" t="s">
        <v>478</v>
      </c>
      <c r="B41" s="114" t="s">
        <v>473</v>
      </c>
      <c r="C41" s="114" t="s">
        <v>474</v>
      </c>
      <c r="D41" s="114" t="s">
        <v>477</v>
      </c>
      <c r="E41" s="114" t="s">
        <v>33</v>
      </c>
      <c r="F41" s="135" t="s">
        <v>40</v>
      </c>
      <c r="G41" s="114" t="s">
        <v>689</v>
      </c>
      <c r="H41" s="116" t="s">
        <v>1510</v>
      </c>
      <c r="I41" s="114" t="s">
        <v>691</v>
      </c>
      <c r="J41" s="114" t="s">
        <v>502</v>
      </c>
      <c r="K41" s="114" t="s">
        <v>692</v>
      </c>
      <c r="L41" s="114" t="s">
        <v>693</v>
      </c>
      <c r="M41" s="119">
        <v>2</v>
      </c>
      <c r="N41" s="117">
        <v>1</v>
      </c>
      <c r="O41" s="141">
        <f t="shared" si="0"/>
        <v>2</v>
      </c>
      <c r="P41" s="139" t="str">
        <f t="shared" si="13"/>
        <v>BAJO</v>
      </c>
      <c r="Q41" s="117">
        <v>100</v>
      </c>
      <c r="R41" s="153">
        <f t="shared" si="14"/>
        <v>200</v>
      </c>
      <c r="S41" s="139" t="str">
        <f t="shared" si="15"/>
        <v>II</v>
      </c>
      <c r="T41" s="153" t="str">
        <f t="shared" si="16"/>
        <v>No aceptable o aceptable con control específico</v>
      </c>
      <c r="U41" s="114">
        <v>181</v>
      </c>
      <c r="V41" s="117" t="s">
        <v>519</v>
      </c>
      <c r="W41" s="117" t="s">
        <v>507</v>
      </c>
      <c r="X41" s="117" t="s">
        <v>507</v>
      </c>
      <c r="Y41" s="117" t="s">
        <v>507</v>
      </c>
      <c r="Z41" s="120" t="s">
        <v>694</v>
      </c>
      <c r="AA41" s="117" t="s">
        <v>507</v>
      </c>
    </row>
    <row r="42" spans="1:42" s="56" customFormat="1" ht="64.5" thickBot="1" x14ac:dyDescent="0.3">
      <c r="A42" s="178" t="s">
        <v>482</v>
      </c>
      <c r="B42" s="178" t="s">
        <v>473</v>
      </c>
      <c r="C42" s="178" t="s">
        <v>742</v>
      </c>
      <c r="D42" s="178" t="s">
        <v>901</v>
      </c>
      <c r="E42" s="178" t="s">
        <v>33</v>
      </c>
      <c r="F42" s="178" t="s">
        <v>36</v>
      </c>
      <c r="G42" s="178" t="s">
        <v>1539</v>
      </c>
      <c r="H42" s="178" t="s">
        <v>1540</v>
      </c>
      <c r="I42" s="178" t="s">
        <v>696</v>
      </c>
      <c r="J42" s="178" t="s">
        <v>502</v>
      </c>
      <c r="K42" s="178" t="s">
        <v>502</v>
      </c>
      <c r="L42" s="178" t="s">
        <v>502</v>
      </c>
      <c r="M42" s="213">
        <v>6</v>
      </c>
      <c r="N42" s="213">
        <v>2</v>
      </c>
      <c r="O42" s="178">
        <v>12</v>
      </c>
      <c r="P42" s="337" t="s">
        <v>153</v>
      </c>
      <c r="Q42" s="213">
        <v>25</v>
      </c>
      <c r="R42" s="178">
        <v>300</v>
      </c>
      <c r="S42" s="338" t="s">
        <v>91</v>
      </c>
      <c r="T42" s="178" t="s">
        <v>1541</v>
      </c>
      <c r="U42" s="178">
        <v>181</v>
      </c>
      <c r="V42" s="213" t="s">
        <v>704</v>
      </c>
      <c r="W42" s="213" t="s">
        <v>507</v>
      </c>
      <c r="X42" s="213" t="s">
        <v>507</v>
      </c>
      <c r="Y42" s="213" t="s">
        <v>1542</v>
      </c>
      <c r="Z42" s="213" t="s">
        <v>507</v>
      </c>
      <c r="AA42" s="213" t="s">
        <v>507</v>
      </c>
      <c r="AB42" s="336"/>
      <c r="AC42" s="336"/>
      <c r="AD42" s="336"/>
      <c r="AE42" s="336"/>
      <c r="AF42" s="336"/>
      <c r="AG42" s="336"/>
      <c r="AH42" s="336"/>
      <c r="AI42" s="336"/>
      <c r="AJ42" s="336"/>
      <c r="AK42" s="336"/>
      <c r="AL42" s="336"/>
      <c r="AM42" s="336"/>
      <c r="AN42" s="336"/>
      <c r="AO42" s="336"/>
      <c r="AP42" s="336"/>
    </row>
    <row r="43" spans="1:42" s="142" customFormat="1" ht="51" x14ac:dyDescent="0.25">
      <c r="A43" s="114" t="s">
        <v>482</v>
      </c>
      <c r="B43" s="114" t="s">
        <v>473</v>
      </c>
      <c r="C43" s="114" t="s">
        <v>474</v>
      </c>
      <c r="D43" s="114" t="s">
        <v>477</v>
      </c>
      <c r="E43" s="114" t="s">
        <v>33</v>
      </c>
      <c r="F43" s="135" t="s">
        <v>36</v>
      </c>
      <c r="G43" s="114" t="s">
        <v>218</v>
      </c>
      <c r="H43" s="116" t="s">
        <v>695</v>
      </c>
      <c r="I43" s="114" t="s">
        <v>696</v>
      </c>
      <c r="J43" s="114" t="s">
        <v>502</v>
      </c>
      <c r="K43" s="114" t="s">
        <v>697</v>
      </c>
      <c r="L43" s="114" t="s">
        <v>502</v>
      </c>
      <c r="M43" s="119">
        <v>2</v>
      </c>
      <c r="N43" s="117">
        <v>4</v>
      </c>
      <c r="O43" s="141">
        <f t="shared" si="0"/>
        <v>8</v>
      </c>
      <c r="P43" s="139" t="str">
        <f t="shared" si="13"/>
        <v>MEDIO</v>
      </c>
      <c r="Q43" s="117">
        <v>10</v>
      </c>
      <c r="R43" s="153">
        <f t="shared" si="14"/>
        <v>80</v>
      </c>
      <c r="S43" s="139" t="str">
        <f t="shared" si="15"/>
        <v>III</v>
      </c>
      <c r="T43" s="153" t="str">
        <f t="shared" si="16"/>
        <v>Mejorable</v>
      </c>
      <c r="U43" s="114">
        <v>181</v>
      </c>
      <c r="V43" s="117" t="s">
        <v>704</v>
      </c>
      <c r="W43" s="117" t="s">
        <v>507</v>
      </c>
      <c r="X43" s="117" t="s">
        <v>507</v>
      </c>
      <c r="Y43" s="117" t="s">
        <v>507</v>
      </c>
      <c r="Z43" s="120" t="s">
        <v>705</v>
      </c>
      <c r="AA43" s="117" t="s">
        <v>507</v>
      </c>
    </row>
    <row r="44" spans="1:42" s="200" customFormat="1" ht="44.25" customHeight="1" x14ac:dyDescent="0.2">
      <c r="A44" s="114" t="s">
        <v>478</v>
      </c>
      <c r="B44" s="114" t="s">
        <v>777</v>
      </c>
      <c r="C44" s="115" t="s">
        <v>474</v>
      </c>
      <c r="D44" s="114" t="s">
        <v>477</v>
      </c>
      <c r="E44" s="114" t="s">
        <v>33</v>
      </c>
      <c r="F44" s="203" t="s">
        <v>36</v>
      </c>
      <c r="G44" s="116" t="s">
        <v>784</v>
      </c>
      <c r="H44" s="116" t="s">
        <v>1526</v>
      </c>
      <c r="I44" s="114" t="s">
        <v>786</v>
      </c>
      <c r="J44" s="114" t="s">
        <v>502</v>
      </c>
      <c r="K44" s="114" t="s">
        <v>1527</v>
      </c>
      <c r="L44" s="114" t="s">
        <v>502</v>
      </c>
      <c r="M44" s="119">
        <v>2</v>
      </c>
      <c r="N44" s="117">
        <v>2</v>
      </c>
      <c r="O44" s="141">
        <f t="shared" si="0"/>
        <v>4</v>
      </c>
      <c r="P44" s="139" t="str">
        <f t="shared" si="13"/>
        <v>BAJO</v>
      </c>
      <c r="Q44" s="117">
        <v>25</v>
      </c>
      <c r="R44" s="178">
        <f t="shared" si="14"/>
        <v>100</v>
      </c>
      <c r="S44" s="139" t="str">
        <f t="shared" si="15"/>
        <v>III</v>
      </c>
      <c r="T44" s="178" t="str">
        <f t="shared" si="16"/>
        <v>Mejorable</v>
      </c>
      <c r="U44" s="114">
        <v>181</v>
      </c>
      <c r="V44" s="114" t="s">
        <v>764</v>
      </c>
      <c r="W44" s="117" t="s">
        <v>507</v>
      </c>
      <c r="X44" s="117" t="s">
        <v>507</v>
      </c>
      <c r="Y44" s="117" t="s">
        <v>507</v>
      </c>
      <c r="Z44" s="120" t="s">
        <v>1528</v>
      </c>
      <c r="AA44" s="117" t="s">
        <v>507</v>
      </c>
      <c r="AB44" s="142"/>
      <c r="AC44" s="142"/>
      <c r="AD44" s="142"/>
      <c r="AE44" s="142"/>
      <c r="AF44" s="142"/>
      <c r="AG44" s="142"/>
    </row>
    <row r="45" spans="1:42" s="142" customFormat="1" ht="51" x14ac:dyDescent="0.25">
      <c r="A45" s="114" t="s">
        <v>870</v>
      </c>
      <c r="B45" s="114" t="s">
        <v>473</v>
      </c>
      <c r="C45" s="114" t="s">
        <v>474</v>
      </c>
      <c r="D45" s="114" t="s">
        <v>477</v>
      </c>
      <c r="E45" s="114" t="s">
        <v>33</v>
      </c>
      <c r="F45" s="135" t="s">
        <v>36</v>
      </c>
      <c r="G45" s="114" t="s">
        <v>698</v>
      </c>
      <c r="H45" s="116" t="s">
        <v>699</v>
      </c>
      <c r="I45" s="114" t="s">
        <v>700</v>
      </c>
      <c r="J45" s="114" t="s">
        <v>502</v>
      </c>
      <c r="K45" s="114" t="s">
        <v>502</v>
      </c>
      <c r="L45" s="114" t="s">
        <v>502</v>
      </c>
      <c r="M45" s="119">
        <v>2</v>
      </c>
      <c r="N45" s="117">
        <v>2</v>
      </c>
      <c r="O45" s="141">
        <f t="shared" si="0"/>
        <v>4</v>
      </c>
      <c r="P45" s="139" t="str">
        <f t="shared" si="13"/>
        <v>BAJO</v>
      </c>
      <c r="Q45" s="117">
        <v>10</v>
      </c>
      <c r="R45" s="153">
        <f t="shared" si="14"/>
        <v>40</v>
      </c>
      <c r="S45" s="139" t="str">
        <f t="shared" si="15"/>
        <v>III</v>
      </c>
      <c r="T45" s="153" t="str">
        <f t="shared" si="16"/>
        <v>Mejorable</v>
      </c>
      <c r="U45" s="114">
        <v>181</v>
      </c>
      <c r="V45" s="117" t="s">
        <v>706</v>
      </c>
      <c r="W45" s="117" t="s">
        <v>507</v>
      </c>
      <c r="X45" s="117" t="s">
        <v>507</v>
      </c>
      <c r="Y45" s="117" t="s">
        <v>507</v>
      </c>
      <c r="Z45" s="120" t="s">
        <v>707</v>
      </c>
      <c r="AA45" s="117" t="s">
        <v>507</v>
      </c>
    </row>
    <row r="46" spans="1:42" s="142" customFormat="1" ht="76.5" x14ac:dyDescent="0.25">
      <c r="A46" s="114" t="s">
        <v>482</v>
      </c>
      <c r="B46" s="114" t="s">
        <v>473</v>
      </c>
      <c r="C46" s="117" t="s">
        <v>474</v>
      </c>
      <c r="D46" s="114" t="s">
        <v>477</v>
      </c>
      <c r="E46" s="117" t="s">
        <v>33</v>
      </c>
      <c r="F46" s="135" t="s">
        <v>36</v>
      </c>
      <c r="G46" s="114" t="s">
        <v>698</v>
      </c>
      <c r="H46" s="116" t="s">
        <v>703</v>
      </c>
      <c r="I46" s="114" t="s">
        <v>700</v>
      </c>
      <c r="J46" s="118" t="s">
        <v>502</v>
      </c>
      <c r="K46" s="114" t="s">
        <v>502</v>
      </c>
      <c r="L46" s="114" t="s">
        <v>502</v>
      </c>
      <c r="M46" s="117">
        <v>2</v>
      </c>
      <c r="N46" s="117">
        <v>2</v>
      </c>
      <c r="O46" s="141">
        <f t="shared" si="0"/>
        <v>4</v>
      </c>
      <c r="P46" s="139" t="str">
        <f t="shared" si="6"/>
        <v>BAJO</v>
      </c>
      <c r="Q46" s="117">
        <v>25</v>
      </c>
      <c r="R46" s="153">
        <f t="shared" si="7"/>
        <v>100</v>
      </c>
      <c r="S46" s="139" t="str">
        <f t="shared" si="8"/>
        <v>III</v>
      </c>
      <c r="T46" s="153" t="str">
        <f t="shared" si="4"/>
        <v>Mejorable</v>
      </c>
      <c r="U46" s="114">
        <v>181</v>
      </c>
      <c r="V46" s="117" t="s">
        <v>706</v>
      </c>
      <c r="W46" s="117" t="s">
        <v>507</v>
      </c>
      <c r="X46" s="117" t="s">
        <v>507</v>
      </c>
      <c r="Y46" s="117" t="s">
        <v>507</v>
      </c>
      <c r="Z46" s="120" t="s">
        <v>709</v>
      </c>
      <c r="AA46" s="117" t="s">
        <v>507</v>
      </c>
    </row>
    <row r="47" spans="1:42" ht="63.75" x14ac:dyDescent="0.25">
      <c r="A47" s="114" t="s">
        <v>478</v>
      </c>
      <c r="B47" s="114" t="s">
        <v>473</v>
      </c>
      <c r="C47" s="114" t="s">
        <v>474</v>
      </c>
      <c r="D47" s="114" t="s">
        <v>477</v>
      </c>
      <c r="E47" s="114" t="s">
        <v>33</v>
      </c>
      <c r="F47" s="135" t="s">
        <v>38</v>
      </c>
      <c r="G47" s="116" t="s">
        <v>792</v>
      </c>
      <c r="H47" s="116" t="s">
        <v>793</v>
      </c>
      <c r="I47" s="114" t="s">
        <v>719</v>
      </c>
      <c r="J47" s="114" t="s">
        <v>502</v>
      </c>
      <c r="K47" s="114" t="s">
        <v>720</v>
      </c>
      <c r="L47" s="114" t="s">
        <v>502</v>
      </c>
      <c r="M47" s="119">
        <v>2</v>
      </c>
      <c r="N47" s="117">
        <v>3</v>
      </c>
      <c r="O47" s="141">
        <f t="shared" si="0"/>
        <v>6</v>
      </c>
      <c r="P47" s="139" t="str">
        <f t="shared" si="6"/>
        <v>MEDIO</v>
      </c>
      <c r="Q47" s="117">
        <v>10</v>
      </c>
      <c r="R47" s="153">
        <f t="shared" si="7"/>
        <v>60</v>
      </c>
      <c r="S47" s="139" t="str">
        <f>IF(R47&lt;=0,"N/A",IF(R47&lt;=20,"IV",IF(R47&lt;=120,"III",IF(R47&lt;=500,"II",IF(R47&lt;=4000,"I",)))))</f>
        <v>III</v>
      </c>
      <c r="T47" s="153" t="str">
        <f t="shared" si="4"/>
        <v>Mejorable</v>
      </c>
      <c r="U47" s="114">
        <v>181</v>
      </c>
      <c r="V47" s="117" t="s">
        <v>719</v>
      </c>
      <c r="W47" s="117" t="s">
        <v>507</v>
      </c>
      <c r="X47" s="117" t="s">
        <v>507</v>
      </c>
      <c r="Y47" s="117" t="s">
        <v>747</v>
      </c>
      <c r="Z47" s="120" t="s">
        <v>748</v>
      </c>
      <c r="AA47" s="117" t="s">
        <v>507</v>
      </c>
    </row>
    <row r="48" spans="1:42" ht="165.75" x14ac:dyDescent="0.25">
      <c r="A48" s="114" t="s">
        <v>478</v>
      </c>
      <c r="B48" s="114" t="s">
        <v>473</v>
      </c>
      <c r="C48" s="114" t="s">
        <v>474</v>
      </c>
      <c r="D48" s="114" t="s">
        <v>477</v>
      </c>
      <c r="E48" s="114" t="s">
        <v>33</v>
      </c>
      <c r="F48" s="135" t="s">
        <v>38</v>
      </c>
      <c r="G48" s="116" t="s">
        <v>1512</v>
      </c>
      <c r="H48" s="116" t="s">
        <v>795</v>
      </c>
      <c r="I48" s="114" t="s">
        <v>723</v>
      </c>
      <c r="J48" s="114" t="s">
        <v>502</v>
      </c>
      <c r="K48" s="114" t="s">
        <v>724</v>
      </c>
      <c r="L48" s="114" t="s">
        <v>725</v>
      </c>
      <c r="M48" s="119">
        <v>2</v>
      </c>
      <c r="N48" s="117">
        <v>3</v>
      </c>
      <c r="O48" s="141">
        <f t="shared" si="0"/>
        <v>6</v>
      </c>
      <c r="P48" s="139" t="str">
        <f t="shared" si="6"/>
        <v>MEDIO</v>
      </c>
      <c r="Q48" s="117">
        <v>10</v>
      </c>
      <c r="R48" s="153">
        <f t="shared" si="7"/>
        <v>60</v>
      </c>
      <c r="S48" s="139" t="str">
        <f>IF(R48&lt;=0,"N/A",IF(R48&lt;=20,"IV",IF(R48&lt;=120,"III",IF(R48&lt;=500,"II",IF(R48&lt;=4000,"I",)))))</f>
        <v>III</v>
      </c>
      <c r="T48" s="153" t="str">
        <f t="shared" si="4"/>
        <v>Mejorable</v>
      </c>
      <c r="U48" s="114">
        <v>181</v>
      </c>
      <c r="V48" s="117" t="s">
        <v>719</v>
      </c>
      <c r="W48" s="117" t="s">
        <v>507</v>
      </c>
      <c r="X48" s="117" t="s">
        <v>507</v>
      </c>
      <c r="Y48" s="117" t="s">
        <v>747</v>
      </c>
      <c r="Z48" s="120" t="s">
        <v>805</v>
      </c>
      <c r="AA48" s="117" t="s">
        <v>507</v>
      </c>
    </row>
    <row r="49" spans="1:27" s="142" customFormat="1" ht="48.75" customHeight="1" x14ac:dyDescent="0.25">
      <c r="A49" s="114" t="s">
        <v>796</v>
      </c>
      <c r="B49" s="114" t="s">
        <v>473</v>
      </c>
      <c r="C49" s="114" t="s">
        <v>573</v>
      </c>
      <c r="D49" s="114" t="s">
        <v>475</v>
      </c>
      <c r="E49" s="114" t="s">
        <v>33</v>
      </c>
      <c r="F49" s="135" t="s">
        <v>38</v>
      </c>
      <c r="G49" s="116" t="s">
        <v>797</v>
      </c>
      <c r="H49" s="116" t="s">
        <v>798</v>
      </c>
      <c r="I49" s="114" t="s">
        <v>799</v>
      </c>
      <c r="J49" s="114" t="s">
        <v>502</v>
      </c>
      <c r="K49" s="114" t="s">
        <v>800</v>
      </c>
      <c r="L49" s="114" t="s">
        <v>502</v>
      </c>
      <c r="M49" s="119">
        <v>2</v>
      </c>
      <c r="N49" s="117">
        <v>2</v>
      </c>
      <c r="O49" s="141">
        <f t="shared" si="0"/>
        <v>4</v>
      </c>
      <c r="P49" s="139" t="str">
        <f>IF((N49),IF(AND(O49&gt;=24,O49&lt;=40),"MUY ALTO",IF(AND(O49&gt;=10,O49&lt;=20),"ALTO",IF(AND(O49&gt;=6,O49&lt;=8),"MEDIO",IF((O49&lt;=4),"BAJO")))))</f>
        <v>BAJO</v>
      </c>
      <c r="Q49" s="117">
        <v>25</v>
      </c>
      <c r="R49" s="153">
        <f>O49*Q49</f>
        <v>100</v>
      </c>
      <c r="S49" s="139" t="str">
        <f>IF(R49&lt;=0,"N/A",IF(R49&lt;=20,"IV",IF(R49&lt;=120,"III",IF(R49&lt;=500,"II",IF(R49&lt;=4000,"I",)))))</f>
        <v>III</v>
      </c>
      <c r="T49" s="153" t="str">
        <f>IF(S49="I","No Aceptable",IF(S49="II","No aceptable o aceptable con control específico",IF(S49="III","Mejorable",IF(S49="IV","Aceptable","Aceptable"))))</f>
        <v>Mejorable</v>
      </c>
      <c r="U49" s="114">
        <v>181</v>
      </c>
      <c r="V49" s="117" t="s">
        <v>719</v>
      </c>
      <c r="W49" s="117" t="s">
        <v>507</v>
      </c>
      <c r="X49" s="117" t="s">
        <v>507</v>
      </c>
      <c r="Y49" s="117" t="s">
        <v>507</v>
      </c>
      <c r="Z49" s="120" t="s">
        <v>806</v>
      </c>
      <c r="AA49" s="117" t="s">
        <v>507</v>
      </c>
    </row>
    <row r="50" spans="1:27" ht="58.5" customHeight="1" x14ac:dyDescent="0.25">
      <c r="A50" s="114" t="s">
        <v>478</v>
      </c>
      <c r="B50" s="114" t="s">
        <v>473</v>
      </c>
      <c r="C50" s="114" t="s">
        <v>474</v>
      </c>
      <c r="D50" s="114" t="s">
        <v>477</v>
      </c>
      <c r="E50" s="118" t="s">
        <v>33</v>
      </c>
      <c r="F50" s="135" t="s">
        <v>38</v>
      </c>
      <c r="G50" s="116" t="s">
        <v>1513</v>
      </c>
      <c r="H50" s="116" t="s">
        <v>733</v>
      </c>
      <c r="I50" s="114" t="s">
        <v>734</v>
      </c>
      <c r="J50" s="118" t="s">
        <v>502</v>
      </c>
      <c r="K50" s="114" t="s">
        <v>735</v>
      </c>
      <c r="L50" s="114" t="s">
        <v>725</v>
      </c>
      <c r="M50" s="119">
        <v>2</v>
      </c>
      <c r="N50" s="117">
        <v>4</v>
      </c>
      <c r="O50" s="141">
        <f t="shared" si="0"/>
        <v>8</v>
      </c>
      <c r="P50" s="139" t="str">
        <f t="shared" ref="P50:P53" si="17">IF((N50),IF(AND(O50&gt;=24,O50&lt;=40),"MUY ALTO",IF(AND(O50&gt;=10,O50&lt;=20),"ALTO",IF(AND(O50&gt;=6,O50&lt;=8),"MEDIO",IF((O50&lt;=4),"BAJO")))))</f>
        <v>MEDIO</v>
      </c>
      <c r="Q50" s="117">
        <v>10</v>
      </c>
      <c r="R50" s="153">
        <f t="shared" ref="R50:R53" si="18">O50*Q50</f>
        <v>80</v>
      </c>
      <c r="S50" s="139" t="str">
        <f t="shared" ref="S50:S56" si="19">IF(R50&lt;=0,"N/A",IF(R50&lt;=20,"IV",IF(R50&lt;=120,"III",IF(R50&lt;=500,"II",IF(R50&lt;=4000,"I",)))))</f>
        <v>III</v>
      </c>
      <c r="T50" s="153" t="str">
        <f t="shared" ref="T50:T56" si="20">IF(S50="I","No Aceptable",IF(S50="II","No aceptable o aceptable con control específico",IF(S50="III","Mejorable",IF(S50="IV","Aceptable","Aceptable"))))</f>
        <v>Mejorable</v>
      </c>
      <c r="U50" s="114">
        <v>181</v>
      </c>
      <c r="V50" s="117" t="s">
        <v>753</v>
      </c>
      <c r="W50" s="117" t="s">
        <v>507</v>
      </c>
      <c r="X50" s="117" t="s">
        <v>507</v>
      </c>
      <c r="Y50" s="117" t="s">
        <v>507</v>
      </c>
      <c r="Z50" s="120" t="s">
        <v>807</v>
      </c>
      <c r="AA50" s="117" t="s">
        <v>507</v>
      </c>
    </row>
    <row r="51" spans="1:27" ht="76.5" x14ac:dyDescent="0.25">
      <c r="A51" s="114" t="s">
        <v>726</v>
      </c>
      <c r="B51" s="114" t="s">
        <v>473</v>
      </c>
      <c r="C51" s="114" t="s">
        <v>474</v>
      </c>
      <c r="D51" s="114" t="s">
        <v>477</v>
      </c>
      <c r="E51" s="118" t="s">
        <v>33</v>
      </c>
      <c r="F51" s="135" t="s">
        <v>38</v>
      </c>
      <c r="G51" s="116" t="s">
        <v>1516</v>
      </c>
      <c r="H51" s="116" t="s">
        <v>802</v>
      </c>
      <c r="I51" s="114" t="s">
        <v>729</v>
      </c>
      <c r="J51" s="118" t="s">
        <v>502</v>
      </c>
      <c r="K51" s="114" t="s">
        <v>730</v>
      </c>
      <c r="L51" s="114" t="s">
        <v>731</v>
      </c>
      <c r="M51" s="119">
        <v>2</v>
      </c>
      <c r="N51" s="117">
        <v>3</v>
      </c>
      <c r="O51" s="141">
        <f t="shared" si="0"/>
        <v>6</v>
      </c>
      <c r="P51" s="139" t="str">
        <f t="shared" si="17"/>
        <v>MEDIO</v>
      </c>
      <c r="Q51" s="117">
        <v>10</v>
      </c>
      <c r="R51" s="153">
        <f t="shared" si="18"/>
        <v>60</v>
      </c>
      <c r="S51" s="139" t="str">
        <f t="shared" si="19"/>
        <v>III</v>
      </c>
      <c r="T51" s="153" t="str">
        <f t="shared" si="20"/>
        <v>Mejorable</v>
      </c>
      <c r="U51" s="114">
        <v>181</v>
      </c>
      <c r="V51" s="117" t="s">
        <v>750</v>
      </c>
      <c r="W51" s="117" t="s">
        <v>507</v>
      </c>
      <c r="X51" s="117" t="s">
        <v>507</v>
      </c>
      <c r="Y51" s="117" t="s">
        <v>751</v>
      </c>
      <c r="Z51" s="120" t="s">
        <v>752</v>
      </c>
      <c r="AA51" s="117" t="s">
        <v>507</v>
      </c>
    </row>
    <row r="52" spans="1:27" ht="78.75" customHeight="1" x14ac:dyDescent="0.25">
      <c r="A52" s="116" t="s">
        <v>482</v>
      </c>
      <c r="B52" s="114" t="s">
        <v>473</v>
      </c>
      <c r="C52" s="114" t="s">
        <v>474</v>
      </c>
      <c r="D52" s="114" t="s">
        <v>710</v>
      </c>
      <c r="E52" s="118" t="s">
        <v>33</v>
      </c>
      <c r="F52" s="135" t="s">
        <v>38</v>
      </c>
      <c r="G52" s="116" t="s">
        <v>711</v>
      </c>
      <c r="H52" s="116" t="s">
        <v>712</v>
      </c>
      <c r="I52" s="114" t="s">
        <v>713</v>
      </c>
      <c r="J52" s="118" t="s">
        <v>502</v>
      </c>
      <c r="K52" s="114" t="s">
        <v>714</v>
      </c>
      <c r="L52" s="114" t="s">
        <v>502</v>
      </c>
      <c r="M52" s="157">
        <v>2</v>
      </c>
      <c r="N52" s="114">
        <v>3</v>
      </c>
      <c r="O52" s="141">
        <f t="shared" si="0"/>
        <v>6</v>
      </c>
      <c r="P52" s="139" t="str">
        <f t="shared" si="17"/>
        <v>MEDIO</v>
      </c>
      <c r="Q52" s="114">
        <v>10</v>
      </c>
      <c r="R52" s="153">
        <f t="shared" si="18"/>
        <v>60</v>
      </c>
      <c r="S52" s="139" t="str">
        <f t="shared" si="19"/>
        <v>III</v>
      </c>
      <c r="T52" s="153" t="str">
        <f t="shared" si="20"/>
        <v>Mejorable</v>
      </c>
      <c r="U52" s="114">
        <v>181</v>
      </c>
      <c r="V52" s="114" t="s">
        <v>719</v>
      </c>
      <c r="W52" s="117" t="s">
        <v>507</v>
      </c>
      <c r="X52" s="114" t="s">
        <v>507</v>
      </c>
      <c r="Y52" s="114" t="s">
        <v>507</v>
      </c>
      <c r="Z52" s="158" t="s">
        <v>746</v>
      </c>
      <c r="AA52" s="117" t="s">
        <v>507</v>
      </c>
    </row>
    <row r="53" spans="1:27" ht="25.5" x14ac:dyDescent="0.25">
      <c r="A53" s="116" t="s">
        <v>482</v>
      </c>
      <c r="B53" s="114" t="s">
        <v>473</v>
      </c>
      <c r="C53" s="114" t="s">
        <v>474</v>
      </c>
      <c r="D53" s="114" t="s">
        <v>715</v>
      </c>
      <c r="E53" s="118" t="s">
        <v>33</v>
      </c>
      <c r="F53" s="135" t="s">
        <v>38</v>
      </c>
      <c r="G53" s="116" t="s">
        <v>711</v>
      </c>
      <c r="H53" s="116" t="s">
        <v>1511</v>
      </c>
      <c r="I53" s="114" t="s">
        <v>713</v>
      </c>
      <c r="J53" s="118" t="s">
        <v>502</v>
      </c>
      <c r="K53" s="114" t="s">
        <v>714</v>
      </c>
      <c r="L53" s="114" t="s">
        <v>502</v>
      </c>
      <c r="M53" s="157">
        <v>2</v>
      </c>
      <c r="N53" s="114">
        <v>3</v>
      </c>
      <c r="O53" s="141">
        <f t="shared" si="0"/>
        <v>6</v>
      </c>
      <c r="P53" s="139" t="str">
        <f t="shared" si="17"/>
        <v>MEDIO</v>
      </c>
      <c r="Q53" s="114">
        <v>10</v>
      </c>
      <c r="R53" s="153">
        <f t="shared" si="18"/>
        <v>60</v>
      </c>
      <c r="S53" s="139" t="str">
        <f t="shared" si="19"/>
        <v>III</v>
      </c>
      <c r="T53" s="153" t="str">
        <f t="shared" si="20"/>
        <v>Mejorable</v>
      </c>
      <c r="U53" s="114">
        <v>181</v>
      </c>
      <c r="V53" s="114" t="s">
        <v>719</v>
      </c>
      <c r="W53" s="117" t="s">
        <v>507</v>
      </c>
      <c r="X53" s="114" t="s">
        <v>507</v>
      </c>
      <c r="Y53" s="114" t="s">
        <v>507</v>
      </c>
      <c r="Z53" s="158" t="s">
        <v>746</v>
      </c>
      <c r="AA53" s="117" t="s">
        <v>507</v>
      </c>
    </row>
    <row r="54" spans="1:27" ht="63.75" x14ac:dyDescent="0.25">
      <c r="A54" s="114" t="s">
        <v>482</v>
      </c>
      <c r="B54" s="114" t="s">
        <v>473</v>
      </c>
      <c r="C54" s="117" t="s">
        <v>474</v>
      </c>
      <c r="D54" s="114" t="s">
        <v>477</v>
      </c>
      <c r="E54" s="117" t="s">
        <v>33</v>
      </c>
      <c r="F54" s="135" t="s">
        <v>38</v>
      </c>
      <c r="G54" s="116" t="s">
        <v>736</v>
      </c>
      <c r="H54" s="116" t="s">
        <v>618</v>
      </c>
      <c r="I54" s="114" t="s">
        <v>737</v>
      </c>
      <c r="J54" s="118" t="s">
        <v>502</v>
      </c>
      <c r="K54" s="114" t="s">
        <v>502</v>
      </c>
      <c r="L54" s="114" t="s">
        <v>502</v>
      </c>
      <c r="M54" s="117">
        <v>2</v>
      </c>
      <c r="N54" s="117">
        <v>2</v>
      </c>
      <c r="O54" s="141">
        <f t="shared" si="0"/>
        <v>4</v>
      </c>
      <c r="P54" s="139" t="str">
        <f t="shared" ref="P54:P56" si="21">IF((N54),IF(AND(O54&gt;=24,O54&lt;=40),"MUY ALTO",IF(AND(O54&gt;=10,O54&lt;=20),"ALTO",IF(AND(O54&gt;=6,O54&lt;=8),"MEDIO",IF((O54&lt;=4),"BAJO")))))</f>
        <v>BAJO</v>
      </c>
      <c r="Q54" s="114">
        <v>10</v>
      </c>
      <c r="R54" s="153">
        <f t="shared" ref="R54:R56" si="22">O54*Q54</f>
        <v>40</v>
      </c>
      <c r="S54" s="139" t="str">
        <f t="shared" si="19"/>
        <v>III</v>
      </c>
      <c r="T54" s="153" t="str">
        <f t="shared" si="20"/>
        <v>Mejorable</v>
      </c>
      <c r="U54" s="114">
        <v>181</v>
      </c>
      <c r="V54" s="117" t="s">
        <v>755</v>
      </c>
      <c r="W54" s="117" t="s">
        <v>507</v>
      </c>
      <c r="X54" s="117" t="s">
        <v>507</v>
      </c>
      <c r="Y54" s="117" t="s">
        <v>507</v>
      </c>
      <c r="Z54" s="117" t="s">
        <v>642</v>
      </c>
      <c r="AA54" s="117" t="s">
        <v>507</v>
      </c>
    </row>
    <row r="55" spans="1:27" ht="102" x14ac:dyDescent="0.25">
      <c r="A55" s="114" t="s">
        <v>478</v>
      </c>
      <c r="B55" s="114" t="s">
        <v>473</v>
      </c>
      <c r="C55" s="114" t="s">
        <v>742</v>
      </c>
      <c r="D55" s="114" t="s">
        <v>477</v>
      </c>
      <c r="E55" s="114" t="s">
        <v>33</v>
      </c>
      <c r="F55" s="135" t="s">
        <v>38</v>
      </c>
      <c r="G55" s="116" t="s">
        <v>743</v>
      </c>
      <c r="H55" s="116" t="s">
        <v>744</v>
      </c>
      <c r="I55" s="114" t="s">
        <v>745</v>
      </c>
      <c r="J55" s="114" t="s">
        <v>502</v>
      </c>
      <c r="K55" s="114" t="s">
        <v>735</v>
      </c>
      <c r="L55" s="114" t="s">
        <v>725</v>
      </c>
      <c r="M55" s="119">
        <v>2</v>
      </c>
      <c r="N55" s="117">
        <v>4</v>
      </c>
      <c r="O55" s="141">
        <f t="shared" si="0"/>
        <v>8</v>
      </c>
      <c r="P55" s="139" t="str">
        <f t="shared" si="21"/>
        <v>MEDIO</v>
      </c>
      <c r="Q55" s="114">
        <v>10</v>
      </c>
      <c r="R55" s="153">
        <f t="shared" si="22"/>
        <v>80</v>
      </c>
      <c r="S55" s="139" t="str">
        <f t="shared" si="19"/>
        <v>III</v>
      </c>
      <c r="T55" s="153" t="str">
        <f t="shared" si="20"/>
        <v>Mejorable</v>
      </c>
      <c r="U55" s="114">
        <v>181</v>
      </c>
      <c r="V55" s="117" t="s">
        <v>757</v>
      </c>
      <c r="W55" s="117" t="s">
        <v>507</v>
      </c>
      <c r="X55" s="117" t="s">
        <v>507</v>
      </c>
      <c r="Y55" s="117" t="s">
        <v>507</v>
      </c>
      <c r="Z55" s="120" t="s">
        <v>808</v>
      </c>
      <c r="AA55" s="117" t="s">
        <v>507</v>
      </c>
    </row>
    <row r="56" spans="1:27" ht="38.25" x14ac:dyDescent="0.25">
      <c r="A56" s="114" t="s">
        <v>472</v>
      </c>
      <c r="B56" s="114" t="s">
        <v>473</v>
      </c>
      <c r="C56" s="114" t="s">
        <v>573</v>
      </c>
      <c r="D56" s="114" t="s">
        <v>475</v>
      </c>
      <c r="E56" s="114" t="s">
        <v>33</v>
      </c>
      <c r="F56" s="135" t="s">
        <v>37</v>
      </c>
      <c r="G56" s="114" t="s">
        <v>760</v>
      </c>
      <c r="H56" s="116" t="s">
        <v>761</v>
      </c>
      <c r="I56" s="114" t="s">
        <v>762</v>
      </c>
      <c r="J56" s="114" t="s">
        <v>502</v>
      </c>
      <c r="K56" s="114" t="s">
        <v>502</v>
      </c>
      <c r="L56" s="114" t="s">
        <v>763</v>
      </c>
      <c r="M56" s="119">
        <v>2</v>
      </c>
      <c r="N56" s="117">
        <v>1</v>
      </c>
      <c r="O56" s="141">
        <f t="shared" si="0"/>
        <v>2</v>
      </c>
      <c r="P56" s="139" t="str">
        <f t="shared" si="21"/>
        <v>BAJO</v>
      </c>
      <c r="Q56" s="114">
        <v>10</v>
      </c>
      <c r="R56" s="153">
        <f t="shared" si="22"/>
        <v>20</v>
      </c>
      <c r="S56" s="139" t="str">
        <f t="shared" si="19"/>
        <v>IV</v>
      </c>
      <c r="T56" s="153" t="str">
        <f t="shared" si="20"/>
        <v>Aceptable</v>
      </c>
      <c r="U56" s="114">
        <v>181</v>
      </c>
      <c r="V56" s="114" t="s">
        <v>764</v>
      </c>
      <c r="W56" s="117" t="s">
        <v>507</v>
      </c>
      <c r="X56" s="117" t="s">
        <v>507</v>
      </c>
      <c r="Y56" s="117" t="s">
        <v>507</v>
      </c>
      <c r="Z56" s="120" t="s">
        <v>765</v>
      </c>
      <c r="AA56" s="117" t="s">
        <v>766</v>
      </c>
    </row>
  </sheetData>
  <autoFilter ref="A5:AU56"/>
  <mergeCells count="8">
    <mergeCell ref="A1:AG1"/>
    <mergeCell ref="A2:G2"/>
    <mergeCell ref="A3:G3"/>
    <mergeCell ref="F4:H4"/>
    <mergeCell ref="J4:L4"/>
    <mergeCell ref="M4:S4"/>
    <mergeCell ref="U4:V4"/>
    <mergeCell ref="W4:AA4"/>
  </mergeCells>
  <conditionalFormatting sqref="A4:F4 J4 M4 T4 W4 E5:G5 A5 V5:AA5 J5:T5">
    <cfRule type="cellIs" dxfId="1321" priority="148" operator="equal">
      <formula>"MEDIA"</formula>
    </cfRule>
    <cfRule type="cellIs" dxfId="1320" priority="149" operator="equal">
      <formula>"BAJA"</formula>
    </cfRule>
    <cfRule type="cellIs" dxfId="1319" priority="150" operator="equal">
      <formula>"MUY ALTA"</formula>
    </cfRule>
  </conditionalFormatting>
  <conditionalFormatting sqref="V5">
    <cfRule type="cellIs" dxfId="1318" priority="151" operator="equal">
      <formula>"ALTA"</formula>
    </cfRule>
  </conditionalFormatting>
  <conditionalFormatting sqref="Z5:AA5">
    <cfRule type="cellIs" dxfId="1317" priority="152" operator="equal">
      <formula>"ALTA"</formula>
    </cfRule>
  </conditionalFormatting>
  <conditionalFormatting sqref="I4:I5">
    <cfRule type="cellIs" dxfId="1316" priority="145" operator="equal">
      <formula>"MEDIA"</formula>
    </cfRule>
    <cfRule type="cellIs" dxfId="1315" priority="146" operator="equal">
      <formula>"BAJA"</formula>
    </cfRule>
    <cfRule type="cellIs" dxfId="1314" priority="147" operator="equal">
      <formula>"MUY ALTA"</formula>
    </cfRule>
  </conditionalFormatting>
  <conditionalFormatting sqref="P6:P8 P10:P41 P45:P49 P43">
    <cfRule type="cellIs" dxfId="1313" priority="142" operator="equal">
      <formula>"ALTO"</formula>
    </cfRule>
    <cfRule type="cellIs" dxfId="1312" priority="143" operator="equal">
      <formula>"MEDIO"</formula>
    </cfRule>
    <cfRule type="cellIs" dxfId="1311" priority="144" operator="equal">
      <formula>"BAJO"</formula>
    </cfRule>
  </conditionalFormatting>
  <conditionalFormatting sqref="S6:S8 S10:S41 S45:S49 S43">
    <cfRule type="cellIs" dxfId="1310" priority="138" operator="equal">
      <formula>"IV"</formula>
    </cfRule>
    <cfRule type="cellIs" dxfId="1309" priority="139" operator="equal">
      <formula>"III"</formula>
    </cfRule>
    <cfRule type="cellIs" dxfId="1308" priority="140" operator="equal">
      <formula>"II"</formula>
    </cfRule>
    <cfRule type="cellIs" dxfId="1307" priority="141" operator="equal">
      <formula>"I"</formula>
    </cfRule>
  </conditionalFormatting>
  <conditionalFormatting sqref="P2:P8 P10:P41 P45:P49 P43">
    <cfRule type="cellIs" dxfId="1306" priority="137" operator="equal">
      <formula>"MUY ALTO"</formula>
    </cfRule>
  </conditionalFormatting>
  <conditionalFormatting sqref="U5">
    <cfRule type="cellIs" dxfId="1305" priority="134" operator="equal">
      <formula>"MEDIA"</formula>
    </cfRule>
    <cfRule type="cellIs" dxfId="1304" priority="135" operator="equal">
      <formula>"BAJA"</formula>
    </cfRule>
    <cfRule type="cellIs" dxfId="1303" priority="136" operator="equal">
      <formula>"MUY ALTA"</formula>
    </cfRule>
  </conditionalFormatting>
  <conditionalFormatting sqref="S9">
    <cfRule type="cellIs" dxfId="1302" priority="126" operator="equal">
      <formula>"IV"</formula>
    </cfRule>
    <cfRule type="cellIs" dxfId="1301" priority="127" operator="equal">
      <formula>"III"</formula>
    </cfRule>
    <cfRule type="cellIs" dxfId="1300" priority="128" operator="equal">
      <formula>"II"</formula>
    </cfRule>
    <cfRule type="cellIs" dxfId="1299" priority="129" operator="equal">
      <formula>"I"</formula>
    </cfRule>
  </conditionalFormatting>
  <conditionalFormatting sqref="P9">
    <cfRule type="cellIs" dxfId="1298" priority="131" operator="equal">
      <formula>"ALTO"</formula>
    </cfRule>
    <cfRule type="cellIs" dxfId="1297" priority="132" operator="equal">
      <formula>"MEDIO"</formula>
    </cfRule>
    <cfRule type="cellIs" dxfId="1296" priority="133" operator="equal">
      <formula>"BAJO"</formula>
    </cfRule>
  </conditionalFormatting>
  <conditionalFormatting sqref="P9">
    <cfRule type="cellIs" dxfId="1295" priority="130" operator="equal">
      <formula>"MUY ALTO"</formula>
    </cfRule>
  </conditionalFormatting>
  <conditionalFormatting sqref="P50:P53">
    <cfRule type="cellIs" dxfId="1294" priority="123" operator="equal">
      <formula>"ALTO"</formula>
    </cfRule>
    <cfRule type="cellIs" dxfId="1293" priority="124" operator="equal">
      <formula>"MEDIO"</formula>
    </cfRule>
    <cfRule type="cellIs" dxfId="1292" priority="125" operator="equal">
      <formula>"BAJO"</formula>
    </cfRule>
  </conditionalFormatting>
  <conditionalFormatting sqref="S50:S53">
    <cfRule type="cellIs" dxfId="1291" priority="119" operator="equal">
      <formula>"IV"</formula>
    </cfRule>
    <cfRule type="cellIs" dxfId="1290" priority="120" operator="equal">
      <formula>"III"</formula>
    </cfRule>
    <cfRule type="cellIs" dxfId="1289" priority="121" operator="equal">
      <formula>"II"</formula>
    </cfRule>
    <cfRule type="cellIs" dxfId="1288" priority="122" operator="equal">
      <formula>"I"</formula>
    </cfRule>
  </conditionalFormatting>
  <conditionalFormatting sqref="P50:P53">
    <cfRule type="cellIs" dxfId="1287" priority="118" operator="equal">
      <formula>"MUY ALTO"</formula>
    </cfRule>
  </conditionalFormatting>
  <conditionalFormatting sqref="D8:E8 I8:N8">
    <cfRule type="cellIs" dxfId="1286" priority="68" operator="equal">
      <formula>"MEDIA"</formula>
    </cfRule>
  </conditionalFormatting>
  <conditionalFormatting sqref="D8:E8 I8:N8">
    <cfRule type="cellIs" dxfId="1285" priority="69" operator="equal">
      <formula>"BAJA"</formula>
    </cfRule>
  </conditionalFormatting>
  <conditionalFormatting sqref="D8:E8 I8:N8">
    <cfRule type="cellIs" dxfId="1284" priority="70" operator="equal">
      <formula>"MUY ALTA"</formula>
    </cfRule>
  </conditionalFormatting>
  <conditionalFormatting sqref="Q8">
    <cfRule type="cellIs" dxfId="1283" priority="65" operator="equal">
      <formula>"MEDIA"</formula>
    </cfRule>
  </conditionalFormatting>
  <conditionalFormatting sqref="Q8">
    <cfRule type="cellIs" dxfId="1282" priority="66" operator="equal">
      <formula>"BAJA"</formula>
    </cfRule>
  </conditionalFormatting>
  <conditionalFormatting sqref="Q8">
    <cfRule type="cellIs" dxfId="1281" priority="67" operator="equal">
      <formula>"MUY ALTA"</formula>
    </cfRule>
  </conditionalFormatting>
  <conditionalFormatting sqref="I22">
    <cfRule type="cellIs" dxfId="1280" priority="55" operator="equal">
      <formula>"MEDIA"</formula>
    </cfRule>
  </conditionalFormatting>
  <conditionalFormatting sqref="I22">
    <cfRule type="cellIs" dxfId="1279" priority="56" operator="equal">
      <formula>"BAJA"</formula>
    </cfRule>
  </conditionalFormatting>
  <conditionalFormatting sqref="I22">
    <cfRule type="cellIs" dxfId="1278" priority="57" operator="equal">
      <formula>"MUY ALTA"</formula>
    </cfRule>
  </conditionalFormatting>
  <conditionalFormatting sqref="A43 E43 I43:J43 L43 N43">
    <cfRule type="cellIs" dxfId="1277" priority="46" operator="equal">
      <formula>"MEDIA"</formula>
    </cfRule>
  </conditionalFormatting>
  <conditionalFormatting sqref="A43 E43 I43:J43 L43 N43">
    <cfRule type="cellIs" dxfId="1276" priority="47" operator="equal">
      <formula>"BAJA"</formula>
    </cfRule>
  </conditionalFormatting>
  <conditionalFormatting sqref="A43 E43 I43:J43 L43 N43">
    <cfRule type="cellIs" dxfId="1275" priority="48" operator="equal">
      <formula>"MUY ALTA"</formula>
    </cfRule>
  </conditionalFormatting>
  <conditionalFormatting sqref="A45 E45 J45 L45:N45">
    <cfRule type="cellIs" dxfId="1274" priority="49" operator="equal">
      <formula>"MEDIA"</formula>
    </cfRule>
  </conditionalFormatting>
  <conditionalFormatting sqref="A45 E45 J45 L45:N45">
    <cfRule type="cellIs" dxfId="1273" priority="50" operator="equal">
      <formula>"BAJA"</formula>
    </cfRule>
  </conditionalFormatting>
  <conditionalFormatting sqref="A45 E45 J45 L45:N45">
    <cfRule type="cellIs" dxfId="1272" priority="51" operator="equal">
      <formula>"MUY ALTA"</formula>
    </cfRule>
  </conditionalFormatting>
  <conditionalFormatting sqref="I45:I46">
    <cfRule type="cellIs" dxfId="1271" priority="52" operator="equal">
      <formula>"MEDIA"</formula>
    </cfRule>
  </conditionalFormatting>
  <conditionalFormatting sqref="I45:I46">
    <cfRule type="cellIs" dxfId="1270" priority="53" operator="equal">
      <formula>"BAJA"</formula>
    </cfRule>
  </conditionalFormatting>
  <conditionalFormatting sqref="I45:I46">
    <cfRule type="cellIs" dxfId="1269" priority="54" operator="equal">
      <formula>"MUY ALTA"</formula>
    </cfRule>
  </conditionalFormatting>
  <conditionalFormatting sqref="Q43">
    <cfRule type="cellIs" dxfId="1268" priority="40" operator="equal">
      <formula>"MEDIA"</formula>
    </cfRule>
  </conditionalFormatting>
  <conditionalFormatting sqref="Q43">
    <cfRule type="cellIs" dxfId="1267" priority="41" operator="equal">
      <formula>"BAJA"</formula>
    </cfRule>
  </conditionalFormatting>
  <conditionalFormatting sqref="Q43">
    <cfRule type="cellIs" dxfId="1266" priority="42" operator="equal">
      <formula>"MUY ALTA"</formula>
    </cfRule>
  </conditionalFormatting>
  <conditionalFormatting sqref="Q45">
    <cfRule type="cellIs" dxfId="1265" priority="43" operator="equal">
      <formula>"MEDIA"</formula>
    </cfRule>
  </conditionalFormatting>
  <conditionalFormatting sqref="Q45">
    <cfRule type="cellIs" dxfId="1264" priority="44" operator="equal">
      <formula>"BAJA"</formula>
    </cfRule>
  </conditionalFormatting>
  <conditionalFormatting sqref="Q45">
    <cfRule type="cellIs" dxfId="1263" priority="45" operator="equal">
      <formula>"MUY ALTA"</formula>
    </cfRule>
  </conditionalFormatting>
  <conditionalFormatting sqref="V43 X43:Y43 X45:Y45">
    <cfRule type="cellIs" dxfId="1262" priority="32" operator="equal">
      <formula>"MEDIA"</formula>
    </cfRule>
  </conditionalFormatting>
  <conditionalFormatting sqref="V43 X43:Y43 X45:Y45">
    <cfRule type="cellIs" dxfId="1261" priority="33" operator="equal">
      <formula>"BAJA"</formula>
    </cfRule>
  </conditionalFormatting>
  <conditionalFormatting sqref="V43 X43:Y43 X45:Y45">
    <cfRule type="cellIs" dxfId="1260" priority="34" operator="equal">
      <formula>"MUY ALTA"</formula>
    </cfRule>
  </conditionalFormatting>
  <conditionalFormatting sqref="Z43">
    <cfRule type="cellIs" dxfId="1259" priority="35" operator="equal">
      <formula>"MEDIA"</formula>
    </cfRule>
  </conditionalFormatting>
  <conditionalFormatting sqref="Z43">
    <cfRule type="cellIs" dxfId="1258" priority="36" operator="equal">
      <formula>"BAJA"</formula>
    </cfRule>
  </conditionalFormatting>
  <conditionalFormatting sqref="Z43">
    <cfRule type="cellIs" dxfId="1257" priority="37" operator="equal">
      <formula>"MUY ALTA"</formula>
    </cfRule>
  </conditionalFormatting>
  <conditionalFormatting sqref="V43">
    <cfRule type="cellIs" dxfId="1256" priority="38" operator="equal">
      <formula>"ALTA"</formula>
    </cfRule>
  </conditionalFormatting>
  <conditionalFormatting sqref="Z43">
    <cfRule type="cellIs" dxfId="1255" priority="39" operator="equal">
      <formula>"ALTA"</formula>
    </cfRule>
  </conditionalFormatting>
  <conditionalFormatting sqref="P54:P56">
    <cfRule type="cellIs" dxfId="1254" priority="29" operator="equal">
      <formula>"ALTO"</formula>
    </cfRule>
    <cfRule type="cellIs" dxfId="1253" priority="30" operator="equal">
      <formula>"MEDIO"</formula>
    </cfRule>
    <cfRule type="cellIs" dxfId="1252" priority="31" operator="equal">
      <formula>"BAJO"</formula>
    </cfRule>
  </conditionalFormatting>
  <conditionalFormatting sqref="S54:S56">
    <cfRule type="cellIs" dxfId="1251" priority="25" operator="equal">
      <formula>"IV"</formula>
    </cfRule>
    <cfRule type="cellIs" dxfId="1250" priority="26" operator="equal">
      <formula>"III"</formula>
    </cfRule>
    <cfRule type="cellIs" dxfId="1249" priority="27" operator="equal">
      <formula>"II"</formula>
    </cfRule>
    <cfRule type="cellIs" dxfId="1248" priority="28" operator="equal">
      <formula>"I"</formula>
    </cfRule>
  </conditionalFormatting>
  <conditionalFormatting sqref="P54:P56">
    <cfRule type="cellIs" dxfId="1247" priority="24" operator="equal">
      <formula>"MUY ALTO"</formula>
    </cfRule>
  </conditionalFormatting>
  <conditionalFormatting sqref="P44">
    <cfRule type="cellIs" dxfId="1246" priority="21" operator="equal">
      <formula>"ALTO"</formula>
    </cfRule>
    <cfRule type="cellIs" dxfId="1245" priority="22" operator="equal">
      <formula>"MEDIO"</formula>
    </cfRule>
    <cfRule type="cellIs" dxfId="1244" priority="23" operator="equal">
      <formula>"BAJO"</formula>
    </cfRule>
  </conditionalFormatting>
  <conditionalFormatting sqref="S44">
    <cfRule type="cellIs" dxfId="1243" priority="17" operator="equal">
      <formula>"IV"</formula>
    </cfRule>
    <cfRule type="cellIs" dxfId="1242" priority="18" operator="equal">
      <formula>"III"</formula>
    </cfRule>
    <cfRule type="cellIs" dxfId="1241" priority="19" operator="equal">
      <formula>"II"</formula>
    </cfRule>
    <cfRule type="cellIs" dxfId="1240" priority="20" operator="equal">
      <formula>"I"</formula>
    </cfRule>
  </conditionalFormatting>
  <conditionalFormatting sqref="P44">
    <cfRule type="cellIs" dxfId="1239" priority="16" operator="equal">
      <formula>"MUY ALTO"</formula>
    </cfRule>
  </conditionalFormatting>
  <conditionalFormatting sqref="V8">
    <cfRule type="cellIs" dxfId="1238" priority="15" operator="equal">
      <formula>"ALTA"</formula>
    </cfRule>
  </conditionalFormatting>
  <conditionalFormatting sqref="V8">
    <cfRule type="cellIs" dxfId="1237" priority="12" operator="equal">
      <formula>"MEDIA"</formula>
    </cfRule>
  </conditionalFormatting>
  <conditionalFormatting sqref="V8">
    <cfRule type="cellIs" dxfId="1236" priority="13" operator="equal">
      <formula>"BAJA"</formula>
    </cfRule>
  </conditionalFormatting>
  <conditionalFormatting sqref="V8">
    <cfRule type="cellIs" dxfId="1235" priority="14" operator="equal">
      <formula>"MUY ALTA"</formula>
    </cfRule>
  </conditionalFormatting>
  <conditionalFormatting sqref="P42">
    <cfRule type="cellIs" dxfId="1234" priority="9" operator="equal">
      <formula>"ALTO"</formula>
    </cfRule>
    <cfRule type="cellIs" dxfId="1233" priority="10" operator="equal">
      <formula>"MEDIO"</formula>
    </cfRule>
    <cfRule type="cellIs" dxfId="1232" priority="11" operator="equal">
      <formula>"BAJO"</formula>
    </cfRule>
  </conditionalFormatting>
  <conditionalFormatting sqref="S42">
    <cfRule type="cellIs" dxfId="1231" priority="5" operator="equal">
      <formula>"IV"</formula>
    </cfRule>
    <cfRule type="cellIs" dxfId="1230" priority="6" operator="equal">
      <formula>"III"</formula>
    </cfRule>
    <cfRule type="cellIs" dxfId="1229" priority="7" operator="equal">
      <formula>"II"</formula>
    </cfRule>
    <cfRule type="cellIs" dxfId="1228" priority="8" operator="equal">
      <formula>"I"</formula>
    </cfRule>
  </conditionalFormatting>
  <conditionalFormatting sqref="P42">
    <cfRule type="cellIs" dxfId="1227" priority="4" operator="equal">
      <formula>"MUY ALTO"</formula>
    </cfRule>
  </conditionalFormatting>
  <conditionalFormatting sqref="I42">
    <cfRule type="cellIs" dxfId="1226" priority="1" operator="equal">
      <formula>"MEDIA"</formula>
    </cfRule>
  </conditionalFormatting>
  <conditionalFormatting sqref="I42">
    <cfRule type="cellIs" dxfId="1225" priority="2" operator="equal">
      <formula>"BAJA"</formula>
    </cfRule>
  </conditionalFormatting>
  <conditionalFormatting sqref="I42">
    <cfRule type="cellIs" dxfId="1224" priority="3" operator="equal">
      <formula>"MUY ALTA"</formula>
    </cfRule>
  </conditionalFormatting>
  <dataValidations count="3">
    <dataValidation type="list" allowBlank="1" showErrorMessage="1" sqref="Q19 Q8 Q50">
      <formula1>"10,25,60,100"</formula1>
    </dataValidation>
    <dataValidation type="list" allowBlank="1" showInputMessage="1" prompt="COLOQUE SOLO - 1,2,3, O 4" sqref="N19 N50">
      <formula1>"4,3,2,1"</formula1>
    </dataValidation>
    <dataValidation type="list" allowBlank="1" showErrorMessage="1" sqref="M19 M50">
      <formula1>"2,6,10"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Listas!$A$7:$G$7</xm:f>
          </x14:formula1>
          <xm:sqref>F45:F56 F6:F43</xm:sqref>
        </x14:dataValidation>
        <x14:dataValidation type="list" allowBlank="1" showInputMessage="1" showErrorMessage="1">
          <x14:formula1>
            <xm:f>Listas!#REF!</xm:f>
          </x14:formula1>
          <xm:sqref>F44</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AU53"/>
  <sheetViews>
    <sheetView topLeftCell="L36" zoomScale="85" zoomScaleNormal="85" workbookViewId="0">
      <selection activeCell="L38" sqref="A38:XFD38"/>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29.710937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7"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47" ht="26.25" customHeight="1" thickBot="1" x14ac:dyDescent="0.3">
      <c r="A2" s="282" t="s">
        <v>987</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ht="36" customHeight="1" thickBot="1" x14ac:dyDescent="0.3">
      <c r="A3" s="282" t="s">
        <v>988</v>
      </c>
      <c r="B3" s="273"/>
      <c r="C3" s="273"/>
      <c r="D3" s="273"/>
      <c r="E3" s="273"/>
      <c r="F3" s="273"/>
      <c r="G3" s="274"/>
      <c r="H3" s="1"/>
      <c r="I3" s="1"/>
      <c r="J3" s="1"/>
      <c r="K3" s="1"/>
      <c r="L3" s="4"/>
      <c r="M3" s="4"/>
      <c r="N3" s="4"/>
      <c r="O3" s="4"/>
      <c r="P3" s="4"/>
      <c r="Q3" s="4"/>
      <c r="R3" s="2"/>
      <c r="S3" s="2"/>
      <c r="T3" s="2"/>
      <c r="U3" s="5"/>
      <c r="V3" s="5"/>
      <c r="W3" s="1"/>
      <c r="X3" s="1"/>
      <c r="Y3" s="1"/>
      <c r="Z3" s="1"/>
      <c r="AA3" s="1"/>
      <c r="AB3" s="3"/>
      <c r="AC3" s="3"/>
      <c r="AD3" s="3"/>
      <c r="AE3" s="3"/>
      <c r="AF3" s="3"/>
      <c r="AG3" s="3"/>
      <c r="AH3" s="3"/>
      <c r="AI3" s="3"/>
      <c r="AJ3" s="3"/>
      <c r="AK3" s="3"/>
      <c r="AL3" s="3"/>
      <c r="AM3" s="3"/>
      <c r="AN3" s="3"/>
      <c r="AO3" s="3"/>
      <c r="AP3" s="3"/>
      <c r="AQ3" s="3"/>
      <c r="AR3" s="3"/>
      <c r="AS3" s="3"/>
      <c r="AT3" s="3"/>
      <c r="AU3" s="3"/>
    </row>
    <row r="4" spans="1:47" s="140" customFormat="1" ht="30.75" customHeight="1" x14ac:dyDescent="0.25">
      <c r="A4" s="122"/>
      <c r="B4" s="123" t="s">
        <v>0</v>
      </c>
      <c r="C4" s="123" t="s">
        <v>1</v>
      </c>
      <c r="D4" s="123" t="s">
        <v>2</v>
      </c>
      <c r="E4" s="123"/>
      <c r="F4" s="269" t="s">
        <v>3</v>
      </c>
      <c r="G4" s="264"/>
      <c r="H4" s="265"/>
      <c r="I4" s="123"/>
      <c r="J4" s="269" t="s">
        <v>4</v>
      </c>
      <c r="K4" s="264"/>
      <c r="L4" s="265"/>
      <c r="M4" s="263" t="s">
        <v>5</v>
      </c>
      <c r="N4" s="264"/>
      <c r="O4" s="264"/>
      <c r="P4" s="264"/>
      <c r="Q4" s="264"/>
      <c r="R4" s="264"/>
      <c r="S4" s="265"/>
      <c r="T4" s="124" t="s">
        <v>6</v>
      </c>
      <c r="U4" s="270" t="s">
        <v>7</v>
      </c>
      <c r="V4" s="271"/>
      <c r="W4" s="263" t="s">
        <v>8</v>
      </c>
      <c r="X4" s="264"/>
      <c r="Y4" s="264"/>
      <c r="Z4" s="264"/>
      <c r="AA4" s="265"/>
      <c r="AB4" s="125"/>
      <c r="AC4" s="125"/>
      <c r="AD4" s="125"/>
      <c r="AE4" s="125"/>
      <c r="AF4" s="125"/>
      <c r="AG4" s="125"/>
      <c r="AH4" s="125"/>
      <c r="AI4" s="125"/>
      <c r="AJ4" s="125"/>
      <c r="AK4" s="125"/>
      <c r="AL4" s="125"/>
      <c r="AM4" s="125"/>
      <c r="AN4" s="125"/>
      <c r="AO4" s="125"/>
      <c r="AP4" s="125"/>
      <c r="AQ4" s="125"/>
      <c r="AR4" s="125"/>
      <c r="AS4" s="125"/>
      <c r="AT4" s="125"/>
      <c r="AU4" s="125"/>
    </row>
    <row r="5" spans="1:47" s="140" customFormat="1" ht="72" customHeight="1" x14ac:dyDescent="0.25">
      <c r="A5" s="126" t="s">
        <v>9</v>
      </c>
      <c r="B5" s="127"/>
      <c r="C5" s="127"/>
      <c r="D5" s="127"/>
      <c r="E5" s="127" t="s">
        <v>10</v>
      </c>
      <c r="F5" s="128" t="s">
        <v>31</v>
      </c>
      <c r="G5" s="129" t="s">
        <v>11</v>
      </c>
      <c r="H5" s="129" t="s">
        <v>12</v>
      </c>
      <c r="I5" s="127" t="s">
        <v>32</v>
      </c>
      <c r="J5" s="130" t="s">
        <v>13</v>
      </c>
      <c r="K5" s="129" t="s">
        <v>14</v>
      </c>
      <c r="L5" s="129" t="s">
        <v>15</v>
      </c>
      <c r="M5" s="131" t="s">
        <v>16</v>
      </c>
      <c r="N5" s="131" t="s">
        <v>17</v>
      </c>
      <c r="O5" s="132" t="s">
        <v>18</v>
      </c>
      <c r="P5" s="131" t="s">
        <v>19</v>
      </c>
      <c r="Q5" s="131" t="s">
        <v>20</v>
      </c>
      <c r="R5" s="131" t="s">
        <v>21</v>
      </c>
      <c r="S5" s="131" t="s">
        <v>22</v>
      </c>
      <c r="T5" s="133" t="s">
        <v>23</v>
      </c>
      <c r="U5" s="131" t="s">
        <v>24</v>
      </c>
      <c r="V5" s="133" t="s">
        <v>25</v>
      </c>
      <c r="W5" s="133" t="s">
        <v>26</v>
      </c>
      <c r="X5" s="133" t="s">
        <v>27</v>
      </c>
      <c r="Y5" s="133" t="s">
        <v>28</v>
      </c>
      <c r="Z5" s="133" t="s">
        <v>29</v>
      </c>
      <c r="AA5" s="133" t="s">
        <v>30</v>
      </c>
      <c r="AB5" s="125"/>
      <c r="AC5" s="125"/>
      <c r="AD5" s="125"/>
      <c r="AE5" s="125"/>
      <c r="AF5" s="125"/>
      <c r="AG5" s="125"/>
      <c r="AH5" s="125"/>
      <c r="AI5" s="125"/>
      <c r="AJ5" s="125"/>
      <c r="AK5" s="125"/>
      <c r="AL5" s="125"/>
      <c r="AM5" s="125"/>
      <c r="AN5" s="125"/>
      <c r="AO5" s="125"/>
      <c r="AP5" s="125"/>
      <c r="AQ5" s="125"/>
      <c r="AR5" s="125"/>
      <c r="AS5" s="125"/>
      <c r="AT5" s="125"/>
      <c r="AU5" s="125"/>
    </row>
    <row r="6" spans="1:47" s="142" customFormat="1" ht="51" x14ac:dyDescent="0.25">
      <c r="A6" s="114" t="s">
        <v>478</v>
      </c>
      <c r="B6" s="114" t="s">
        <v>473</v>
      </c>
      <c r="C6" s="114" t="s">
        <v>573</v>
      </c>
      <c r="D6" s="114" t="s">
        <v>475</v>
      </c>
      <c r="E6" s="114" t="s">
        <v>33</v>
      </c>
      <c r="F6" s="135" t="s">
        <v>77</v>
      </c>
      <c r="G6" s="114" t="s">
        <v>489</v>
      </c>
      <c r="H6" s="116" t="s">
        <v>493</v>
      </c>
      <c r="I6" s="114" t="s">
        <v>498</v>
      </c>
      <c r="J6" s="114" t="s">
        <v>502</v>
      </c>
      <c r="K6" s="114" t="s">
        <v>502</v>
      </c>
      <c r="L6" s="114" t="s">
        <v>502</v>
      </c>
      <c r="M6" s="119">
        <v>2</v>
      </c>
      <c r="N6" s="117">
        <v>3</v>
      </c>
      <c r="O6" s="141">
        <f t="shared" ref="O6:O53" si="0">M6*N6</f>
        <v>6</v>
      </c>
      <c r="P6" s="139" t="str">
        <f t="shared" ref="P6:P13" si="1">IF((N6),IF(AND(O6&gt;=24,O6&lt;=40),"MUY ALTO",IF(AND(O6&gt;=10,O6&lt;=20),"ALTO",IF(AND(O6&gt;=6,O6&lt;=8),"MEDIO",IF((O6&lt;=4),"BAJO")))))</f>
        <v>MEDIO</v>
      </c>
      <c r="Q6" s="117">
        <v>25</v>
      </c>
      <c r="R6" s="153">
        <f t="shared" ref="R6:R13" si="2">O6*Q6</f>
        <v>150</v>
      </c>
      <c r="S6" s="139" t="str">
        <f t="shared" ref="S6:S13" si="3">IF(R6&lt;=0,"N/A",IF(R6&lt;=20,"IV",IF(R6&lt;=120,"III",IF(R6&lt;=500,"II",IF(R6&lt;=4000,"I",)))))</f>
        <v>II</v>
      </c>
      <c r="T6" s="153" t="str">
        <f t="shared" ref="T6:T48" si="4">IF(S6="I","No Aceptable",IF(S6="II","No aceptable o aceptable con control específico",IF(S6="III","Mejorable",IF(S6="IV","Aceptable","Aceptable"))))</f>
        <v>No aceptable o aceptable con control específico</v>
      </c>
      <c r="U6" s="114">
        <v>181</v>
      </c>
      <c r="V6" s="117" t="s">
        <v>498</v>
      </c>
      <c r="W6" s="117" t="s">
        <v>507</v>
      </c>
      <c r="X6" s="117" t="s">
        <v>507</v>
      </c>
      <c r="Y6" s="117" t="s">
        <v>507</v>
      </c>
      <c r="Z6" s="120" t="s">
        <v>508</v>
      </c>
      <c r="AA6" s="117" t="s">
        <v>507</v>
      </c>
    </row>
    <row r="7" spans="1:47" s="142" customFormat="1" ht="114.75" x14ac:dyDescent="0.25">
      <c r="A7" s="114" t="s">
        <v>476</v>
      </c>
      <c r="B7" s="114" t="s">
        <v>473</v>
      </c>
      <c r="C7" s="114" t="s">
        <v>474</v>
      </c>
      <c r="D7" s="114" t="s">
        <v>477</v>
      </c>
      <c r="E7" s="114" t="s">
        <v>33</v>
      </c>
      <c r="F7" s="135" t="s">
        <v>77</v>
      </c>
      <c r="G7" s="114" t="s">
        <v>490</v>
      </c>
      <c r="H7" s="116" t="s">
        <v>494</v>
      </c>
      <c r="I7" s="114" t="s">
        <v>499</v>
      </c>
      <c r="J7" s="114" t="s">
        <v>502</v>
      </c>
      <c r="K7" s="114" t="s">
        <v>503</v>
      </c>
      <c r="L7" s="114" t="s">
        <v>504</v>
      </c>
      <c r="M7" s="119">
        <v>2</v>
      </c>
      <c r="N7" s="117">
        <v>2</v>
      </c>
      <c r="O7" s="141">
        <f t="shared" si="0"/>
        <v>4</v>
      </c>
      <c r="P7" s="139" t="str">
        <f t="shared" si="1"/>
        <v>BAJO</v>
      </c>
      <c r="Q7" s="117">
        <v>25</v>
      </c>
      <c r="R7" s="153">
        <f t="shared" si="2"/>
        <v>100</v>
      </c>
      <c r="S7" s="139" t="str">
        <f t="shared" si="3"/>
        <v>III</v>
      </c>
      <c r="T7" s="153" t="str">
        <f t="shared" ref="T7:T13" si="5">IF(S7="I","No Aceptable",IF(S7="II","No aceptable o aceptable con control específico",IF(S7="III","Mejorable",IF(S7="IV","Aceptable","Aceptable"))))</f>
        <v>Mejorable</v>
      </c>
      <c r="U7" s="114">
        <v>181</v>
      </c>
      <c r="V7" s="117" t="s">
        <v>519</v>
      </c>
      <c r="W7" s="117" t="s">
        <v>507</v>
      </c>
      <c r="X7" s="117" t="s">
        <v>507</v>
      </c>
      <c r="Y7" s="117" t="s">
        <v>507</v>
      </c>
      <c r="Z7" s="120" t="s">
        <v>510</v>
      </c>
      <c r="AA7" s="117" t="s">
        <v>511</v>
      </c>
    </row>
    <row r="8" spans="1:47" s="142" customFormat="1" ht="62.25" customHeight="1" x14ac:dyDescent="0.25">
      <c r="A8" s="114" t="s">
        <v>480</v>
      </c>
      <c r="B8" s="114" t="s">
        <v>473</v>
      </c>
      <c r="C8" s="114" t="s">
        <v>474</v>
      </c>
      <c r="D8" s="114" t="s">
        <v>481</v>
      </c>
      <c r="E8" s="114" t="s">
        <v>33</v>
      </c>
      <c r="F8" s="135" t="s">
        <v>77</v>
      </c>
      <c r="G8" s="114" t="s">
        <v>491</v>
      </c>
      <c r="H8" s="116" t="s">
        <v>496</v>
      </c>
      <c r="I8" s="114" t="s">
        <v>500</v>
      </c>
      <c r="J8" s="114" t="s">
        <v>502</v>
      </c>
      <c r="K8" s="114" t="s">
        <v>505</v>
      </c>
      <c r="L8" s="114" t="s">
        <v>502</v>
      </c>
      <c r="M8" s="150">
        <v>2</v>
      </c>
      <c r="N8" s="117">
        <v>3</v>
      </c>
      <c r="O8" s="141">
        <f t="shared" si="0"/>
        <v>6</v>
      </c>
      <c r="P8" s="139" t="str">
        <f t="shared" si="1"/>
        <v>MEDIO</v>
      </c>
      <c r="Q8" s="114">
        <v>25</v>
      </c>
      <c r="R8" s="153">
        <f t="shared" si="2"/>
        <v>150</v>
      </c>
      <c r="S8" s="139" t="str">
        <f t="shared" si="3"/>
        <v>II</v>
      </c>
      <c r="T8" s="153" t="str">
        <f t="shared" si="5"/>
        <v>No aceptable o aceptable con control específico</v>
      </c>
      <c r="U8" s="114">
        <v>181</v>
      </c>
      <c r="V8" s="151" t="s">
        <v>500</v>
      </c>
      <c r="W8" s="213" t="s">
        <v>513</v>
      </c>
      <c r="X8" s="213" t="s">
        <v>507</v>
      </c>
      <c r="Y8" s="213" t="s">
        <v>1530</v>
      </c>
      <c r="Z8" s="213" t="s">
        <v>772</v>
      </c>
      <c r="AA8" s="213" t="s">
        <v>507</v>
      </c>
    </row>
    <row r="9" spans="1:47" ht="63.75" x14ac:dyDescent="0.25">
      <c r="A9" s="114" t="s">
        <v>482</v>
      </c>
      <c r="B9" s="114" t="s">
        <v>483</v>
      </c>
      <c r="C9" s="114" t="s">
        <v>474</v>
      </c>
      <c r="D9" s="114" t="s">
        <v>484</v>
      </c>
      <c r="E9" s="114" t="s">
        <v>33</v>
      </c>
      <c r="F9" s="135" t="s">
        <v>77</v>
      </c>
      <c r="G9" s="114" t="s">
        <v>492</v>
      </c>
      <c r="H9" s="116" t="s">
        <v>497</v>
      </c>
      <c r="I9" s="114" t="s">
        <v>501</v>
      </c>
      <c r="J9" s="114" t="s">
        <v>502</v>
      </c>
      <c r="K9" s="114" t="s">
        <v>506</v>
      </c>
      <c r="L9" s="114" t="s">
        <v>502</v>
      </c>
      <c r="M9" s="119">
        <v>2</v>
      </c>
      <c r="N9" s="117">
        <v>4</v>
      </c>
      <c r="O9" s="141">
        <f t="shared" si="0"/>
        <v>8</v>
      </c>
      <c r="P9" s="139" t="str">
        <f t="shared" si="1"/>
        <v>MEDIO</v>
      </c>
      <c r="Q9" s="117">
        <v>25</v>
      </c>
      <c r="R9" s="153">
        <f t="shared" si="2"/>
        <v>200</v>
      </c>
      <c r="S9" s="139" t="str">
        <f t="shared" si="3"/>
        <v>II</v>
      </c>
      <c r="T9" s="153" t="str">
        <f t="shared" si="5"/>
        <v>No aceptable o aceptable con control específico</v>
      </c>
      <c r="U9" s="114">
        <v>181</v>
      </c>
      <c r="V9" s="117" t="s">
        <v>516</v>
      </c>
      <c r="W9" s="117" t="s">
        <v>507</v>
      </c>
      <c r="X9" s="117" t="s">
        <v>517</v>
      </c>
      <c r="Y9" s="117" t="s">
        <v>507</v>
      </c>
      <c r="Z9" s="120" t="s">
        <v>518</v>
      </c>
      <c r="AA9" s="117" t="s">
        <v>507</v>
      </c>
    </row>
    <row r="10" spans="1:47" ht="25.5" x14ac:dyDescent="0.25">
      <c r="A10" s="114" t="s">
        <v>478</v>
      </c>
      <c r="B10" s="114" t="s">
        <v>473</v>
      </c>
      <c r="C10" s="114" t="s">
        <v>474</v>
      </c>
      <c r="D10" s="114" t="s">
        <v>479</v>
      </c>
      <c r="E10" s="118" t="s">
        <v>33</v>
      </c>
      <c r="F10" s="135" t="s">
        <v>77</v>
      </c>
      <c r="G10" s="114" t="s">
        <v>491</v>
      </c>
      <c r="H10" s="116" t="s">
        <v>495</v>
      </c>
      <c r="I10" s="114" t="s">
        <v>499</v>
      </c>
      <c r="J10" s="118" t="s">
        <v>502</v>
      </c>
      <c r="K10" s="118" t="s">
        <v>502</v>
      </c>
      <c r="L10" s="118" t="s">
        <v>502</v>
      </c>
      <c r="M10" s="117">
        <v>2</v>
      </c>
      <c r="N10" s="117">
        <v>2</v>
      </c>
      <c r="O10" s="141">
        <f t="shared" si="0"/>
        <v>4</v>
      </c>
      <c r="P10" s="139" t="str">
        <f t="shared" si="1"/>
        <v>BAJO</v>
      </c>
      <c r="Q10" s="117">
        <v>25</v>
      </c>
      <c r="R10" s="153">
        <f t="shared" si="2"/>
        <v>100</v>
      </c>
      <c r="S10" s="139" t="str">
        <f t="shared" si="3"/>
        <v>III</v>
      </c>
      <c r="T10" s="153" t="str">
        <f t="shared" si="5"/>
        <v>Mejorable</v>
      </c>
      <c r="U10" s="114">
        <v>181</v>
      </c>
      <c r="V10" s="117" t="s">
        <v>509</v>
      </c>
      <c r="W10" s="117" t="s">
        <v>507</v>
      </c>
      <c r="X10" s="117" t="s">
        <v>507</v>
      </c>
      <c r="Y10" s="117" t="s">
        <v>507</v>
      </c>
      <c r="Z10" s="117" t="s">
        <v>512</v>
      </c>
      <c r="AA10" s="117" t="s">
        <v>507</v>
      </c>
    </row>
    <row r="11" spans="1:47" s="140" customFormat="1" ht="102" x14ac:dyDescent="0.25">
      <c r="A11" s="114" t="s">
        <v>476</v>
      </c>
      <c r="B11" s="114" t="s">
        <v>473</v>
      </c>
      <c r="C11" s="114" t="s">
        <v>474</v>
      </c>
      <c r="D11" s="114" t="s">
        <v>520</v>
      </c>
      <c r="E11" s="114" t="s">
        <v>33</v>
      </c>
      <c r="F11" s="135" t="s">
        <v>39</v>
      </c>
      <c r="G11" s="114" t="s">
        <v>525</v>
      </c>
      <c r="H11" s="160" t="s">
        <v>531</v>
      </c>
      <c r="I11" s="114" t="s">
        <v>773</v>
      </c>
      <c r="J11" s="114" t="s">
        <v>502</v>
      </c>
      <c r="K11" s="114" t="s">
        <v>533</v>
      </c>
      <c r="L11" s="114" t="s">
        <v>534</v>
      </c>
      <c r="M11" s="119">
        <v>2</v>
      </c>
      <c r="N11" s="117">
        <v>4</v>
      </c>
      <c r="O11" s="141">
        <f t="shared" si="0"/>
        <v>8</v>
      </c>
      <c r="P11" s="138" t="str">
        <f t="shared" si="1"/>
        <v>MEDIO</v>
      </c>
      <c r="Q11" s="117">
        <v>25</v>
      </c>
      <c r="R11" s="153">
        <f t="shared" si="2"/>
        <v>200</v>
      </c>
      <c r="S11" s="139" t="str">
        <f t="shared" si="3"/>
        <v>II</v>
      </c>
      <c r="T11" s="153" t="str">
        <f t="shared" si="5"/>
        <v>No aceptable o aceptable con control específico</v>
      </c>
      <c r="U11" s="114">
        <v>181</v>
      </c>
      <c r="V11" s="117" t="s">
        <v>546</v>
      </c>
      <c r="W11" s="117" t="s">
        <v>507</v>
      </c>
      <c r="X11" s="117" t="s">
        <v>507</v>
      </c>
      <c r="Y11" s="117" t="s">
        <v>507</v>
      </c>
      <c r="Z11" s="120" t="s">
        <v>775</v>
      </c>
      <c r="AA11" s="117" t="s">
        <v>507</v>
      </c>
    </row>
    <row r="12" spans="1:47" ht="51" x14ac:dyDescent="0.25">
      <c r="A12" s="114" t="s">
        <v>476</v>
      </c>
      <c r="B12" s="114" t="s">
        <v>473</v>
      </c>
      <c r="C12" s="114" t="s">
        <v>474</v>
      </c>
      <c r="D12" s="114" t="s">
        <v>521</v>
      </c>
      <c r="E12" s="114" t="s">
        <v>33</v>
      </c>
      <c r="F12" s="135" t="s">
        <v>39</v>
      </c>
      <c r="G12" s="114" t="s">
        <v>526</v>
      </c>
      <c r="H12" s="160" t="s">
        <v>535</v>
      </c>
      <c r="I12" s="114" t="s">
        <v>536</v>
      </c>
      <c r="J12" s="114" t="s">
        <v>502</v>
      </c>
      <c r="K12" s="114" t="s">
        <v>774</v>
      </c>
      <c r="L12" s="114" t="s">
        <v>534</v>
      </c>
      <c r="M12" s="119">
        <v>2</v>
      </c>
      <c r="N12" s="117">
        <v>4</v>
      </c>
      <c r="O12" s="141">
        <f t="shared" si="0"/>
        <v>8</v>
      </c>
      <c r="P12" s="139" t="str">
        <f t="shared" si="1"/>
        <v>MEDIO</v>
      </c>
      <c r="Q12" s="117">
        <v>25</v>
      </c>
      <c r="R12" s="153">
        <f t="shared" si="2"/>
        <v>200</v>
      </c>
      <c r="S12" s="139" t="str">
        <f t="shared" si="3"/>
        <v>II</v>
      </c>
      <c r="T12" s="153" t="str">
        <f t="shared" si="5"/>
        <v>No aceptable o aceptable con control específico</v>
      </c>
      <c r="U12" s="114">
        <v>181</v>
      </c>
      <c r="V12" s="117" t="s">
        <v>536</v>
      </c>
      <c r="W12" s="117" t="s">
        <v>507</v>
      </c>
      <c r="X12" s="117" t="s">
        <v>507</v>
      </c>
      <c r="Y12" s="117" t="s">
        <v>507</v>
      </c>
      <c r="Z12" s="120" t="s">
        <v>776</v>
      </c>
      <c r="AA12" s="117" t="s">
        <v>507</v>
      </c>
    </row>
    <row r="13" spans="1:47" s="142" customFormat="1" ht="115.5" customHeight="1" x14ac:dyDescent="0.25">
      <c r="A13" s="114" t="s">
        <v>476</v>
      </c>
      <c r="B13" s="114" t="s">
        <v>473</v>
      </c>
      <c r="C13" s="114" t="s">
        <v>474</v>
      </c>
      <c r="D13" s="114" t="s">
        <v>522</v>
      </c>
      <c r="E13" s="114" t="s">
        <v>33</v>
      </c>
      <c r="F13" s="135" t="s">
        <v>39</v>
      </c>
      <c r="G13" s="114" t="s">
        <v>527</v>
      </c>
      <c r="H13" s="160" t="s">
        <v>538</v>
      </c>
      <c r="I13" s="114" t="s">
        <v>539</v>
      </c>
      <c r="J13" s="114" t="s">
        <v>502</v>
      </c>
      <c r="K13" s="114" t="s">
        <v>540</v>
      </c>
      <c r="L13" s="114" t="s">
        <v>541</v>
      </c>
      <c r="M13" s="119">
        <v>2</v>
      </c>
      <c r="N13" s="117">
        <v>4</v>
      </c>
      <c r="O13" s="141">
        <f t="shared" si="0"/>
        <v>8</v>
      </c>
      <c r="P13" s="139" t="str">
        <f t="shared" si="1"/>
        <v>MEDIO</v>
      </c>
      <c r="Q13" s="117">
        <v>10</v>
      </c>
      <c r="R13" s="153">
        <f t="shared" si="2"/>
        <v>80</v>
      </c>
      <c r="S13" s="139" t="str">
        <f t="shared" si="3"/>
        <v>III</v>
      </c>
      <c r="T13" s="153" t="str">
        <f t="shared" si="5"/>
        <v>Mejorable</v>
      </c>
      <c r="U13" s="114">
        <v>181</v>
      </c>
      <c r="V13" s="117" t="s">
        <v>549</v>
      </c>
      <c r="W13" s="117" t="s">
        <v>507</v>
      </c>
      <c r="X13" s="117" t="s">
        <v>507</v>
      </c>
      <c r="Y13" s="117" t="s">
        <v>507</v>
      </c>
      <c r="Z13" s="120" t="s">
        <v>550</v>
      </c>
      <c r="AA13" s="117" t="s">
        <v>507</v>
      </c>
    </row>
    <row r="14" spans="1:47" s="142" customFormat="1" ht="89.25" x14ac:dyDescent="0.25">
      <c r="A14" s="114" t="s">
        <v>523</v>
      </c>
      <c r="B14" s="114" t="s">
        <v>473</v>
      </c>
      <c r="C14" s="114" t="s">
        <v>474</v>
      </c>
      <c r="D14" s="114" t="s">
        <v>524</v>
      </c>
      <c r="E14" s="114" t="s">
        <v>575</v>
      </c>
      <c r="F14" s="135" t="s">
        <v>39</v>
      </c>
      <c r="G14" s="114" t="s">
        <v>528</v>
      </c>
      <c r="H14" s="160" t="s">
        <v>542</v>
      </c>
      <c r="I14" s="114" t="s">
        <v>543</v>
      </c>
      <c r="J14" s="114" t="s">
        <v>502</v>
      </c>
      <c r="K14" s="114" t="s">
        <v>544</v>
      </c>
      <c r="L14" s="114" t="s">
        <v>545</v>
      </c>
      <c r="M14" s="119">
        <v>2</v>
      </c>
      <c r="N14" s="117">
        <v>1</v>
      </c>
      <c r="O14" s="141">
        <f t="shared" si="0"/>
        <v>2</v>
      </c>
      <c r="P14" s="139" t="str">
        <f t="shared" ref="P14:P48" si="6">IF((N14),IF(AND(O14&gt;=24,O14&lt;=40),"MUY ALTO",IF(AND(O14&gt;=10,O14&lt;=20),"ALTO",IF(AND(O14&gt;=6,O14&lt;=8),"MEDIO",IF((O14&lt;=4),"BAJO")))))</f>
        <v>BAJO</v>
      </c>
      <c r="Q14" s="117">
        <v>60</v>
      </c>
      <c r="R14" s="153">
        <f t="shared" ref="R14:R48" si="7">O14*Q14</f>
        <v>120</v>
      </c>
      <c r="S14" s="139" t="str">
        <f t="shared" ref="S14:S46" si="8">IF(R14&lt;=0,"N/A",IF(R14&lt;=20,"IV",IF(R14&lt;=120,"III",IF(R14&lt;=500,"II",IF(R14&lt;=4000,"I",)))))</f>
        <v>III</v>
      </c>
      <c r="T14" s="153" t="str">
        <f t="shared" si="4"/>
        <v>Mejorable</v>
      </c>
      <c r="U14" s="114">
        <v>181</v>
      </c>
      <c r="V14" s="117" t="s">
        <v>551</v>
      </c>
      <c r="W14" s="117" t="s">
        <v>507</v>
      </c>
      <c r="X14" s="117" t="s">
        <v>507</v>
      </c>
      <c r="Y14" s="117" t="s">
        <v>507</v>
      </c>
      <c r="Z14" s="120" t="s">
        <v>552</v>
      </c>
      <c r="AA14" s="117" t="s">
        <v>553</v>
      </c>
    </row>
    <row r="15" spans="1:47" ht="81.75" customHeight="1" x14ac:dyDescent="0.25">
      <c r="A15" s="114" t="s">
        <v>478</v>
      </c>
      <c r="B15" s="114" t="s">
        <v>473</v>
      </c>
      <c r="C15" s="114" t="s">
        <v>474</v>
      </c>
      <c r="D15" s="114" t="s">
        <v>556</v>
      </c>
      <c r="E15" s="114" t="s">
        <v>33</v>
      </c>
      <c r="F15" s="135" t="s">
        <v>35</v>
      </c>
      <c r="G15" s="114" t="s">
        <v>652</v>
      </c>
      <c r="H15" s="160" t="s">
        <v>1509</v>
      </c>
      <c r="I15" s="114" t="s">
        <v>654</v>
      </c>
      <c r="J15" s="114" t="s">
        <v>655</v>
      </c>
      <c r="K15" s="114" t="s">
        <v>502</v>
      </c>
      <c r="L15" s="114" t="s">
        <v>502</v>
      </c>
      <c r="M15" s="119">
        <v>2</v>
      </c>
      <c r="N15" s="117">
        <v>2</v>
      </c>
      <c r="O15" s="141">
        <f t="shared" si="0"/>
        <v>4</v>
      </c>
      <c r="P15" s="139" t="str">
        <f t="shared" ref="P15:P21" si="9">IF((N15),IF(AND(O15&gt;=24,O15&lt;=40),"MUY ALTO",IF(AND(O15&gt;=10,O15&lt;=20),"ALTO",IF(AND(O15&gt;=6,O15&lt;=8),"MEDIO",IF((O15&lt;=4),"BAJO")))))</f>
        <v>BAJO</v>
      </c>
      <c r="Q15" s="117">
        <v>10</v>
      </c>
      <c r="R15" s="153">
        <f t="shared" ref="R15:R21" si="10">O15*Q15</f>
        <v>40</v>
      </c>
      <c r="S15" s="139" t="str">
        <f t="shared" ref="S15:S21" si="11">IF(R15&lt;=0,"N/A",IF(R15&lt;=20,"IV",IF(R15&lt;=120,"III",IF(R15&lt;=500,"II",IF(R15&lt;=4000,"I",)))))</f>
        <v>III</v>
      </c>
      <c r="T15" s="153" t="str">
        <f t="shared" ref="T15:T21" si="12">IF(S15="I","No Aceptable",IF(S15="II","No aceptable o aceptable con control específico",IF(S15="III","Mejorable",IF(S15="IV","Aceptable","Aceptable"))))</f>
        <v>Mejorable</v>
      </c>
      <c r="U15" s="114">
        <v>181</v>
      </c>
      <c r="V15" s="117" t="s">
        <v>654</v>
      </c>
      <c r="W15" s="117" t="s">
        <v>507</v>
      </c>
      <c r="X15" s="117" t="s">
        <v>507</v>
      </c>
      <c r="Y15" s="117" t="s">
        <v>507</v>
      </c>
      <c r="Z15" s="120" t="s">
        <v>663</v>
      </c>
      <c r="AA15" s="117" t="s">
        <v>507</v>
      </c>
    </row>
    <row r="16" spans="1:47" s="142" customFormat="1" ht="89.25" x14ac:dyDescent="0.25">
      <c r="A16" s="114" t="s">
        <v>523</v>
      </c>
      <c r="B16" s="114" t="s">
        <v>473</v>
      </c>
      <c r="C16" s="114" t="s">
        <v>474</v>
      </c>
      <c r="D16" s="114" t="s">
        <v>557</v>
      </c>
      <c r="E16" s="114" t="s">
        <v>575</v>
      </c>
      <c r="F16" s="135" t="s">
        <v>35</v>
      </c>
      <c r="G16" s="114" t="s">
        <v>652</v>
      </c>
      <c r="H16" s="160" t="s">
        <v>656</v>
      </c>
      <c r="I16" s="114" t="s">
        <v>657</v>
      </c>
      <c r="J16" s="114" t="s">
        <v>502</v>
      </c>
      <c r="K16" s="114" t="s">
        <v>544</v>
      </c>
      <c r="L16" s="114" t="s">
        <v>545</v>
      </c>
      <c r="M16" s="119">
        <v>2</v>
      </c>
      <c r="N16" s="117">
        <v>1</v>
      </c>
      <c r="O16" s="141">
        <f t="shared" si="0"/>
        <v>2</v>
      </c>
      <c r="P16" s="139" t="str">
        <f t="shared" si="9"/>
        <v>BAJO</v>
      </c>
      <c r="Q16" s="117">
        <v>60</v>
      </c>
      <c r="R16" s="153">
        <f t="shared" si="10"/>
        <v>120</v>
      </c>
      <c r="S16" s="139" t="str">
        <f t="shared" si="11"/>
        <v>III</v>
      </c>
      <c r="T16" s="153" t="str">
        <f t="shared" si="12"/>
        <v>Mejorable</v>
      </c>
      <c r="U16" s="114">
        <v>181</v>
      </c>
      <c r="V16" s="117" t="s">
        <v>664</v>
      </c>
      <c r="W16" s="117" t="s">
        <v>507</v>
      </c>
      <c r="X16" s="117" t="s">
        <v>507</v>
      </c>
      <c r="Y16" s="117" t="s">
        <v>507</v>
      </c>
      <c r="Z16" s="120" t="s">
        <v>552</v>
      </c>
      <c r="AA16" s="117" t="s">
        <v>665</v>
      </c>
    </row>
    <row r="17" spans="1:27" s="142" customFormat="1" ht="89.25" x14ac:dyDescent="0.25">
      <c r="A17" s="114" t="s">
        <v>482</v>
      </c>
      <c r="B17" s="114" t="s">
        <v>473</v>
      </c>
      <c r="C17" s="114" t="s">
        <v>474</v>
      </c>
      <c r="D17" s="114" t="s">
        <v>558</v>
      </c>
      <c r="E17" s="118" t="s">
        <v>33</v>
      </c>
      <c r="F17" s="135" t="s">
        <v>35</v>
      </c>
      <c r="G17" s="114" t="s">
        <v>652</v>
      </c>
      <c r="H17" s="160" t="s">
        <v>658</v>
      </c>
      <c r="I17" s="114" t="s">
        <v>659</v>
      </c>
      <c r="J17" s="114" t="s">
        <v>660</v>
      </c>
      <c r="K17" s="114" t="s">
        <v>661</v>
      </c>
      <c r="L17" s="114" t="s">
        <v>662</v>
      </c>
      <c r="M17" s="119">
        <v>2</v>
      </c>
      <c r="N17" s="117">
        <v>2</v>
      </c>
      <c r="O17" s="141">
        <f t="shared" si="0"/>
        <v>4</v>
      </c>
      <c r="P17" s="139" t="str">
        <f t="shared" si="9"/>
        <v>BAJO</v>
      </c>
      <c r="Q17" s="117">
        <v>10</v>
      </c>
      <c r="R17" s="153">
        <f t="shared" si="10"/>
        <v>40</v>
      </c>
      <c r="S17" s="139" t="str">
        <f t="shared" si="11"/>
        <v>III</v>
      </c>
      <c r="T17" s="153" t="str">
        <f t="shared" si="12"/>
        <v>Mejorable</v>
      </c>
      <c r="U17" s="114">
        <v>181</v>
      </c>
      <c r="V17" s="117" t="s">
        <v>666</v>
      </c>
      <c r="W17" s="117" t="s">
        <v>507</v>
      </c>
      <c r="X17" s="117" t="s">
        <v>507</v>
      </c>
      <c r="Y17" s="117" t="s">
        <v>507</v>
      </c>
      <c r="Z17" s="120" t="s">
        <v>667</v>
      </c>
      <c r="AA17" s="117" t="s">
        <v>507</v>
      </c>
    </row>
    <row r="18" spans="1:27" s="142" customFormat="1" ht="63.75" x14ac:dyDescent="0.25">
      <c r="A18" s="114" t="s">
        <v>478</v>
      </c>
      <c r="B18" s="114" t="s">
        <v>483</v>
      </c>
      <c r="C18" s="114" t="s">
        <v>474</v>
      </c>
      <c r="D18" s="114" t="s">
        <v>484</v>
      </c>
      <c r="E18" s="114" t="s">
        <v>33</v>
      </c>
      <c r="F18" s="135" t="s">
        <v>35</v>
      </c>
      <c r="G18" s="114" t="s">
        <v>647</v>
      </c>
      <c r="H18" s="160" t="s">
        <v>648</v>
      </c>
      <c r="I18" s="114" t="s">
        <v>649</v>
      </c>
      <c r="J18" s="114" t="s">
        <v>502</v>
      </c>
      <c r="K18" s="114" t="s">
        <v>502</v>
      </c>
      <c r="L18" s="114" t="s">
        <v>502</v>
      </c>
      <c r="M18" s="119">
        <v>2</v>
      </c>
      <c r="N18" s="117">
        <v>2</v>
      </c>
      <c r="O18" s="141">
        <f t="shared" si="0"/>
        <v>4</v>
      </c>
      <c r="P18" s="139" t="str">
        <f t="shared" si="9"/>
        <v>BAJO</v>
      </c>
      <c r="Q18" s="117">
        <v>25</v>
      </c>
      <c r="R18" s="153">
        <f t="shared" si="10"/>
        <v>100</v>
      </c>
      <c r="S18" s="139" t="str">
        <f t="shared" si="11"/>
        <v>III</v>
      </c>
      <c r="T18" s="153" t="str">
        <f t="shared" si="12"/>
        <v>Mejorable</v>
      </c>
      <c r="U18" s="114">
        <v>181</v>
      </c>
      <c r="V18" s="117" t="s">
        <v>519</v>
      </c>
      <c r="W18" s="117" t="s">
        <v>507</v>
      </c>
      <c r="X18" s="117" t="s">
        <v>507</v>
      </c>
      <c r="Y18" s="117" t="s">
        <v>1508</v>
      </c>
      <c r="Z18" s="120" t="s">
        <v>650</v>
      </c>
      <c r="AA18" s="117" t="s">
        <v>507</v>
      </c>
    </row>
    <row r="19" spans="1:27" s="142" customFormat="1" ht="51" x14ac:dyDescent="0.25">
      <c r="A19" s="114" t="s">
        <v>870</v>
      </c>
      <c r="B19" s="114" t="s">
        <v>473</v>
      </c>
      <c r="C19" s="114" t="s">
        <v>474</v>
      </c>
      <c r="D19" s="114" t="s">
        <v>479</v>
      </c>
      <c r="E19" s="118" t="s">
        <v>33</v>
      </c>
      <c r="F19" s="135" t="s">
        <v>35</v>
      </c>
      <c r="G19" s="114" t="s">
        <v>594</v>
      </c>
      <c r="H19" s="160" t="s">
        <v>960</v>
      </c>
      <c r="I19" s="114" t="s">
        <v>872</v>
      </c>
      <c r="J19" s="118" t="s">
        <v>502</v>
      </c>
      <c r="K19" s="114" t="s">
        <v>502</v>
      </c>
      <c r="L19" s="114" t="s">
        <v>502</v>
      </c>
      <c r="M19" s="119">
        <v>2</v>
      </c>
      <c r="N19" s="117">
        <v>4</v>
      </c>
      <c r="O19" s="141">
        <f t="shared" si="0"/>
        <v>8</v>
      </c>
      <c r="P19" s="139" t="str">
        <f t="shared" si="9"/>
        <v>MEDIO</v>
      </c>
      <c r="Q19" s="117">
        <v>10</v>
      </c>
      <c r="R19" s="153">
        <f t="shared" si="10"/>
        <v>80</v>
      </c>
      <c r="S19" s="139" t="str">
        <f t="shared" si="11"/>
        <v>III</v>
      </c>
      <c r="T19" s="153" t="str">
        <f t="shared" si="12"/>
        <v>Mejorable</v>
      </c>
      <c r="U19" s="114">
        <v>181</v>
      </c>
      <c r="V19" s="117" t="s">
        <v>519</v>
      </c>
      <c r="W19" s="117" t="s">
        <v>507</v>
      </c>
      <c r="X19" s="117" t="s">
        <v>507</v>
      </c>
      <c r="Y19" s="117" t="s">
        <v>961</v>
      </c>
      <c r="Z19" s="120" t="s">
        <v>518</v>
      </c>
      <c r="AA19" s="117" t="s">
        <v>507</v>
      </c>
    </row>
    <row r="20" spans="1:27" s="142" customFormat="1" ht="89.25" x14ac:dyDescent="0.25">
      <c r="A20" s="114" t="s">
        <v>478</v>
      </c>
      <c r="B20" s="114" t="s">
        <v>473</v>
      </c>
      <c r="C20" s="114" t="s">
        <v>474</v>
      </c>
      <c r="D20" s="114" t="s">
        <v>484</v>
      </c>
      <c r="E20" s="114" t="s">
        <v>33</v>
      </c>
      <c r="F20" s="135" t="s">
        <v>35</v>
      </c>
      <c r="G20" s="114" t="s">
        <v>594</v>
      </c>
      <c r="H20" s="116" t="s">
        <v>984</v>
      </c>
      <c r="I20" s="114" t="s">
        <v>598</v>
      </c>
      <c r="J20" s="114" t="s">
        <v>502</v>
      </c>
      <c r="K20" s="114" t="s">
        <v>985</v>
      </c>
      <c r="L20" s="114" t="s">
        <v>502</v>
      </c>
      <c r="M20" s="119">
        <v>2</v>
      </c>
      <c r="N20" s="117">
        <v>2</v>
      </c>
      <c r="O20" s="141">
        <f t="shared" si="0"/>
        <v>4</v>
      </c>
      <c r="P20" s="139" t="str">
        <f t="shared" si="9"/>
        <v>BAJO</v>
      </c>
      <c r="Q20" s="117">
        <v>25</v>
      </c>
      <c r="R20" s="153">
        <f t="shared" si="10"/>
        <v>100</v>
      </c>
      <c r="S20" s="139" t="str">
        <f t="shared" si="11"/>
        <v>III</v>
      </c>
      <c r="T20" s="153" t="str">
        <f t="shared" si="12"/>
        <v>Mejorable</v>
      </c>
      <c r="U20" s="114">
        <v>181</v>
      </c>
      <c r="V20" s="117" t="s">
        <v>630</v>
      </c>
      <c r="W20" s="117" t="s">
        <v>507</v>
      </c>
      <c r="X20" s="117" t="s">
        <v>507</v>
      </c>
      <c r="Y20" s="117" t="s">
        <v>507</v>
      </c>
      <c r="Z20" s="120" t="s">
        <v>986</v>
      </c>
      <c r="AA20" s="117" t="s">
        <v>507</v>
      </c>
    </row>
    <row r="21" spans="1:27" s="142" customFormat="1" ht="38.25" x14ac:dyDescent="0.25">
      <c r="A21" s="114" t="s">
        <v>476</v>
      </c>
      <c r="B21" s="114" t="s">
        <v>473</v>
      </c>
      <c r="C21" s="114" t="s">
        <v>474</v>
      </c>
      <c r="D21" s="114" t="s">
        <v>560</v>
      </c>
      <c r="E21" s="114" t="s">
        <v>33</v>
      </c>
      <c r="F21" s="135" t="s">
        <v>35</v>
      </c>
      <c r="G21" s="114" t="s">
        <v>594</v>
      </c>
      <c r="H21" s="160" t="s">
        <v>601</v>
      </c>
      <c r="I21" s="114" t="s">
        <v>602</v>
      </c>
      <c r="J21" s="114" t="s">
        <v>502</v>
      </c>
      <c r="K21" s="114" t="s">
        <v>502</v>
      </c>
      <c r="L21" s="114" t="s">
        <v>603</v>
      </c>
      <c r="M21" s="119">
        <v>2</v>
      </c>
      <c r="N21" s="117">
        <v>2</v>
      </c>
      <c r="O21" s="141">
        <f t="shared" si="0"/>
        <v>4</v>
      </c>
      <c r="P21" s="139" t="str">
        <f t="shared" si="9"/>
        <v>BAJO</v>
      </c>
      <c r="Q21" s="117">
        <v>10</v>
      </c>
      <c r="R21" s="153">
        <f t="shared" si="10"/>
        <v>40</v>
      </c>
      <c r="S21" s="139" t="str">
        <f t="shared" si="11"/>
        <v>III</v>
      </c>
      <c r="T21" s="153" t="str">
        <f t="shared" si="12"/>
        <v>Mejorable</v>
      </c>
      <c r="U21" s="114">
        <v>181</v>
      </c>
      <c r="V21" s="117" t="s">
        <v>519</v>
      </c>
      <c r="W21" s="117" t="s">
        <v>507</v>
      </c>
      <c r="X21" s="117" t="s">
        <v>507</v>
      </c>
      <c r="Y21" s="117" t="s">
        <v>507</v>
      </c>
      <c r="Z21" s="120" t="s">
        <v>632</v>
      </c>
      <c r="AA21" s="117" t="s">
        <v>507</v>
      </c>
    </row>
    <row r="22" spans="1:27" s="142" customFormat="1" ht="38.25" x14ac:dyDescent="0.25">
      <c r="A22" s="114" t="s">
        <v>478</v>
      </c>
      <c r="B22" s="114" t="s">
        <v>473</v>
      </c>
      <c r="C22" s="114" t="s">
        <v>474</v>
      </c>
      <c r="D22" s="114" t="s">
        <v>484</v>
      </c>
      <c r="E22" s="118" t="s">
        <v>33</v>
      </c>
      <c r="F22" s="135" t="s">
        <v>35</v>
      </c>
      <c r="G22" s="114" t="s">
        <v>594</v>
      </c>
      <c r="H22" s="160" t="s">
        <v>606</v>
      </c>
      <c r="I22" s="114" t="s">
        <v>607</v>
      </c>
      <c r="J22" s="118" t="s">
        <v>502</v>
      </c>
      <c r="K22" s="114" t="s">
        <v>502</v>
      </c>
      <c r="L22" s="114" t="s">
        <v>603</v>
      </c>
      <c r="M22" s="119">
        <v>2</v>
      </c>
      <c r="N22" s="117">
        <v>2</v>
      </c>
      <c r="O22" s="141">
        <f t="shared" si="0"/>
        <v>4</v>
      </c>
      <c r="P22" s="139" t="str">
        <f t="shared" si="6"/>
        <v>BAJO</v>
      </c>
      <c r="Q22" s="117">
        <v>10</v>
      </c>
      <c r="R22" s="153">
        <f t="shared" si="7"/>
        <v>40</v>
      </c>
      <c r="S22" s="139" t="str">
        <f t="shared" si="8"/>
        <v>III</v>
      </c>
      <c r="T22" s="153" t="str">
        <f t="shared" si="4"/>
        <v>Mejorable</v>
      </c>
      <c r="U22" s="114">
        <v>181</v>
      </c>
      <c r="V22" s="117" t="s">
        <v>519</v>
      </c>
      <c r="W22" s="117" t="s">
        <v>507</v>
      </c>
      <c r="X22" s="117" t="s">
        <v>507</v>
      </c>
      <c r="Y22" s="117" t="s">
        <v>507</v>
      </c>
      <c r="Z22" s="120" t="s">
        <v>629</v>
      </c>
      <c r="AA22" s="117" t="s">
        <v>507</v>
      </c>
    </row>
    <row r="23" spans="1:27" s="142" customFormat="1" ht="38.25" x14ac:dyDescent="0.25">
      <c r="A23" s="114" t="s">
        <v>561</v>
      </c>
      <c r="B23" s="114" t="s">
        <v>483</v>
      </c>
      <c r="C23" s="114" t="s">
        <v>562</v>
      </c>
      <c r="D23" s="114" t="s">
        <v>563</v>
      </c>
      <c r="E23" s="118" t="s">
        <v>33</v>
      </c>
      <c r="F23" s="135" t="s">
        <v>35</v>
      </c>
      <c r="G23" s="114" t="s">
        <v>594</v>
      </c>
      <c r="H23" s="160" t="s">
        <v>604</v>
      </c>
      <c r="I23" s="114" t="s">
        <v>605</v>
      </c>
      <c r="J23" s="118" t="s">
        <v>502</v>
      </c>
      <c r="K23" s="114" t="s">
        <v>502</v>
      </c>
      <c r="L23" s="114" t="s">
        <v>603</v>
      </c>
      <c r="M23" s="119">
        <v>2</v>
      </c>
      <c r="N23" s="117">
        <v>2</v>
      </c>
      <c r="O23" s="141">
        <f t="shared" si="0"/>
        <v>4</v>
      </c>
      <c r="P23" s="139" t="str">
        <f t="shared" si="6"/>
        <v>BAJO</v>
      </c>
      <c r="Q23" s="117">
        <v>10</v>
      </c>
      <c r="R23" s="153">
        <f t="shared" si="7"/>
        <v>40</v>
      </c>
      <c r="S23" s="139" t="str">
        <f t="shared" si="8"/>
        <v>III</v>
      </c>
      <c r="T23" s="153" t="str">
        <f t="shared" si="4"/>
        <v>Mejorable</v>
      </c>
      <c r="U23" s="114">
        <v>181</v>
      </c>
      <c r="V23" s="117" t="s">
        <v>519</v>
      </c>
      <c r="W23" s="117" t="s">
        <v>507</v>
      </c>
      <c r="X23" s="117" t="s">
        <v>507</v>
      </c>
      <c r="Y23" s="117" t="s">
        <v>507</v>
      </c>
      <c r="Z23" s="120" t="s">
        <v>633</v>
      </c>
      <c r="AA23" s="117" t="s">
        <v>507</v>
      </c>
    </row>
    <row r="24" spans="1:27" s="142" customFormat="1" ht="51" x14ac:dyDescent="0.25">
      <c r="A24" s="114" t="s">
        <v>482</v>
      </c>
      <c r="B24" s="114" t="s">
        <v>473</v>
      </c>
      <c r="C24" s="114" t="s">
        <v>474</v>
      </c>
      <c r="D24" s="114" t="s">
        <v>484</v>
      </c>
      <c r="E24" s="114" t="s">
        <v>33</v>
      </c>
      <c r="F24" s="135" t="s">
        <v>35</v>
      </c>
      <c r="G24" s="114" t="s">
        <v>594</v>
      </c>
      <c r="H24" s="160" t="s">
        <v>779</v>
      </c>
      <c r="I24" s="114" t="s">
        <v>598</v>
      </c>
      <c r="J24" s="114" t="s">
        <v>502</v>
      </c>
      <c r="K24" s="114" t="s">
        <v>506</v>
      </c>
      <c r="L24" s="114" t="s">
        <v>502</v>
      </c>
      <c r="M24" s="119">
        <v>2</v>
      </c>
      <c r="N24" s="117">
        <v>4</v>
      </c>
      <c r="O24" s="141">
        <f t="shared" si="0"/>
        <v>8</v>
      </c>
      <c r="P24" s="139" t="str">
        <f>IF((N24),IF(AND(O24&gt;=24,O24&lt;=40),"MUY ALTO",IF(AND(O24&gt;=10,O24&lt;=20),"ALTO",IF(AND(O24&gt;=6,O24&lt;=8),"MEDIO",IF((O24&lt;=4),"BAJO")))))</f>
        <v>MEDIO</v>
      </c>
      <c r="Q24" s="117">
        <v>25</v>
      </c>
      <c r="R24" s="153">
        <f>O24*Q24</f>
        <v>200</v>
      </c>
      <c r="S24" s="139" t="str">
        <f>IF(R24&lt;=0,"N/A",IF(R24&lt;=20,"IV",IF(R24&lt;=120,"III",IF(R24&lt;=500,"II",IF(R24&lt;=4000,"I",)))))</f>
        <v>II</v>
      </c>
      <c r="T24" s="153" t="str">
        <f>IF(S24="I","No Aceptable",IF(S24="II","No aceptable o aceptable con control específico",IF(S24="III","Mejorable",IF(S24="IV","Aceptable","Aceptable"))))</f>
        <v>No aceptable o aceptable con control específico</v>
      </c>
      <c r="U24" s="114">
        <v>181</v>
      </c>
      <c r="V24" s="117" t="s">
        <v>630</v>
      </c>
      <c r="W24" s="117" t="s">
        <v>507</v>
      </c>
      <c r="X24" s="117" t="s">
        <v>507</v>
      </c>
      <c r="Y24" s="117" t="s">
        <v>782</v>
      </c>
      <c r="Z24" s="120" t="s">
        <v>783</v>
      </c>
      <c r="AA24" s="117" t="s">
        <v>507</v>
      </c>
    </row>
    <row r="25" spans="1:27" s="142" customFormat="1" ht="51" x14ac:dyDescent="0.25">
      <c r="A25" s="117" t="s">
        <v>567</v>
      </c>
      <c r="B25" s="114" t="s">
        <v>473</v>
      </c>
      <c r="C25" s="117" t="s">
        <v>474</v>
      </c>
      <c r="D25" s="117" t="s">
        <v>568</v>
      </c>
      <c r="E25" s="117" t="s">
        <v>33</v>
      </c>
      <c r="F25" s="135" t="s">
        <v>35</v>
      </c>
      <c r="G25" s="114" t="s">
        <v>589</v>
      </c>
      <c r="H25" s="160" t="s">
        <v>590</v>
      </c>
      <c r="I25" s="117" t="s">
        <v>591</v>
      </c>
      <c r="J25" s="117" t="s">
        <v>502</v>
      </c>
      <c r="K25" s="117" t="s">
        <v>502</v>
      </c>
      <c r="L25" s="117" t="s">
        <v>502</v>
      </c>
      <c r="M25" s="117">
        <v>2</v>
      </c>
      <c r="N25" s="117">
        <v>4</v>
      </c>
      <c r="O25" s="141">
        <f t="shared" si="0"/>
        <v>8</v>
      </c>
      <c r="P25" s="139" t="str">
        <f>IF((N25),IF(AND(O25&gt;=24,O25&lt;=40),"MUY ALTO",IF(AND(O25&gt;=10,O25&lt;=20),"ALTO",IF(AND(O25&gt;=6,O25&lt;=8),"MEDIO",IF((O25&lt;=4),"BAJO")))))</f>
        <v>MEDIO</v>
      </c>
      <c r="Q25" s="117">
        <v>10</v>
      </c>
      <c r="R25" s="153">
        <f>O25*Q25</f>
        <v>80</v>
      </c>
      <c r="S25" s="139" t="str">
        <f>IF(R25&lt;=0,"N/A",IF(R25&lt;=20,"IV",IF(R25&lt;=120,"III",IF(R25&lt;=500,"II",IF(R25&lt;=4000,"I",)))))</f>
        <v>III</v>
      </c>
      <c r="T25" s="153" t="str">
        <f>IF(S25="I","No Aceptable",IF(S25="II","No aceptable o aceptable con control específico",IF(S25="III","Mejorable",IF(S25="IV","Aceptable","Aceptable"))))</f>
        <v>Mejorable</v>
      </c>
      <c r="U25" s="114">
        <v>181</v>
      </c>
      <c r="V25" s="115" t="s">
        <v>591</v>
      </c>
      <c r="W25" s="117" t="s">
        <v>507</v>
      </c>
      <c r="X25" s="117" t="s">
        <v>507</v>
      </c>
      <c r="Y25" s="115" t="s">
        <v>592</v>
      </c>
      <c r="Z25" s="115" t="s">
        <v>593</v>
      </c>
      <c r="AA25" s="117" t="s">
        <v>507</v>
      </c>
    </row>
    <row r="26" spans="1:27" s="142" customFormat="1" ht="76.5" x14ac:dyDescent="0.25">
      <c r="A26" s="114" t="s">
        <v>478</v>
      </c>
      <c r="B26" s="114" t="s">
        <v>483</v>
      </c>
      <c r="C26" s="114" t="s">
        <v>474</v>
      </c>
      <c r="D26" s="114" t="s">
        <v>484</v>
      </c>
      <c r="E26" s="114" t="s">
        <v>33</v>
      </c>
      <c r="F26" s="135" t="s">
        <v>35</v>
      </c>
      <c r="G26" s="114" t="s">
        <v>594</v>
      </c>
      <c r="H26" s="160" t="s">
        <v>610</v>
      </c>
      <c r="I26" s="114" t="s">
        <v>611</v>
      </c>
      <c r="J26" s="114" t="s">
        <v>502</v>
      </c>
      <c r="K26" s="114" t="s">
        <v>502</v>
      </c>
      <c r="L26" s="114" t="s">
        <v>502</v>
      </c>
      <c r="M26" s="119">
        <v>6</v>
      </c>
      <c r="N26" s="117">
        <v>2</v>
      </c>
      <c r="O26" s="141">
        <f t="shared" si="0"/>
        <v>12</v>
      </c>
      <c r="P26" s="139" t="str">
        <f>IF((N26),IF(AND(O26&gt;=24,O26&lt;=40),"MUY ALTO",IF(AND(O26&gt;=10,O26&lt;=20),"ALTO",IF(AND(O26&gt;=6,O26&lt;=8),"MEDIO",IF((O26&lt;=4),"BAJO")))))</f>
        <v>ALTO</v>
      </c>
      <c r="Q26" s="117">
        <v>25</v>
      </c>
      <c r="R26" s="153">
        <f>O26*Q26</f>
        <v>300</v>
      </c>
      <c r="S26" s="139" t="str">
        <f>IF(R26&lt;=0,"N/A",IF(R26&lt;=20,"IV",IF(R26&lt;=120,"III",IF(R26&lt;=500,"II",IF(R26&lt;=4000,"I",)))))</f>
        <v>II</v>
      </c>
      <c r="T26" s="153" t="str">
        <f>IF(S26="I","No Aceptable",IF(S26="II","No aceptable o aceptable con control específico",IF(S26="III","Mejorable",IF(S26="IV","Aceptable","Aceptable"))))</f>
        <v>No aceptable o aceptable con control específico</v>
      </c>
      <c r="U26" s="114">
        <v>181</v>
      </c>
      <c r="V26" s="117" t="s">
        <v>519</v>
      </c>
      <c r="W26" s="117" t="s">
        <v>507</v>
      </c>
      <c r="X26" s="117" t="s">
        <v>507</v>
      </c>
      <c r="Y26" s="117" t="s">
        <v>507</v>
      </c>
      <c r="Z26" s="120" t="s">
        <v>635</v>
      </c>
      <c r="AA26" s="117" t="s">
        <v>507</v>
      </c>
    </row>
    <row r="27" spans="1:27" s="142" customFormat="1" ht="51" x14ac:dyDescent="0.25">
      <c r="A27" s="114" t="s">
        <v>569</v>
      </c>
      <c r="B27" s="114" t="s">
        <v>777</v>
      </c>
      <c r="C27" s="114" t="s">
        <v>474</v>
      </c>
      <c r="D27" s="114" t="s">
        <v>484</v>
      </c>
      <c r="E27" s="114" t="s">
        <v>33</v>
      </c>
      <c r="F27" s="135" t="s">
        <v>35</v>
      </c>
      <c r="G27" s="114" t="s">
        <v>594</v>
      </c>
      <c r="H27" s="160" t="s">
        <v>612</v>
      </c>
      <c r="I27" s="114" t="s">
        <v>598</v>
      </c>
      <c r="J27" s="114" t="s">
        <v>502</v>
      </c>
      <c r="K27" s="114" t="s">
        <v>502</v>
      </c>
      <c r="L27" s="114" t="s">
        <v>502</v>
      </c>
      <c r="M27" s="119">
        <v>6</v>
      </c>
      <c r="N27" s="117">
        <v>2</v>
      </c>
      <c r="O27" s="141">
        <f t="shared" si="0"/>
        <v>12</v>
      </c>
      <c r="P27" s="139" t="str">
        <f>IF((N27),IF(AND(O27&gt;=24,O27&lt;=40),"MUY ALTO",IF(AND(O27&gt;=10,O27&lt;=20),"ALTO",IF(AND(O27&gt;=6,O27&lt;=8),"MEDIO",IF((O27&lt;=4),"BAJO")))))</f>
        <v>ALTO</v>
      </c>
      <c r="Q27" s="117">
        <v>25</v>
      </c>
      <c r="R27" s="153">
        <f>O27*Q27</f>
        <v>300</v>
      </c>
      <c r="S27" s="139" t="str">
        <f>IF(R27&lt;=0,"N/A",IF(R27&lt;=20,"IV",IF(R27&lt;=120,"III",IF(R27&lt;=500,"II",IF(R27&lt;=4000,"I",)))))</f>
        <v>II</v>
      </c>
      <c r="T27" s="153" t="str">
        <f>IF(S27="I","No Aceptable",IF(S27="II","No aceptable o aceptable con control específico",IF(S27="III","Mejorable",IF(S27="IV","Aceptable","Aceptable"))))</f>
        <v>No aceptable o aceptable con control específico</v>
      </c>
      <c r="U27" s="114">
        <v>181</v>
      </c>
      <c r="V27" s="117" t="s">
        <v>636</v>
      </c>
      <c r="W27" s="117" t="s">
        <v>507</v>
      </c>
      <c r="X27" s="117" t="s">
        <v>507</v>
      </c>
      <c r="Y27" s="117" t="s">
        <v>637</v>
      </c>
      <c r="Z27" s="120" t="s">
        <v>638</v>
      </c>
      <c r="AA27" s="117" t="s">
        <v>507</v>
      </c>
    </row>
    <row r="28" spans="1:27" s="142" customFormat="1" ht="63.75" x14ac:dyDescent="0.25">
      <c r="A28" s="114" t="s">
        <v>482</v>
      </c>
      <c r="B28" s="114" t="s">
        <v>483</v>
      </c>
      <c r="C28" s="114" t="s">
        <v>474</v>
      </c>
      <c r="D28" s="114" t="s">
        <v>484</v>
      </c>
      <c r="E28" s="114" t="s">
        <v>33</v>
      </c>
      <c r="F28" s="135" t="s">
        <v>35</v>
      </c>
      <c r="G28" s="114" t="s">
        <v>594</v>
      </c>
      <c r="H28" s="160" t="s">
        <v>613</v>
      </c>
      <c r="I28" s="114" t="s">
        <v>614</v>
      </c>
      <c r="J28" s="114" t="s">
        <v>502</v>
      </c>
      <c r="K28" s="114" t="s">
        <v>506</v>
      </c>
      <c r="L28" s="114" t="s">
        <v>502</v>
      </c>
      <c r="M28" s="119">
        <v>2</v>
      </c>
      <c r="N28" s="117">
        <v>4</v>
      </c>
      <c r="O28" s="141">
        <f t="shared" si="0"/>
        <v>8</v>
      </c>
      <c r="P28" s="139" t="str">
        <f t="shared" si="6"/>
        <v>MEDIO</v>
      </c>
      <c r="Q28" s="117">
        <v>25</v>
      </c>
      <c r="R28" s="153">
        <f t="shared" si="7"/>
        <v>200</v>
      </c>
      <c r="S28" s="139" t="str">
        <f t="shared" si="8"/>
        <v>II</v>
      </c>
      <c r="T28" s="153" t="str">
        <f t="shared" si="4"/>
        <v>No aceptable o aceptable con control específico</v>
      </c>
      <c r="U28" s="114">
        <v>181</v>
      </c>
      <c r="V28" s="117" t="s">
        <v>519</v>
      </c>
      <c r="W28" s="117" t="s">
        <v>507</v>
      </c>
      <c r="X28" s="117" t="s">
        <v>517</v>
      </c>
      <c r="Y28" s="117" t="s">
        <v>507</v>
      </c>
      <c r="Z28" s="120" t="s">
        <v>518</v>
      </c>
      <c r="AA28" s="117" t="s">
        <v>507</v>
      </c>
    </row>
    <row r="29" spans="1:27" s="142" customFormat="1" ht="38.25" x14ac:dyDescent="0.25">
      <c r="A29" s="114" t="s">
        <v>554</v>
      </c>
      <c r="B29" s="114" t="s">
        <v>473</v>
      </c>
      <c r="C29" s="114" t="s">
        <v>474</v>
      </c>
      <c r="D29" s="114" t="s">
        <v>555</v>
      </c>
      <c r="E29" s="118" t="s">
        <v>33</v>
      </c>
      <c r="F29" s="135" t="s">
        <v>35</v>
      </c>
      <c r="G29" s="114" t="s">
        <v>594</v>
      </c>
      <c r="H29" s="160" t="s">
        <v>595</v>
      </c>
      <c r="I29" s="114" t="s">
        <v>1506</v>
      </c>
      <c r="J29" s="118" t="s">
        <v>502</v>
      </c>
      <c r="K29" s="114" t="s">
        <v>502</v>
      </c>
      <c r="L29" s="114" t="s">
        <v>502</v>
      </c>
      <c r="M29" s="115">
        <v>2</v>
      </c>
      <c r="N29" s="115">
        <v>4</v>
      </c>
      <c r="O29" s="141">
        <f t="shared" si="0"/>
        <v>8</v>
      </c>
      <c r="P29" s="139" t="str">
        <f t="shared" si="6"/>
        <v>MEDIO</v>
      </c>
      <c r="Q29" s="115">
        <v>10</v>
      </c>
      <c r="R29" s="153">
        <f t="shared" si="7"/>
        <v>80</v>
      </c>
      <c r="S29" s="139" t="str">
        <f t="shared" si="8"/>
        <v>III</v>
      </c>
      <c r="T29" s="153" t="str">
        <f t="shared" si="4"/>
        <v>Mejorable</v>
      </c>
      <c r="U29" s="114">
        <v>181</v>
      </c>
      <c r="V29" s="115" t="s">
        <v>627</v>
      </c>
      <c r="W29" s="117" t="s">
        <v>628</v>
      </c>
      <c r="X29" s="117" t="s">
        <v>507</v>
      </c>
      <c r="Y29" s="117" t="s">
        <v>507</v>
      </c>
      <c r="Z29" s="120" t="s">
        <v>629</v>
      </c>
      <c r="AA29" s="117" t="s">
        <v>507</v>
      </c>
    </row>
    <row r="30" spans="1:27" s="142" customFormat="1" ht="63.75" x14ac:dyDescent="0.25">
      <c r="A30" s="114" t="s">
        <v>482</v>
      </c>
      <c r="B30" s="114" t="s">
        <v>473</v>
      </c>
      <c r="C30" s="114" t="s">
        <v>474</v>
      </c>
      <c r="D30" s="114" t="s">
        <v>570</v>
      </c>
      <c r="E30" s="118" t="s">
        <v>33</v>
      </c>
      <c r="F30" s="135" t="s">
        <v>35</v>
      </c>
      <c r="G30" s="114" t="s">
        <v>594</v>
      </c>
      <c r="H30" s="160" t="s">
        <v>615</v>
      </c>
      <c r="I30" s="114" t="s">
        <v>616</v>
      </c>
      <c r="J30" s="118" t="s">
        <v>502</v>
      </c>
      <c r="K30" s="114" t="s">
        <v>502</v>
      </c>
      <c r="L30" s="114" t="s">
        <v>502</v>
      </c>
      <c r="M30" s="117">
        <v>6</v>
      </c>
      <c r="N30" s="117">
        <v>2</v>
      </c>
      <c r="O30" s="141">
        <f t="shared" si="0"/>
        <v>12</v>
      </c>
      <c r="P30" s="139" t="str">
        <f>IF((N30),IF(AND(O30&gt;=24,O30&lt;=40),"MUY ALTO",IF(AND(O30&gt;=10,O30&lt;=20),"ALTO",IF(AND(O30&gt;=6,O30&lt;=8),"MEDIO",IF((O30&lt;=4),"BAJO")))))</f>
        <v>ALTO</v>
      </c>
      <c r="Q30" s="117">
        <v>25</v>
      </c>
      <c r="R30" s="153">
        <f>O30*Q30</f>
        <v>300</v>
      </c>
      <c r="S30" s="139" t="str">
        <f>IF(R30&lt;=0,"N/A",IF(R30&lt;=20,"IV",IF(R30&lt;=120,"III",IF(R30&lt;=500,"II",IF(R30&lt;=4000,"I",)))))</f>
        <v>II</v>
      </c>
      <c r="T30" s="153" t="str">
        <f>IF(S30="I","No Aceptable",IF(S30="II","No aceptable o aceptable con control específico",IF(S30="III","Mejorable",IF(S30="IV","Aceptable","Aceptable"))))</f>
        <v>No aceptable o aceptable con control específico</v>
      </c>
      <c r="U30" s="114">
        <v>181</v>
      </c>
      <c r="V30" s="117" t="s">
        <v>630</v>
      </c>
      <c r="W30" s="117" t="s">
        <v>507</v>
      </c>
      <c r="X30" s="117" t="s">
        <v>507</v>
      </c>
      <c r="Y30" s="117" t="s">
        <v>639</v>
      </c>
      <c r="Z30" s="117" t="s">
        <v>640</v>
      </c>
      <c r="AA30" s="117" t="s">
        <v>507</v>
      </c>
    </row>
    <row r="31" spans="1:27" s="142" customFormat="1" ht="60" x14ac:dyDescent="0.25">
      <c r="A31" s="114" t="s">
        <v>482</v>
      </c>
      <c r="B31" s="114" t="s">
        <v>473</v>
      </c>
      <c r="C31" s="117" t="s">
        <v>474</v>
      </c>
      <c r="D31" s="114" t="s">
        <v>477</v>
      </c>
      <c r="E31" s="117" t="s">
        <v>33</v>
      </c>
      <c r="F31" s="135" t="s">
        <v>35</v>
      </c>
      <c r="G31" s="114" t="s">
        <v>617</v>
      </c>
      <c r="H31" s="160" t="s">
        <v>618</v>
      </c>
      <c r="I31" s="152" t="s">
        <v>619</v>
      </c>
      <c r="J31" s="118" t="s">
        <v>502</v>
      </c>
      <c r="K31" s="114" t="s">
        <v>502</v>
      </c>
      <c r="L31" s="114" t="s">
        <v>502</v>
      </c>
      <c r="M31" s="117">
        <v>2</v>
      </c>
      <c r="N31" s="117">
        <v>2</v>
      </c>
      <c r="O31" s="141">
        <f t="shared" si="0"/>
        <v>4</v>
      </c>
      <c r="P31" s="139" t="str">
        <f t="shared" si="6"/>
        <v>BAJO</v>
      </c>
      <c r="Q31" s="117">
        <v>25</v>
      </c>
      <c r="R31" s="153">
        <f t="shared" si="7"/>
        <v>100</v>
      </c>
      <c r="S31" s="139" t="str">
        <f t="shared" si="8"/>
        <v>III</v>
      </c>
      <c r="T31" s="153" t="str">
        <f t="shared" si="4"/>
        <v>Mejorable</v>
      </c>
      <c r="U31" s="114">
        <v>181</v>
      </c>
      <c r="V31" s="117" t="s">
        <v>641</v>
      </c>
      <c r="W31" s="117" t="s">
        <v>507</v>
      </c>
      <c r="X31" s="117" t="s">
        <v>507</v>
      </c>
      <c r="Y31" s="117" t="s">
        <v>507</v>
      </c>
      <c r="Z31" s="117" t="s">
        <v>642</v>
      </c>
      <c r="AA31" s="117" t="s">
        <v>507</v>
      </c>
    </row>
    <row r="32" spans="1:27" s="142" customFormat="1" ht="51" x14ac:dyDescent="0.25">
      <c r="A32" s="114" t="s">
        <v>482</v>
      </c>
      <c r="B32" s="114" t="s">
        <v>473</v>
      </c>
      <c r="C32" s="114" t="s">
        <v>474</v>
      </c>
      <c r="D32" s="114" t="s">
        <v>479</v>
      </c>
      <c r="E32" s="118" t="s">
        <v>33</v>
      </c>
      <c r="F32" s="135" t="s">
        <v>35</v>
      </c>
      <c r="G32" s="114" t="s">
        <v>594</v>
      </c>
      <c r="H32" s="160" t="s">
        <v>620</v>
      </c>
      <c r="I32" s="114" t="s">
        <v>616</v>
      </c>
      <c r="J32" s="118" t="s">
        <v>502</v>
      </c>
      <c r="K32" s="114" t="s">
        <v>502</v>
      </c>
      <c r="L32" s="114" t="s">
        <v>502</v>
      </c>
      <c r="M32" s="117">
        <v>6</v>
      </c>
      <c r="N32" s="117">
        <v>2</v>
      </c>
      <c r="O32" s="141">
        <f t="shared" si="0"/>
        <v>12</v>
      </c>
      <c r="P32" s="139" t="str">
        <f>IF((N32),IF(AND(O32&gt;=24,O32&lt;=40),"MUY ALTO",IF(AND(O32&gt;=10,O32&lt;=20),"ALTO",IF(AND(O32&gt;=6,O32&lt;=8),"MEDIO",IF((O32&lt;=4),"BAJO")))))</f>
        <v>ALTO</v>
      </c>
      <c r="Q32" s="117">
        <v>25</v>
      </c>
      <c r="R32" s="153">
        <f>O32*Q32</f>
        <v>300</v>
      </c>
      <c r="S32" s="139" t="str">
        <f>IF(R32&lt;=0,"N/A",IF(R32&lt;=20,"IV",IF(R32&lt;=120,"III",IF(R32&lt;=500,"II",IF(R32&lt;=4000,"I",)))))</f>
        <v>II</v>
      </c>
      <c r="T32" s="153" t="str">
        <f>IF(S32="I","No Aceptable",IF(S32="II","No aceptable o aceptable con control específico",IF(S32="III","Mejorable",IF(S32="IV","Aceptable","Aceptable"))))</f>
        <v>No aceptable o aceptable con control específico</v>
      </c>
      <c r="U32" s="114">
        <v>181</v>
      </c>
      <c r="V32" s="117" t="s">
        <v>630</v>
      </c>
      <c r="W32" s="117" t="s">
        <v>507</v>
      </c>
      <c r="X32" s="117" t="s">
        <v>507</v>
      </c>
      <c r="Y32" s="117" t="s">
        <v>507</v>
      </c>
      <c r="Z32" s="117" t="s">
        <v>640</v>
      </c>
      <c r="AA32" s="117" t="s">
        <v>507</v>
      </c>
    </row>
    <row r="33" spans="1:42" s="142" customFormat="1" ht="76.5" x14ac:dyDescent="0.25">
      <c r="A33" s="114" t="s">
        <v>523</v>
      </c>
      <c r="B33" s="114" t="s">
        <v>473</v>
      </c>
      <c r="C33" s="114" t="s">
        <v>474</v>
      </c>
      <c r="D33" s="114" t="s">
        <v>524</v>
      </c>
      <c r="E33" s="114" t="s">
        <v>575</v>
      </c>
      <c r="F33" s="135" t="s">
        <v>35</v>
      </c>
      <c r="G33" s="114" t="s">
        <v>594</v>
      </c>
      <c r="H33" s="160" t="s">
        <v>622</v>
      </c>
      <c r="I33" s="114" t="s">
        <v>543</v>
      </c>
      <c r="J33" s="114" t="s">
        <v>502</v>
      </c>
      <c r="K33" s="114" t="s">
        <v>502</v>
      </c>
      <c r="L33" s="114" t="s">
        <v>623</v>
      </c>
      <c r="M33" s="119">
        <v>2</v>
      </c>
      <c r="N33" s="117">
        <v>1</v>
      </c>
      <c r="O33" s="141">
        <f t="shared" si="0"/>
        <v>2</v>
      </c>
      <c r="P33" s="139" t="str">
        <f>IF((N33),IF(AND(O33&gt;=24,O33&lt;=40),"MUY ALTO",IF(AND(O33&gt;=10,O33&lt;=20),"ALTO",IF(AND(O33&gt;=6,O33&lt;=8),"MEDIO",IF((O33&lt;=4),"BAJO")))))</f>
        <v>BAJO</v>
      </c>
      <c r="Q33" s="117">
        <v>60</v>
      </c>
      <c r="R33" s="153">
        <f>O33*Q33</f>
        <v>120</v>
      </c>
      <c r="S33" s="139" t="str">
        <f>IF(R33&lt;=0,"N/A",IF(R33&lt;=20,"IV",IF(R33&lt;=120,"III",IF(R33&lt;=500,"II",IF(R33&lt;=4000,"I",)))))</f>
        <v>III</v>
      </c>
      <c r="T33" s="153" t="str">
        <f>IF(S33="I","No Aceptable",IF(S33="II","No aceptable o aceptable con control específico",IF(S33="III","Mejorable",IF(S33="IV","Aceptable","Aceptable"))))</f>
        <v>Mejorable</v>
      </c>
      <c r="U33" s="114">
        <v>181</v>
      </c>
      <c r="V33" s="117" t="s">
        <v>551</v>
      </c>
      <c r="W33" s="117" t="s">
        <v>507</v>
      </c>
      <c r="X33" s="117" t="s">
        <v>507</v>
      </c>
      <c r="Y33" s="117" t="s">
        <v>507</v>
      </c>
      <c r="Z33" s="1" t="s">
        <v>1538</v>
      </c>
      <c r="AA33" s="117" t="s">
        <v>507</v>
      </c>
    </row>
    <row r="34" spans="1:42" s="142" customFormat="1" ht="102" x14ac:dyDescent="0.25">
      <c r="A34" s="114" t="s">
        <v>472</v>
      </c>
      <c r="B34" s="114" t="s">
        <v>473</v>
      </c>
      <c r="C34" s="114" t="s">
        <v>573</v>
      </c>
      <c r="D34" s="116" t="s">
        <v>1519</v>
      </c>
      <c r="E34" s="118" t="s">
        <v>33</v>
      </c>
      <c r="F34" s="135" t="s">
        <v>35</v>
      </c>
      <c r="G34" s="114" t="s">
        <v>594</v>
      </c>
      <c r="H34" s="160" t="s">
        <v>599</v>
      </c>
      <c r="I34" s="114" t="s">
        <v>624</v>
      </c>
      <c r="J34" s="118" t="s">
        <v>502</v>
      </c>
      <c r="K34" s="114" t="s">
        <v>625</v>
      </c>
      <c r="L34" s="114" t="s">
        <v>502</v>
      </c>
      <c r="M34" s="119">
        <v>2</v>
      </c>
      <c r="N34" s="117">
        <v>4</v>
      </c>
      <c r="O34" s="141">
        <f t="shared" si="0"/>
        <v>8</v>
      </c>
      <c r="P34" s="139" t="str">
        <f t="shared" si="6"/>
        <v>MEDIO</v>
      </c>
      <c r="Q34" s="117">
        <v>10</v>
      </c>
      <c r="R34" s="153">
        <f t="shared" si="7"/>
        <v>80</v>
      </c>
      <c r="S34" s="139" t="str">
        <f t="shared" si="8"/>
        <v>III</v>
      </c>
      <c r="T34" s="153" t="str">
        <f t="shared" si="4"/>
        <v>Mejorable</v>
      </c>
      <c r="U34" s="114">
        <v>181</v>
      </c>
      <c r="V34" s="117" t="s">
        <v>519</v>
      </c>
      <c r="W34" s="117" t="s">
        <v>507</v>
      </c>
      <c r="X34" s="117" t="s">
        <v>507</v>
      </c>
      <c r="Y34" s="117" t="s">
        <v>507</v>
      </c>
      <c r="Z34" s="120" t="s">
        <v>983</v>
      </c>
      <c r="AA34" s="117" t="s">
        <v>507</v>
      </c>
    </row>
    <row r="35" spans="1:42" s="142" customFormat="1" ht="76.5" x14ac:dyDescent="0.25">
      <c r="A35" s="114" t="s">
        <v>564</v>
      </c>
      <c r="B35" s="114" t="s">
        <v>483</v>
      </c>
      <c r="C35" s="114" t="s">
        <v>565</v>
      </c>
      <c r="D35" s="114" t="s">
        <v>781</v>
      </c>
      <c r="E35" s="114" t="s">
        <v>575</v>
      </c>
      <c r="F35" s="135" t="s">
        <v>35</v>
      </c>
      <c r="G35" s="114" t="s">
        <v>585</v>
      </c>
      <c r="H35" s="160" t="s">
        <v>586</v>
      </c>
      <c r="I35" s="114" t="s">
        <v>1505</v>
      </c>
      <c r="J35" s="114" t="s">
        <v>502</v>
      </c>
      <c r="K35" s="114" t="s">
        <v>584</v>
      </c>
      <c r="L35" s="114" t="s">
        <v>502</v>
      </c>
      <c r="M35" s="115">
        <v>2</v>
      </c>
      <c r="N35" s="115">
        <v>2</v>
      </c>
      <c r="O35" s="141">
        <f t="shared" si="0"/>
        <v>4</v>
      </c>
      <c r="P35" s="139" t="str">
        <f t="shared" si="6"/>
        <v>BAJO</v>
      </c>
      <c r="Q35" s="115">
        <v>60</v>
      </c>
      <c r="R35" s="153">
        <f t="shared" si="7"/>
        <v>240</v>
      </c>
      <c r="S35" s="139" t="str">
        <f t="shared" si="8"/>
        <v>II</v>
      </c>
      <c r="T35" s="153" t="str">
        <f t="shared" si="4"/>
        <v>No aceptable o aceptable con control específico</v>
      </c>
      <c r="U35" s="115">
        <v>181</v>
      </c>
      <c r="V35" s="115" t="s">
        <v>519</v>
      </c>
      <c r="W35" s="117" t="s">
        <v>507</v>
      </c>
      <c r="X35" s="115" t="s">
        <v>507</v>
      </c>
      <c r="Y35" s="115" t="s">
        <v>507</v>
      </c>
      <c r="Z35" s="156" t="s">
        <v>588</v>
      </c>
      <c r="AA35" s="117" t="s">
        <v>507</v>
      </c>
    </row>
    <row r="36" spans="1:42" s="142" customFormat="1" ht="89.25" x14ac:dyDescent="0.25">
      <c r="A36" s="114" t="s">
        <v>478</v>
      </c>
      <c r="B36" s="114" t="s">
        <v>473</v>
      </c>
      <c r="C36" s="114" t="s">
        <v>474</v>
      </c>
      <c r="D36" s="114" t="s">
        <v>477</v>
      </c>
      <c r="E36" s="114" t="s">
        <v>33</v>
      </c>
      <c r="F36" s="135" t="s">
        <v>35</v>
      </c>
      <c r="G36" s="114" t="s">
        <v>683</v>
      </c>
      <c r="H36" s="160" t="s">
        <v>684</v>
      </c>
      <c r="I36" s="114" t="s">
        <v>685</v>
      </c>
      <c r="J36" s="114" t="s">
        <v>686</v>
      </c>
      <c r="K36" s="114" t="s">
        <v>687</v>
      </c>
      <c r="L36" s="114" t="s">
        <v>502</v>
      </c>
      <c r="M36" s="119">
        <v>2</v>
      </c>
      <c r="N36" s="117">
        <v>1</v>
      </c>
      <c r="O36" s="141">
        <f t="shared" si="0"/>
        <v>2</v>
      </c>
      <c r="P36" s="139" t="str">
        <f t="shared" si="6"/>
        <v>BAJO</v>
      </c>
      <c r="Q36" s="117">
        <v>25</v>
      </c>
      <c r="R36" s="153">
        <f t="shared" si="7"/>
        <v>50</v>
      </c>
      <c r="S36" s="139" t="str">
        <f t="shared" si="8"/>
        <v>III</v>
      </c>
      <c r="T36" s="153" t="str">
        <f t="shared" si="4"/>
        <v>Mejorable</v>
      </c>
      <c r="U36" s="114">
        <v>181</v>
      </c>
      <c r="V36" s="115" t="s">
        <v>591</v>
      </c>
      <c r="W36" s="117" t="s">
        <v>507</v>
      </c>
      <c r="X36" s="117" t="s">
        <v>507</v>
      </c>
      <c r="Y36" s="117" t="s">
        <v>507</v>
      </c>
      <c r="Z36" s="120" t="s">
        <v>688</v>
      </c>
      <c r="AA36" s="117" t="s">
        <v>507</v>
      </c>
    </row>
    <row r="37" spans="1:42" s="142" customFormat="1" ht="51.75" thickBot="1" x14ac:dyDescent="0.3">
      <c r="A37" s="114" t="s">
        <v>478</v>
      </c>
      <c r="B37" s="114" t="s">
        <v>473</v>
      </c>
      <c r="C37" s="114" t="s">
        <v>474</v>
      </c>
      <c r="D37" s="114" t="s">
        <v>477</v>
      </c>
      <c r="E37" s="114" t="s">
        <v>33</v>
      </c>
      <c r="F37" s="135" t="s">
        <v>40</v>
      </c>
      <c r="G37" s="114" t="s">
        <v>689</v>
      </c>
      <c r="H37" s="160" t="s">
        <v>1510</v>
      </c>
      <c r="I37" s="114" t="s">
        <v>691</v>
      </c>
      <c r="J37" s="114" t="s">
        <v>502</v>
      </c>
      <c r="K37" s="114" t="s">
        <v>692</v>
      </c>
      <c r="L37" s="114" t="s">
        <v>693</v>
      </c>
      <c r="M37" s="119">
        <v>2</v>
      </c>
      <c r="N37" s="117">
        <v>1</v>
      </c>
      <c r="O37" s="141">
        <f t="shared" si="0"/>
        <v>2</v>
      </c>
      <c r="P37" s="139" t="str">
        <f>IF((N37),IF(AND(O37&gt;=24,O37&lt;=40),"MUY ALTO",IF(AND(O37&gt;=10,O37&lt;=20),"ALTO",IF(AND(O37&gt;=6,O37&lt;=8),"MEDIO",IF((O37&lt;=4),"BAJO")))))</f>
        <v>BAJO</v>
      </c>
      <c r="Q37" s="117">
        <v>100</v>
      </c>
      <c r="R37" s="153">
        <f>O37*Q37</f>
        <v>200</v>
      </c>
      <c r="S37" s="139" t="str">
        <f>IF(R37&lt;=0,"N/A",IF(R37&lt;=20,"IV",IF(R37&lt;=120,"III",IF(R37&lt;=500,"II",IF(R37&lt;=4000,"I",)))))</f>
        <v>II</v>
      </c>
      <c r="T37" s="153" t="str">
        <f>IF(S37="I","No Aceptable",IF(S37="II","No aceptable o aceptable con control específico",IF(S37="III","Mejorable",IF(S37="IV","Aceptable","Aceptable"))))</f>
        <v>No aceptable o aceptable con control específico</v>
      </c>
      <c r="U37" s="114">
        <v>181</v>
      </c>
      <c r="V37" s="117" t="s">
        <v>519</v>
      </c>
      <c r="W37" s="117" t="s">
        <v>507</v>
      </c>
      <c r="X37" s="117" t="s">
        <v>507</v>
      </c>
      <c r="Y37" s="117" t="s">
        <v>507</v>
      </c>
      <c r="Z37" s="120" t="s">
        <v>694</v>
      </c>
      <c r="AA37" s="117" t="s">
        <v>507</v>
      </c>
    </row>
    <row r="38" spans="1:42" s="56" customFormat="1" ht="64.5" thickBot="1" x14ac:dyDescent="0.3">
      <c r="A38" s="178" t="s">
        <v>482</v>
      </c>
      <c r="B38" s="178" t="s">
        <v>473</v>
      </c>
      <c r="C38" s="178" t="s">
        <v>742</v>
      </c>
      <c r="D38" s="178" t="s">
        <v>901</v>
      </c>
      <c r="E38" s="178" t="s">
        <v>33</v>
      </c>
      <c r="F38" s="178" t="s">
        <v>36</v>
      </c>
      <c r="G38" s="178" t="s">
        <v>1539</v>
      </c>
      <c r="H38" s="178" t="s">
        <v>1540</v>
      </c>
      <c r="I38" s="178" t="s">
        <v>696</v>
      </c>
      <c r="J38" s="178" t="s">
        <v>502</v>
      </c>
      <c r="K38" s="178" t="s">
        <v>502</v>
      </c>
      <c r="L38" s="178" t="s">
        <v>502</v>
      </c>
      <c r="M38" s="213">
        <v>6</v>
      </c>
      <c r="N38" s="213">
        <v>2</v>
      </c>
      <c r="O38" s="178">
        <v>12</v>
      </c>
      <c r="P38" s="337" t="s">
        <v>153</v>
      </c>
      <c r="Q38" s="213">
        <v>25</v>
      </c>
      <c r="R38" s="178">
        <v>300</v>
      </c>
      <c r="S38" s="338" t="s">
        <v>91</v>
      </c>
      <c r="T38" s="178" t="s">
        <v>1541</v>
      </c>
      <c r="U38" s="178">
        <v>181</v>
      </c>
      <c r="V38" s="213" t="s">
        <v>704</v>
      </c>
      <c r="W38" s="213" t="s">
        <v>507</v>
      </c>
      <c r="X38" s="213" t="s">
        <v>507</v>
      </c>
      <c r="Y38" s="213" t="s">
        <v>1542</v>
      </c>
      <c r="Z38" s="213" t="s">
        <v>507</v>
      </c>
      <c r="AA38" s="213" t="s">
        <v>507</v>
      </c>
      <c r="AB38" s="336"/>
      <c r="AC38" s="336"/>
      <c r="AD38" s="336"/>
      <c r="AE38" s="336"/>
      <c r="AF38" s="336"/>
      <c r="AG38" s="336"/>
      <c r="AH38" s="336"/>
      <c r="AI38" s="336"/>
      <c r="AJ38" s="336"/>
      <c r="AK38" s="336"/>
      <c r="AL38" s="336"/>
      <c r="AM38" s="336"/>
      <c r="AN38" s="336"/>
      <c r="AO38" s="336"/>
      <c r="AP38" s="336"/>
    </row>
    <row r="39" spans="1:42" s="142" customFormat="1" ht="51" x14ac:dyDescent="0.25">
      <c r="A39" s="114" t="s">
        <v>482</v>
      </c>
      <c r="B39" s="114" t="s">
        <v>473</v>
      </c>
      <c r="C39" s="114" t="s">
        <v>474</v>
      </c>
      <c r="D39" s="114" t="s">
        <v>477</v>
      </c>
      <c r="E39" s="114" t="s">
        <v>33</v>
      </c>
      <c r="F39" s="135" t="s">
        <v>36</v>
      </c>
      <c r="G39" s="114" t="s">
        <v>218</v>
      </c>
      <c r="H39" s="160" t="s">
        <v>695</v>
      </c>
      <c r="I39" s="114" t="s">
        <v>696</v>
      </c>
      <c r="J39" s="114" t="s">
        <v>502</v>
      </c>
      <c r="K39" s="114" t="s">
        <v>697</v>
      </c>
      <c r="L39" s="114" t="s">
        <v>502</v>
      </c>
      <c r="M39" s="119">
        <v>2</v>
      </c>
      <c r="N39" s="117">
        <v>4</v>
      </c>
      <c r="O39" s="141">
        <f t="shared" si="0"/>
        <v>8</v>
      </c>
      <c r="P39" s="139" t="str">
        <f>IF((N39),IF(AND(O39&gt;=24,O39&lt;=40),"MUY ALTO",IF(AND(O39&gt;=10,O39&lt;=20),"ALTO",IF(AND(O39&gt;=6,O39&lt;=8),"MEDIO",IF((O39&lt;=4),"BAJO")))))</f>
        <v>MEDIO</v>
      </c>
      <c r="Q39" s="117">
        <v>10</v>
      </c>
      <c r="R39" s="153">
        <f>O39*Q39</f>
        <v>80</v>
      </c>
      <c r="S39" s="139" t="str">
        <f>IF(R39&lt;=0,"N/A",IF(R39&lt;=20,"IV",IF(R39&lt;=120,"III",IF(R39&lt;=500,"II",IF(R39&lt;=4000,"I",)))))</f>
        <v>III</v>
      </c>
      <c r="T39" s="153" t="str">
        <f>IF(S39="I","No Aceptable",IF(S39="II","No aceptable o aceptable con control específico",IF(S39="III","Mejorable",IF(S39="IV","Aceptable","Aceptable"))))</f>
        <v>Mejorable</v>
      </c>
      <c r="U39" s="114">
        <v>181</v>
      </c>
      <c r="V39" s="117" t="s">
        <v>704</v>
      </c>
      <c r="W39" s="117" t="s">
        <v>507</v>
      </c>
      <c r="X39" s="117" t="s">
        <v>507</v>
      </c>
      <c r="Y39" s="117" t="s">
        <v>507</v>
      </c>
      <c r="Z39" s="120" t="s">
        <v>705</v>
      </c>
      <c r="AA39" s="117" t="s">
        <v>507</v>
      </c>
    </row>
    <row r="40" spans="1:42" s="200" customFormat="1" ht="44.25" customHeight="1" x14ac:dyDescent="0.2">
      <c r="A40" s="114" t="s">
        <v>478</v>
      </c>
      <c r="B40" s="114" t="s">
        <v>777</v>
      </c>
      <c r="C40" s="115" t="s">
        <v>474</v>
      </c>
      <c r="D40" s="114" t="s">
        <v>477</v>
      </c>
      <c r="E40" s="114" t="s">
        <v>33</v>
      </c>
      <c r="F40" s="203" t="s">
        <v>36</v>
      </c>
      <c r="G40" s="116" t="s">
        <v>784</v>
      </c>
      <c r="H40" s="116" t="s">
        <v>1526</v>
      </c>
      <c r="I40" s="114" t="s">
        <v>786</v>
      </c>
      <c r="J40" s="114" t="s">
        <v>502</v>
      </c>
      <c r="K40" s="114" t="s">
        <v>1527</v>
      </c>
      <c r="L40" s="114" t="s">
        <v>502</v>
      </c>
      <c r="M40" s="119">
        <v>2</v>
      </c>
      <c r="N40" s="117">
        <v>2</v>
      </c>
      <c r="O40" s="141">
        <f t="shared" si="0"/>
        <v>4</v>
      </c>
      <c r="P40" s="139" t="str">
        <f t="shared" ref="P40" si="13">IF((N40),IF(AND(O40&gt;=24,O40&lt;=40),"MUY ALTO",IF(AND(O40&gt;=10,O40&lt;=20),"ALTO",IF(AND(O40&gt;=6,O40&lt;=8),"MEDIO",IF((O40&lt;=4),"BAJO")))))</f>
        <v>BAJO</v>
      </c>
      <c r="Q40" s="117">
        <v>25</v>
      </c>
      <c r="R40" s="178">
        <f t="shared" ref="R40" si="14">O40*Q40</f>
        <v>100</v>
      </c>
      <c r="S40" s="139" t="str">
        <f t="shared" ref="S40" si="15">IF(R40&lt;=0,"N/A",IF(R40&lt;=20,"IV",IF(R40&lt;=120,"III",IF(R40&lt;=500,"II",IF(R40&lt;=4000,"I",)))))</f>
        <v>III</v>
      </c>
      <c r="T40" s="178" t="str">
        <f t="shared" ref="T40" si="16">IF(S40="I","No Aceptable",IF(S40="II","No aceptable o aceptable con control específico",IF(S40="III","Mejorable",IF(S40="IV","Aceptable","Aceptable"))))</f>
        <v>Mejorable</v>
      </c>
      <c r="U40" s="114">
        <v>181</v>
      </c>
      <c r="V40" s="114" t="s">
        <v>764</v>
      </c>
      <c r="W40" s="117" t="s">
        <v>507</v>
      </c>
      <c r="X40" s="117" t="s">
        <v>507</v>
      </c>
      <c r="Y40" s="117" t="s">
        <v>507</v>
      </c>
      <c r="Z40" s="120" t="s">
        <v>1528</v>
      </c>
      <c r="AA40" s="117" t="s">
        <v>507</v>
      </c>
      <c r="AB40" s="142"/>
      <c r="AC40" s="142"/>
      <c r="AD40" s="142"/>
      <c r="AE40" s="142"/>
      <c r="AF40" s="142"/>
      <c r="AG40" s="142"/>
    </row>
    <row r="41" spans="1:42" s="142" customFormat="1" ht="51" x14ac:dyDescent="0.25">
      <c r="A41" s="114" t="s">
        <v>870</v>
      </c>
      <c r="B41" s="114" t="s">
        <v>473</v>
      </c>
      <c r="C41" s="114" t="s">
        <v>474</v>
      </c>
      <c r="D41" s="114" t="s">
        <v>477</v>
      </c>
      <c r="E41" s="114" t="s">
        <v>33</v>
      </c>
      <c r="F41" s="135" t="s">
        <v>36</v>
      </c>
      <c r="G41" s="114" t="s">
        <v>698</v>
      </c>
      <c r="H41" s="160" t="s">
        <v>699</v>
      </c>
      <c r="I41" s="114" t="s">
        <v>700</v>
      </c>
      <c r="J41" s="114" t="s">
        <v>502</v>
      </c>
      <c r="K41" s="114" t="s">
        <v>502</v>
      </c>
      <c r="L41" s="114" t="s">
        <v>502</v>
      </c>
      <c r="M41" s="119">
        <v>2</v>
      </c>
      <c r="N41" s="117">
        <v>2</v>
      </c>
      <c r="O41" s="141">
        <f t="shared" si="0"/>
        <v>4</v>
      </c>
      <c r="P41" s="139" t="str">
        <f t="shared" si="6"/>
        <v>BAJO</v>
      </c>
      <c r="Q41" s="117">
        <v>10</v>
      </c>
      <c r="R41" s="153">
        <f t="shared" si="7"/>
        <v>40</v>
      </c>
      <c r="S41" s="139" t="str">
        <f t="shared" si="8"/>
        <v>III</v>
      </c>
      <c r="T41" s="153" t="str">
        <f t="shared" si="4"/>
        <v>Mejorable</v>
      </c>
      <c r="U41" s="114">
        <v>181</v>
      </c>
      <c r="V41" s="117" t="s">
        <v>706</v>
      </c>
      <c r="W41" s="117" t="s">
        <v>507</v>
      </c>
      <c r="X41" s="117" t="s">
        <v>507</v>
      </c>
      <c r="Y41" s="117" t="s">
        <v>507</v>
      </c>
      <c r="Z41" s="120" t="s">
        <v>707</v>
      </c>
      <c r="AA41" s="117" t="s">
        <v>507</v>
      </c>
    </row>
    <row r="42" spans="1:42" s="142" customFormat="1" ht="51" x14ac:dyDescent="0.25">
      <c r="A42" s="114" t="s">
        <v>870</v>
      </c>
      <c r="B42" s="114" t="s">
        <v>473</v>
      </c>
      <c r="C42" s="114" t="s">
        <v>474</v>
      </c>
      <c r="D42" s="114" t="s">
        <v>477</v>
      </c>
      <c r="E42" s="114" t="s">
        <v>33</v>
      </c>
      <c r="F42" s="135" t="s">
        <v>36</v>
      </c>
      <c r="G42" s="114" t="s">
        <v>701</v>
      </c>
      <c r="H42" s="160" t="s">
        <v>845</v>
      </c>
      <c r="I42" s="114" t="s">
        <v>696</v>
      </c>
      <c r="J42" s="114" t="s">
        <v>502</v>
      </c>
      <c r="K42" s="114" t="s">
        <v>502</v>
      </c>
      <c r="L42" s="114" t="s">
        <v>502</v>
      </c>
      <c r="M42" s="119">
        <v>2</v>
      </c>
      <c r="N42" s="117">
        <v>4</v>
      </c>
      <c r="O42" s="141">
        <f t="shared" si="0"/>
        <v>8</v>
      </c>
      <c r="P42" s="139" t="str">
        <f>IF((N42),IF(AND(O42&gt;=24,O42&lt;=40),"MUY ALTO",IF(AND(O42&gt;=10,O42&lt;=20),"ALTO",IF(AND(O42&gt;=6,O42&lt;=8),"MEDIO",IF((O42&lt;=4),"BAJO")))))</f>
        <v>MEDIO</v>
      </c>
      <c r="Q42" s="117">
        <v>10</v>
      </c>
      <c r="R42" s="153">
        <f>O42*Q42</f>
        <v>80</v>
      </c>
      <c r="S42" s="139" t="str">
        <f>IF(R42&lt;=0,"N/A",IF(R42&lt;=20,"IV",IF(R42&lt;=120,"III",IF(R42&lt;=500,"II",IF(R42&lt;=4000,"I",)))))</f>
        <v>III</v>
      </c>
      <c r="T42" s="153" t="str">
        <f>IF(S42="I","No Aceptable",IF(S42="II","No aceptable o aceptable con control específico",IF(S42="III","Mejorable",IF(S42="IV","Aceptable","Aceptable"))))</f>
        <v>Mejorable</v>
      </c>
      <c r="U42" s="114">
        <v>181</v>
      </c>
      <c r="V42" s="117" t="s">
        <v>704</v>
      </c>
      <c r="W42" s="117" t="s">
        <v>507</v>
      </c>
      <c r="X42" s="117" t="s">
        <v>507</v>
      </c>
      <c r="Y42" s="117" t="s">
        <v>507</v>
      </c>
      <c r="Z42" s="120" t="s">
        <v>990</v>
      </c>
      <c r="AA42" s="117" t="s">
        <v>507</v>
      </c>
    </row>
    <row r="43" spans="1:42" s="142" customFormat="1" ht="76.5" x14ac:dyDescent="0.25">
      <c r="A43" s="114" t="s">
        <v>482</v>
      </c>
      <c r="B43" s="114" t="s">
        <v>473</v>
      </c>
      <c r="C43" s="117" t="s">
        <v>474</v>
      </c>
      <c r="D43" s="114" t="s">
        <v>477</v>
      </c>
      <c r="E43" s="117" t="s">
        <v>33</v>
      </c>
      <c r="F43" s="135" t="s">
        <v>36</v>
      </c>
      <c r="G43" s="114" t="s">
        <v>698</v>
      </c>
      <c r="H43" s="160" t="s">
        <v>703</v>
      </c>
      <c r="I43" s="114" t="s">
        <v>700</v>
      </c>
      <c r="J43" s="118" t="s">
        <v>502</v>
      </c>
      <c r="K43" s="114" t="s">
        <v>502</v>
      </c>
      <c r="L43" s="114" t="s">
        <v>502</v>
      </c>
      <c r="M43" s="117">
        <v>2</v>
      </c>
      <c r="N43" s="117">
        <v>2</v>
      </c>
      <c r="O43" s="141">
        <f t="shared" si="0"/>
        <v>4</v>
      </c>
      <c r="P43" s="139" t="str">
        <f>IF((N43),IF(AND(O43&gt;=24,O43&lt;=40),"MUY ALTO",IF(AND(O43&gt;=10,O43&lt;=20),"ALTO",IF(AND(O43&gt;=6,O43&lt;=8),"MEDIO",IF((O43&lt;=4),"BAJO")))))</f>
        <v>BAJO</v>
      </c>
      <c r="Q43" s="117">
        <v>25</v>
      </c>
      <c r="R43" s="153">
        <f>O43*Q43</f>
        <v>100</v>
      </c>
      <c r="S43" s="139" t="str">
        <f>IF(R43&lt;=0,"N/A",IF(R43&lt;=20,"IV",IF(R43&lt;=120,"III",IF(R43&lt;=500,"II",IF(R43&lt;=4000,"I",)))))</f>
        <v>III</v>
      </c>
      <c r="T43" s="153" t="str">
        <f>IF(S43="I","No Aceptable",IF(S43="II","No aceptable o aceptable con control específico",IF(S43="III","Mejorable",IF(S43="IV","Aceptable","Aceptable"))))</f>
        <v>Mejorable</v>
      </c>
      <c r="U43" s="114">
        <v>181</v>
      </c>
      <c r="V43" s="117" t="s">
        <v>706</v>
      </c>
      <c r="W43" s="117" t="s">
        <v>507</v>
      </c>
      <c r="X43" s="117" t="s">
        <v>507</v>
      </c>
      <c r="Y43" s="117" t="s">
        <v>507</v>
      </c>
      <c r="Z43" s="120" t="s">
        <v>709</v>
      </c>
      <c r="AA43" s="117" t="s">
        <v>507</v>
      </c>
    </row>
    <row r="44" spans="1:42" s="142" customFormat="1" ht="63.75" x14ac:dyDescent="0.25">
      <c r="A44" s="114" t="s">
        <v>478</v>
      </c>
      <c r="B44" s="114" t="s">
        <v>473</v>
      </c>
      <c r="C44" s="114" t="s">
        <v>474</v>
      </c>
      <c r="D44" s="114" t="s">
        <v>477</v>
      </c>
      <c r="E44" s="114" t="s">
        <v>33</v>
      </c>
      <c r="F44" s="135" t="s">
        <v>38</v>
      </c>
      <c r="G44" s="116" t="s">
        <v>792</v>
      </c>
      <c r="H44" s="116" t="s">
        <v>793</v>
      </c>
      <c r="I44" s="114" t="s">
        <v>719</v>
      </c>
      <c r="J44" s="114" t="s">
        <v>502</v>
      </c>
      <c r="K44" s="114" t="s">
        <v>720</v>
      </c>
      <c r="L44" s="114" t="s">
        <v>502</v>
      </c>
      <c r="M44" s="119">
        <v>2</v>
      </c>
      <c r="N44" s="117">
        <v>3</v>
      </c>
      <c r="O44" s="141">
        <f t="shared" si="0"/>
        <v>6</v>
      </c>
      <c r="P44" s="139" t="str">
        <f>IF((N44),IF(AND(O44&gt;=24,O44&lt;=40),"MUY ALTO",IF(AND(O44&gt;=10,O44&lt;=20),"ALTO",IF(AND(O44&gt;=6,O44&lt;=8),"MEDIO",IF((O44&lt;=4),"BAJO")))))</f>
        <v>MEDIO</v>
      </c>
      <c r="Q44" s="117">
        <v>10</v>
      </c>
      <c r="R44" s="153">
        <f>O44*Q44</f>
        <v>60</v>
      </c>
      <c r="S44" s="139" t="str">
        <f>IF(R44&lt;=0,"N/A",IF(R44&lt;=20,"IV",IF(R44&lt;=120,"III",IF(R44&lt;=500,"II",IF(R44&lt;=4000,"I",)))))</f>
        <v>III</v>
      </c>
      <c r="T44" s="153" t="str">
        <f>IF(S44="I","No Aceptable",IF(S44="II","No aceptable o aceptable con control específico",IF(S44="III","Mejorable",IF(S44="IV","Aceptable","Aceptable"))))</f>
        <v>Mejorable</v>
      </c>
      <c r="U44" s="114">
        <v>181</v>
      </c>
      <c r="V44" s="117" t="s">
        <v>719</v>
      </c>
      <c r="W44" s="117" t="s">
        <v>507</v>
      </c>
      <c r="X44" s="117" t="s">
        <v>507</v>
      </c>
      <c r="Y44" s="117" t="s">
        <v>747</v>
      </c>
      <c r="Z44" s="120" t="s">
        <v>748</v>
      </c>
      <c r="AA44" s="117" t="s">
        <v>507</v>
      </c>
    </row>
    <row r="45" spans="1:42" s="142" customFormat="1" ht="165.75" x14ac:dyDescent="0.25">
      <c r="A45" s="114" t="s">
        <v>478</v>
      </c>
      <c r="B45" s="114" t="s">
        <v>473</v>
      </c>
      <c r="C45" s="114" t="s">
        <v>474</v>
      </c>
      <c r="D45" s="114" t="s">
        <v>477</v>
      </c>
      <c r="E45" s="114" t="s">
        <v>33</v>
      </c>
      <c r="F45" s="135" t="s">
        <v>38</v>
      </c>
      <c r="G45" s="116" t="s">
        <v>1512</v>
      </c>
      <c r="H45" s="116" t="s">
        <v>795</v>
      </c>
      <c r="I45" s="114" t="s">
        <v>723</v>
      </c>
      <c r="J45" s="114" t="s">
        <v>502</v>
      </c>
      <c r="K45" s="114" t="s">
        <v>724</v>
      </c>
      <c r="L45" s="114" t="s">
        <v>725</v>
      </c>
      <c r="M45" s="119">
        <v>2</v>
      </c>
      <c r="N45" s="117">
        <v>3</v>
      </c>
      <c r="O45" s="141">
        <f t="shared" si="0"/>
        <v>6</v>
      </c>
      <c r="P45" s="139" t="str">
        <f>IF((N45),IF(AND(O45&gt;=24,O45&lt;=40),"MUY ALTO",IF(AND(O45&gt;=10,O45&lt;=20),"ALTO",IF(AND(O45&gt;=6,O45&lt;=8),"MEDIO",IF((O45&lt;=4),"BAJO")))))</f>
        <v>MEDIO</v>
      </c>
      <c r="Q45" s="117">
        <v>10</v>
      </c>
      <c r="R45" s="153">
        <f>O45*Q45</f>
        <v>60</v>
      </c>
      <c r="S45" s="139" t="str">
        <f>IF(R45&lt;=0,"N/A",IF(R45&lt;=20,"IV",IF(R45&lt;=120,"III",IF(R45&lt;=500,"II",IF(R45&lt;=4000,"I",)))))</f>
        <v>III</v>
      </c>
      <c r="T45" s="153" t="str">
        <f>IF(S45="I","No Aceptable",IF(S45="II","No aceptable o aceptable con control específico",IF(S45="III","Mejorable",IF(S45="IV","Aceptable","Aceptable"))))</f>
        <v>Mejorable</v>
      </c>
      <c r="U45" s="114">
        <v>181</v>
      </c>
      <c r="V45" s="117" t="s">
        <v>719</v>
      </c>
      <c r="W45" s="117" t="s">
        <v>507</v>
      </c>
      <c r="X45" s="117" t="s">
        <v>507</v>
      </c>
      <c r="Y45" s="117" t="s">
        <v>747</v>
      </c>
      <c r="Z45" s="120" t="s">
        <v>805</v>
      </c>
      <c r="AA45" s="117" t="s">
        <v>507</v>
      </c>
    </row>
    <row r="46" spans="1:42" s="142" customFormat="1" ht="63.75" x14ac:dyDescent="0.25">
      <c r="A46" s="114" t="s">
        <v>796</v>
      </c>
      <c r="B46" s="114" t="s">
        <v>473</v>
      </c>
      <c r="C46" s="114" t="s">
        <v>573</v>
      </c>
      <c r="D46" s="114" t="s">
        <v>475</v>
      </c>
      <c r="E46" s="114" t="s">
        <v>33</v>
      </c>
      <c r="F46" s="135" t="s">
        <v>38</v>
      </c>
      <c r="G46" s="116" t="s">
        <v>797</v>
      </c>
      <c r="H46" s="116" t="s">
        <v>798</v>
      </c>
      <c r="I46" s="114" t="s">
        <v>799</v>
      </c>
      <c r="J46" s="114" t="s">
        <v>502</v>
      </c>
      <c r="K46" s="114" t="s">
        <v>800</v>
      </c>
      <c r="L46" s="114" t="s">
        <v>502</v>
      </c>
      <c r="M46" s="119">
        <v>2</v>
      </c>
      <c r="N46" s="117">
        <v>2</v>
      </c>
      <c r="O46" s="141">
        <f t="shared" si="0"/>
        <v>4</v>
      </c>
      <c r="P46" s="139" t="str">
        <f t="shared" si="6"/>
        <v>BAJO</v>
      </c>
      <c r="Q46" s="117">
        <v>25</v>
      </c>
      <c r="R46" s="153">
        <f t="shared" si="7"/>
        <v>100</v>
      </c>
      <c r="S46" s="139" t="str">
        <f t="shared" si="8"/>
        <v>III</v>
      </c>
      <c r="T46" s="153" t="str">
        <f t="shared" si="4"/>
        <v>Mejorable</v>
      </c>
      <c r="U46" s="114">
        <v>181</v>
      </c>
      <c r="V46" s="117" t="s">
        <v>719</v>
      </c>
      <c r="W46" s="117" t="s">
        <v>507</v>
      </c>
      <c r="X46" s="117" t="s">
        <v>507</v>
      </c>
      <c r="Y46" s="117" t="s">
        <v>507</v>
      </c>
      <c r="Z46" s="120" t="s">
        <v>806</v>
      </c>
      <c r="AA46" s="117" t="s">
        <v>507</v>
      </c>
    </row>
    <row r="47" spans="1:42" ht="89.25" x14ac:dyDescent="0.25">
      <c r="A47" s="114" t="s">
        <v>478</v>
      </c>
      <c r="B47" s="114" t="s">
        <v>473</v>
      </c>
      <c r="C47" s="114" t="s">
        <v>474</v>
      </c>
      <c r="D47" s="114" t="s">
        <v>477</v>
      </c>
      <c r="E47" s="118" t="s">
        <v>33</v>
      </c>
      <c r="F47" s="135" t="s">
        <v>38</v>
      </c>
      <c r="G47" s="116" t="s">
        <v>1513</v>
      </c>
      <c r="H47" s="116" t="s">
        <v>733</v>
      </c>
      <c r="I47" s="114" t="s">
        <v>734</v>
      </c>
      <c r="J47" s="118" t="s">
        <v>502</v>
      </c>
      <c r="K47" s="114" t="s">
        <v>735</v>
      </c>
      <c r="L47" s="114" t="s">
        <v>725</v>
      </c>
      <c r="M47" s="119">
        <v>2</v>
      </c>
      <c r="N47" s="117">
        <v>4</v>
      </c>
      <c r="O47" s="141">
        <f t="shared" si="0"/>
        <v>8</v>
      </c>
      <c r="P47" s="139" t="str">
        <f t="shared" si="6"/>
        <v>MEDIO</v>
      </c>
      <c r="Q47" s="117">
        <v>10</v>
      </c>
      <c r="R47" s="153">
        <f t="shared" si="7"/>
        <v>80</v>
      </c>
      <c r="S47" s="139" t="str">
        <f>IF(R47&lt;=0,"N/A",IF(R47&lt;=20,"IV",IF(R47&lt;=120,"III",IF(R47&lt;=500,"II",IF(R47&lt;=4000,"I",)))))</f>
        <v>III</v>
      </c>
      <c r="T47" s="153" t="str">
        <f t="shared" si="4"/>
        <v>Mejorable</v>
      </c>
      <c r="U47" s="114">
        <v>181</v>
      </c>
      <c r="V47" s="117" t="s">
        <v>753</v>
      </c>
      <c r="W47" s="117" t="s">
        <v>507</v>
      </c>
      <c r="X47" s="117" t="s">
        <v>507</v>
      </c>
      <c r="Y47" s="117" t="s">
        <v>507</v>
      </c>
      <c r="Z47" s="120" t="s">
        <v>807</v>
      </c>
      <c r="AA47" s="117" t="s">
        <v>507</v>
      </c>
    </row>
    <row r="48" spans="1:42" ht="76.5" x14ac:dyDescent="0.25">
      <c r="A48" s="114" t="s">
        <v>726</v>
      </c>
      <c r="B48" s="114" t="s">
        <v>473</v>
      </c>
      <c r="C48" s="114" t="s">
        <v>474</v>
      </c>
      <c r="D48" s="114" t="s">
        <v>477</v>
      </c>
      <c r="E48" s="118" t="s">
        <v>33</v>
      </c>
      <c r="F48" s="135" t="s">
        <v>38</v>
      </c>
      <c r="G48" s="116" t="s">
        <v>1516</v>
      </c>
      <c r="H48" s="116" t="s">
        <v>802</v>
      </c>
      <c r="I48" s="114" t="s">
        <v>729</v>
      </c>
      <c r="J48" s="118" t="s">
        <v>502</v>
      </c>
      <c r="K48" s="114" t="s">
        <v>730</v>
      </c>
      <c r="L48" s="114" t="s">
        <v>731</v>
      </c>
      <c r="M48" s="119">
        <v>2</v>
      </c>
      <c r="N48" s="117">
        <v>3</v>
      </c>
      <c r="O48" s="141">
        <f t="shared" si="0"/>
        <v>6</v>
      </c>
      <c r="P48" s="139" t="str">
        <f t="shared" si="6"/>
        <v>MEDIO</v>
      </c>
      <c r="Q48" s="117">
        <v>10</v>
      </c>
      <c r="R48" s="153">
        <f t="shared" si="7"/>
        <v>60</v>
      </c>
      <c r="S48" s="139" t="str">
        <f>IF(R48&lt;=0,"N/A",IF(R48&lt;=20,"IV",IF(R48&lt;=120,"III",IF(R48&lt;=500,"II",IF(R48&lt;=4000,"I",)))))</f>
        <v>III</v>
      </c>
      <c r="T48" s="153" t="str">
        <f t="shared" si="4"/>
        <v>Mejorable</v>
      </c>
      <c r="U48" s="114">
        <v>181</v>
      </c>
      <c r="V48" s="117" t="s">
        <v>750</v>
      </c>
      <c r="W48" s="117" t="s">
        <v>507</v>
      </c>
      <c r="X48" s="117" t="s">
        <v>507</v>
      </c>
      <c r="Y48" s="117" t="s">
        <v>751</v>
      </c>
      <c r="Z48" s="120" t="s">
        <v>752</v>
      </c>
      <c r="AA48" s="117" t="s">
        <v>507</v>
      </c>
    </row>
    <row r="49" spans="1:27" s="142" customFormat="1" ht="48.75" customHeight="1" x14ac:dyDescent="0.25">
      <c r="A49" s="116" t="s">
        <v>482</v>
      </c>
      <c r="B49" s="114" t="s">
        <v>473</v>
      </c>
      <c r="C49" s="114" t="s">
        <v>474</v>
      </c>
      <c r="D49" s="114" t="s">
        <v>710</v>
      </c>
      <c r="E49" s="118" t="s">
        <v>33</v>
      </c>
      <c r="F49" s="135" t="s">
        <v>38</v>
      </c>
      <c r="G49" s="116" t="s">
        <v>711</v>
      </c>
      <c r="H49" s="116" t="s">
        <v>712</v>
      </c>
      <c r="I49" s="114" t="s">
        <v>713</v>
      </c>
      <c r="J49" s="118" t="s">
        <v>502</v>
      </c>
      <c r="K49" s="114" t="s">
        <v>714</v>
      </c>
      <c r="L49" s="114" t="s">
        <v>502</v>
      </c>
      <c r="M49" s="157">
        <v>2</v>
      </c>
      <c r="N49" s="114">
        <v>3</v>
      </c>
      <c r="O49" s="141">
        <f t="shared" si="0"/>
        <v>6</v>
      </c>
      <c r="P49" s="139" t="str">
        <f>IF((N49),IF(AND(O49&gt;=24,O49&lt;=40),"MUY ALTO",IF(AND(O49&gt;=10,O49&lt;=20),"ALTO",IF(AND(O49&gt;=6,O49&lt;=8),"MEDIO",IF((O49&lt;=4),"BAJO")))))</f>
        <v>MEDIO</v>
      </c>
      <c r="Q49" s="114">
        <v>10</v>
      </c>
      <c r="R49" s="153">
        <f>O49*Q49</f>
        <v>60</v>
      </c>
      <c r="S49" s="139" t="str">
        <f>IF(R49&lt;=0,"N/A",IF(R49&lt;=20,"IV",IF(R49&lt;=120,"III",IF(R49&lt;=500,"II",IF(R49&lt;=4000,"I",)))))</f>
        <v>III</v>
      </c>
      <c r="T49" s="153" t="str">
        <f>IF(S49="I","No Aceptable",IF(S49="II","No aceptable o aceptable con control específico",IF(S49="III","Mejorable",IF(S49="IV","Aceptable","Aceptable"))))</f>
        <v>Mejorable</v>
      </c>
      <c r="U49" s="114">
        <v>181</v>
      </c>
      <c r="V49" s="114" t="s">
        <v>719</v>
      </c>
      <c r="W49" s="117" t="s">
        <v>507</v>
      </c>
      <c r="X49" s="114" t="s">
        <v>507</v>
      </c>
      <c r="Y49" s="114" t="s">
        <v>507</v>
      </c>
      <c r="Z49" s="158" t="s">
        <v>746</v>
      </c>
      <c r="AA49" s="117" t="s">
        <v>507</v>
      </c>
    </row>
    <row r="50" spans="1:27" ht="58.5" customHeight="1" x14ac:dyDescent="0.25">
      <c r="A50" s="116" t="s">
        <v>482</v>
      </c>
      <c r="B50" s="114" t="s">
        <v>473</v>
      </c>
      <c r="C50" s="114" t="s">
        <v>474</v>
      </c>
      <c r="D50" s="114" t="s">
        <v>715</v>
      </c>
      <c r="E50" s="118" t="s">
        <v>33</v>
      </c>
      <c r="F50" s="135" t="s">
        <v>38</v>
      </c>
      <c r="G50" s="116" t="s">
        <v>711</v>
      </c>
      <c r="H50" s="116" t="s">
        <v>1511</v>
      </c>
      <c r="I50" s="114" t="s">
        <v>713</v>
      </c>
      <c r="J50" s="118" t="s">
        <v>502</v>
      </c>
      <c r="K50" s="114" t="s">
        <v>714</v>
      </c>
      <c r="L50" s="114" t="s">
        <v>502</v>
      </c>
      <c r="M50" s="157">
        <v>2</v>
      </c>
      <c r="N50" s="114">
        <v>3</v>
      </c>
      <c r="O50" s="141">
        <f t="shared" si="0"/>
        <v>6</v>
      </c>
      <c r="P50" s="139" t="str">
        <f t="shared" ref="P50:P53" si="17">IF((N50),IF(AND(O50&gt;=24,O50&lt;=40),"MUY ALTO",IF(AND(O50&gt;=10,O50&lt;=20),"ALTO",IF(AND(O50&gt;=6,O50&lt;=8),"MEDIO",IF((O50&lt;=4),"BAJO")))))</f>
        <v>MEDIO</v>
      </c>
      <c r="Q50" s="114">
        <v>10</v>
      </c>
      <c r="R50" s="153">
        <f t="shared" ref="R50:R53" si="18">O50*Q50</f>
        <v>60</v>
      </c>
      <c r="S50" s="139" t="str">
        <f t="shared" ref="S50:S53" si="19">IF(R50&lt;=0,"N/A",IF(R50&lt;=20,"IV",IF(R50&lt;=120,"III",IF(R50&lt;=500,"II",IF(R50&lt;=4000,"I",)))))</f>
        <v>III</v>
      </c>
      <c r="T50" s="153" t="str">
        <f t="shared" ref="T50:T53" si="20">IF(S50="I","No Aceptable",IF(S50="II","No aceptable o aceptable con control específico",IF(S50="III","Mejorable",IF(S50="IV","Aceptable","Aceptable"))))</f>
        <v>Mejorable</v>
      </c>
      <c r="U50" s="114">
        <v>181</v>
      </c>
      <c r="V50" s="114" t="s">
        <v>719</v>
      </c>
      <c r="W50" s="117" t="s">
        <v>507</v>
      </c>
      <c r="X50" s="114" t="s">
        <v>507</v>
      </c>
      <c r="Y50" s="114" t="s">
        <v>507</v>
      </c>
      <c r="Z50" s="158" t="s">
        <v>746</v>
      </c>
      <c r="AA50" s="117" t="s">
        <v>507</v>
      </c>
    </row>
    <row r="51" spans="1:27" ht="63.75" x14ac:dyDescent="0.25">
      <c r="A51" s="114" t="s">
        <v>482</v>
      </c>
      <c r="B51" s="114" t="s">
        <v>473</v>
      </c>
      <c r="C51" s="117" t="s">
        <v>474</v>
      </c>
      <c r="D51" s="114" t="s">
        <v>477</v>
      </c>
      <c r="E51" s="117" t="s">
        <v>33</v>
      </c>
      <c r="F51" s="135" t="s">
        <v>38</v>
      </c>
      <c r="G51" s="116" t="s">
        <v>736</v>
      </c>
      <c r="H51" s="116" t="s">
        <v>618</v>
      </c>
      <c r="I51" s="114" t="s">
        <v>737</v>
      </c>
      <c r="J51" s="118" t="s">
        <v>502</v>
      </c>
      <c r="K51" s="114" t="s">
        <v>502</v>
      </c>
      <c r="L51" s="114" t="s">
        <v>502</v>
      </c>
      <c r="M51" s="117">
        <v>2</v>
      </c>
      <c r="N51" s="117">
        <v>2</v>
      </c>
      <c r="O51" s="141">
        <f t="shared" si="0"/>
        <v>4</v>
      </c>
      <c r="P51" s="139" t="str">
        <f t="shared" si="17"/>
        <v>BAJO</v>
      </c>
      <c r="Q51" s="117">
        <v>25</v>
      </c>
      <c r="R51" s="153">
        <f t="shared" si="18"/>
        <v>100</v>
      </c>
      <c r="S51" s="139" t="str">
        <f t="shared" si="19"/>
        <v>III</v>
      </c>
      <c r="T51" s="153" t="str">
        <f t="shared" si="20"/>
        <v>Mejorable</v>
      </c>
      <c r="U51" s="114">
        <v>181</v>
      </c>
      <c r="V51" s="117" t="s">
        <v>755</v>
      </c>
      <c r="W51" s="117" t="s">
        <v>507</v>
      </c>
      <c r="X51" s="117" t="s">
        <v>507</v>
      </c>
      <c r="Y51" s="117" t="s">
        <v>507</v>
      </c>
      <c r="Z51" s="117" t="s">
        <v>642</v>
      </c>
      <c r="AA51" s="117" t="s">
        <v>507</v>
      </c>
    </row>
    <row r="52" spans="1:27" ht="78.75" customHeight="1" x14ac:dyDescent="0.25">
      <c r="A52" s="114" t="s">
        <v>478</v>
      </c>
      <c r="B52" s="114" t="s">
        <v>473</v>
      </c>
      <c r="C52" s="114" t="s">
        <v>742</v>
      </c>
      <c r="D52" s="114" t="s">
        <v>477</v>
      </c>
      <c r="E52" s="114" t="s">
        <v>33</v>
      </c>
      <c r="F52" s="135" t="s">
        <v>38</v>
      </c>
      <c r="G52" s="116" t="s">
        <v>743</v>
      </c>
      <c r="H52" s="116" t="s">
        <v>744</v>
      </c>
      <c r="I52" s="114" t="s">
        <v>745</v>
      </c>
      <c r="J52" s="114" t="s">
        <v>502</v>
      </c>
      <c r="K52" s="114" t="s">
        <v>735</v>
      </c>
      <c r="L52" s="114" t="s">
        <v>725</v>
      </c>
      <c r="M52" s="119">
        <v>2</v>
      </c>
      <c r="N52" s="117">
        <v>4</v>
      </c>
      <c r="O52" s="141">
        <f t="shared" si="0"/>
        <v>8</v>
      </c>
      <c r="P52" s="139" t="str">
        <f t="shared" si="17"/>
        <v>MEDIO</v>
      </c>
      <c r="Q52" s="117">
        <v>10</v>
      </c>
      <c r="R52" s="153">
        <f t="shared" si="18"/>
        <v>80</v>
      </c>
      <c r="S52" s="139" t="str">
        <f t="shared" si="19"/>
        <v>III</v>
      </c>
      <c r="T52" s="153" t="str">
        <f t="shared" si="20"/>
        <v>Mejorable</v>
      </c>
      <c r="U52" s="114">
        <v>181</v>
      </c>
      <c r="V52" s="117" t="s">
        <v>757</v>
      </c>
      <c r="W52" s="117" t="s">
        <v>507</v>
      </c>
      <c r="X52" s="117" t="s">
        <v>507</v>
      </c>
      <c r="Y52" s="117" t="s">
        <v>507</v>
      </c>
      <c r="Z52" s="120" t="s">
        <v>808</v>
      </c>
      <c r="AA52" s="117" t="s">
        <v>507</v>
      </c>
    </row>
    <row r="53" spans="1:27" ht="38.25" x14ac:dyDescent="0.25">
      <c r="A53" s="114" t="s">
        <v>472</v>
      </c>
      <c r="B53" s="114" t="s">
        <v>473</v>
      </c>
      <c r="C53" s="114" t="s">
        <v>573</v>
      </c>
      <c r="D53" s="114" t="s">
        <v>475</v>
      </c>
      <c r="E53" s="114" t="s">
        <v>33</v>
      </c>
      <c r="F53" s="135" t="s">
        <v>37</v>
      </c>
      <c r="G53" s="114" t="s">
        <v>760</v>
      </c>
      <c r="H53" s="116" t="s">
        <v>761</v>
      </c>
      <c r="I53" s="114" t="s">
        <v>762</v>
      </c>
      <c r="J53" s="114" t="s">
        <v>502</v>
      </c>
      <c r="K53" s="114" t="s">
        <v>502</v>
      </c>
      <c r="L53" s="114" t="s">
        <v>763</v>
      </c>
      <c r="M53" s="119">
        <v>2</v>
      </c>
      <c r="N53" s="117">
        <v>1</v>
      </c>
      <c r="O53" s="141">
        <f t="shared" si="0"/>
        <v>2</v>
      </c>
      <c r="P53" s="139" t="str">
        <f t="shared" si="17"/>
        <v>BAJO</v>
      </c>
      <c r="Q53" s="117">
        <v>10</v>
      </c>
      <c r="R53" s="153">
        <f t="shared" si="18"/>
        <v>20</v>
      </c>
      <c r="S53" s="139" t="str">
        <f t="shared" si="19"/>
        <v>IV</v>
      </c>
      <c r="T53" s="153" t="str">
        <f t="shared" si="20"/>
        <v>Aceptable</v>
      </c>
      <c r="U53" s="114">
        <v>181</v>
      </c>
      <c r="V53" s="114" t="s">
        <v>764</v>
      </c>
      <c r="W53" s="117" t="s">
        <v>507</v>
      </c>
      <c r="X53" s="117" t="s">
        <v>507</v>
      </c>
      <c r="Y53" s="117" t="s">
        <v>507</v>
      </c>
      <c r="Z53" s="120" t="s">
        <v>765</v>
      </c>
      <c r="AA53" s="117" t="s">
        <v>766</v>
      </c>
    </row>
  </sheetData>
  <autoFilter ref="A5:AU53"/>
  <mergeCells count="8">
    <mergeCell ref="A1:AG1"/>
    <mergeCell ref="A2:G2"/>
    <mergeCell ref="A3:G3"/>
    <mergeCell ref="F4:H4"/>
    <mergeCell ref="J4:L4"/>
    <mergeCell ref="M4:S4"/>
    <mergeCell ref="U4:V4"/>
    <mergeCell ref="W4:AA4"/>
  </mergeCells>
  <conditionalFormatting sqref="A4:F4 J4 M4 T4 W4 E5:G5 A5 V5:AA5 J5:T5">
    <cfRule type="cellIs" dxfId="1223" priority="139" operator="equal">
      <formula>"MEDIA"</formula>
    </cfRule>
    <cfRule type="cellIs" dxfId="1222" priority="140" operator="equal">
      <formula>"BAJA"</formula>
    </cfRule>
    <cfRule type="cellIs" dxfId="1221" priority="141" operator="equal">
      <formula>"MUY ALTA"</formula>
    </cfRule>
  </conditionalFormatting>
  <conditionalFormatting sqref="V5">
    <cfRule type="cellIs" dxfId="1220" priority="142" operator="equal">
      <formula>"ALTA"</formula>
    </cfRule>
  </conditionalFormatting>
  <conditionalFormatting sqref="Z5:AA5">
    <cfRule type="cellIs" dxfId="1219" priority="143" operator="equal">
      <formula>"ALTA"</formula>
    </cfRule>
  </conditionalFormatting>
  <conditionalFormatting sqref="I4:I5">
    <cfRule type="cellIs" dxfId="1218" priority="136" operator="equal">
      <formula>"MEDIA"</formula>
    </cfRule>
    <cfRule type="cellIs" dxfId="1217" priority="137" operator="equal">
      <formula>"BAJA"</formula>
    </cfRule>
    <cfRule type="cellIs" dxfId="1216" priority="138" operator="equal">
      <formula>"MUY ALTA"</formula>
    </cfRule>
  </conditionalFormatting>
  <conditionalFormatting sqref="P6:P8 P10:P37 P41:P49 P39">
    <cfRule type="cellIs" dxfId="1215" priority="133" operator="equal">
      <formula>"ALTO"</formula>
    </cfRule>
    <cfRule type="cellIs" dxfId="1214" priority="134" operator="equal">
      <formula>"MEDIO"</formula>
    </cfRule>
    <cfRule type="cellIs" dxfId="1213" priority="135" operator="equal">
      <formula>"BAJO"</formula>
    </cfRule>
  </conditionalFormatting>
  <conditionalFormatting sqref="S6:S8 S10:S37 S41:S49 S39">
    <cfRule type="cellIs" dxfId="1212" priority="129" operator="equal">
      <formula>"IV"</formula>
    </cfRule>
    <cfRule type="cellIs" dxfId="1211" priority="130" operator="equal">
      <formula>"III"</formula>
    </cfRule>
    <cfRule type="cellIs" dxfId="1210" priority="131" operator="equal">
      <formula>"II"</formula>
    </cfRule>
    <cfRule type="cellIs" dxfId="1209" priority="132" operator="equal">
      <formula>"I"</formula>
    </cfRule>
  </conditionalFormatting>
  <conditionalFormatting sqref="P2:P8 P10:P37 P41:P49 P39">
    <cfRule type="cellIs" dxfId="1208" priority="128" operator="equal">
      <formula>"MUY ALTO"</formula>
    </cfRule>
  </conditionalFormatting>
  <conditionalFormatting sqref="U5">
    <cfRule type="cellIs" dxfId="1207" priority="125" operator="equal">
      <formula>"MEDIA"</formula>
    </cfRule>
    <cfRule type="cellIs" dxfId="1206" priority="126" operator="equal">
      <formula>"BAJA"</formula>
    </cfRule>
    <cfRule type="cellIs" dxfId="1205" priority="127" operator="equal">
      <formula>"MUY ALTA"</formula>
    </cfRule>
  </conditionalFormatting>
  <conditionalFormatting sqref="S9">
    <cfRule type="cellIs" dxfId="1204" priority="117" operator="equal">
      <formula>"IV"</formula>
    </cfRule>
    <cfRule type="cellIs" dxfId="1203" priority="118" operator="equal">
      <formula>"III"</formula>
    </cfRule>
    <cfRule type="cellIs" dxfId="1202" priority="119" operator="equal">
      <formula>"II"</formula>
    </cfRule>
    <cfRule type="cellIs" dxfId="1201" priority="120" operator="equal">
      <formula>"I"</formula>
    </cfRule>
  </conditionalFormatting>
  <conditionalFormatting sqref="P9">
    <cfRule type="cellIs" dxfId="1200" priority="122" operator="equal">
      <formula>"ALTO"</formula>
    </cfRule>
    <cfRule type="cellIs" dxfId="1199" priority="123" operator="equal">
      <formula>"MEDIO"</formula>
    </cfRule>
    <cfRule type="cellIs" dxfId="1198" priority="124" operator="equal">
      <formula>"BAJO"</formula>
    </cfRule>
  </conditionalFormatting>
  <conditionalFormatting sqref="P9">
    <cfRule type="cellIs" dxfId="1197" priority="121" operator="equal">
      <formula>"MUY ALTO"</formula>
    </cfRule>
  </conditionalFormatting>
  <conditionalFormatting sqref="P50:P53">
    <cfRule type="cellIs" dxfId="1196" priority="114" operator="equal">
      <formula>"ALTO"</formula>
    </cfRule>
    <cfRule type="cellIs" dxfId="1195" priority="115" operator="equal">
      <formula>"MEDIO"</formula>
    </cfRule>
    <cfRule type="cellIs" dxfId="1194" priority="116" operator="equal">
      <formula>"BAJO"</formula>
    </cfRule>
  </conditionalFormatting>
  <conditionalFormatting sqref="S50:S53">
    <cfRule type="cellIs" dxfId="1193" priority="110" operator="equal">
      <formula>"IV"</formula>
    </cfRule>
    <cfRule type="cellIs" dxfId="1192" priority="111" operator="equal">
      <formula>"III"</formula>
    </cfRule>
    <cfRule type="cellIs" dxfId="1191" priority="112" operator="equal">
      <formula>"II"</formula>
    </cfRule>
    <cfRule type="cellIs" dxfId="1190" priority="113" operator="equal">
      <formula>"I"</formula>
    </cfRule>
  </conditionalFormatting>
  <conditionalFormatting sqref="P50:P53">
    <cfRule type="cellIs" dxfId="1189" priority="109" operator="equal">
      <formula>"MUY ALTO"</formula>
    </cfRule>
  </conditionalFormatting>
  <conditionalFormatting sqref="D8:E8 I8:N8">
    <cfRule type="cellIs" dxfId="1188" priority="68" operator="equal">
      <formula>"MEDIA"</formula>
    </cfRule>
  </conditionalFormatting>
  <conditionalFormatting sqref="D8:E8 I8:N8">
    <cfRule type="cellIs" dxfId="1187" priority="69" operator="equal">
      <formula>"BAJA"</formula>
    </cfRule>
  </conditionalFormatting>
  <conditionalFormatting sqref="D8:E8 I8:N8">
    <cfRule type="cellIs" dxfId="1186" priority="70" operator="equal">
      <formula>"MUY ALTA"</formula>
    </cfRule>
  </conditionalFormatting>
  <conditionalFormatting sqref="Q8">
    <cfRule type="cellIs" dxfId="1185" priority="65" operator="equal">
      <formula>"MEDIA"</formula>
    </cfRule>
  </conditionalFormatting>
  <conditionalFormatting sqref="Q8">
    <cfRule type="cellIs" dxfId="1184" priority="66" operator="equal">
      <formula>"BAJA"</formula>
    </cfRule>
  </conditionalFormatting>
  <conditionalFormatting sqref="Q8">
    <cfRule type="cellIs" dxfId="1183" priority="67" operator="equal">
      <formula>"MUY ALTA"</formula>
    </cfRule>
  </conditionalFormatting>
  <conditionalFormatting sqref="A39 E39 I39:J39 L39 N39">
    <cfRule type="cellIs" dxfId="1182" priority="46" operator="equal">
      <formula>"MEDIA"</formula>
    </cfRule>
  </conditionalFormatting>
  <conditionalFormatting sqref="A39 E39 I39:J39 L39 N39">
    <cfRule type="cellIs" dxfId="1181" priority="47" operator="equal">
      <formula>"BAJA"</formula>
    </cfRule>
  </conditionalFormatting>
  <conditionalFormatting sqref="A39 E39 I39:J39 L39 N39">
    <cfRule type="cellIs" dxfId="1180" priority="48" operator="equal">
      <formula>"MUY ALTA"</formula>
    </cfRule>
  </conditionalFormatting>
  <conditionalFormatting sqref="A41 E41 J41 L41:N41">
    <cfRule type="cellIs" dxfId="1179" priority="49" operator="equal">
      <formula>"MEDIA"</formula>
    </cfRule>
  </conditionalFormatting>
  <conditionalFormatting sqref="A41 E41 J41 L41:N41">
    <cfRule type="cellIs" dxfId="1178" priority="50" operator="equal">
      <formula>"BAJA"</formula>
    </cfRule>
  </conditionalFormatting>
  <conditionalFormatting sqref="A41 E41 J41 L41:N41">
    <cfRule type="cellIs" dxfId="1177" priority="51" operator="equal">
      <formula>"MUY ALTA"</formula>
    </cfRule>
  </conditionalFormatting>
  <conditionalFormatting sqref="A42 E42 I42:J42 L42:N42">
    <cfRule type="cellIs" dxfId="1176" priority="52" operator="equal">
      <formula>"MEDIA"</formula>
    </cfRule>
  </conditionalFormatting>
  <conditionalFormatting sqref="A42 E42 I42:J42 L42:N42">
    <cfRule type="cellIs" dxfId="1175" priority="53" operator="equal">
      <formula>"BAJA"</formula>
    </cfRule>
  </conditionalFormatting>
  <conditionalFormatting sqref="A42 E42 I42:J42 L42:N42">
    <cfRule type="cellIs" dxfId="1174" priority="54" operator="equal">
      <formula>"MUY ALTA"</formula>
    </cfRule>
  </conditionalFormatting>
  <conditionalFormatting sqref="I43 I41">
    <cfRule type="cellIs" dxfId="1173" priority="55" operator="equal">
      <formula>"MEDIA"</formula>
    </cfRule>
  </conditionalFormatting>
  <conditionalFormatting sqref="I43 I41">
    <cfRule type="cellIs" dxfId="1172" priority="56" operator="equal">
      <formula>"BAJA"</formula>
    </cfRule>
  </conditionalFormatting>
  <conditionalFormatting sqref="I43 I41">
    <cfRule type="cellIs" dxfId="1171" priority="57" operator="equal">
      <formula>"MUY ALTA"</formula>
    </cfRule>
  </conditionalFormatting>
  <conditionalFormatting sqref="Q39">
    <cfRule type="cellIs" dxfId="1170" priority="37" operator="equal">
      <formula>"MEDIA"</formula>
    </cfRule>
  </conditionalFormatting>
  <conditionalFormatting sqref="Q39">
    <cfRule type="cellIs" dxfId="1169" priority="38" operator="equal">
      <formula>"BAJA"</formula>
    </cfRule>
  </conditionalFormatting>
  <conditionalFormatting sqref="Q39">
    <cfRule type="cellIs" dxfId="1168" priority="39" operator="equal">
      <formula>"MUY ALTA"</formula>
    </cfRule>
  </conditionalFormatting>
  <conditionalFormatting sqref="Q41">
    <cfRule type="cellIs" dxfId="1167" priority="40" operator="equal">
      <formula>"MEDIA"</formula>
    </cfRule>
  </conditionalFormatting>
  <conditionalFormatting sqref="Q41">
    <cfRule type="cellIs" dxfId="1166" priority="41" operator="equal">
      <formula>"BAJA"</formula>
    </cfRule>
  </conditionalFormatting>
  <conditionalFormatting sqref="Q41">
    <cfRule type="cellIs" dxfId="1165" priority="42" operator="equal">
      <formula>"MUY ALTA"</formula>
    </cfRule>
  </conditionalFormatting>
  <conditionalFormatting sqref="Q42">
    <cfRule type="cellIs" dxfId="1164" priority="43" operator="equal">
      <formula>"MEDIA"</formula>
    </cfRule>
  </conditionalFormatting>
  <conditionalFormatting sqref="Q42">
    <cfRule type="cellIs" dxfId="1163" priority="44" operator="equal">
      <formula>"BAJA"</formula>
    </cfRule>
  </conditionalFormatting>
  <conditionalFormatting sqref="Q42">
    <cfRule type="cellIs" dxfId="1162" priority="45" operator="equal">
      <formula>"MUY ALTA"</formula>
    </cfRule>
  </conditionalFormatting>
  <conditionalFormatting sqref="V39 X39:Y39 V42 X41:Y42">
    <cfRule type="cellIs" dxfId="1161" priority="24" operator="equal">
      <formula>"MEDIA"</formula>
    </cfRule>
  </conditionalFormatting>
  <conditionalFormatting sqref="V39 X39:Y39 V42 X41:Y42">
    <cfRule type="cellIs" dxfId="1160" priority="25" operator="equal">
      <formula>"BAJA"</formula>
    </cfRule>
  </conditionalFormatting>
  <conditionalFormatting sqref="V39 X39:Y39 V42 X41:Y42">
    <cfRule type="cellIs" dxfId="1159" priority="26" operator="equal">
      <formula>"MUY ALTA"</formula>
    </cfRule>
  </conditionalFormatting>
  <conditionalFormatting sqref="Z39">
    <cfRule type="cellIs" dxfId="1158" priority="27" operator="equal">
      <formula>"MEDIA"</formula>
    </cfRule>
  </conditionalFormatting>
  <conditionalFormatting sqref="Z39">
    <cfRule type="cellIs" dxfId="1157" priority="28" operator="equal">
      <formula>"BAJA"</formula>
    </cfRule>
  </conditionalFormatting>
  <conditionalFormatting sqref="Z39">
    <cfRule type="cellIs" dxfId="1156" priority="29" operator="equal">
      <formula>"MUY ALTA"</formula>
    </cfRule>
  </conditionalFormatting>
  <conditionalFormatting sqref="V39">
    <cfRule type="cellIs" dxfId="1155" priority="30" operator="equal">
      <formula>"ALTA"</formula>
    </cfRule>
  </conditionalFormatting>
  <conditionalFormatting sqref="Z39">
    <cfRule type="cellIs" dxfId="1154" priority="31" operator="equal">
      <formula>"ALTA"</formula>
    </cfRule>
  </conditionalFormatting>
  <conditionalFormatting sqref="V42">
    <cfRule type="cellIs" dxfId="1153" priority="32" operator="equal">
      <formula>"ALTA"</formula>
    </cfRule>
  </conditionalFormatting>
  <conditionalFormatting sqref="Z42">
    <cfRule type="cellIs" dxfId="1152" priority="33" operator="equal">
      <formula>"MEDIA"</formula>
    </cfRule>
  </conditionalFormatting>
  <conditionalFormatting sqref="Z42">
    <cfRule type="cellIs" dxfId="1151" priority="34" operator="equal">
      <formula>"BAJA"</formula>
    </cfRule>
  </conditionalFormatting>
  <conditionalFormatting sqref="Z42">
    <cfRule type="cellIs" dxfId="1150" priority="35" operator="equal">
      <formula>"MUY ALTA"</formula>
    </cfRule>
  </conditionalFormatting>
  <conditionalFormatting sqref="Z42">
    <cfRule type="cellIs" dxfId="1149" priority="36" operator="equal">
      <formula>"ALTA"</formula>
    </cfRule>
  </conditionalFormatting>
  <conditionalFormatting sqref="P40">
    <cfRule type="cellIs" dxfId="1148" priority="21" operator="equal">
      <formula>"ALTO"</formula>
    </cfRule>
    <cfRule type="cellIs" dxfId="1147" priority="22" operator="equal">
      <formula>"MEDIO"</formula>
    </cfRule>
    <cfRule type="cellIs" dxfId="1146" priority="23" operator="equal">
      <formula>"BAJO"</formula>
    </cfRule>
  </conditionalFormatting>
  <conditionalFormatting sqref="S40">
    <cfRule type="cellIs" dxfId="1145" priority="17" operator="equal">
      <formula>"IV"</formula>
    </cfRule>
    <cfRule type="cellIs" dxfId="1144" priority="18" operator="equal">
      <formula>"III"</formula>
    </cfRule>
    <cfRule type="cellIs" dxfId="1143" priority="19" operator="equal">
      <formula>"II"</formula>
    </cfRule>
    <cfRule type="cellIs" dxfId="1142" priority="20" operator="equal">
      <formula>"I"</formula>
    </cfRule>
  </conditionalFormatting>
  <conditionalFormatting sqref="P40">
    <cfRule type="cellIs" dxfId="1141" priority="16" operator="equal">
      <formula>"MUY ALTO"</formula>
    </cfRule>
  </conditionalFormatting>
  <conditionalFormatting sqref="V8">
    <cfRule type="cellIs" dxfId="1140" priority="15" operator="equal">
      <formula>"ALTA"</formula>
    </cfRule>
  </conditionalFormatting>
  <conditionalFormatting sqref="V8">
    <cfRule type="cellIs" dxfId="1139" priority="12" operator="equal">
      <formula>"MEDIA"</formula>
    </cfRule>
  </conditionalFormatting>
  <conditionalFormatting sqref="V8">
    <cfRule type="cellIs" dxfId="1138" priority="13" operator="equal">
      <formula>"BAJA"</formula>
    </cfRule>
  </conditionalFormatting>
  <conditionalFormatting sqref="V8">
    <cfRule type="cellIs" dxfId="1137" priority="14" operator="equal">
      <formula>"MUY ALTA"</formula>
    </cfRule>
  </conditionalFormatting>
  <conditionalFormatting sqref="P38">
    <cfRule type="cellIs" dxfId="1136" priority="9" operator="equal">
      <formula>"ALTO"</formula>
    </cfRule>
    <cfRule type="cellIs" dxfId="1135" priority="10" operator="equal">
      <formula>"MEDIO"</formula>
    </cfRule>
    <cfRule type="cellIs" dxfId="1134" priority="11" operator="equal">
      <formula>"BAJO"</formula>
    </cfRule>
  </conditionalFormatting>
  <conditionalFormatting sqref="S38">
    <cfRule type="cellIs" dxfId="1133" priority="5" operator="equal">
      <formula>"IV"</formula>
    </cfRule>
    <cfRule type="cellIs" dxfId="1132" priority="6" operator="equal">
      <formula>"III"</formula>
    </cfRule>
    <cfRule type="cellIs" dxfId="1131" priority="7" operator="equal">
      <formula>"II"</formula>
    </cfRule>
    <cfRule type="cellIs" dxfId="1130" priority="8" operator="equal">
      <formula>"I"</formula>
    </cfRule>
  </conditionalFormatting>
  <conditionalFormatting sqref="P38">
    <cfRule type="cellIs" dxfId="1129" priority="4" operator="equal">
      <formula>"MUY ALTO"</formula>
    </cfRule>
  </conditionalFormatting>
  <conditionalFormatting sqref="I38">
    <cfRule type="cellIs" dxfId="1128" priority="1" operator="equal">
      <formula>"MEDIA"</formula>
    </cfRule>
  </conditionalFormatting>
  <conditionalFormatting sqref="I38">
    <cfRule type="cellIs" dxfId="1127" priority="2" operator="equal">
      <formula>"BAJA"</formula>
    </cfRule>
  </conditionalFormatting>
  <conditionalFormatting sqref="I38">
    <cfRule type="cellIs" dxfId="1126" priority="3" operator="equal">
      <formula>"MUY ALTA"</formula>
    </cfRule>
  </conditionalFormatting>
  <dataValidations count="3">
    <dataValidation type="list" allowBlank="1" showErrorMessage="1" sqref="M17 M19 M47">
      <formula1>"2,6,10"</formula1>
    </dataValidation>
    <dataValidation type="list" allowBlank="1" showInputMessage="1" prompt="COLOQUE SOLO - 1,2,3, O 4" sqref="N17 N19 N47">
      <formula1>"4,3,2,1"</formula1>
    </dataValidation>
    <dataValidation type="list" allowBlank="1" showErrorMessage="1" sqref="Q8 Q17 Q19 Q47">
      <formula1>"10,25,60,100"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Listas!$A$7:$G$7</xm:f>
          </x14:formula1>
          <xm:sqref>F41:F53 F6:F39</xm:sqref>
        </x14:dataValidation>
        <x14:dataValidation type="list" allowBlank="1" showInputMessage="1" showErrorMessage="1">
          <x14:formula1>
            <xm:f>Listas!#REF!</xm:f>
          </x14:formula1>
          <xm:sqref>F40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AU58"/>
  <sheetViews>
    <sheetView topLeftCell="L37" zoomScale="85" zoomScaleNormal="85" workbookViewId="0">
      <selection activeCell="L44" sqref="A44:XFD44"/>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29.710937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7"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47" ht="26.25" customHeight="1" thickBot="1" x14ac:dyDescent="0.3">
      <c r="A2" s="282" t="s">
        <v>992</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ht="36" customHeight="1" thickBot="1" x14ac:dyDescent="0.3">
      <c r="A3" s="282" t="s">
        <v>993</v>
      </c>
      <c r="B3" s="273"/>
      <c r="C3" s="273"/>
      <c r="D3" s="273"/>
      <c r="E3" s="273"/>
      <c r="F3" s="273"/>
      <c r="G3" s="274"/>
      <c r="H3" s="1"/>
      <c r="I3" s="1"/>
      <c r="J3" s="1"/>
      <c r="K3" s="1"/>
      <c r="L3" s="4"/>
      <c r="M3" s="4"/>
      <c r="N3" s="4"/>
      <c r="O3" s="4"/>
      <c r="P3" s="4"/>
      <c r="Q3" s="4"/>
      <c r="R3" s="2"/>
      <c r="S3" s="2"/>
      <c r="T3" s="2"/>
      <c r="U3" s="5"/>
      <c r="V3" s="5"/>
      <c r="W3" s="1"/>
      <c r="X3" s="1"/>
      <c r="Y3" s="1"/>
      <c r="Z3" s="1"/>
      <c r="AA3" s="1"/>
      <c r="AB3" s="3"/>
      <c r="AC3" s="3"/>
      <c r="AD3" s="3"/>
      <c r="AE3" s="3"/>
      <c r="AF3" s="3"/>
      <c r="AG3" s="3"/>
      <c r="AH3" s="3"/>
      <c r="AI3" s="3"/>
      <c r="AJ3" s="3"/>
      <c r="AK3" s="3"/>
      <c r="AL3" s="3"/>
      <c r="AM3" s="3"/>
      <c r="AN3" s="3"/>
      <c r="AO3" s="3"/>
      <c r="AP3" s="3"/>
      <c r="AQ3" s="3"/>
      <c r="AR3" s="3"/>
      <c r="AS3" s="3"/>
      <c r="AT3" s="3"/>
      <c r="AU3" s="3"/>
    </row>
    <row r="4" spans="1:47" s="140" customFormat="1" ht="30.75" customHeight="1" x14ac:dyDescent="0.25">
      <c r="A4" s="122"/>
      <c r="B4" s="123" t="s">
        <v>0</v>
      </c>
      <c r="C4" s="123" t="s">
        <v>1</v>
      </c>
      <c r="D4" s="123" t="s">
        <v>2</v>
      </c>
      <c r="E4" s="123"/>
      <c r="F4" s="269" t="s">
        <v>3</v>
      </c>
      <c r="G4" s="264"/>
      <c r="H4" s="265"/>
      <c r="I4" s="123"/>
      <c r="J4" s="269" t="s">
        <v>4</v>
      </c>
      <c r="K4" s="264"/>
      <c r="L4" s="265"/>
      <c r="M4" s="263" t="s">
        <v>5</v>
      </c>
      <c r="N4" s="264"/>
      <c r="O4" s="264"/>
      <c r="P4" s="264"/>
      <c r="Q4" s="264"/>
      <c r="R4" s="264"/>
      <c r="S4" s="265"/>
      <c r="T4" s="124" t="s">
        <v>6</v>
      </c>
      <c r="U4" s="270" t="s">
        <v>7</v>
      </c>
      <c r="V4" s="271"/>
      <c r="W4" s="263" t="s">
        <v>8</v>
      </c>
      <c r="X4" s="264"/>
      <c r="Y4" s="264"/>
      <c r="Z4" s="264"/>
      <c r="AA4" s="265"/>
      <c r="AB4" s="125"/>
      <c r="AC4" s="125"/>
      <c r="AD4" s="125"/>
      <c r="AE4" s="125"/>
      <c r="AF4" s="125"/>
      <c r="AG4" s="125"/>
      <c r="AH4" s="125"/>
      <c r="AI4" s="125"/>
      <c r="AJ4" s="125"/>
      <c r="AK4" s="125"/>
      <c r="AL4" s="125"/>
      <c r="AM4" s="125"/>
      <c r="AN4" s="125"/>
      <c r="AO4" s="125"/>
      <c r="AP4" s="125"/>
      <c r="AQ4" s="125"/>
      <c r="AR4" s="125"/>
      <c r="AS4" s="125"/>
      <c r="AT4" s="125"/>
      <c r="AU4" s="125"/>
    </row>
    <row r="5" spans="1:47" s="140" customFormat="1" ht="72" customHeight="1" x14ac:dyDescent="0.25">
      <c r="A5" s="126" t="s">
        <v>9</v>
      </c>
      <c r="B5" s="127"/>
      <c r="C5" s="127"/>
      <c r="D5" s="127"/>
      <c r="E5" s="127" t="s">
        <v>10</v>
      </c>
      <c r="F5" s="128" t="s">
        <v>31</v>
      </c>
      <c r="G5" s="129" t="s">
        <v>11</v>
      </c>
      <c r="H5" s="129" t="s">
        <v>12</v>
      </c>
      <c r="I5" s="127" t="s">
        <v>32</v>
      </c>
      <c r="J5" s="130" t="s">
        <v>13</v>
      </c>
      <c r="K5" s="129" t="s">
        <v>14</v>
      </c>
      <c r="L5" s="129" t="s">
        <v>15</v>
      </c>
      <c r="M5" s="131" t="s">
        <v>16</v>
      </c>
      <c r="N5" s="131" t="s">
        <v>17</v>
      </c>
      <c r="O5" s="132" t="s">
        <v>18</v>
      </c>
      <c r="P5" s="131" t="s">
        <v>19</v>
      </c>
      <c r="Q5" s="131" t="s">
        <v>20</v>
      </c>
      <c r="R5" s="131" t="s">
        <v>21</v>
      </c>
      <c r="S5" s="131" t="s">
        <v>22</v>
      </c>
      <c r="T5" s="133" t="s">
        <v>23</v>
      </c>
      <c r="U5" s="131" t="s">
        <v>24</v>
      </c>
      <c r="V5" s="133" t="s">
        <v>25</v>
      </c>
      <c r="W5" s="133" t="s">
        <v>26</v>
      </c>
      <c r="X5" s="133" t="s">
        <v>27</v>
      </c>
      <c r="Y5" s="133" t="s">
        <v>28</v>
      </c>
      <c r="Z5" s="133" t="s">
        <v>29</v>
      </c>
      <c r="AA5" s="133" t="s">
        <v>30</v>
      </c>
      <c r="AB5" s="125"/>
      <c r="AC5" s="125"/>
      <c r="AD5" s="125"/>
      <c r="AE5" s="125"/>
      <c r="AF5" s="125"/>
      <c r="AG5" s="125"/>
      <c r="AH5" s="125"/>
      <c r="AI5" s="125"/>
      <c r="AJ5" s="125"/>
      <c r="AK5" s="125"/>
      <c r="AL5" s="125"/>
      <c r="AM5" s="125"/>
      <c r="AN5" s="125"/>
      <c r="AO5" s="125"/>
      <c r="AP5" s="125"/>
      <c r="AQ5" s="125"/>
      <c r="AR5" s="125"/>
      <c r="AS5" s="125"/>
      <c r="AT5" s="125"/>
      <c r="AU5" s="125"/>
    </row>
    <row r="6" spans="1:47" s="142" customFormat="1" ht="51" x14ac:dyDescent="0.25">
      <c r="A6" s="114" t="s">
        <v>478</v>
      </c>
      <c r="B6" s="114" t="s">
        <v>473</v>
      </c>
      <c r="C6" s="114" t="s">
        <v>573</v>
      </c>
      <c r="D6" s="114" t="s">
        <v>475</v>
      </c>
      <c r="E6" s="114" t="s">
        <v>33</v>
      </c>
      <c r="F6" s="135" t="s">
        <v>77</v>
      </c>
      <c r="G6" s="114" t="s">
        <v>489</v>
      </c>
      <c r="H6" s="116" t="s">
        <v>493</v>
      </c>
      <c r="I6" s="114" t="s">
        <v>498</v>
      </c>
      <c r="J6" s="114" t="s">
        <v>502</v>
      </c>
      <c r="K6" s="114" t="s">
        <v>502</v>
      </c>
      <c r="L6" s="114" t="s">
        <v>502</v>
      </c>
      <c r="M6" s="119">
        <v>2</v>
      </c>
      <c r="N6" s="117">
        <v>3</v>
      </c>
      <c r="O6" s="141">
        <f t="shared" ref="O6:O13" si="0">M6*N6</f>
        <v>6</v>
      </c>
      <c r="P6" s="139" t="str">
        <f t="shared" ref="P6:P13" si="1">IF((N6),IF(AND(O6&gt;=24,O6&lt;=40),"MUY ALTO",IF(AND(O6&gt;=10,O6&lt;=20),"ALTO",IF(AND(O6&gt;=6,O6&lt;=8),"MEDIO",IF((O6&lt;=4),"BAJO")))))</f>
        <v>MEDIO</v>
      </c>
      <c r="Q6" s="117">
        <v>25</v>
      </c>
      <c r="R6" s="153">
        <f t="shared" ref="R6:R13" si="2">O6*Q6</f>
        <v>150</v>
      </c>
      <c r="S6" s="139" t="str">
        <f t="shared" ref="S6:S13" si="3">IF(R6&lt;=0,"N/A",IF(R6&lt;=20,"IV",IF(R6&lt;=120,"III",IF(R6&lt;=500,"II",IF(R6&lt;=4000,"I",)))))</f>
        <v>II</v>
      </c>
      <c r="T6" s="153" t="str">
        <f t="shared" ref="T6:T46" si="4">IF(S6="I","No Aceptable",IF(S6="II","No aceptable o aceptable con control específico",IF(S6="III","Mejorable",IF(S6="IV","Aceptable","Aceptable"))))</f>
        <v>No aceptable o aceptable con control específico</v>
      </c>
      <c r="U6" s="114">
        <v>183</v>
      </c>
      <c r="V6" s="117" t="s">
        <v>498</v>
      </c>
      <c r="W6" s="117" t="s">
        <v>507</v>
      </c>
      <c r="X6" s="117" t="s">
        <v>507</v>
      </c>
      <c r="Y6" s="117" t="s">
        <v>507</v>
      </c>
      <c r="Z6" s="120" t="s">
        <v>508</v>
      </c>
      <c r="AA6" s="117" t="s">
        <v>507</v>
      </c>
    </row>
    <row r="7" spans="1:47" s="142" customFormat="1" ht="62.25" customHeight="1" x14ac:dyDescent="0.25">
      <c r="A7" s="114" t="s">
        <v>480</v>
      </c>
      <c r="B7" s="114" t="s">
        <v>473</v>
      </c>
      <c r="C7" s="114" t="s">
        <v>474</v>
      </c>
      <c r="D7" s="114" t="s">
        <v>481</v>
      </c>
      <c r="E7" s="114" t="s">
        <v>33</v>
      </c>
      <c r="F7" s="135" t="s">
        <v>77</v>
      </c>
      <c r="G7" s="114" t="s">
        <v>491</v>
      </c>
      <c r="H7" s="116" t="s">
        <v>496</v>
      </c>
      <c r="I7" s="114" t="s">
        <v>500</v>
      </c>
      <c r="J7" s="114" t="s">
        <v>502</v>
      </c>
      <c r="K7" s="114" t="s">
        <v>505</v>
      </c>
      <c r="L7" s="114" t="s">
        <v>502</v>
      </c>
      <c r="M7" s="150">
        <v>2</v>
      </c>
      <c r="N7" s="117">
        <v>3</v>
      </c>
      <c r="O7" s="141">
        <f t="shared" si="0"/>
        <v>6</v>
      </c>
      <c r="P7" s="139" t="str">
        <f t="shared" si="1"/>
        <v>MEDIO</v>
      </c>
      <c r="Q7" s="114">
        <v>25</v>
      </c>
      <c r="R7" s="153">
        <f t="shared" si="2"/>
        <v>150</v>
      </c>
      <c r="S7" s="139" t="str">
        <f t="shared" si="3"/>
        <v>II</v>
      </c>
      <c r="T7" s="153" t="str">
        <f t="shared" ref="T7:T13" si="5">IF(S7="I","No Aceptable",IF(S7="II","No aceptable o aceptable con control específico",IF(S7="III","Mejorable",IF(S7="IV","Aceptable","Aceptable"))))</f>
        <v>No aceptable o aceptable con control específico</v>
      </c>
      <c r="U7" s="114">
        <v>183</v>
      </c>
      <c r="V7" s="151" t="s">
        <v>500</v>
      </c>
      <c r="W7" s="213" t="s">
        <v>513</v>
      </c>
      <c r="X7" s="213" t="s">
        <v>507</v>
      </c>
      <c r="Y7" s="213" t="s">
        <v>1530</v>
      </c>
      <c r="Z7" s="213" t="s">
        <v>772</v>
      </c>
      <c r="AA7" s="213" t="s">
        <v>507</v>
      </c>
    </row>
    <row r="8" spans="1:47" ht="45" customHeight="1" x14ac:dyDescent="0.25">
      <c r="A8" s="114" t="s">
        <v>478</v>
      </c>
      <c r="B8" s="114" t="s">
        <v>473</v>
      </c>
      <c r="C8" s="114" t="s">
        <v>474</v>
      </c>
      <c r="D8" s="114" t="s">
        <v>479</v>
      </c>
      <c r="E8" s="118" t="s">
        <v>33</v>
      </c>
      <c r="F8" s="135" t="s">
        <v>77</v>
      </c>
      <c r="G8" s="114" t="s">
        <v>491</v>
      </c>
      <c r="H8" s="116" t="s">
        <v>495</v>
      </c>
      <c r="I8" s="114" t="s">
        <v>499</v>
      </c>
      <c r="J8" s="118" t="s">
        <v>502</v>
      </c>
      <c r="K8" s="118" t="s">
        <v>502</v>
      </c>
      <c r="L8" s="118" t="s">
        <v>502</v>
      </c>
      <c r="M8" s="117">
        <v>2</v>
      </c>
      <c r="N8" s="117">
        <v>2</v>
      </c>
      <c r="O8" s="141">
        <f t="shared" si="0"/>
        <v>4</v>
      </c>
      <c r="P8" s="139" t="str">
        <f t="shared" si="1"/>
        <v>BAJO</v>
      </c>
      <c r="Q8" s="117">
        <v>25</v>
      </c>
      <c r="R8" s="153">
        <f t="shared" si="2"/>
        <v>100</v>
      </c>
      <c r="S8" s="139" t="str">
        <f t="shared" si="3"/>
        <v>III</v>
      </c>
      <c r="T8" s="153" t="str">
        <f t="shared" si="5"/>
        <v>Mejorable</v>
      </c>
      <c r="U8" s="114">
        <v>183</v>
      </c>
      <c r="V8" s="117" t="s">
        <v>509</v>
      </c>
      <c r="W8" s="117" t="s">
        <v>507</v>
      </c>
      <c r="X8" s="117" t="s">
        <v>507</v>
      </c>
      <c r="Y8" s="117" t="s">
        <v>507</v>
      </c>
      <c r="Z8" s="117" t="s">
        <v>512</v>
      </c>
      <c r="AA8" s="117" t="s">
        <v>507</v>
      </c>
    </row>
    <row r="9" spans="1:47" ht="63.75" x14ac:dyDescent="0.25">
      <c r="A9" s="114" t="s">
        <v>482</v>
      </c>
      <c r="B9" s="114" t="s">
        <v>483</v>
      </c>
      <c r="C9" s="114" t="s">
        <v>474</v>
      </c>
      <c r="D9" s="114" t="s">
        <v>484</v>
      </c>
      <c r="E9" s="114" t="s">
        <v>33</v>
      </c>
      <c r="F9" s="135" t="s">
        <v>77</v>
      </c>
      <c r="G9" s="114" t="s">
        <v>492</v>
      </c>
      <c r="H9" s="116" t="s">
        <v>497</v>
      </c>
      <c r="I9" s="114" t="s">
        <v>501</v>
      </c>
      <c r="J9" s="114" t="s">
        <v>502</v>
      </c>
      <c r="K9" s="114" t="s">
        <v>506</v>
      </c>
      <c r="L9" s="114" t="s">
        <v>502</v>
      </c>
      <c r="M9" s="119">
        <v>2</v>
      </c>
      <c r="N9" s="117">
        <v>4</v>
      </c>
      <c r="O9" s="141">
        <f t="shared" si="0"/>
        <v>8</v>
      </c>
      <c r="P9" s="139" t="str">
        <f t="shared" si="1"/>
        <v>MEDIO</v>
      </c>
      <c r="Q9" s="117">
        <v>25</v>
      </c>
      <c r="R9" s="153">
        <f t="shared" si="2"/>
        <v>200</v>
      </c>
      <c r="S9" s="139" t="str">
        <f t="shared" si="3"/>
        <v>II</v>
      </c>
      <c r="T9" s="153" t="str">
        <f t="shared" si="5"/>
        <v>No aceptable o aceptable con control específico</v>
      </c>
      <c r="U9" s="114">
        <v>183</v>
      </c>
      <c r="V9" s="117" t="s">
        <v>516</v>
      </c>
      <c r="W9" s="117" t="s">
        <v>507</v>
      </c>
      <c r="X9" s="117" t="s">
        <v>517</v>
      </c>
      <c r="Y9" s="117" t="s">
        <v>507</v>
      </c>
      <c r="Z9" s="120" t="s">
        <v>518</v>
      </c>
      <c r="AA9" s="117" t="s">
        <v>507</v>
      </c>
    </row>
    <row r="10" spans="1:47" s="142" customFormat="1" ht="114.75" x14ac:dyDescent="0.25">
      <c r="A10" s="114" t="s">
        <v>476</v>
      </c>
      <c r="B10" s="114" t="s">
        <v>473</v>
      </c>
      <c r="C10" s="114" t="s">
        <v>474</v>
      </c>
      <c r="D10" s="114" t="s">
        <v>477</v>
      </c>
      <c r="E10" s="114" t="s">
        <v>33</v>
      </c>
      <c r="F10" s="135" t="s">
        <v>77</v>
      </c>
      <c r="G10" s="114" t="s">
        <v>490</v>
      </c>
      <c r="H10" s="116" t="s">
        <v>494</v>
      </c>
      <c r="I10" s="114" t="s">
        <v>499</v>
      </c>
      <c r="J10" s="114" t="s">
        <v>502</v>
      </c>
      <c r="K10" s="114" t="s">
        <v>503</v>
      </c>
      <c r="L10" s="114" t="s">
        <v>504</v>
      </c>
      <c r="M10" s="119">
        <v>2</v>
      </c>
      <c r="N10" s="117">
        <v>2</v>
      </c>
      <c r="O10" s="141">
        <f t="shared" si="0"/>
        <v>4</v>
      </c>
      <c r="P10" s="139" t="str">
        <f t="shared" si="1"/>
        <v>BAJO</v>
      </c>
      <c r="Q10" s="117">
        <v>25</v>
      </c>
      <c r="R10" s="153">
        <f t="shared" si="2"/>
        <v>100</v>
      </c>
      <c r="S10" s="139" t="str">
        <f t="shared" si="3"/>
        <v>III</v>
      </c>
      <c r="T10" s="153" t="str">
        <f t="shared" si="5"/>
        <v>Mejorable</v>
      </c>
      <c r="U10" s="114">
        <v>183</v>
      </c>
      <c r="V10" s="117" t="s">
        <v>519</v>
      </c>
      <c r="W10" s="117" t="s">
        <v>507</v>
      </c>
      <c r="X10" s="117" t="s">
        <v>507</v>
      </c>
      <c r="Y10" s="117" t="s">
        <v>507</v>
      </c>
      <c r="Z10" s="120" t="s">
        <v>510</v>
      </c>
      <c r="AA10" s="117" t="s">
        <v>511</v>
      </c>
    </row>
    <row r="11" spans="1:47" s="140" customFormat="1" ht="102" x14ac:dyDescent="0.25">
      <c r="A11" s="114" t="s">
        <v>812</v>
      </c>
      <c r="B11" s="114" t="s">
        <v>813</v>
      </c>
      <c r="C11" s="114" t="s">
        <v>814</v>
      </c>
      <c r="D11" s="114" t="s">
        <v>477</v>
      </c>
      <c r="E11" s="114" t="s">
        <v>33</v>
      </c>
      <c r="F11" s="135" t="s">
        <v>77</v>
      </c>
      <c r="G11" s="114" t="s">
        <v>490</v>
      </c>
      <c r="H11" s="116" t="s">
        <v>815</v>
      </c>
      <c r="I11" s="114" t="s">
        <v>816</v>
      </c>
      <c r="J11" s="114" t="s">
        <v>502</v>
      </c>
      <c r="K11" s="114" t="s">
        <v>817</v>
      </c>
      <c r="L11" s="114" t="s">
        <v>502</v>
      </c>
      <c r="M11" s="119">
        <v>2</v>
      </c>
      <c r="N11" s="117">
        <v>2</v>
      </c>
      <c r="O11" s="137">
        <f t="shared" si="0"/>
        <v>4</v>
      </c>
      <c r="P11" s="138" t="str">
        <f t="shared" si="1"/>
        <v>BAJO</v>
      </c>
      <c r="Q11" s="117">
        <v>10</v>
      </c>
      <c r="R11" s="153">
        <f t="shared" si="2"/>
        <v>40</v>
      </c>
      <c r="S11" s="139" t="str">
        <f t="shared" si="3"/>
        <v>III</v>
      </c>
      <c r="T11" s="153" t="str">
        <f t="shared" si="5"/>
        <v>Mejorable</v>
      </c>
      <c r="U11" s="114">
        <v>183</v>
      </c>
      <c r="V11" s="117" t="s">
        <v>816</v>
      </c>
      <c r="W11" s="117" t="s">
        <v>507</v>
      </c>
      <c r="X11" s="117" t="s">
        <v>507</v>
      </c>
      <c r="Y11" s="117" t="s">
        <v>507</v>
      </c>
      <c r="Z11" s="120" t="s">
        <v>821</v>
      </c>
      <c r="AA11" s="117" t="s">
        <v>507</v>
      </c>
    </row>
    <row r="12" spans="1:47" ht="114.75" x14ac:dyDescent="0.25">
      <c r="A12" s="114" t="s">
        <v>769</v>
      </c>
      <c r="B12" s="114" t="s">
        <v>813</v>
      </c>
      <c r="C12" s="114" t="s">
        <v>814</v>
      </c>
      <c r="D12" s="114" t="s">
        <v>477</v>
      </c>
      <c r="E12" s="114" t="s">
        <v>33</v>
      </c>
      <c r="F12" s="135" t="s">
        <v>77</v>
      </c>
      <c r="G12" s="114" t="s">
        <v>490</v>
      </c>
      <c r="H12" s="116" t="s">
        <v>494</v>
      </c>
      <c r="I12" s="114" t="s">
        <v>499</v>
      </c>
      <c r="J12" s="114" t="s">
        <v>502</v>
      </c>
      <c r="K12" s="114" t="s">
        <v>503</v>
      </c>
      <c r="L12" s="114" t="s">
        <v>504</v>
      </c>
      <c r="M12" s="119">
        <v>2</v>
      </c>
      <c r="N12" s="117">
        <v>2</v>
      </c>
      <c r="O12" s="141">
        <f t="shared" si="0"/>
        <v>4</v>
      </c>
      <c r="P12" s="139" t="str">
        <f t="shared" si="1"/>
        <v>BAJO</v>
      </c>
      <c r="Q12" s="117">
        <v>100</v>
      </c>
      <c r="R12" s="153">
        <f t="shared" si="2"/>
        <v>400</v>
      </c>
      <c r="S12" s="139" t="str">
        <f t="shared" si="3"/>
        <v>II</v>
      </c>
      <c r="T12" s="153" t="str">
        <f t="shared" si="5"/>
        <v>No aceptable o aceptable con control específico</v>
      </c>
      <c r="U12" s="114">
        <v>183</v>
      </c>
      <c r="V12" s="117" t="s">
        <v>519</v>
      </c>
      <c r="W12" s="117" t="s">
        <v>507</v>
      </c>
      <c r="X12" s="117" t="s">
        <v>507</v>
      </c>
      <c r="Y12" s="117" t="s">
        <v>507</v>
      </c>
      <c r="Z12" s="120" t="s">
        <v>822</v>
      </c>
      <c r="AA12" s="117" t="s">
        <v>511</v>
      </c>
    </row>
    <row r="13" spans="1:47" s="142" customFormat="1" ht="115.5" customHeight="1" x14ac:dyDescent="0.25">
      <c r="A13" s="114" t="s">
        <v>476</v>
      </c>
      <c r="B13" s="114" t="s">
        <v>473</v>
      </c>
      <c r="C13" s="114" t="s">
        <v>474</v>
      </c>
      <c r="D13" s="114" t="s">
        <v>520</v>
      </c>
      <c r="E13" s="114" t="s">
        <v>33</v>
      </c>
      <c r="F13" s="135" t="s">
        <v>39</v>
      </c>
      <c r="G13" s="114" t="s">
        <v>525</v>
      </c>
      <c r="H13" s="116" t="s">
        <v>531</v>
      </c>
      <c r="I13" s="114" t="s">
        <v>869</v>
      </c>
      <c r="J13" s="114" t="s">
        <v>502</v>
      </c>
      <c r="K13" s="114" t="s">
        <v>533</v>
      </c>
      <c r="L13" s="114" t="s">
        <v>534</v>
      </c>
      <c r="M13" s="119">
        <v>2</v>
      </c>
      <c r="N13" s="117">
        <v>4</v>
      </c>
      <c r="O13" s="141">
        <f t="shared" si="0"/>
        <v>8</v>
      </c>
      <c r="P13" s="139" t="str">
        <f t="shared" si="1"/>
        <v>MEDIO</v>
      </c>
      <c r="Q13" s="117">
        <v>25</v>
      </c>
      <c r="R13" s="153">
        <f t="shared" si="2"/>
        <v>200</v>
      </c>
      <c r="S13" s="139" t="str">
        <f t="shared" si="3"/>
        <v>II</v>
      </c>
      <c r="T13" s="153" t="str">
        <f t="shared" si="5"/>
        <v>No aceptable o aceptable con control específico</v>
      </c>
      <c r="U13" s="114">
        <v>183</v>
      </c>
      <c r="V13" s="117" t="s">
        <v>546</v>
      </c>
      <c r="W13" s="117" t="s">
        <v>507</v>
      </c>
      <c r="X13" s="117" t="s">
        <v>507</v>
      </c>
      <c r="Y13" s="117" t="s">
        <v>507</v>
      </c>
      <c r="Z13" s="120" t="s">
        <v>775</v>
      </c>
      <c r="AA13" s="117" t="s">
        <v>507</v>
      </c>
    </row>
    <row r="14" spans="1:47" s="142" customFormat="1" ht="51" x14ac:dyDescent="0.25">
      <c r="A14" s="114" t="s">
        <v>476</v>
      </c>
      <c r="B14" s="114" t="s">
        <v>473</v>
      </c>
      <c r="C14" s="114" t="s">
        <v>474</v>
      </c>
      <c r="D14" s="114" t="s">
        <v>521</v>
      </c>
      <c r="E14" s="114" t="s">
        <v>33</v>
      </c>
      <c r="F14" s="135" t="s">
        <v>39</v>
      </c>
      <c r="G14" s="114" t="s">
        <v>526</v>
      </c>
      <c r="H14" s="116" t="s">
        <v>535</v>
      </c>
      <c r="I14" s="114" t="s">
        <v>536</v>
      </c>
      <c r="J14" s="114" t="s">
        <v>502</v>
      </c>
      <c r="K14" s="114" t="s">
        <v>774</v>
      </c>
      <c r="L14" s="114" t="s">
        <v>534</v>
      </c>
      <c r="M14" s="119">
        <v>2</v>
      </c>
      <c r="N14" s="117">
        <v>4</v>
      </c>
      <c r="O14" s="141">
        <f t="shared" ref="O14:O58" si="6">M14*N14</f>
        <v>8</v>
      </c>
      <c r="P14" s="139" t="str">
        <f t="shared" ref="P14:P46" si="7">IF((N14),IF(AND(O14&gt;=24,O14&lt;=40),"MUY ALTO",IF(AND(O14&gt;=10,O14&lt;=20),"ALTO",IF(AND(O14&gt;=6,O14&lt;=8),"MEDIO",IF((O14&lt;=4),"BAJO")))))</f>
        <v>MEDIO</v>
      </c>
      <c r="Q14" s="117">
        <v>25</v>
      </c>
      <c r="R14" s="153">
        <f t="shared" ref="R14:R46" si="8">O14*Q14</f>
        <v>200</v>
      </c>
      <c r="S14" s="139" t="str">
        <f t="shared" ref="S14:S43" si="9">IF(R14&lt;=0,"N/A",IF(R14&lt;=20,"IV",IF(R14&lt;=120,"III",IF(R14&lt;=500,"II",IF(R14&lt;=4000,"I",)))))</f>
        <v>II</v>
      </c>
      <c r="T14" s="153" t="str">
        <f t="shared" si="4"/>
        <v>No aceptable o aceptable con control específico</v>
      </c>
      <c r="U14" s="114">
        <v>183</v>
      </c>
      <c r="V14" s="117" t="s">
        <v>536</v>
      </c>
      <c r="W14" s="117" t="s">
        <v>507</v>
      </c>
      <c r="X14" s="117" t="s">
        <v>507</v>
      </c>
      <c r="Y14" s="117" t="s">
        <v>507</v>
      </c>
      <c r="Z14" s="120" t="s">
        <v>776</v>
      </c>
      <c r="AA14" s="117" t="s">
        <v>507</v>
      </c>
    </row>
    <row r="15" spans="1:47" s="142" customFormat="1" ht="51" x14ac:dyDescent="0.25">
      <c r="A15" s="114" t="s">
        <v>476</v>
      </c>
      <c r="B15" s="114" t="s">
        <v>473</v>
      </c>
      <c r="C15" s="114" t="s">
        <v>474</v>
      </c>
      <c r="D15" s="114" t="s">
        <v>522</v>
      </c>
      <c r="E15" s="114" t="s">
        <v>33</v>
      </c>
      <c r="F15" s="135" t="s">
        <v>39</v>
      </c>
      <c r="G15" s="114" t="s">
        <v>527</v>
      </c>
      <c r="H15" s="116" t="s">
        <v>538</v>
      </c>
      <c r="I15" s="114" t="s">
        <v>539</v>
      </c>
      <c r="J15" s="114" t="s">
        <v>502</v>
      </c>
      <c r="K15" s="114" t="s">
        <v>540</v>
      </c>
      <c r="L15" s="114" t="s">
        <v>541</v>
      </c>
      <c r="M15" s="119">
        <v>2</v>
      </c>
      <c r="N15" s="117">
        <v>4</v>
      </c>
      <c r="O15" s="141">
        <f t="shared" ref="O15:O25" si="10">M15*N15</f>
        <v>8</v>
      </c>
      <c r="P15" s="139" t="str">
        <f t="shared" ref="P15:P25" si="11">IF((N15),IF(AND(O15&gt;=24,O15&lt;=40),"MUY ALTO",IF(AND(O15&gt;=10,O15&lt;=20),"ALTO",IF(AND(O15&gt;=6,O15&lt;=8),"MEDIO",IF((O15&lt;=4),"BAJO")))))</f>
        <v>MEDIO</v>
      </c>
      <c r="Q15" s="117">
        <v>10</v>
      </c>
      <c r="R15" s="153">
        <f t="shared" ref="R15:R25" si="12">O15*Q15</f>
        <v>80</v>
      </c>
      <c r="S15" s="139" t="str">
        <f t="shared" ref="S15:S25" si="13">IF(R15&lt;=0,"N/A",IF(R15&lt;=20,"IV",IF(R15&lt;=120,"III",IF(R15&lt;=500,"II",IF(R15&lt;=4000,"I",)))))</f>
        <v>III</v>
      </c>
      <c r="T15" s="153" t="str">
        <f t="shared" ref="T15:T25" si="14">IF(S15="I","No Aceptable",IF(S15="II","No aceptable o aceptable con control específico",IF(S15="III","Mejorable",IF(S15="IV","Aceptable","Aceptable"))))</f>
        <v>Mejorable</v>
      </c>
      <c r="U15" s="114">
        <v>183</v>
      </c>
      <c r="V15" s="117" t="s">
        <v>549</v>
      </c>
      <c r="W15" s="117" t="s">
        <v>507</v>
      </c>
      <c r="X15" s="117" t="s">
        <v>507</v>
      </c>
      <c r="Y15" s="117" t="s">
        <v>507</v>
      </c>
      <c r="Z15" s="120" t="s">
        <v>550</v>
      </c>
      <c r="AA15" s="117" t="s">
        <v>507</v>
      </c>
    </row>
    <row r="16" spans="1:47" s="142" customFormat="1" ht="89.25" x14ac:dyDescent="0.25">
      <c r="A16" s="114" t="s">
        <v>523</v>
      </c>
      <c r="B16" s="114" t="s">
        <v>473</v>
      </c>
      <c r="C16" s="114" t="s">
        <v>474</v>
      </c>
      <c r="D16" s="114" t="s">
        <v>524</v>
      </c>
      <c r="E16" s="114" t="s">
        <v>575</v>
      </c>
      <c r="F16" s="135" t="s">
        <v>39</v>
      </c>
      <c r="G16" s="114" t="s">
        <v>528</v>
      </c>
      <c r="H16" s="116" t="s">
        <v>542</v>
      </c>
      <c r="I16" s="114" t="s">
        <v>543</v>
      </c>
      <c r="J16" s="114" t="s">
        <v>502</v>
      </c>
      <c r="K16" s="114" t="s">
        <v>544</v>
      </c>
      <c r="L16" s="114" t="s">
        <v>545</v>
      </c>
      <c r="M16" s="119">
        <v>2</v>
      </c>
      <c r="N16" s="117">
        <v>1</v>
      </c>
      <c r="O16" s="141">
        <f t="shared" si="10"/>
        <v>2</v>
      </c>
      <c r="P16" s="139" t="str">
        <f t="shared" si="11"/>
        <v>BAJO</v>
      </c>
      <c r="Q16" s="117">
        <v>60</v>
      </c>
      <c r="R16" s="153">
        <f t="shared" si="12"/>
        <v>120</v>
      </c>
      <c r="S16" s="139" t="str">
        <f t="shared" si="13"/>
        <v>III</v>
      </c>
      <c r="T16" s="153" t="str">
        <f t="shared" si="14"/>
        <v>Mejorable</v>
      </c>
      <c r="U16" s="114">
        <v>183</v>
      </c>
      <c r="V16" s="117" t="s">
        <v>551</v>
      </c>
      <c r="W16" s="117" t="s">
        <v>507</v>
      </c>
      <c r="X16" s="117" t="s">
        <v>507</v>
      </c>
      <c r="Y16" s="117" t="s">
        <v>507</v>
      </c>
      <c r="Z16" s="120" t="s">
        <v>552</v>
      </c>
      <c r="AA16" s="117" t="s">
        <v>553</v>
      </c>
    </row>
    <row r="17" spans="1:27" ht="81.75" customHeight="1" x14ac:dyDescent="0.25">
      <c r="A17" s="114" t="s">
        <v>823</v>
      </c>
      <c r="B17" s="114" t="s">
        <v>813</v>
      </c>
      <c r="C17" s="114" t="s">
        <v>814</v>
      </c>
      <c r="D17" s="114" t="s">
        <v>477</v>
      </c>
      <c r="E17" s="114" t="s">
        <v>33</v>
      </c>
      <c r="F17" s="135" t="s">
        <v>39</v>
      </c>
      <c r="G17" s="114" t="s">
        <v>525</v>
      </c>
      <c r="H17" s="116" t="s">
        <v>531</v>
      </c>
      <c r="I17" s="114" t="s">
        <v>824</v>
      </c>
      <c r="J17" s="114" t="s">
        <v>502</v>
      </c>
      <c r="K17" s="114" t="s">
        <v>533</v>
      </c>
      <c r="L17" s="114" t="s">
        <v>502</v>
      </c>
      <c r="M17" s="119">
        <v>2</v>
      </c>
      <c r="N17" s="117">
        <v>4</v>
      </c>
      <c r="O17" s="141">
        <f t="shared" si="10"/>
        <v>8</v>
      </c>
      <c r="P17" s="139" t="str">
        <f t="shared" si="11"/>
        <v>MEDIO</v>
      </c>
      <c r="Q17" s="117">
        <v>10</v>
      </c>
      <c r="R17" s="153">
        <f t="shared" si="12"/>
        <v>80</v>
      </c>
      <c r="S17" s="139" t="str">
        <f t="shared" si="13"/>
        <v>III</v>
      </c>
      <c r="T17" s="153" t="str">
        <f t="shared" si="14"/>
        <v>Mejorable</v>
      </c>
      <c r="U17" s="114">
        <v>183</v>
      </c>
      <c r="V17" s="117" t="s">
        <v>824</v>
      </c>
      <c r="W17" s="117" t="s">
        <v>507</v>
      </c>
      <c r="X17" s="117" t="s">
        <v>507</v>
      </c>
      <c r="Y17" s="117" t="s">
        <v>507</v>
      </c>
      <c r="Z17" s="120" t="s">
        <v>581</v>
      </c>
      <c r="AA17" s="117" t="s">
        <v>507</v>
      </c>
    </row>
    <row r="18" spans="1:27" s="142" customFormat="1" ht="51" x14ac:dyDescent="0.25">
      <c r="A18" s="117" t="s">
        <v>567</v>
      </c>
      <c r="B18" s="114" t="s">
        <v>473</v>
      </c>
      <c r="C18" s="117" t="s">
        <v>474</v>
      </c>
      <c r="D18" s="117" t="s">
        <v>568</v>
      </c>
      <c r="E18" s="117" t="s">
        <v>33</v>
      </c>
      <c r="F18" s="135" t="s">
        <v>35</v>
      </c>
      <c r="G18" s="114" t="s">
        <v>589</v>
      </c>
      <c r="H18" s="116" t="s">
        <v>590</v>
      </c>
      <c r="I18" s="117" t="s">
        <v>591</v>
      </c>
      <c r="J18" s="117" t="s">
        <v>502</v>
      </c>
      <c r="K18" s="117" t="s">
        <v>502</v>
      </c>
      <c r="L18" s="117" t="s">
        <v>502</v>
      </c>
      <c r="M18" s="117">
        <v>2</v>
      </c>
      <c r="N18" s="117">
        <v>4</v>
      </c>
      <c r="O18" s="141">
        <f t="shared" si="10"/>
        <v>8</v>
      </c>
      <c r="P18" s="139" t="str">
        <f t="shared" si="11"/>
        <v>MEDIO</v>
      </c>
      <c r="Q18" s="117">
        <v>10</v>
      </c>
      <c r="R18" s="153">
        <f t="shared" si="12"/>
        <v>80</v>
      </c>
      <c r="S18" s="139" t="str">
        <f t="shared" si="13"/>
        <v>III</v>
      </c>
      <c r="T18" s="153" t="str">
        <f t="shared" si="14"/>
        <v>Mejorable</v>
      </c>
      <c r="U18" s="114">
        <v>183</v>
      </c>
      <c r="V18" s="115" t="s">
        <v>591</v>
      </c>
      <c r="W18" s="117" t="s">
        <v>507</v>
      </c>
      <c r="X18" s="117" t="s">
        <v>507</v>
      </c>
      <c r="Y18" s="115" t="s">
        <v>592</v>
      </c>
      <c r="Z18" s="115" t="s">
        <v>593</v>
      </c>
      <c r="AA18" s="117" t="s">
        <v>507</v>
      </c>
    </row>
    <row r="19" spans="1:27" s="142" customFormat="1" ht="38.25" x14ac:dyDescent="0.25">
      <c r="A19" s="114" t="s">
        <v>478</v>
      </c>
      <c r="B19" s="114" t="s">
        <v>473</v>
      </c>
      <c r="C19" s="114" t="s">
        <v>474</v>
      </c>
      <c r="D19" s="114" t="s">
        <v>556</v>
      </c>
      <c r="E19" s="114" t="s">
        <v>33</v>
      </c>
      <c r="F19" s="135" t="s">
        <v>35</v>
      </c>
      <c r="G19" s="114" t="s">
        <v>652</v>
      </c>
      <c r="H19" s="116" t="s">
        <v>1509</v>
      </c>
      <c r="I19" s="114" t="s">
        <v>654</v>
      </c>
      <c r="J19" s="114" t="s">
        <v>655</v>
      </c>
      <c r="K19" s="114" t="s">
        <v>502</v>
      </c>
      <c r="L19" s="114" t="s">
        <v>502</v>
      </c>
      <c r="M19" s="119">
        <v>2</v>
      </c>
      <c r="N19" s="117">
        <v>2</v>
      </c>
      <c r="O19" s="141">
        <f t="shared" si="10"/>
        <v>4</v>
      </c>
      <c r="P19" s="139" t="str">
        <f t="shared" si="11"/>
        <v>BAJO</v>
      </c>
      <c r="Q19" s="117">
        <v>10</v>
      </c>
      <c r="R19" s="153">
        <f t="shared" si="12"/>
        <v>40</v>
      </c>
      <c r="S19" s="139" t="str">
        <f t="shared" si="13"/>
        <v>III</v>
      </c>
      <c r="T19" s="153" t="str">
        <f t="shared" si="14"/>
        <v>Mejorable</v>
      </c>
      <c r="U19" s="114">
        <v>183</v>
      </c>
      <c r="V19" s="117" t="s">
        <v>654</v>
      </c>
      <c r="W19" s="117" t="s">
        <v>507</v>
      </c>
      <c r="X19" s="117" t="s">
        <v>507</v>
      </c>
      <c r="Y19" s="117" t="s">
        <v>507</v>
      </c>
      <c r="Z19" s="120" t="s">
        <v>663</v>
      </c>
      <c r="AA19" s="117" t="s">
        <v>507</v>
      </c>
    </row>
    <row r="20" spans="1:27" s="142" customFormat="1" ht="89.25" x14ac:dyDescent="0.25">
      <c r="A20" s="114" t="s">
        <v>523</v>
      </c>
      <c r="B20" s="114" t="s">
        <v>473</v>
      </c>
      <c r="C20" s="114" t="s">
        <v>474</v>
      </c>
      <c r="D20" s="114" t="s">
        <v>557</v>
      </c>
      <c r="E20" s="114" t="s">
        <v>575</v>
      </c>
      <c r="F20" s="135" t="s">
        <v>35</v>
      </c>
      <c r="G20" s="114" t="s">
        <v>652</v>
      </c>
      <c r="H20" s="116" t="s">
        <v>656</v>
      </c>
      <c r="I20" s="114" t="s">
        <v>657</v>
      </c>
      <c r="J20" s="114" t="s">
        <v>502</v>
      </c>
      <c r="K20" s="114" t="s">
        <v>544</v>
      </c>
      <c r="L20" s="114" t="s">
        <v>545</v>
      </c>
      <c r="M20" s="119">
        <v>2</v>
      </c>
      <c r="N20" s="117">
        <v>1</v>
      </c>
      <c r="O20" s="141">
        <f t="shared" si="10"/>
        <v>2</v>
      </c>
      <c r="P20" s="139" t="str">
        <f t="shared" si="11"/>
        <v>BAJO</v>
      </c>
      <c r="Q20" s="117">
        <v>60</v>
      </c>
      <c r="R20" s="153">
        <f t="shared" si="12"/>
        <v>120</v>
      </c>
      <c r="S20" s="139" t="str">
        <f t="shared" si="13"/>
        <v>III</v>
      </c>
      <c r="T20" s="153" t="str">
        <f t="shared" si="14"/>
        <v>Mejorable</v>
      </c>
      <c r="U20" s="114">
        <v>183</v>
      </c>
      <c r="V20" s="117" t="s">
        <v>664</v>
      </c>
      <c r="W20" s="117" t="s">
        <v>507</v>
      </c>
      <c r="X20" s="117" t="s">
        <v>507</v>
      </c>
      <c r="Y20" s="117" t="s">
        <v>507</v>
      </c>
      <c r="Z20" s="120" t="s">
        <v>552</v>
      </c>
      <c r="AA20" s="117" t="s">
        <v>665</v>
      </c>
    </row>
    <row r="21" spans="1:27" s="142" customFormat="1" ht="89.25" x14ac:dyDescent="0.25">
      <c r="A21" s="114" t="s">
        <v>482</v>
      </c>
      <c r="B21" s="114" t="s">
        <v>473</v>
      </c>
      <c r="C21" s="114" t="s">
        <v>474</v>
      </c>
      <c r="D21" s="114" t="s">
        <v>558</v>
      </c>
      <c r="E21" s="118" t="s">
        <v>33</v>
      </c>
      <c r="F21" s="135" t="s">
        <v>35</v>
      </c>
      <c r="G21" s="114" t="s">
        <v>652</v>
      </c>
      <c r="H21" s="116" t="s">
        <v>658</v>
      </c>
      <c r="I21" s="114" t="s">
        <v>659</v>
      </c>
      <c r="J21" s="114" t="s">
        <v>660</v>
      </c>
      <c r="K21" s="114" t="s">
        <v>661</v>
      </c>
      <c r="L21" s="114" t="s">
        <v>662</v>
      </c>
      <c r="M21" s="119">
        <v>2</v>
      </c>
      <c r="N21" s="117">
        <v>2</v>
      </c>
      <c r="O21" s="141">
        <f t="shared" si="10"/>
        <v>4</v>
      </c>
      <c r="P21" s="139" t="str">
        <f t="shared" si="11"/>
        <v>BAJO</v>
      </c>
      <c r="Q21" s="117">
        <v>10</v>
      </c>
      <c r="R21" s="153">
        <f t="shared" si="12"/>
        <v>40</v>
      </c>
      <c r="S21" s="139" t="str">
        <f t="shared" si="13"/>
        <v>III</v>
      </c>
      <c r="T21" s="153" t="str">
        <f t="shared" si="14"/>
        <v>Mejorable</v>
      </c>
      <c r="U21" s="114">
        <v>183</v>
      </c>
      <c r="V21" s="117" t="s">
        <v>666</v>
      </c>
      <c r="W21" s="117" t="s">
        <v>507</v>
      </c>
      <c r="X21" s="117" t="s">
        <v>507</v>
      </c>
      <c r="Y21" s="117" t="s">
        <v>507</v>
      </c>
      <c r="Z21" s="120" t="s">
        <v>667</v>
      </c>
      <c r="AA21" s="117" t="s">
        <v>507</v>
      </c>
    </row>
    <row r="22" spans="1:27" s="142" customFormat="1" ht="63.75" x14ac:dyDescent="0.25">
      <c r="A22" s="114" t="s">
        <v>478</v>
      </c>
      <c r="B22" s="114" t="s">
        <v>483</v>
      </c>
      <c r="C22" s="114" t="s">
        <v>474</v>
      </c>
      <c r="D22" s="114" t="s">
        <v>484</v>
      </c>
      <c r="E22" s="114" t="s">
        <v>33</v>
      </c>
      <c r="F22" s="135" t="s">
        <v>35</v>
      </c>
      <c r="G22" s="114" t="s">
        <v>647</v>
      </c>
      <c r="H22" s="116" t="s">
        <v>648</v>
      </c>
      <c r="I22" s="114" t="s">
        <v>649</v>
      </c>
      <c r="J22" s="114" t="s">
        <v>502</v>
      </c>
      <c r="K22" s="114" t="s">
        <v>502</v>
      </c>
      <c r="L22" s="114" t="s">
        <v>502</v>
      </c>
      <c r="M22" s="119">
        <v>2</v>
      </c>
      <c r="N22" s="117">
        <v>2</v>
      </c>
      <c r="O22" s="141">
        <f t="shared" si="10"/>
        <v>4</v>
      </c>
      <c r="P22" s="139" t="str">
        <f t="shared" si="11"/>
        <v>BAJO</v>
      </c>
      <c r="Q22" s="117">
        <v>25</v>
      </c>
      <c r="R22" s="153">
        <f t="shared" si="12"/>
        <v>100</v>
      </c>
      <c r="S22" s="139" t="str">
        <f t="shared" si="13"/>
        <v>III</v>
      </c>
      <c r="T22" s="153" t="str">
        <f t="shared" si="14"/>
        <v>Mejorable</v>
      </c>
      <c r="U22" s="114">
        <v>183</v>
      </c>
      <c r="V22" s="117" t="s">
        <v>519</v>
      </c>
      <c r="W22" s="117" t="s">
        <v>507</v>
      </c>
      <c r="X22" s="117" t="s">
        <v>507</v>
      </c>
      <c r="Y22" s="117" t="s">
        <v>1508</v>
      </c>
      <c r="Z22" s="120" t="s">
        <v>650</v>
      </c>
      <c r="AA22" s="117" t="s">
        <v>507</v>
      </c>
    </row>
    <row r="23" spans="1:27" s="142" customFormat="1" ht="176.25" customHeight="1" x14ac:dyDescent="0.25">
      <c r="A23" s="114" t="s">
        <v>478</v>
      </c>
      <c r="B23" s="114" t="s">
        <v>473</v>
      </c>
      <c r="C23" s="114" t="s">
        <v>474</v>
      </c>
      <c r="D23" s="114" t="s">
        <v>484</v>
      </c>
      <c r="E23" s="114" t="s">
        <v>33</v>
      </c>
      <c r="F23" s="135" t="s">
        <v>35</v>
      </c>
      <c r="G23" s="114" t="s">
        <v>594</v>
      </c>
      <c r="H23" s="116" t="s">
        <v>958</v>
      </c>
      <c r="I23" s="114" t="s">
        <v>598</v>
      </c>
      <c r="J23" s="114" t="s">
        <v>502</v>
      </c>
      <c r="K23" s="114" t="s">
        <v>985</v>
      </c>
      <c r="L23" s="114" t="s">
        <v>502</v>
      </c>
      <c r="M23" s="119">
        <v>2</v>
      </c>
      <c r="N23" s="117">
        <v>2</v>
      </c>
      <c r="O23" s="141">
        <f t="shared" si="10"/>
        <v>4</v>
      </c>
      <c r="P23" s="139" t="str">
        <f t="shared" si="11"/>
        <v>BAJO</v>
      </c>
      <c r="Q23" s="117">
        <v>25</v>
      </c>
      <c r="R23" s="153">
        <f t="shared" si="12"/>
        <v>100</v>
      </c>
      <c r="S23" s="139" t="str">
        <f t="shared" si="13"/>
        <v>III</v>
      </c>
      <c r="T23" s="153" t="str">
        <f t="shared" si="14"/>
        <v>Mejorable</v>
      </c>
      <c r="U23" s="114">
        <v>183</v>
      </c>
      <c r="V23" s="117" t="s">
        <v>630</v>
      </c>
      <c r="W23" s="117" t="s">
        <v>507</v>
      </c>
      <c r="X23" s="117" t="s">
        <v>507</v>
      </c>
      <c r="Y23" s="117" t="s">
        <v>923</v>
      </c>
      <c r="Z23" s="120" t="s">
        <v>986</v>
      </c>
      <c r="AA23" s="117" t="s">
        <v>507</v>
      </c>
    </row>
    <row r="24" spans="1:27" s="142" customFormat="1" ht="38.25" x14ac:dyDescent="0.25">
      <c r="A24" s="114" t="s">
        <v>476</v>
      </c>
      <c r="B24" s="114" t="s">
        <v>473</v>
      </c>
      <c r="C24" s="114" t="s">
        <v>474</v>
      </c>
      <c r="D24" s="114" t="s">
        <v>560</v>
      </c>
      <c r="E24" s="114" t="s">
        <v>33</v>
      </c>
      <c r="F24" s="135" t="s">
        <v>35</v>
      </c>
      <c r="G24" s="114" t="s">
        <v>594</v>
      </c>
      <c r="H24" s="116" t="s">
        <v>601</v>
      </c>
      <c r="I24" s="114" t="s">
        <v>602</v>
      </c>
      <c r="J24" s="114" t="s">
        <v>502</v>
      </c>
      <c r="K24" s="114" t="s">
        <v>502</v>
      </c>
      <c r="L24" s="114" t="s">
        <v>603</v>
      </c>
      <c r="M24" s="119">
        <v>2</v>
      </c>
      <c r="N24" s="117">
        <v>2</v>
      </c>
      <c r="O24" s="141">
        <f t="shared" si="10"/>
        <v>4</v>
      </c>
      <c r="P24" s="139" t="str">
        <f t="shared" si="11"/>
        <v>BAJO</v>
      </c>
      <c r="Q24" s="117">
        <v>10</v>
      </c>
      <c r="R24" s="153">
        <f t="shared" si="12"/>
        <v>40</v>
      </c>
      <c r="S24" s="139" t="str">
        <f t="shared" si="13"/>
        <v>III</v>
      </c>
      <c r="T24" s="153" t="str">
        <f t="shared" si="14"/>
        <v>Mejorable</v>
      </c>
      <c r="U24" s="114">
        <v>183</v>
      </c>
      <c r="V24" s="117" t="s">
        <v>519</v>
      </c>
      <c r="W24" s="117" t="s">
        <v>507</v>
      </c>
      <c r="X24" s="117" t="s">
        <v>507</v>
      </c>
      <c r="Y24" s="117" t="s">
        <v>507</v>
      </c>
      <c r="Z24" s="120" t="s">
        <v>632</v>
      </c>
      <c r="AA24" s="117" t="s">
        <v>507</v>
      </c>
    </row>
    <row r="25" spans="1:27" s="142" customFormat="1" ht="38.25" x14ac:dyDescent="0.25">
      <c r="A25" s="114" t="s">
        <v>478</v>
      </c>
      <c r="B25" s="114" t="s">
        <v>994</v>
      </c>
      <c r="C25" s="114" t="s">
        <v>474</v>
      </c>
      <c r="D25" s="114" t="s">
        <v>484</v>
      </c>
      <c r="E25" s="118" t="s">
        <v>33</v>
      </c>
      <c r="F25" s="135" t="s">
        <v>35</v>
      </c>
      <c r="G25" s="114" t="s">
        <v>594</v>
      </c>
      <c r="H25" s="116" t="s">
        <v>606</v>
      </c>
      <c r="I25" s="114" t="s">
        <v>607</v>
      </c>
      <c r="J25" s="118" t="s">
        <v>502</v>
      </c>
      <c r="K25" s="114" t="s">
        <v>502</v>
      </c>
      <c r="L25" s="114" t="s">
        <v>603</v>
      </c>
      <c r="M25" s="119">
        <v>2</v>
      </c>
      <c r="N25" s="117">
        <v>2</v>
      </c>
      <c r="O25" s="141">
        <f t="shared" si="10"/>
        <v>4</v>
      </c>
      <c r="P25" s="139" t="str">
        <f t="shared" si="11"/>
        <v>BAJO</v>
      </c>
      <c r="Q25" s="117">
        <v>10</v>
      </c>
      <c r="R25" s="153">
        <f t="shared" si="12"/>
        <v>40</v>
      </c>
      <c r="S25" s="139" t="str">
        <f t="shared" si="13"/>
        <v>III</v>
      </c>
      <c r="T25" s="153" t="str">
        <f t="shared" si="14"/>
        <v>Mejorable</v>
      </c>
      <c r="U25" s="114">
        <v>183</v>
      </c>
      <c r="V25" s="117" t="s">
        <v>519</v>
      </c>
      <c r="W25" s="117" t="s">
        <v>507</v>
      </c>
      <c r="X25" s="117" t="s">
        <v>507</v>
      </c>
      <c r="Y25" s="117" t="s">
        <v>507</v>
      </c>
      <c r="Z25" s="120" t="s">
        <v>629</v>
      </c>
      <c r="AA25" s="117" t="s">
        <v>507</v>
      </c>
    </row>
    <row r="26" spans="1:27" s="142" customFormat="1" ht="38.25" x14ac:dyDescent="0.25">
      <c r="A26" s="114" t="s">
        <v>561</v>
      </c>
      <c r="B26" s="114" t="s">
        <v>483</v>
      </c>
      <c r="C26" s="114" t="s">
        <v>562</v>
      </c>
      <c r="D26" s="114" t="s">
        <v>563</v>
      </c>
      <c r="E26" s="118" t="s">
        <v>33</v>
      </c>
      <c r="F26" s="135" t="s">
        <v>35</v>
      </c>
      <c r="G26" s="114" t="s">
        <v>594</v>
      </c>
      <c r="H26" s="116" t="s">
        <v>604</v>
      </c>
      <c r="I26" s="114" t="s">
        <v>605</v>
      </c>
      <c r="J26" s="118" t="s">
        <v>502</v>
      </c>
      <c r="K26" s="114" t="s">
        <v>502</v>
      </c>
      <c r="L26" s="114" t="s">
        <v>603</v>
      </c>
      <c r="M26" s="119">
        <v>2</v>
      </c>
      <c r="N26" s="117">
        <v>2</v>
      </c>
      <c r="O26" s="141">
        <f t="shared" si="6"/>
        <v>4</v>
      </c>
      <c r="P26" s="139" t="str">
        <f t="shared" si="7"/>
        <v>BAJO</v>
      </c>
      <c r="Q26" s="117">
        <v>10</v>
      </c>
      <c r="R26" s="153">
        <f t="shared" si="8"/>
        <v>40</v>
      </c>
      <c r="S26" s="139" t="str">
        <f t="shared" si="9"/>
        <v>III</v>
      </c>
      <c r="T26" s="153" t="str">
        <f t="shared" si="4"/>
        <v>Mejorable</v>
      </c>
      <c r="U26" s="114">
        <v>183</v>
      </c>
      <c r="V26" s="117" t="s">
        <v>519</v>
      </c>
      <c r="W26" s="117" t="s">
        <v>507</v>
      </c>
      <c r="X26" s="117" t="s">
        <v>507</v>
      </c>
      <c r="Y26" s="117" t="s">
        <v>507</v>
      </c>
      <c r="Z26" s="120" t="s">
        <v>633</v>
      </c>
      <c r="AA26" s="117" t="s">
        <v>507</v>
      </c>
    </row>
    <row r="27" spans="1:27" s="142" customFormat="1" ht="51" x14ac:dyDescent="0.25">
      <c r="A27" s="114" t="s">
        <v>482</v>
      </c>
      <c r="B27" s="114" t="s">
        <v>473</v>
      </c>
      <c r="C27" s="114" t="s">
        <v>474</v>
      </c>
      <c r="D27" s="114" t="s">
        <v>484</v>
      </c>
      <c r="E27" s="114" t="s">
        <v>33</v>
      </c>
      <c r="F27" s="135" t="s">
        <v>35</v>
      </c>
      <c r="G27" s="114" t="s">
        <v>594</v>
      </c>
      <c r="H27" s="116" t="s">
        <v>779</v>
      </c>
      <c r="I27" s="114" t="s">
        <v>598</v>
      </c>
      <c r="J27" s="114" t="s">
        <v>502</v>
      </c>
      <c r="K27" s="114" t="s">
        <v>506</v>
      </c>
      <c r="L27" s="114" t="s">
        <v>502</v>
      </c>
      <c r="M27" s="119">
        <v>2</v>
      </c>
      <c r="N27" s="117">
        <v>4</v>
      </c>
      <c r="O27" s="141">
        <f>M27*N27</f>
        <v>8</v>
      </c>
      <c r="P27" s="139" t="str">
        <f>IF((N27),IF(AND(O27&gt;=24,O27&lt;=40),"MUY ALTO",IF(AND(O27&gt;=10,O27&lt;=20),"ALTO",IF(AND(O27&gt;=6,O27&lt;=8),"MEDIO",IF((O27&lt;=4),"BAJO")))))</f>
        <v>MEDIO</v>
      </c>
      <c r="Q27" s="117">
        <v>25</v>
      </c>
      <c r="R27" s="153">
        <f>O27*Q27</f>
        <v>200</v>
      </c>
      <c r="S27" s="139" t="str">
        <f>IF(R27&lt;=0,"N/A",IF(R27&lt;=20,"IV",IF(R27&lt;=120,"III",IF(R27&lt;=500,"II",IF(R27&lt;=4000,"I",)))))</f>
        <v>II</v>
      </c>
      <c r="T27" s="153" t="str">
        <f>IF(S27="I","No Aceptable",IF(S27="II","No aceptable o aceptable con control específico",IF(S27="III","Mejorable",IF(S27="IV","Aceptable","Aceptable"))))</f>
        <v>No aceptable o aceptable con control específico</v>
      </c>
      <c r="U27" s="114">
        <v>183</v>
      </c>
      <c r="V27" s="117" t="s">
        <v>630</v>
      </c>
      <c r="W27" s="117" t="s">
        <v>507</v>
      </c>
      <c r="X27" s="117" t="s">
        <v>507</v>
      </c>
      <c r="Y27" s="117" t="s">
        <v>782</v>
      </c>
      <c r="Z27" s="120" t="s">
        <v>783</v>
      </c>
      <c r="AA27" s="117" t="s">
        <v>507</v>
      </c>
    </row>
    <row r="28" spans="1:27" s="142" customFormat="1" ht="38.25" x14ac:dyDescent="0.25">
      <c r="A28" s="114" t="s">
        <v>554</v>
      </c>
      <c r="B28" s="114" t="s">
        <v>473</v>
      </c>
      <c r="C28" s="114" t="s">
        <v>474</v>
      </c>
      <c r="D28" s="114" t="s">
        <v>555</v>
      </c>
      <c r="E28" s="118" t="s">
        <v>33</v>
      </c>
      <c r="F28" s="135" t="s">
        <v>35</v>
      </c>
      <c r="G28" s="114" t="s">
        <v>594</v>
      </c>
      <c r="H28" s="116" t="s">
        <v>595</v>
      </c>
      <c r="I28" s="114" t="s">
        <v>1506</v>
      </c>
      <c r="J28" s="118" t="s">
        <v>502</v>
      </c>
      <c r="K28" s="114" t="s">
        <v>502</v>
      </c>
      <c r="L28" s="114" t="s">
        <v>502</v>
      </c>
      <c r="M28" s="115">
        <v>2</v>
      </c>
      <c r="N28" s="115">
        <v>4</v>
      </c>
      <c r="O28" s="141">
        <f>M28*N28</f>
        <v>8</v>
      </c>
      <c r="P28" s="139" t="str">
        <f>IF((N28),IF(AND(O28&gt;=24,O28&lt;=40),"MUY ALTO",IF(AND(O28&gt;=10,O28&lt;=20),"ALTO",IF(AND(O28&gt;=6,O28&lt;=8),"MEDIO",IF((O28&lt;=4),"BAJO")))))</f>
        <v>MEDIO</v>
      </c>
      <c r="Q28" s="115">
        <v>10</v>
      </c>
      <c r="R28" s="153">
        <f>O28*Q28</f>
        <v>80</v>
      </c>
      <c r="S28" s="139" t="str">
        <f>IF(R28&lt;=0,"N/A",IF(R28&lt;=20,"IV",IF(R28&lt;=120,"III",IF(R28&lt;=500,"II",IF(R28&lt;=4000,"I",)))))</f>
        <v>III</v>
      </c>
      <c r="T28" s="153" t="str">
        <f>IF(S28="I","No Aceptable",IF(S28="II","No aceptable o aceptable con control específico",IF(S28="III","Mejorable",IF(S28="IV","Aceptable","Aceptable"))))</f>
        <v>Mejorable</v>
      </c>
      <c r="U28" s="114">
        <v>183</v>
      </c>
      <c r="V28" s="115" t="s">
        <v>627</v>
      </c>
      <c r="W28" s="117" t="s">
        <v>628</v>
      </c>
      <c r="X28" s="117" t="s">
        <v>507</v>
      </c>
      <c r="Y28" s="117" t="s">
        <v>507</v>
      </c>
      <c r="Z28" s="120" t="s">
        <v>629</v>
      </c>
      <c r="AA28" s="117" t="s">
        <v>507</v>
      </c>
    </row>
    <row r="29" spans="1:27" s="142" customFormat="1" ht="63.75" x14ac:dyDescent="0.25">
      <c r="A29" s="114" t="s">
        <v>482</v>
      </c>
      <c r="B29" s="114" t="s">
        <v>473</v>
      </c>
      <c r="C29" s="114" t="s">
        <v>474</v>
      </c>
      <c r="D29" s="114" t="s">
        <v>570</v>
      </c>
      <c r="E29" s="118" t="s">
        <v>33</v>
      </c>
      <c r="F29" s="135" t="s">
        <v>35</v>
      </c>
      <c r="G29" s="114" t="s">
        <v>594</v>
      </c>
      <c r="H29" s="116" t="s">
        <v>615</v>
      </c>
      <c r="I29" s="114" t="s">
        <v>616</v>
      </c>
      <c r="J29" s="118" t="s">
        <v>502</v>
      </c>
      <c r="K29" s="114" t="s">
        <v>502</v>
      </c>
      <c r="L29" s="114" t="s">
        <v>502</v>
      </c>
      <c r="M29" s="117">
        <v>6</v>
      </c>
      <c r="N29" s="117">
        <v>2</v>
      </c>
      <c r="O29" s="141">
        <f>M29*N29</f>
        <v>12</v>
      </c>
      <c r="P29" s="139" t="str">
        <f>IF((N29),IF(AND(O29&gt;=24,O29&lt;=40),"MUY ALTO",IF(AND(O29&gt;=10,O29&lt;=20),"ALTO",IF(AND(O29&gt;=6,O29&lt;=8),"MEDIO",IF((O29&lt;=4),"BAJO")))))</f>
        <v>ALTO</v>
      </c>
      <c r="Q29" s="117">
        <v>25</v>
      </c>
      <c r="R29" s="153">
        <f>O29*Q29</f>
        <v>300</v>
      </c>
      <c r="S29" s="139" t="str">
        <f>IF(R29&lt;=0,"N/A",IF(R29&lt;=20,"IV",IF(R29&lt;=120,"III",IF(R29&lt;=500,"II",IF(R29&lt;=4000,"I",)))))</f>
        <v>II</v>
      </c>
      <c r="T29" s="153" t="str">
        <f>IF(S29="I","No Aceptable",IF(S29="II","No aceptable o aceptable con control específico",IF(S29="III","Mejorable",IF(S29="IV","Aceptable","Aceptable"))))</f>
        <v>No aceptable o aceptable con control específico</v>
      </c>
      <c r="U29" s="114">
        <v>183</v>
      </c>
      <c r="V29" s="117" t="s">
        <v>630</v>
      </c>
      <c r="W29" s="117" t="s">
        <v>507</v>
      </c>
      <c r="X29" s="117" t="s">
        <v>507</v>
      </c>
      <c r="Y29" s="117" t="s">
        <v>639</v>
      </c>
      <c r="Z29" s="117" t="s">
        <v>640</v>
      </c>
      <c r="AA29" s="117" t="s">
        <v>507</v>
      </c>
    </row>
    <row r="30" spans="1:27" s="142" customFormat="1" ht="60" x14ac:dyDescent="0.25">
      <c r="A30" s="114" t="s">
        <v>482</v>
      </c>
      <c r="B30" s="114" t="s">
        <v>473</v>
      </c>
      <c r="C30" s="117" t="s">
        <v>474</v>
      </c>
      <c r="D30" s="114" t="s">
        <v>477</v>
      </c>
      <c r="E30" s="117" t="s">
        <v>33</v>
      </c>
      <c r="F30" s="135" t="s">
        <v>35</v>
      </c>
      <c r="G30" s="114" t="s">
        <v>617</v>
      </c>
      <c r="H30" s="116" t="s">
        <v>618</v>
      </c>
      <c r="I30" s="152" t="s">
        <v>619</v>
      </c>
      <c r="J30" s="118" t="s">
        <v>502</v>
      </c>
      <c r="K30" s="114" t="s">
        <v>502</v>
      </c>
      <c r="L30" s="114" t="s">
        <v>502</v>
      </c>
      <c r="M30" s="117">
        <v>2</v>
      </c>
      <c r="N30" s="117">
        <v>2</v>
      </c>
      <c r="O30" s="141">
        <f t="shared" si="6"/>
        <v>4</v>
      </c>
      <c r="P30" s="139" t="str">
        <f t="shared" si="7"/>
        <v>BAJO</v>
      </c>
      <c r="Q30" s="117">
        <v>25</v>
      </c>
      <c r="R30" s="153">
        <f t="shared" si="8"/>
        <v>100</v>
      </c>
      <c r="S30" s="139" t="str">
        <f t="shared" si="9"/>
        <v>III</v>
      </c>
      <c r="T30" s="153" t="str">
        <f t="shared" si="4"/>
        <v>Mejorable</v>
      </c>
      <c r="U30" s="114">
        <v>183</v>
      </c>
      <c r="V30" s="117" t="s">
        <v>641</v>
      </c>
      <c r="W30" s="117" t="s">
        <v>507</v>
      </c>
      <c r="X30" s="117" t="s">
        <v>507</v>
      </c>
      <c r="Y30" s="117" t="s">
        <v>507</v>
      </c>
      <c r="Z30" s="117" t="s">
        <v>642</v>
      </c>
      <c r="AA30" s="117" t="s">
        <v>507</v>
      </c>
    </row>
    <row r="31" spans="1:27" s="142" customFormat="1" ht="51" x14ac:dyDescent="0.25">
      <c r="A31" s="114" t="s">
        <v>482</v>
      </c>
      <c r="B31" s="114" t="s">
        <v>473</v>
      </c>
      <c r="C31" s="114" t="s">
        <v>474</v>
      </c>
      <c r="D31" s="114" t="s">
        <v>479</v>
      </c>
      <c r="E31" s="118" t="s">
        <v>33</v>
      </c>
      <c r="F31" s="135" t="s">
        <v>35</v>
      </c>
      <c r="G31" s="114" t="s">
        <v>594</v>
      </c>
      <c r="H31" s="116" t="s">
        <v>620</v>
      </c>
      <c r="I31" s="114" t="s">
        <v>616</v>
      </c>
      <c r="J31" s="118" t="s">
        <v>502</v>
      </c>
      <c r="K31" s="114" t="s">
        <v>502</v>
      </c>
      <c r="L31" s="114" t="s">
        <v>502</v>
      </c>
      <c r="M31" s="117">
        <v>6</v>
      </c>
      <c r="N31" s="117">
        <v>2</v>
      </c>
      <c r="O31" s="141">
        <f t="shared" si="6"/>
        <v>12</v>
      </c>
      <c r="P31" s="139" t="str">
        <f t="shared" si="7"/>
        <v>ALTO</v>
      </c>
      <c r="Q31" s="117">
        <v>25</v>
      </c>
      <c r="R31" s="153">
        <f t="shared" si="8"/>
        <v>300</v>
      </c>
      <c r="S31" s="139" t="str">
        <f t="shared" si="9"/>
        <v>II</v>
      </c>
      <c r="T31" s="153" t="str">
        <f t="shared" si="4"/>
        <v>No aceptable o aceptable con control específico</v>
      </c>
      <c r="U31" s="114">
        <v>183</v>
      </c>
      <c r="V31" s="117" t="s">
        <v>630</v>
      </c>
      <c r="W31" s="117" t="s">
        <v>507</v>
      </c>
      <c r="X31" s="117" t="s">
        <v>507</v>
      </c>
      <c r="Y31" s="117" t="s">
        <v>507</v>
      </c>
      <c r="Z31" s="117" t="s">
        <v>640</v>
      </c>
      <c r="AA31" s="117" t="s">
        <v>507</v>
      </c>
    </row>
    <row r="32" spans="1:27" s="142" customFormat="1" ht="76.5" x14ac:dyDescent="0.25">
      <c r="A32" s="114" t="s">
        <v>523</v>
      </c>
      <c r="B32" s="114" t="s">
        <v>473</v>
      </c>
      <c r="C32" s="114" t="s">
        <v>474</v>
      </c>
      <c r="D32" s="114" t="s">
        <v>524</v>
      </c>
      <c r="E32" s="114" t="s">
        <v>575</v>
      </c>
      <c r="F32" s="135" t="s">
        <v>35</v>
      </c>
      <c r="G32" s="114" t="s">
        <v>594</v>
      </c>
      <c r="H32" s="116" t="s">
        <v>622</v>
      </c>
      <c r="I32" s="114" t="s">
        <v>543</v>
      </c>
      <c r="J32" s="114" t="s">
        <v>502</v>
      </c>
      <c r="K32" s="114" t="s">
        <v>502</v>
      </c>
      <c r="L32" s="114" t="s">
        <v>623</v>
      </c>
      <c r="M32" s="119">
        <v>2</v>
      </c>
      <c r="N32" s="117">
        <v>1</v>
      </c>
      <c r="O32" s="141">
        <f>M32*N32</f>
        <v>2</v>
      </c>
      <c r="P32" s="139" t="str">
        <f>IF((N32),IF(AND(O32&gt;=24,O32&lt;=40),"MUY ALTO",IF(AND(O32&gt;=10,O32&lt;=20),"ALTO",IF(AND(O32&gt;=6,O32&lt;=8),"MEDIO",IF((O32&lt;=4),"BAJO")))))</f>
        <v>BAJO</v>
      </c>
      <c r="Q32" s="117">
        <v>60</v>
      </c>
      <c r="R32" s="153">
        <f>O32*Q32</f>
        <v>120</v>
      </c>
      <c r="S32" s="139" t="str">
        <f>IF(R32&lt;=0,"N/A",IF(R32&lt;=20,"IV",IF(R32&lt;=120,"III",IF(R32&lt;=500,"II",IF(R32&lt;=4000,"I",)))))</f>
        <v>III</v>
      </c>
      <c r="T32" s="153" t="str">
        <f>IF(S32="I","No Aceptable",IF(S32="II","No aceptable o aceptable con control específico",IF(S32="III","Mejorable",IF(S32="IV","Aceptable","Aceptable"))))</f>
        <v>Mejorable</v>
      </c>
      <c r="U32" s="114">
        <v>183</v>
      </c>
      <c r="V32" s="117" t="s">
        <v>551</v>
      </c>
      <c r="W32" s="117" t="s">
        <v>507</v>
      </c>
      <c r="X32" s="117" t="s">
        <v>507</v>
      </c>
      <c r="Y32" s="117" t="s">
        <v>507</v>
      </c>
      <c r="Z32" s="1" t="s">
        <v>1538</v>
      </c>
      <c r="AA32" s="117" t="s">
        <v>507</v>
      </c>
    </row>
    <row r="33" spans="1:42" s="142" customFormat="1" ht="76.5" x14ac:dyDescent="0.25">
      <c r="A33" s="114" t="s">
        <v>472</v>
      </c>
      <c r="B33" s="114" t="s">
        <v>473</v>
      </c>
      <c r="C33" s="114" t="s">
        <v>573</v>
      </c>
      <c r="D33" s="114" t="s">
        <v>1507</v>
      </c>
      <c r="E33" s="118" t="s">
        <v>33</v>
      </c>
      <c r="F33" s="135" t="s">
        <v>35</v>
      </c>
      <c r="G33" s="114" t="s">
        <v>594</v>
      </c>
      <c r="H33" s="116" t="s">
        <v>577</v>
      </c>
      <c r="I33" s="114" t="s">
        <v>624</v>
      </c>
      <c r="J33" s="118" t="s">
        <v>502</v>
      </c>
      <c r="K33" s="114" t="s">
        <v>625</v>
      </c>
      <c r="L33" s="114" t="s">
        <v>502</v>
      </c>
      <c r="M33" s="119">
        <v>2</v>
      </c>
      <c r="N33" s="117">
        <v>4</v>
      </c>
      <c r="O33" s="141">
        <f>M33*N33</f>
        <v>8</v>
      </c>
      <c r="P33" s="139" t="str">
        <f>IF((N33),IF(AND(O33&gt;=24,O33&lt;=40),"MUY ALTO",IF(AND(O33&gt;=10,O33&lt;=20),"ALTO",IF(AND(O33&gt;=6,O33&lt;=8),"MEDIO",IF((O33&lt;=4),"BAJO")))))</f>
        <v>MEDIO</v>
      </c>
      <c r="Q33" s="117">
        <v>10</v>
      </c>
      <c r="R33" s="153">
        <f>O33*Q33</f>
        <v>80</v>
      </c>
      <c r="S33" s="139" t="str">
        <f>IF(R33&lt;=0,"N/A",IF(R33&lt;=20,"IV",IF(R33&lt;=120,"III",IF(R33&lt;=500,"II",IF(R33&lt;=4000,"I",)))))</f>
        <v>III</v>
      </c>
      <c r="T33" s="153" t="str">
        <f>IF(S33="I","No Aceptable",IF(S33="II","No aceptable o aceptable con control específico",IF(S33="III","Mejorable",IF(S33="IV","Aceptable","Aceptable"))))</f>
        <v>Mejorable</v>
      </c>
      <c r="U33" s="114">
        <v>183</v>
      </c>
      <c r="V33" s="117" t="s">
        <v>519</v>
      </c>
      <c r="W33" s="117" t="s">
        <v>507</v>
      </c>
      <c r="X33" s="117" t="s">
        <v>507</v>
      </c>
      <c r="Y33" s="117" t="s">
        <v>507</v>
      </c>
      <c r="Z33" s="120" t="s">
        <v>644</v>
      </c>
      <c r="AA33" s="117" t="s">
        <v>507</v>
      </c>
    </row>
    <row r="34" spans="1:42" s="142" customFormat="1" ht="102" x14ac:dyDescent="0.25">
      <c r="A34" s="114" t="s">
        <v>472</v>
      </c>
      <c r="B34" s="114" t="s">
        <v>994</v>
      </c>
      <c r="C34" s="114" t="s">
        <v>573</v>
      </c>
      <c r="D34" s="116" t="s">
        <v>1520</v>
      </c>
      <c r="E34" s="118" t="s">
        <v>33</v>
      </c>
      <c r="F34" s="135" t="s">
        <v>35</v>
      </c>
      <c r="G34" s="114" t="s">
        <v>594</v>
      </c>
      <c r="H34" s="116" t="s">
        <v>599</v>
      </c>
      <c r="I34" s="114" t="s">
        <v>624</v>
      </c>
      <c r="J34" s="118" t="s">
        <v>502</v>
      </c>
      <c r="K34" s="114" t="s">
        <v>625</v>
      </c>
      <c r="L34" s="114" t="s">
        <v>502</v>
      </c>
      <c r="M34" s="119">
        <v>2</v>
      </c>
      <c r="N34" s="117">
        <v>4</v>
      </c>
      <c r="O34" s="141">
        <f t="shared" si="6"/>
        <v>8</v>
      </c>
      <c r="P34" s="139" t="str">
        <f t="shared" si="7"/>
        <v>MEDIO</v>
      </c>
      <c r="Q34" s="117">
        <v>10</v>
      </c>
      <c r="R34" s="153">
        <f t="shared" si="8"/>
        <v>80</v>
      </c>
      <c r="S34" s="139" t="str">
        <f t="shared" si="9"/>
        <v>III</v>
      </c>
      <c r="T34" s="153" t="str">
        <f t="shared" si="4"/>
        <v>Mejorable</v>
      </c>
      <c r="U34" s="114">
        <v>183</v>
      </c>
      <c r="V34" s="117" t="s">
        <v>519</v>
      </c>
      <c r="W34" s="117" t="s">
        <v>507</v>
      </c>
      <c r="X34" s="117" t="s">
        <v>507</v>
      </c>
      <c r="Y34" s="117" t="s">
        <v>507</v>
      </c>
      <c r="Z34" s="120" t="s">
        <v>983</v>
      </c>
      <c r="AA34" s="117" t="s">
        <v>507</v>
      </c>
    </row>
    <row r="35" spans="1:42" s="142" customFormat="1" ht="76.5" x14ac:dyDescent="0.25">
      <c r="A35" s="114" t="s">
        <v>478</v>
      </c>
      <c r="B35" s="114" t="s">
        <v>483</v>
      </c>
      <c r="C35" s="114" t="s">
        <v>474</v>
      </c>
      <c r="D35" s="114" t="s">
        <v>484</v>
      </c>
      <c r="E35" s="114" t="s">
        <v>33</v>
      </c>
      <c r="F35" s="135" t="s">
        <v>35</v>
      </c>
      <c r="G35" s="114" t="s">
        <v>594</v>
      </c>
      <c r="H35" s="116" t="s">
        <v>610</v>
      </c>
      <c r="I35" s="114" t="s">
        <v>611</v>
      </c>
      <c r="J35" s="114" t="s">
        <v>502</v>
      </c>
      <c r="K35" s="114" t="s">
        <v>502</v>
      </c>
      <c r="L35" s="114" t="s">
        <v>502</v>
      </c>
      <c r="M35" s="119">
        <v>6</v>
      </c>
      <c r="N35" s="117">
        <v>2</v>
      </c>
      <c r="O35" s="141">
        <f t="shared" si="6"/>
        <v>12</v>
      </c>
      <c r="P35" s="139" t="str">
        <f t="shared" si="7"/>
        <v>ALTO</v>
      </c>
      <c r="Q35" s="117">
        <v>25</v>
      </c>
      <c r="R35" s="153">
        <f t="shared" si="8"/>
        <v>300</v>
      </c>
      <c r="S35" s="139" t="str">
        <f t="shared" si="9"/>
        <v>II</v>
      </c>
      <c r="T35" s="153" t="str">
        <f t="shared" si="4"/>
        <v>No aceptable o aceptable con control específico</v>
      </c>
      <c r="U35" s="114">
        <v>183</v>
      </c>
      <c r="V35" s="117" t="s">
        <v>519</v>
      </c>
      <c r="W35" s="117" t="s">
        <v>507</v>
      </c>
      <c r="X35" s="117" t="s">
        <v>507</v>
      </c>
      <c r="Y35" s="117" t="s">
        <v>507</v>
      </c>
      <c r="Z35" s="120" t="s">
        <v>635</v>
      </c>
      <c r="AA35" s="117" t="s">
        <v>507</v>
      </c>
    </row>
    <row r="36" spans="1:42" s="142" customFormat="1" ht="51" x14ac:dyDescent="0.25">
      <c r="A36" s="114" t="s">
        <v>569</v>
      </c>
      <c r="B36" s="114" t="s">
        <v>777</v>
      </c>
      <c r="C36" s="114" t="s">
        <v>474</v>
      </c>
      <c r="D36" s="114" t="s">
        <v>484</v>
      </c>
      <c r="E36" s="114" t="s">
        <v>33</v>
      </c>
      <c r="F36" s="135" t="s">
        <v>35</v>
      </c>
      <c r="G36" s="114" t="s">
        <v>594</v>
      </c>
      <c r="H36" s="116" t="s">
        <v>612</v>
      </c>
      <c r="I36" s="114" t="s">
        <v>598</v>
      </c>
      <c r="J36" s="114" t="s">
        <v>502</v>
      </c>
      <c r="K36" s="114" t="s">
        <v>502</v>
      </c>
      <c r="L36" s="114" t="s">
        <v>502</v>
      </c>
      <c r="M36" s="119">
        <v>6</v>
      </c>
      <c r="N36" s="117">
        <v>2</v>
      </c>
      <c r="O36" s="141">
        <f t="shared" ref="O36:O42" si="15">M36*N36</f>
        <v>12</v>
      </c>
      <c r="P36" s="139" t="str">
        <f t="shared" ref="P36:P42" si="16">IF((N36),IF(AND(O36&gt;=24,O36&lt;=40),"MUY ALTO",IF(AND(O36&gt;=10,O36&lt;=20),"ALTO",IF(AND(O36&gt;=6,O36&lt;=8),"MEDIO",IF((O36&lt;=4),"BAJO")))))</f>
        <v>ALTO</v>
      </c>
      <c r="Q36" s="117">
        <v>25</v>
      </c>
      <c r="R36" s="153">
        <f t="shared" ref="R36:R42" si="17">O36*Q36</f>
        <v>300</v>
      </c>
      <c r="S36" s="139" t="str">
        <f t="shared" ref="S36:S42" si="18">IF(R36&lt;=0,"N/A",IF(R36&lt;=20,"IV",IF(R36&lt;=120,"III",IF(R36&lt;=500,"II",IF(R36&lt;=4000,"I",)))))</f>
        <v>II</v>
      </c>
      <c r="T36" s="153" t="str">
        <f t="shared" ref="T36:T42" si="19">IF(S36="I","No Aceptable",IF(S36="II","No aceptable o aceptable con control específico",IF(S36="III","Mejorable",IF(S36="IV","Aceptable","Aceptable"))))</f>
        <v>No aceptable o aceptable con control específico</v>
      </c>
      <c r="U36" s="114">
        <v>183</v>
      </c>
      <c r="V36" s="117" t="s">
        <v>636</v>
      </c>
      <c r="W36" s="117" t="s">
        <v>507</v>
      </c>
      <c r="X36" s="117" t="s">
        <v>507</v>
      </c>
      <c r="Y36" s="117" t="s">
        <v>637</v>
      </c>
      <c r="Z36" s="120" t="s">
        <v>638</v>
      </c>
      <c r="AA36" s="117" t="s">
        <v>507</v>
      </c>
    </row>
    <row r="37" spans="1:42" s="142" customFormat="1" ht="63.75" x14ac:dyDescent="0.25">
      <c r="A37" s="114" t="s">
        <v>482</v>
      </c>
      <c r="B37" s="114" t="s">
        <v>483</v>
      </c>
      <c r="C37" s="114" t="s">
        <v>474</v>
      </c>
      <c r="D37" s="114" t="s">
        <v>484</v>
      </c>
      <c r="E37" s="114" t="s">
        <v>33</v>
      </c>
      <c r="F37" s="135" t="s">
        <v>35</v>
      </c>
      <c r="G37" s="114" t="s">
        <v>594</v>
      </c>
      <c r="H37" s="116" t="s">
        <v>613</v>
      </c>
      <c r="I37" s="114" t="s">
        <v>614</v>
      </c>
      <c r="J37" s="114" t="s">
        <v>502</v>
      </c>
      <c r="K37" s="114" t="s">
        <v>506</v>
      </c>
      <c r="L37" s="114" t="s">
        <v>502</v>
      </c>
      <c r="M37" s="119">
        <v>2</v>
      </c>
      <c r="N37" s="117">
        <v>4</v>
      </c>
      <c r="O37" s="141">
        <f t="shared" si="15"/>
        <v>8</v>
      </c>
      <c r="P37" s="139" t="str">
        <f t="shared" si="16"/>
        <v>MEDIO</v>
      </c>
      <c r="Q37" s="117">
        <v>25</v>
      </c>
      <c r="R37" s="153">
        <f t="shared" si="17"/>
        <v>200</v>
      </c>
      <c r="S37" s="139" t="str">
        <f t="shared" si="18"/>
        <v>II</v>
      </c>
      <c r="T37" s="153" t="str">
        <f t="shared" si="19"/>
        <v>No aceptable o aceptable con control específico</v>
      </c>
      <c r="U37" s="114">
        <v>183</v>
      </c>
      <c r="V37" s="117" t="s">
        <v>519</v>
      </c>
      <c r="W37" s="117" t="s">
        <v>507</v>
      </c>
      <c r="X37" s="117" t="s">
        <v>517</v>
      </c>
      <c r="Y37" s="117" t="s">
        <v>507</v>
      </c>
      <c r="Z37" s="120" t="s">
        <v>518</v>
      </c>
      <c r="AA37" s="117" t="s">
        <v>507</v>
      </c>
    </row>
    <row r="38" spans="1:42" s="142" customFormat="1" ht="76.5" x14ac:dyDescent="0.25">
      <c r="A38" s="114" t="s">
        <v>564</v>
      </c>
      <c r="B38" s="114" t="s">
        <v>483</v>
      </c>
      <c r="C38" s="114" t="s">
        <v>565</v>
      </c>
      <c r="D38" s="114" t="s">
        <v>781</v>
      </c>
      <c r="E38" s="114" t="s">
        <v>575</v>
      </c>
      <c r="F38" s="135" t="s">
        <v>35</v>
      </c>
      <c r="G38" s="114" t="s">
        <v>585</v>
      </c>
      <c r="H38" s="116" t="s">
        <v>586</v>
      </c>
      <c r="I38" s="114" t="s">
        <v>1505</v>
      </c>
      <c r="J38" s="114" t="s">
        <v>502</v>
      </c>
      <c r="K38" s="114" t="s">
        <v>584</v>
      </c>
      <c r="L38" s="114" t="s">
        <v>502</v>
      </c>
      <c r="M38" s="115">
        <v>2</v>
      </c>
      <c r="N38" s="115">
        <v>2</v>
      </c>
      <c r="O38" s="141">
        <f t="shared" si="15"/>
        <v>4</v>
      </c>
      <c r="P38" s="139" t="str">
        <f t="shared" si="16"/>
        <v>BAJO</v>
      </c>
      <c r="Q38" s="115">
        <v>60</v>
      </c>
      <c r="R38" s="153">
        <f t="shared" si="17"/>
        <v>240</v>
      </c>
      <c r="S38" s="139" t="str">
        <f t="shared" si="18"/>
        <v>II</v>
      </c>
      <c r="T38" s="153" t="str">
        <f t="shared" si="19"/>
        <v>No aceptable o aceptable con control específico</v>
      </c>
      <c r="U38" s="115">
        <v>183</v>
      </c>
      <c r="V38" s="115" t="s">
        <v>519</v>
      </c>
      <c r="W38" s="117" t="s">
        <v>507</v>
      </c>
      <c r="X38" s="115" t="s">
        <v>507</v>
      </c>
      <c r="Y38" s="115" t="s">
        <v>507</v>
      </c>
      <c r="Z38" s="156" t="s">
        <v>588</v>
      </c>
      <c r="AA38" s="117" t="s">
        <v>507</v>
      </c>
    </row>
    <row r="39" spans="1:42" s="142" customFormat="1" ht="89.25" x14ac:dyDescent="0.25">
      <c r="A39" s="114" t="s">
        <v>478</v>
      </c>
      <c r="B39" s="114" t="s">
        <v>473</v>
      </c>
      <c r="C39" s="114" t="s">
        <v>474</v>
      </c>
      <c r="D39" s="114" t="s">
        <v>477</v>
      </c>
      <c r="E39" s="114" t="s">
        <v>33</v>
      </c>
      <c r="F39" s="135" t="s">
        <v>35</v>
      </c>
      <c r="G39" s="114" t="s">
        <v>683</v>
      </c>
      <c r="H39" s="116" t="s">
        <v>684</v>
      </c>
      <c r="I39" s="114" t="s">
        <v>685</v>
      </c>
      <c r="J39" s="114" t="s">
        <v>686</v>
      </c>
      <c r="K39" s="114" t="s">
        <v>687</v>
      </c>
      <c r="L39" s="114" t="s">
        <v>502</v>
      </c>
      <c r="M39" s="119">
        <v>2</v>
      </c>
      <c r="N39" s="117">
        <v>1</v>
      </c>
      <c r="O39" s="141">
        <f t="shared" si="15"/>
        <v>2</v>
      </c>
      <c r="P39" s="139" t="str">
        <f t="shared" si="16"/>
        <v>BAJO</v>
      </c>
      <c r="Q39" s="117">
        <v>25</v>
      </c>
      <c r="R39" s="153">
        <f t="shared" si="17"/>
        <v>50</v>
      </c>
      <c r="S39" s="139" t="str">
        <f t="shared" si="18"/>
        <v>III</v>
      </c>
      <c r="T39" s="153" t="str">
        <f t="shared" si="19"/>
        <v>Mejorable</v>
      </c>
      <c r="U39" s="114">
        <v>183</v>
      </c>
      <c r="V39" s="115" t="s">
        <v>591</v>
      </c>
      <c r="W39" s="117" t="s">
        <v>507</v>
      </c>
      <c r="X39" s="117" t="s">
        <v>507</v>
      </c>
      <c r="Y39" s="117" t="s">
        <v>507</v>
      </c>
      <c r="Z39" s="120" t="s">
        <v>688</v>
      </c>
      <c r="AA39" s="117" t="s">
        <v>507</v>
      </c>
    </row>
    <row r="40" spans="1:42" s="142" customFormat="1" ht="63.75" x14ac:dyDescent="0.25">
      <c r="A40" s="114" t="s">
        <v>478</v>
      </c>
      <c r="B40" s="114" t="s">
        <v>473</v>
      </c>
      <c r="C40" s="114" t="s">
        <v>573</v>
      </c>
      <c r="D40" s="114" t="s">
        <v>475</v>
      </c>
      <c r="E40" s="114" t="s">
        <v>33</v>
      </c>
      <c r="F40" s="135" t="s">
        <v>35</v>
      </c>
      <c r="G40" s="114" t="s">
        <v>668</v>
      </c>
      <c r="H40" s="116" t="s">
        <v>669</v>
      </c>
      <c r="I40" s="114" t="s">
        <v>670</v>
      </c>
      <c r="J40" s="118" t="s">
        <v>502</v>
      </c>
      <c r="K40" s="114" t="s">
        <v>671</v>
      </c>
      <c r="L40" s="114" t="s">
        <v>502</v>
      </c>
      <c r="M40" s="119">
        <v>2</v>
      </c>
      <c r="N40" s="117">
        <v>1</v>
      </c>
      <c r="O40" s="141">
        <f t="shared" si="15"/>
        <v>2</v>
      </c>
      <c r="P40" s="139" t="str">
        <f t="shared" si="16"/>
        <v>BAJO</v>
      </c>
      <c r="Q40" s="117">
        <v>100</v>
      </c>
      <c r="R40" s="153">
        <f t="shared" si="17"/>
        <v>200</v>
      </c>
      <c r="S40" s="139" t="str">
        <f t="shared" si="18"/>
        <v>II</v>
      </c>
      <c r="T40" s="153" t="str">
        <f t="shared" si="19"/>
        <v>No aceptable o aceptable con control específico</v>
      </c>
      <c r="U40" s="114">
        <v>183</v>
      </c>
      <c r="V40" s="117" t="s">
        <v>519</v>
      </c>
      <c r="W40" s="117" t="s">
        <v>507</v>
      </c>
      <c r="X40" s="117" t="s">
        <v>507</v>
      </c>
      <c r="Y40" s="117" t="s">
        <v>507</v>
      </c>
      <c r="Z40" s="120" t="s">
        <v>679</v>
      </c>
      <c r="AA40" s="117" t="s">
        <v>507</v>
      </c>
    </row>
    <row r="41" spans="1:42" s="142" customFormat="1" ht="51" x14ac:dyDescent="0.25">
      <c r="A41" s="114" t="s">
        <v>478</v>
      </c>
      <c r="B41" s="114" t="s">
        <v>473</v>
      </c>
      <c r="C41" s="114" t="s">
        <v>474</v>
      </c>
      <c r="D41" s="114" t="s">
        <v>477</v>
      </c>
      <c r="E41" s="114" t="s">
        <v>33</v>
      </c>
      <c r="F41" s="135" t="s">
        <v>40</v>
      </c>
      <c r="G41" s="114" t="s">
        <v>689</v>
      </c>
      <c r="H41" s="116" t="s">
        <v>1510</v>
      </c>
      <c r="I41" s="114" t="s">
        <v>691</v>
      </c>
      <c r="J41" s="114" t="s">
        <v>502</v>
      </c>
      <c r="K41" s="114" t="s">
        <v>692</v>
      </c>
      <c r="L41" s="114" t="s">
        <v>693</v>
      </c>
      <c r="M41" s="119">
        <v>2</v>
      </c>
      <c r="N41" s="117">
        <v>1</v>
      </c>
      <c r="O41" s="141">
        <f t="shared" si="15"/>
        <v>2</v>
      </c>
      <c r="P41" s="139" t="str">
        <f t="shared" si="16"/>
        <v>BAJO</v>
      </c>
      <c r="Q41" s="117">
        <v>100</v>
      </c>
      <c r="R41" s="153">
        <f t="shared" si="17"/>
        <v>200</v>
      </c>
      <c r="S41" s="139" t="str">
        <f t="shared" si="18"/>
        <v>II</v>
      </c>
      <c r="T41" s="153" t="str">
        <f t="shared" si="19"/>
        <v>No aceptable o aceptable con control específico</v>
      </c>
      <c r="U41" s="114">
        <v>183</v>
      </c>
      <c r="V41" s="117" t="s">
        <v>519</v>
      </c>
      <c r="W41" s="117" t="s">
        <v>507</v>
      </c>
      <c r="X41" s="117" t="s">
        <v>507</v>
      </c>
      <c r="Y41" s="117" t="s">
        <v>507</v>
      </c>
      <c r="Z41" s="120" t="s">
        <v>694</v>
      </c>
      <c r="AA41" s="117" t="s">
        <v>507</v>
      </c>
    </row>
    <row r="42" spans="1:42" s="200" customFormat="1" ht="44.25" customHeight="1" x14ac:dyDescent="0.2">
      <c r="A42" s="114" t="s">
        <v>478</v>
      </c>
      <c r="B42" s="114" t="s">
        <v>777</v>
      </c>
      <c r="C42" s="115" t="s">
        <v>474</v>
      </c>
      <c r="D42" s="114" t="s">
        <v>477</v>
      </c>
      <c r="E42" s="114" t="s">
        <v>33</v>
      </c>
      <c r="F42" s="203" t="s">
        <v>36</v>
      </c>
      <c r="G42" s="116" t="s">
        <v>784</v>
      </c>
      <c r="H42" s="116" t="s">
        <v>1526</v>
      </c>
      <c r="I42" s="114" t="s">
        <v>786</v>
      </c>
      <c r="J42" s="114" t="s">
        <v>502</v>
      </c>
      <c r="K42" s="114" t="s">
        <v>1527</v>
      </c>
      <c r="L42" s="114" t="s">
        <v>502</v>
      </c>
      <c r="M42" s="119">
        <v>2</v>
      </c>
      <c r="N42" s="117">
        <v>2</v>
      </c>
      <c r="O42" s="141">
        <f t="shared" si="15"/>
        <v>4</v>
      </c>
      <c r="P42" s="139" t="str">
        <f t="shared" si="16"/>
        <v>BAJO</v>
      </c>
      <c r="Q42" s="117">
        <v>25</v>
      </c>
      <c r="R42" s="178">
        <f t="shared" si="17"/>
        <v>100</v>
      </c>
      <c r="S42" s="139" t="str">
        <f t="shared" si="18"/>
        <v>III</v>
      </c>
      <c r="T42" s="178" t="str">
        <f t="shared" si="19"/>
        <v>Mejorable</v>
      </c>
      <c r="U42" s="114">
        <v>183</v>
      </c>
      <c r="V42" s="114" t="s">
        <v>764</v>
      </c>
      <c r="W42" s="117" t="s">
        <v>507</v>
      </c>
      <c r="X42" s="117" t="s">
        <v>507</v>
      </c>
      <c r="Y42" s="117" t="s">
        <v>507</v>
      </c>
      <c r="Z42" s="120" t="s">
        <v>1528</v>
      </c>
      <c r="AA42" s="117" t="s">
        <v>507</v>
      </c>
      <c r="AB42" s="142"/>
      <c r="AC42" s="142"/>
      <c r="AD42" s="142"/>
      <c r="AE42" s="142"/>
      <c r="AF42" s="142"/>
      <c r="AG42" s="142"/>
    </row>
    <row r="43" spans="1:42" s="142" customFormat="1" ht="51.75" thickBot="1" x14ac:dyDescent="0.3">
      <c r="A43" s="114" t="s">
        <v>482</v>
      </c>
      <c r="B43" s="114" t="s">
        <v>473</v>
      </c>
      <c r="C43" s="114" t="s">
        <v>474</v>
      </c>
      <c r="D43" s="114" t="s">
        <v>477</v>
      </c>
      <c r="E43" s="114" t="s">
        <v>33</v>
      </c>
      <c r="F43" s="135" t="s">
        <v>36</v>
      </c>
      <c r="G43" s="114" t="s">
        <v>218</v>
      </c>
      <c r="H43" s="116" t="s">
        <v>695</v>
      </c>
      <c r="I43" s="114" t="s">
        <v>696</v>
      </c>
      <c r="J43" s="114" t="s">
        <v>502</v>
      </c>
      <c r="K43" s="114" t="s">
        <v>697</v>
      </c>
      <c r="L43" s="114" t="s">
        <v>502</v>
      </c>
      <c r="M43" s="119">
        <v>2</v>
      </c>
      <c r="N43" s="117">
        <v>4</v>
      </c>
      <c r="O43" s="141">
        <f t="shared" si="6"/>
        <v>8</v>
      </c>
      <c r="P43" s="139" t="str">
        <f t="shared" si="7"/>
        <v>MEDIO</v>
      </c>
      <c r="Q43" s="117">
        <v>10</v>
      </c>
      <c r="R43" s="153">
        <f t="shared" si="8"/>
        <v>80</v>
      </c>
      <c r="S43" s="139" t="str">
        <f t="shared" si="9"/>
        <v>III</v>
      </c>
      <c r="T43" s="153" t="str">
        <f t="shared" si="4"/>
        <v>Mejorable</v>
      </c>
      <c r="U43" s="114">
        <v>183</v>
      </c>
      <c r="V43" s="117" t="s">
        <v>704</v>
      </c>
      <c r="W43" s="117" t="s">
        <v>507</v>
      </c>
      <c r="X43" s="117" t="s">
        <v>507</v>
      </c>
      <c r="Y43" s="117" t="s">
        <v>507</v>
      </c>
      <c r="Z43" s="120" t="s">
        <v>705</v>
      </c>
      <c r="AA43" s="117" t="s">
        <v>507</v>
      </c>
    </row>
    <row r="44" spans="1:42" s="56" customFormat="1" ht="64.5" thickBot="1" x14ac:dyDescent="0.3">
      <c r="A44" s="178" t="s">
        <v>482</v>
      </c>
      <c r="B44" s="178" t="s">
        <v>473</v>
      </c>
      <c r="C44" s="178" t="s">
        <v>742</v>
      </c>
      <c r="D44" s="178" t="s">
        <v>901</v>
      </c>
      <c r="E44" s="178" t="s">
        <v>33</v>
      </c>
      <c r="F44" s="178" t="s">
        <v>36</v>
      </c>
      <c r="G44" s="178" t="s">
        <v>1539</v>
      </c>
      <c r="H44" s="178" t="s">
        <v>1540</v>
      </c>
      <c r="I44" s="178" t="s">
        <v>696</v>
      </c>
      <c r="J44" s="178" t="s">
        <v>502</v>
      </c>
      <c r="K44" s="178" t="s">
        <v>502</v>
      </c>
      <c r="L44" s="178" t="s">
        <v>502</v>
      </c>
      <c r="M44" s="213">
        <v>6</v>
      </c>
      <c r="N44" s="213">
        <v>2</v>
      </c>
      <c r="O44" s="178">
        <v>12</v>
      </c>
      <c r="P44" s="337" t="s">
        <v>153</v>
      </c>
      <c r="Q44" s="213">
        <v>25</v>
      </c>
      <c r="R44" s="178">
        <v>300</v>
      </c>
      <c r="S44" s="338" t="s">
        <v>91</v>
      </c>
      <c r="T44" s="178" t="s">
        <v>1541</v>
      </c>
      <c r="U44" s="178">
        <v>183</v>
      </c>
      <c r="V44" s="213" t="s">
        <v>704</v>
      </c>
      <c r="W44" s="213" t="s">
        <v>507</v>
      </c>
      <c r="X44" s="213" t="s">
        <v>507</v>
      </c>
      <c r="Y44" s="213" t="s">
        <v>1542</v>
      </c>
      <c r="Z44" s="213" t="s">
        <v>507</v>
      </c>
      <c r="AA44" s="213" t="s">
        <v>507</v>
      </c>
      <c r="AB44" s="336"/>
      <c r="AC44" s="336"/>
      <c r="AD44" s="336"/>
      <c r="AE44" s="336"/>
      <c r="AF44" s="336"/>
      <c r="AG44" s="336"/>
      <c r="AH44" s="336"/>
      <c r="AI44" s="336"/>
      <c r="AJ44" s="336"/>
      <c r="AK44" s="336"/>
      <c r="AL44" s="336"/>
      <c r="AM44" s="336"/>
      <c r="AN44" s="336"/>
      <c r="AO44" s="336"/>
      <c r="AP44" s="336"/>
    </row>
    <row r="45" spans="1:42" ht="76.5" x14ac:dyDescent="0.25">
      <c r="A45" s="114" t="s">
        <v>482</v>
      </c>
      <c r="B45" s="114" t="s">
        <v>473</v>
      </c>
      <c r="C45" s="117" t="s">
        <v>474</v>
      </c>
      <c r="D45" s="114" t="s">
        <v>477</v>
      </c>
      <c r="E45" s="117" t="s">
        <v>33</v>
      </c>
      <c r="F45" s="135" t="s">
        <v>36</v>
      </c>
      <c r="G45" s="114" t="s">
        <v>698</v>
      </c>
      <c r="H45" s="116" t="s">
        <v>703</v>
      </c>
      <c r="I45" s="114" t="s">
        <v>700</v>
      </c>
      <c r="J45" s="118" t="s">
        <v>502</v>
      </c>
      <c r="K45" s="114" t="s">
        <v>502</v>
      </c>
      <c r="L45" s="114" t="s">
        <v>502</v>
      </c>
      <c r="M45" s="117">
        <v>2</v>
      </c>
      <c r="N45" s="117">
        <v>2</v>
      </c>
      <c r="O45" s="141">
        <f t="shared" si="6"/>
        <v>4</v>
      </c>
      <c r="P45" s="139" t="str">
        <f t="shared" si="7"/>
        <v>BAJO</v>
      </c>
      <c r="Q45" s="117">
        <v>25</v>
      </c>
      <c r="R45" s="153">
        <f t="shared" si="8"/>
        <v>100</v>
      </c>
      <c r="S45" s="139" t="str">
        <f>IF(R45&lt;=0,"N/A",IF(R45&lt;=20,"IV",IF(R45&lt;=120,"III",IF(R45&lt;=500,"II",IF(R45&lt;=4000,"I",)))))</f>
        <v>III</v>
      </c>
      <c r="T45" s="153" t="str">
        <f t="shared" si="4"/>
        <v>Mejorable</v>
      </c>
      <c r="U45" s="114">
        <v>183</v>
      </c>
      <c r="V45" s="117" t="s">
        <v>706</v>
      </c>
      <c r="W45" s="117" t="s">
        <v>507</v>
      </c>
      <c r="X45" s="117" t="s">
        <v>507</v>
      </c>
      <c r="Y45" s="117" t="s">
        <v>507</v>
      </c>
      <c r="Z45" s="120" t="s">
        <v>709</v>
      </c>
      <c r="AA45" s="117" t="s">
        <v>507</v>
      </c>
    </row>
    <row r="46" spans="1:42" ht="51" x14ac:dyDescent="0.25">
      <c r="A46" s="114" t="s">
        <v>482</v>
      </c>
      <c r="B46" s="114" t="s">
        <v>813</v>
      </c>
      <c r="C46" s="114" t="s">
        <v>814</v>
      </c>
      <c r="D46" s="114" t="s">
        <v>477</v>
      </c>
      <c r="E46" s="114" t="s">
        <v>33</v>
      </c>
      <c r="F46" s="135" t="s">
        <v>36</v>
      </c>
      <c r="G46" s="114" t="s">
        <v>218</v>
      </c>
      <c r="H46" s="116" t="s">
        <v>847</v>
      </c>
      <c r="I46" s="114" t="s">
        <v>696</v>
      </c>
      <c r="J46" s="114" t="s">
        <v>502</v>
      </c>
      <c r="K46" s="114" t="s">
        <v>502</v>
      </c>
      <c r="L46" s="114" t="s">
        <v>502</v>
      </c>
      <c r="M46" s="119">
        <v>6</v>
      </c>
      <c r="N46" s="117">
        <v>4</v>
      </c>
      <c r="O46" s="141">
        <f t="shared" si="6"/>
        <v>24</v>
      </c>
      <c r="P46" s="139" t="str">
        <f t="shared" si="7"/>
        <v>MUY ALTO</v>
      </c>
      <c r="Q46" s="117">
        <v>10</v>
      </c>
      <c r="R46" s="153">
        <f t="shared" si="8"/>
        <v>240</v>
      </c>
      <c r="S46" s="139" t="str">
        <f>IF(R46&lt;=0,"N/A",IF(R46&lt;=20,"IV",IF(R46&lt;=120,"III",IF(R46&lt;=500,"II",IF(R46&lt;=4000,"I",)))))</f>
        <v>II</v>
      </c>
      <c r="T46" s="153" t="str">
        <f t="shared" si="4"/>
        <v>No aceptable o aceptable con control específico</v>
      </c>
      <c r="U46" s="114">
        <v>183</v>
      </c>
      <c r="V46" s="117" t="s">
        <v>704</v>
      </c>
      <c r="W46" s="117" t="s">
        <v>507</v>
      </c>
      <c r="X46" s="117" t="s">
        <v>507</v>
      </c>
      <c r="Y46" s="117" t="s">
        <v>507</v>
      </c>
      <c r="Z46" s="120" t="s">
        <v>849</v>
      </c>
      <c r="AA46" s="117" t="s">
        <v>507</v>
      </c>
    </row>
    <row r="47" spans="1:42" s="142" customFormat="1" ht="48.75" customHeight="1" x14ac:dyDescent="0.25">
      <c r="A47" s="114" t="s">
        <v>478</v>
      </c>
      <c r="B47" s="114" t="s">
        <v>473</v>
      </c>
      <c r="C47" s="114" t="s">
        <v>474</v>
      </c>
      <c r="D47" s="114" t="s">
        <v>477</v>
      </c>
      <c r="E47" s="114" t="s">
        <v>33</v>
      </c>
      <c r="F47" s="135" t="s">
        <v>38</v>
      </c>
      <c r="G47" s="116" t="s">
        <v>792</v>
      </c>
      <c r="H47" s="116" t="s">
        <v>793</v>
      </c>
      <c r="I47" s="114" t="s">
        <v>719</v>
      </c>
      <c r="J47" s="114" t="s">
        <v>502</v>
      </c>
      <c r="K47" s="114" t="s">
        <v>720</v>
      </c>
      <c r="L47" s="114" t="s">
        <v>502</v>
      </c>
      <c r="M47" s="119">
        <v>2</v>
      </c>
      <c r="N47" s="117">
        <v>3</v>
      </c>
      <c r="O47" s="141">
        <f t="shared" si="6"/>
        <v>6</v>
      </c>
      <c r="P47" s="139" t="str">
        <f>IF((N47),IF(AND(O47&gt;=24,O47&lt;=40),"MUY ALTO",IF(AND(O47&gt;=10,O47&lt;=20),"ALTO",IF(AND(O47&gt;=6,O47&lt;=8),"MEDIO",IF((O47&lt;=4),"BAJO")))))</f>
        <v>MEDIO</v>
      </c>
      <c r="Q47" s="117">
        <v>10</v>
      </c>
      <c r="R47" s="153">
        <f>O47*Q47</f>
        <v>60</v>
      </c>
      <c r="S47" s="139" t="str">
        <f>IF(R47&lt;=0,"N/A",IF(R47&lt;=20,"IV",IF(R47&lt;=120,"III",IF(R47&lt;=500,"II",IF(R47&lt;=4000,"I",)))))</f>
        <v>III</v>
      </c>
      <c r="T47" s="153" t="str">
        <f>IF(S47="I","No Aceptable",IF(S47="II","No aceptable o aceptable con control específico",IF(S47="III","Mejorable",IF(S47="IV","Aceptable","Aceptable"))))</f>
        <v>Mejorable</v>
      </c>
      <c r="U47" s="114">
        <v>183</v>
      </c>
      <c r="V47" s="117" t="s">
        <v>719</v>
      </c>
      <c r="W47" s="117" t="s">
        <v>507</v>
      </c>
      <c r="X47" s="117" t="s">
        <v>507</v>
      </c>
      <c r="Y47" s="117" t="s">
        <v>747</v>
      </c>
      <c r="Z47" s="120" t="s">
        <v>748</v>
      </c>
      <c r="AA47" s="117" t="s">
        <v>507</v>
      </c>
    </row>
    <row r="48" spans="1:42" ht="58.5" customHeight="1" x14ac:dyDescent="0.25">
      <c r="A48" s="114" t="s">
        <v>478</v>
      </c>
      <c r="B48" s="114" t="s">
        <v>473</v>
      </c>
      <c r="C48" s="114" t="s">
        <v>474</v>
      </c>
      <c r="D48" s="114" t="s">
        <v>477</v>
      </c>
      <c r="E48" s="114" t="s">
        <v>33</v>
      </c>
      <c r="F48" s="135" t="s">
        <v>38</v>
      </c>
      <c r="G48" s="116" t="s">
        <v>1512</v>
      </c>
      <c r="H48" s="116" t="s">
        <v>795</v>
      </c>
      <c r="I48" s="114" t="s">
        <v>723</v>
      </c>
      <c r="J48" s="114" t="s">
        <v>502</v>
      </c>
      <c r="K48" s="114" t="s">
        <v>724</v>
      </c>
      <c r="L48" s="114" t="s">
        <v>725</v>
      </c>
      <c r="M48" s="119">
        <v>2</v>
      </c>
      <c r="N48" s="117">
        <v>3</v>
      </c>
      <c r="O48" s="141">
        <f t="shared" si="6"/>
        <v>6</v>
      </c>
      <c r="P48" s="139" t="str">
        <f t="shared" ref="P48:P58" si="20">IF((N48),IF(AND(O48&gt;=24,O48&lt;=40),"MUY ALTO",IF(AND(O48&gt;=10,O48&lt;=20),"ALTO",IF(AND(O48&gt;=6,O48&lt;=8),"MEDIO",IF((O48&lt;=4),"BAJO")))))</f>
        <v>MEDIO</v>
      </c>
      <c r="Q48" s="117">
        <v>10</v>
      </c>
      <c r="R48" s="153">
        <f t="shared" ref="R48:R54" si="21">O48*Q48</f>
        <v>60</v>
      </c>
      <c r="S48" s="139" t="str">
        <f t="shared" ref="S48:S58" si="22">IF(R48&lt;=0,"N/A",IF(R48&lt;=20,"IV",IF(R48&lt;=120,"III",IF(R48&lt;=500,"II",IF(R48&lt;=4000,"I",)))))</f>
        <v>III</v>
      </c>
      <c r="T48" s="153" t="str">
        <f t="shared" ref="T48:T58" si="23">IF(S48="I","No Aceptable",IF(S48="II","No aceptable o aceptable con control específico",IF(S48="III","Mejorable",IF(S48="IV","Aceptable","Aceptable"))))</f>
        <v>Mejorable</v>
      </c>
      <c r="U48" s="114">
        <v>183</v>
      </c>
      <c r="V48" s="117" t="s">
        <v>719</v>
      </c>
      <c r="W48" s="117" t="s">
        <v>507</v>
      </c>
      <c r="X48" s="117" t="s">
        <v>507</v>
      </c>
      <c r="Y48" s="117" t="s">
        <v>747</v>
      </c>
      <c r="Z48" s="120" t="s">
        <v>805</v>
      </c>
      <c r="AA48" s="117" t="s">
        <v>507</v>
      </c>
    </row>
    <row r="49" spans="1:27" ht="63.75" x14ac:dyDescent="0.25">
      <c r="A49" s="114" t="s">
        <v>796</v>
      </c>
      <c r="B49" s="114" t="s">
        <v>473</v>
      </c>
      <c r="C49" s="114" t="s">
        <v>573</v>
      </c>
      <c r="D49" s="114" t="s">
        <v>475</v>
      </c>
      <c r="E49" s="114" t="s">
        <v>33</v>
      </c>
      <c r="F49" s="135" t="s">
        <v>38</v>
      </c>
      <c r="G49" s="116" t="s">
        <v>797</v>
      </c>
      <c r="H49" s="116" t="s">
        <v>798</v>
      </c>
      <c r="I49" s="114" t="s">
        <v>799</v>
      </c>
      <c r="J49" s="114" t="s">
        <v>502</v>
      </c>
      <c r="K49" s="114" t="s">
        <v>800</v>
      </c>
      <c r="L49" s="114" t="s">
        <v>502</v>
      </c>
      <c r="M49" s="119">
        <v>2</v>
      </c>
      <c r="N49" s="117">
        <v>2</v>
      </c>
      <c r="O49" s="141">
        <f t="shared" si="6"/>
        <v>4</v>
      </c>
      <c r="P49" s="139" t="str">
        <f t="shared" si="20"/>
        <v>BAJO</v>
      </c>
      <c r="Q49" s="117">
        <v>25</v>
      </c>
      <c r="R49" s="153">
        <f t="shared" si="21"/>
        <v>100</v>
      </c>
      <c r="S49" s="139" t="str">
        <f t="shared" si="22"/>
        <v>III</v>
      </c>
      <c r="T49" s="153" t="str">
        <f t="shared" si="23"/>
        <v>Mejorable</v>
      </c>
      <c r="U49" s="114">
        <v>183</v>
      </c>
      <c r="V49" s="117" t="s">
        <v>719</v>
      </c>
      <c r="W49" s="117" t="s">
        <v>507</v>
      </c>
      <c r="X49" s="117" t="s">
        <v>507</v>
      </c>
      <c r="Y49" s="117" t="s">
        <v>507</v>
      </c>
      <c r="Z49" s="120" t="s">
        <v>806</v>
      </c>
      <c r="AA49" s="117" t="s">
        <v>507</v>
      </c>
    </row>
    <row r="50" spans="1:27" ht="78.75" customHeight="1" x14ac:dyDescent="0.25">
      <c r="A50" s="114" t="s">
        <v>478</v>
      </c>
      <c r="B50" s="114" t="s">
        <v>473</v>
      </c>
      <c r="C50" s="114" t="s">
        <v>474</v>
      </c>
      <c r="D50" s="114" t="s">
        <v>477</v>
      </c>
      <c r="E50" s="118" t="s">
        <v>33</v>
      </c>
      <c r="F50" s="135" t="s">
        <v>38</v>
      </c>
      <c r="G50" s="116" t="s">
        <v>1513</v>
      </c>
      <c r="H50" s="116" t="s">
        <v>733</v>
      </c>
      <c r="I50" s="114" t="s">
        <v>734</v>
      </c>
      <c r="J50" s="118" t="s">
        <v>502</v>
      </c>
      <c r="K50" s="114" t="s">
        <v>735</v>
      </c>
      <c r="L50" s="114" t="s">
        <v>725</v>
      </c>
      <c r="M50" s="119">
        <v>2</v>
      </c>
      <c r="N50" s="117">
        <v>4</v>
      </c>
      <c r="O50" s="141">
        <f t="shared" si="6"/>
        <v>8</v>
      </c>
      <c r="P50" s="139" t="str">
        <f t="shared" si="20"/>
        <v>MEDIO</v>
      </c>
      <c r="Q50" s="117">
        <v>10</v>
      </c>
      <c r="R50" s="153">
        <f t="shared" si="21"/>
        <v>80</v>
      </c>
      <c r="S50" s="139" t="str">
        <f t="shared" si="22"/>
        <v>III</v>
      </c>
      <c r="T50" s="153" t="str">
        <f t="shared" si="23"/>
        <v>Mejorable</v>
      </c>
      <c r="U50" s="114">
        <v>183</v>
      </c>
      <c r="V50" s="117" t="s">
        <v>753</v>
      </c>
      <c r="W50" s="117" t="s">
        <v>507</v>
      </c>
      <c r="X50" s="117" t="s">
        <v>507</v>
      </c>
      <c r="Y50" s="117" t="s">
        <v>507</v>
      </c>
      <c r="Z50" s="120" t="s">
        <v>807</v>
      </c>
      <c r="AA50" s="117" t="s">
        <v>507</v>
      </c>
    </row>
    <row r="51" spans="1:27" ht="76.5" x14ac:dyDescent="0.25">
      <c r="A51" s="114" t="s">
        <v>726</v>
      </c>
      <c r="B51" s="114" t="s">
        <v>473</v>
      </c>
      <c r="C51" s="114" t="s">
        <v>474</v>
      </c>
      <c r="D51" s="114" t="s">
        <v>477</v>
      </c>
      <c r="E51" s="118" t="s">
        <v>33</v>
      </c>
      <c r="F51" s="135" t="s">
        <v>38</v>
      </c>
      <c r="G51" s="116" t="s">
        <v>1516</v>
      </c>
      <c r="H51" s="116" t="s">
        <v>802</v>
      </c>
      <c r="I51" s="114" t="s">
        <v>729</v>
      </c>
      <c r="J51" s="118" t="s">
        <v>502</v>
      </c>
      <c r="K51" s="114" t="s">
        <v>730</v>
      </c>
      <c r="L51" s="114" t="s">
        <v>731</v>
      </c>
      <c r="M51" s="119">
        <v>2</v>
      </c>
      <c r="N51" s="117">
        <v>3</v>
      </c>
      <c r="O51" s="141">
        <f t="shared" si="6"/>
        <v>6</v>
      </c>
      <c r="P51" s="139" t="str">
        <f t="shared" si="20"/>
        <v>MEDIO</v>
      </c>
      <c r="Q51" s="117">
        <v>10</v>
      </c>
      <c r="R51" s="153">
        <f t="shared" si="21"/>
        <v>60</v>
      </c>
      <c r="S51" s="139" t="str">
        <f t="shared" si="22"/>
        <v>III</v>
      </c>
      <c r="T51" s="153" t="str">
        <f t="shared" si="23"/>
        <v>Mejorable</v>
      </c>
      <c r="U51" s="114">
        <v>183</v>
      </c>
      <c r="V51" s="117" t="s">
        <v>750</v>
      </c>
      <c r="W51" s="117" t="s">
        <v>507</v>
      </c>
      <c r="X51" s="117" t="s">
        <v>507</v>
      </c>
      <c r="Y51" s="117" t="s">
        <v>751</v>
      </c>
      <c r="Z51" s="120" t="s">
        <v>752</v>
      </c>
      <c r="AA51" s="117" t="s">
        <v>507</v>
      </c>
    </row>
    <row r="52" spans="1:27" ht="25.5" x14ac:dyDescent="0.25">
      <c r="A52" s="116" t="s">
        <v>482</v>
      </c>
      <c r="B52" s="114" t="s">
        <v>473</v>
      </c>
      <c r="C52" s="114" t="s">
        <v>474</v>
      </c>
      <c r="D52" s="114" t="s">
        <v>710</v>
      </c>
      <c r="E52" s="118" t="s">
        <v>33</v>
      </c>
      <c r="F52" s="135" t="s">
        <v>38</v>
      </c>
      <c r="G52" s="116" t="s">
        <v>711</v>
      </c>
      <c r="H52" s="116" t="s">
        <v>712</v>
      </c>
      <c r="I52" s="114" t="s">
        <v>713</v>
      </c>
      <c r="J52" s="118" t="s">
        <v>502</v>
      </c>
      <c r="K52" s="114" t="s">
        <v>714</v>
      </c>
      <c r="L52" s="114" t="s">
        <v>502</v>
      </c>
      <c r="M52" s="157">
        <v>2</v>
      </c>
      <c r="N52" s="114">
        <v>3</v>
      </c>
      <c r="O52" s="141">
        <f t="shared" si="6"/>
        <v>6</v>
      </c>
      <c r="P52" s="139" t="str">
        <f t="shared" si="20"/>
        <v>MEDIO</v>
      </c>
      <c r="Q52" s="114">
        <v>10</v>
      </c>
      <c r="R52" s="153">
        <f t="shared" si="21"/>
        <v>60</v>
      </c>
      <c r="S52" s="139" t="str">
        <f t="shared" si="22"/>
        <v>III</v>
      </c>
      <c r="T52" s="153" t="str">
        <f t="shared" si="23"/>
        <v>Mejorable</v>
      </c>
      <c r="U52" s="114">
        <v>183</v>
      </c>
      <c r="V52" s="114" t="s">
        <v>719</v>
      </c>
      <c r="W52" s="117" t="s">
        <v>507</v>
      </c>
      <c r="X52" s="114" t="s">
        <v>507</v>
      </c>
      <c r="Y52" s="114" t="s">
        <v>507</v>
      </c>
      <c r="Z52" s="158" t="s">
        <v>746</v>
      </c>
      <c r="AA52" s="117" t="s">
        <v>507</v>
      </c>
    </row>
    <row r="53" spans="1:27" ht="25.5" x14ac:dyDescent="0.25">
      <c r="A53" s="116" t="s">
        <v>482</v>
      </c>
      <c r="B53" s="114" t="s">
        <v>473</v>
      </c>
      <c r="C53" s="114" t="s">
        <v>474</v>
      </c>
      <c r="D53" s="114" t="s">
        <v>715</v>
      </c>
      <c r="E53" s="118" t="s">
        <v>33</v>
      </c>
      <c r="F53" s="135" t="s">
        <v>38</v>
      </c>
      <c r="G53" s="116" t="s">
        <v>711</v>
      </c>
      <c r="H53" s="116" t="s">
        <v>1511</v>
      </c>
      <c r="I53" s="114" t="s">
        <v>713</v>
      </c>
      <c r="J53" s="118" t="s">
        <v>502</v>
      </c>
      <c r="K53" s="114" t="s">
        <v>714</v>
      </c>
      <c r="L53" s="114" t="s">
        <v>502</v>
      </c>
      <c r="M53" s="157">
        <v>2</v>
      </c>
      <c r="N53" s="114">
        <v>3</v>
      </c>
      <c r="O53" s="141">
        <f t="shared" si="6"/>
        <v>6</v>
      </c>
      <c r="P53" s="139" t="str">
        <f t="shared" si="20"/>
        <v>MEDIO</v>
      </c>
      <c r="Q53" s="114">
        <v>10</v>
      </c>
      <c r="R53" s="153">
        <f t="shared" si="21"/>
        <v>60</v>
      </c>
      <c r="S53" s="139" t="str">
        <f t="shared" si="22"/>
        <v>III</v>
      </c>
      <c r="T53" s="153" t="str">
        <f t="shared" si="23"/>
        <v>Mejorable</v>
      </c>
      <c r="U53" s="114">
        <v>183</v>
      </c>
      <c r="V53" s="114" t="s">
        <v>719</v>
      </c>
      <c r="W53" s="117" t="s">
        <v>507</v>
      </c>
      <c r="X53" s="114" t="s">
        <v>507</v>
      </c>
      <c r="Y53" s="114" t="s">
        <v>507</v>
      </c>
      <c r="Z53" s="158" t="s">
        <v>746</v>
      </c>
      <c r="AA53" s="117" t="s">
        <v>507</v>
      </c>
    </row>
    <row r="54" spans="1:27" ht="75" x14ac:dyDescent="0.25">
      <c r="A54" s="114" t="s">
        <v>482</v>
      </c>
      <c r="B54" s="114" t="s">
        <v>473</v>
      </c>
      <c r="C54" s="117" t="s">
        <v>474</v>
      </c>
      <c r="D54" s="114" t="s">
        <v>477</v>
      </c>
      <c r="E54" s="117" t="s">
        <v>33</v>
      </c>
      <c r="F54" s="135" t="s">
        <v>38</v>
      </c>
      <c r="G54" s="116" t="s">
        <v>736</v>
      </c>
      <c r="H54" s="116" t="s">
        <v>618</v>
      </c>
      <c r="I54" s="152" t="s">
        <v>737</v>
      </c>
      <c r="J54" s="118" t="s">
        <v>502</v>
      </c>
      <c r="K54" s="114" t="s">
        <v>502</v>
      </c>
      <c r="L54" s="114" t="s">
        <v>502</v>
      </c>
      <c r="M54" s="117">
        <v>2</v>
      </c>
      <c r="N54" s="117">
        <v>2</v>
      </c>
      <c r="O54" s="141">
        <f t="shared" si="6"/>
        <v>4</v>
      </c>
      <c r="P54" s="139" t="str">
        <f t="shared" si="20"/>
        <v>BAJO</v>
      </c>
      <c r="Q54" s="117">
        <v>25</v>
      </c>
      <c r="R54" s="153">
        <f t="shared" si="21"/>
        <v>100</v>
      </c>
      <c r="S54" s="139" t="str">
        <f t="shared" si="22"/>
        <v>III</v>
      </c>
      <c r="T54" s="153" t="str">
        <f t="shared" si="23"/>
        <v>Mejorable</v>
      </c>
      <c r="U54" s="114">
        <v>183</v>
      </c>
      <c r="V54" s="117" t="s">
        <v>755</v>
      </c>
      <c r="W54" s="117" t="s">
        <v>507</v>
      </c>
      <c r="X54" s="117" t="s">
        <v>507</v>
      </c>
      <c r="Y54" s="117" t="s">
        <v>507</v>
      </c>
      <c r="Z54" s="117" t="s">
        <v>642</v>
      </c>
      <c r="AA54" s="117" t="s">
        <v>507</v>
      </c>
    </row>
    <row r="55" spans="1:27" ht="63.75" x14ac:dyDescent="0.25">
      <c r="A55" s="114" t="s">
        <v>823</v>
      </c>
      <c r="B55" s="114" t="s">
        <v>813</v>
      </c>
      <c r="C55" s="114" t="s">
        <v>814</v>
      </c>
      <c r="D55" s="114" t="s">
        <v>477</v>
      </c>
      <c r="E55" s="114" t="s">
        <v>33</v>
      </c>
      <c r="F55" s="135" t="s">
        <v>38</v>
      </c>
      <c r="G55" s="116" t="s">
        <v>797</v>
      </c>
      <c r="H55" s="116" t="s">
        <v>738</v>
      </c>
      <c r="I55" s="114" t="s">
        <v>852</v>
      </c>
      <c r="J55" s="114" t="s">
        <v>502</v>
      </c>
      <c r="K55" s="114" t="s">
        <v>853</v>
      </c>
      <c r="L55" s="114" t="s">
        <v>502</v>
      </c>
      <c r="M55" s="119">
        <v>2</v>
      </c>
      <c r="N55" s="117">
        <v>3</v>
      </c>
      <c r="O55" s="141">
        <f t="shared" si="6"/>
        <v>6</v>
      </c>
      <c r="P55" s="139" t="str">
        <f t="shared" si="20"/>
        <v>MEDIO</v>
      </c>
      <c r="Q55" s="117">
        <v>10</v>
      </c>
      <c r="R55" s="153">
        <f t="shared" ref="R55:R58" si="24">O55*Q55</f>
        <v>60</v>
      </c>
      <c r="S55" s="139" t="str">
        <f t="shared" si="22"/>
        <v>III</v>
      </c>
      <c r="T55" s="153" t="str">
        <f t="shared" si="23"/>
        <v>Mejorable</v>
      </c>
      <c r="U55" s="114">
        <v>183</v>
      </c>
      <c r="V55" s="117" t="s">
        <v>719</v>
      </c>
      <c r="W55" s="117" t="s">
        <v>507</v>
      </c>
      <c r="X55" s="117" t="s">
        <v>507</v>
      </c>
      <c r="Y55" s="117" t="s">
        <v>507</v>
      </c>
      <c r="Z55" s="120" t="s">
        <v>857</v>
      </c>
      <c r="AA55" s="117" t="s">
        <v>507</v>
      </c>
    </row>
    <row r="56" spans="1:27" ht="102" x14ac:dyDescent="0.25">
      <c r="A56" s="114" t="s">
        <v>823</v>
      </c>
      <c r="B56" s="114" t="s">
        <v>813</v>
      </c>
      <c r="C56" s="114" t="s">
        <v>814</v>
      </c>
      <c r="D56" s="114" t="s">
        <v>854</v>
      </c>
      <c r="E56" s="114" t="s">
        <v>33</v>
      </c>
      <c r="F56" s="135" t="s">
        <v>38</v>
      </c>
      <c r="G56" s="116" t="s">
        <v>738</v>
      </c>
      <c r="H56" s="116" t="s">
        <v>855</v>
      </c>
      <c r="I56" s="114" t="s">
        <v>723</v>
      </c>
      <c r="J56" s="114" t="s">
        <v>502</v>
      </c>
      <c r="K56" s="114" t="s">
        <v>853</v>
      </c>
      <c r="L56" s="114" t="s">
        <v>725</v>
      </c>
      <c r="M56" s="119">
        <v>2</v>
      </c>
      <c r="N56" s="117">
        <v>3</v>
      </c>
      <c r="O56" s="141">
        <f t="shared" si="6"/>
        <v>6</v>
      </c>
      <c r="P56" s="139" t="str">
        <f t="shared" si="20"/>
        <v>MEDIO</v>
      </c>
      <c r="Q56" s="117">
        <v>10</v>
      </c>
      <c r="R56" s="153">
        <f t="shared" si="24"/>
        <v>60</v>
      </c>
      <c r="S56" s="139" t="str">
        <f t="shared" si="22"/>
        <v>III</v>
      </c>
      <c r="T56" s="153" t="str">
        <f t="shared" si="23"/>
        <v>Mejorable</v>
      </c>
      <c r="U56" s="114">
        <v>183</v>
      </c>
      <c r="V56" s="117" t="s">
        <v>719</v>
      </c>
      <c r="W56" s="117" t="s">
        <v>507</v>
      </c>
      <c r="X56" s="117" t="s">
        <v>507</v>
      </c>
      <c r="Y56" s="117" t="s">
        <v>507</v>
      </c>
      <c r="Z56" s="120" t="s">
        <v>857</v>
      </c>
      <c r="AA56" s="117" t="s">
        <v>507</v>
      </c>
    </row>
    <row r="57" spans="1:27" ht="102" x14ac:dyDescent="0.25">
      <c r="A57" s="114" t="s">
        <v>478</v>
      </c>
      <c r="B57" s="114" t="s">
        <v>473</v>
      </c>
      <c r="C57" s="114" t="s">
        <v>742</v>
      </c>
      <c r="D57" s="114" t="s">
        <v>477</v>
      </c>
      <c r="E57" s="114" t="s">
        <v>33</v>
      </c>
      <c r="F57" s="135" t="s">
        <v>38</v>
      </c>
      <c r="G57" s="116" t="s">
        <v>743</v>
      </c>
      <c r="H57" s="116" t="s">
        <v>744</v>
      </c>
      <c r="I57" s="114" t="s">
        <v>745</v>
      </c>
      <c r="J57" s="114" t="s">
        <v>502</v>
      </c>
      <c r="K57" s="114" t="s">
        <v>735</v>
      </c>
      <c r="L57" s="114" t="s">
        <v>725</v>
      </c>
      <c r="M57" s="119">
        <v>2</v>
      </c>
      <c r="N57" s="117">
        <v>4</v>
      </c>
      <c r="O57" s="141">
        <f t="shared" si="6"/>
        <v>8</v>
      </c>
      <c r="P57" s="139" t="str">
        <f t="shared" si="20"/>
        <v>MEDIO</v>
      </c>
      <c r="Q57" s="117">
        <v>10</v>
      </c>
      <c r="R57" s="153">
        <f t="shared" si="24"/>
        <v>80</v>
      </c>
      <c r="S57" s="139" t="str">
        <f t="shared" si="22"/>
        <v>III</v>
      </c>
      <c r="T57" s="153" t="str">
        <f t="shared" si="23"/>
        <v>Mejorable</v>
      </c>
      <c r="U57" s="114">
        <v>183</v>
      </c>
      <c r="V57" s="117" t="s">
        <v>757</v>
      </c>
      <c r="W57" s="117" t="s">
        <v>507</v>
      </c>
      <c r="X57" s="117" t="s">
        <v>507</v>
      </c>
      <c r="Y57" s="117" t="s">
        <v>507</v>
      </c>
      <c r="Z57" s="120" t="s">
        <v>808</v>
      </c>
      <c r="AA57" s="117" t="s">
        <v>507</v>
      </c>
    </row>
    <row r="58" spans="1:27" ht="38.25" x14ac:dyDescent="0.25">
      <c r="A58" s="114" t="s">
        <v>472</v>
      </c>
      <c r="B58" s="114" t="s">
        <v>473</v>
      </c>
      <c r="C58" s="114" t="s">
        <v>573</v>
      </c>
      <c r="D58" s="114" t="s">
        <v>475</v>
      </c>
      <c r="E58" s="114" t="s">
        <v>33</v>
      </c>
      <c r="F58" s="135" t="s">
        <v>37</v>
      </c>
      <c r="G58" s="114" t="s">
        <v>760</v>
      </c>
      <c r="H58" s="116" t="s">
        <v>761</v>
      </c>
      <c r="I58" s="114" t="s">
        <v>762</v>
      </c>
      <c r="J58" s="114" t="s">
        <v>502</v>
      </c>
      <c r="K58" s="114" t="s">
        <v>502</v>
      </c>
      <c r="L58" s="114" t="s">
        <v>763</v>
      </c>
      <c r="M58" s="119">
        <v>2</v>
      </c>
      <c r="N58" s="117">
        <v>1</v>
      </c>
      <c r="O58" s="141">
        <f t="shared" si="6"/>
        <v>2</v>
      </c>
      <c r="P58" s="139" t="str">
        <f t="shared" si="20"/>
        <v>BAJO</v>
      </c>
      <c r="Q58" s="117">
        <v>10</v>
      </c>
      <c r="R58" s="153">
        <f t="shared" si="24"/>
        <v>20</v>
      </c>
      <c r="S58" s="139" t="str">
        <f t="shared" si="22"/>
        <v>IV</v>
      </c>
      <c r="T58" s="153" t="str">
        <f t="shared" si="23"/>
        <v>Aceptable</v>
      </c>
      <c r="U58" s="114">
        <v>183</v>
      </c>
      <c r="V58" s="114" t="s">
        <v>764</v>
      </c>
      <c r="W58" s="117" t="s">
        <v>507</v>
      </c>
      <c r="X58" s="117" t="s">
        <v>507</v>
      </c>
      <c r="Y58" s="117" t="s">
        <v>507</v>
      </c>
      <c r="Z58" s="120" t="s">
        <v>765</v>
      </c>
      <c r="AA58" s="117" t="s">
        <v>766</v>
      </c>
    </row>
  </sheetData>
  <autoFilter ref="A5:AU58"/>
  <mergeCells count="8">
    <mergeCell ref="A1:AG1"/>
    <mergeCell ref="A2:G2"/>
    <mergeCell ref="A3:G3"/>
    <mergeCell ref="F4:H4"/>
    <mergeCell ref="J4:L4"/>
    <mergeCell ref="M4:S4"/>
    <mergeCell ref="U4:V4"/>
    <mergeCell ref="W4:AA4"/>
  </mergeCells>
  <conditionalFormatting sqref="A4:F4 J4 M4 T4 W4 E5:G5 A5 V5:AA5 J5:T5">
    <cfRule type="cellIs" dxfId="1125" priority="139" operator="equal">
      <formula>"MEDIA"</formula>
    </cfRule>
    <cfRule type="cellIs" dxfId="1124" priority="140" operator="equal">
      <formula>"BAJA"</formula>
    </cfRule>
    <cfRule type="cellIs" dxfId="1123" priority="141" operator="equal">
      <formula>"MUY ALTA"</formula>
    </cfRule>
  </conditionalFormatting>
  <conditionalFormatting sqref="V5">
    <cfRule type="cellIs" dxfId="1122" priority="142" operator="equal">
      <formula>"ALTA"</formula>
    </cfRule>
  </conditionalFormatting>
  <conditionalFormatting sqref="Z5:AA5">
    <cfRule type="cellIs" dxfId="1121" priority="143" operator="equal">
      <formula>"ALTA"</formula>
    </cfRule>
  </conditionalFormatting>
  <conditionalFormatting sqref="I4:I5">
    <cfRule type="cellIs" dxfId="1120" priority="136" operator="equal">
      <formula>"MEDIA"</formula>
    </cfRule>
    <cfRule type="cellIs" dxfId="1119" priority="137" operator="equal">
      <formula>"BAJA"</formula>
    </cfRule>
    <cfRule type="cellIs" dxfId="1118" priority="138" operator="equal">
      <formula>"MUY ALTA"</formula>
    </cfRule>
  </conditionalFormatting>
  <conditionalFormatting sqref="P6:P7 P9:P41 P43 P45:P47">
    <cfRule type="cellIs" dxfId="1117" priority="133" operator="equal">
      <formula>"ALTO"</formula>
    </cfRule>
    <cfRule type="cellIs" dxfId="1116" priority="134" operator="equal">
      <formula>"MEDIO"</formula>
    </cfRule>
    <cfRule type="cellIs" dxfId="1115" priority="135" operator="equal">
      <formula>"BAJO"</formula>
    </cfRule>
  </conditionalFormatting>
  <conditionalFormatting sqref="S6:S7 S9:S41 S43 S45:S47">
    <cfRule type="cellIs" dxfId="1114" priority="129" operator="equal">
      <formula>"IV"</formula>
    </cfRule>
    <cfRule type="cellIs" dxfId="1113" priority="130" operator="equal">
      <formula>"III"</formula>
    </cfRule>
    <cfRule type="cellIs" dxfId="1112" priority="131" operator="equal">
      <formula>"II"</formula>
    </cfRule>
    <cfRule type="cellIs" dxfId="1111" priority="132" operator="equal">
      <formula>"I"</formula>
    </cfRule>
  </conditionalFormatting>
  <conditionalFormatting sqref="P2:P7 P9:P41 P43 P45:P47">
    <cfRule type="cellIs" dxfId="1110" priority="128" operator="equal">
      <formula>"MUY ALTO"</formula>
    </cfRule>
  </conditionalFormatting>
  <conditionalFormatting sqref="U5">
    <cfRule type="cellIs" dxfId="1109" priority="125" operator="equal">
      <formula>"MEDIA"</formula>
    </cfRule>
    <cfRule type="cellIs" dxfId="1108" priority="126" operator="equal">
      <formula>"BAJA"</formula>
    </cfRule>
    <cfRule type="cellIs" dxfId="1107" priority="127" operator="equal">
      <formula>"MUY ALTA"</formula>
    </cfRule>
  </conditionalFormatting>
  <conditionalFormatting sqref="S8">
    <cfRule type="cellIs" dxfId="1106" priority="117" operator="equal">
      <formula>"IV"</formula>
    </cfRule>
    <cfRule type="cellIs" dxfId="1105" priority="118" operator="equal">
      <formula>"III"</formula>
    </cfRule>
    <cfRule type="cellIs" dxfId="1104" priority="119" operator="equal">
      <formula>"II"</formula>
    </cfRule>
    <cfRule type="cellIs" dxfId="1103" priority="120" operator="equal">
      <formula>"I"</formula>
    </cfRule>
  </conditionalFormatting>
  <conditionalFormatting sqref="P8">
    <cfRule type="cellIs" dxfId="1102" priority="122" operator="equal">
      <formula>"ALTO"</formula>
    </cfRule>
    <cfRule type="cellIs" dxfId="1101" priority="123" operator="equal">
      <formula>"MEDIO"</formula>
    </cfRule>
    <cfRule type="cellIs" dxfId="1100" priority="124" operator="equal">
      <formula>"BAJO"</formula>
    </cfRule>
  </conditionalFormatting>
  <conditionalFormatting sqref="P8">
    <cfRule type="cellIs" dxfId="1099" priority="121" operator="equal">
      <formula>"MUY ALTO"</formula>
    </cfRule>
  </conditionalFormatting>
  <conditionalFormatting sqref="P48:P51">
    <cfRule type="cellIs" dxfId="1098" priority="114" operator="equal">
      <formula>"ALTO"</formula>
    </cfRule>
    <cfRule type="cellIs" dxfId="1097" priority="115" operator="equal">
      <formula>"MEDIO"</formula>
    </cfRule>
    <cfRule type="cellIs" dxfId="1096" priority="116" operator="equal">
      <formula>"BAJO"</formula>
    </cfRule>
  </conditionalFormatting>
  <conditionalFormatting sqref="S48:S51">
    <cfRule type="cellIs" dxfId="1095" priority="110" operator="equal">
      <formula>"IV"</formula>
    </cfRule>
    <cfRule type="cellIs" dxfId="1094" priority="111" operator="equal">
      <formula>"III"</formula>
    </cfRule>
    <cfRule type="cellIs" dxfId="1093" priority="112" operator="equal">
      <formula>"II"</formula>
    </cfRule>
    <cfRule type="cellIs" dxfId="1092" priority="113" operator="equal">
      <formula>"I"</formula>
    </cfRule>
  </conditionalFormatting>
  <conditionalFormatting sqref="P48:P51">
    <cfRule type="cellIs" dxfId="1091" priority="109" operator="equal">
      <formula>"MUY ALTO"</formula>
    </cfRule>
  </conditionalFormatting>
  <conditionalFormatting sqref="P52:P54">
    <cfRule type="cellIs" dxfId="1090" priority="67" operator="equal">
      <formula>"ALTO"</formula>
    </cfRule>
    <cfRule type="cellIs" dxfId="1089" priority="68" operator="equal">
      <formula>"MEDIO"</formula>
    </cfRule>
    <cfRule type="cellIs" dxfId="1088" priority="69" operator="equal">
      <formula>"BAJO"</formula>
    </cfRule>
  </conditionalFormatting>
  <conditionalFormatting sqref="S52:S54">
    <cfRule type="cellIs" dxfId="1087" priority="63" operator="equal">
      <formula>"IV"</formula>
    </cfRule>
    <cfRule type="cellIs" dxfId="1086" priority="64" operator="equal">
      <formula>"III"</formula>
    </cfRule>
    <cfRule type="cellIs" dxfId="1085" priority="65" operator="equal">
      <formula>"II"</formula>
    </cfRule>
    <cfRule type="cellIs" dxfId="1084" priority="66" operator="equal">
      <formula>"I"</formula>
    </cfRule>
  </conditionalFormatting>
  <conditionalFormatting sqref="P52:P54">
    <cfRule type="cellIs" dxfId="1083" priority="62" operator="equal">
      <formula>"MUY ALTO"</formula>
    </cfRule>
  </conditionalFormatting>
  <conditionalFormatting sqref="D7:E7 I7:N7">
    <cfRule type="cellIs" dxfId="1082" priority="59" operator="equal">
      <formula>"MEDIA"</formula>
    </cfRule>
  </conditionalFormatting>
  <conditionalFormatting sqref="D7:E7 I7:N7">
    <cfRule type="cellIs" dxfId="1081" priority="60" operator="equal">
      <formula>"BAJA"</formula>
    </cfRule>
  </conditionalFormatting>
  <conditionalFormatting sqref="D7:E7 I7:N7">
    <cfRule type="cellIs" dxfId="1080" priority="61" operator="equal">
      <formula>"MUY ALTA"</formula>
    </cfRule>
  </conditionalFormatting>
  <conditionalFormatting sqref="Q7">
    <cfRule type="cellIs" dxfId="1079" priority="56" operator="equal">
      <formula>"MEDIA"</formula>
    </cfRule>
  </conditionalFormatting>
  <conditionalFormatting sqref="Q7">
    <cfRule type="cellIs" dxfId="1078" priority="57" operator="equal">
      <formula>"BAJA"</formula>
    </cfRule>
  </conditionalFormatting>
  <conditionalFormatting sqref="Q7">
    <cfRule type="cellIs" dxfId="1077" priority="58" operator="equal">
      <formula>"MUY ALTA"</formula>
    </cfRule>
  </conditionalFormatting>
  <conditionalFormatting sqref="A43 E43 I43:J43 L43 N43">
    <cfRule type="cellIs" dxfId="1076" priority="46" operator="equal">
      <formula>"MEDIA"</formula>
    </cfRule>
  </conditionalFormatting>
  <conditionalFormatting sqref="A43 E43 I43:J43 L43 N43">
    <cfRule type="cellIs" dxfId="1075" priority="47" operator="equal">
      <formula>"BAJA"</formula>
    </cfRule>
  </conditionalFormatting>
  <conditionalFormatting sqref="A43 E43 I43:J43 L43 N43">
    <cfRule type="cellIs" dxfId="1074" priority="48" operator="equal">
      <formula>"MUY ALTA"</formula>
    </cfRule>
  </conditionalFormatting>
  <conditionalFormatting sqref="I45">
    <cfRule type="cellIs" dxfId="1073" priority="43" operator="equal">
      <formula>"MEDIA"</formula>
    </cfRule>
  </conditionalFormatting>
  <conditionalFormatting sqref="I45">
    <cfRule type="cellIs" dxfId="1072" priority="44" operator="equal">
      <formula>"BAJA"</formula>
    </cfRule>
  </conditionalFormatting>
  <conditionalFormatting sqref="I45">
    <cfRule type="cellIs" dxfId="1071" priority="45" operator="equal">
      <formula>"MUY ALTA"</formula>
    </cfRule>
  </conditionalFormatting>
  <conditionalFormatting sqref="Q43">
    <cfRule type="cellIs" dxfId="1070" priority="40" operator="equal">
      <formula>"MEDIA"</formula>
    </cfRule>
  </conditionalFormatting>
  <conditionalFormatting sqref="Q43">
    <cfRule type="cellIs" dxfId="1069" priority="41" operator="equal">
      <formula>"BAJA"</formula>
    </cfRule>
  </conditionalFormatting>
  <conditionalFormatting sqref="Q43">
    <cfRule type="cellIs" dxfId="1068" priority="42" operator="equal">
      <formula>"MUY ALTA"</formula>
    </cfRule>
  </conditionalFormatting>
  <conditionalFormatting sqref="V43 X43:Y43">
    <cfRule type="cellIs" dxfId="1067" priority="32" operator="equal">
      <formula>"MEDIA"</formula>
    </cfRule>
  </conditionalFormatting>
  <conditionalFormatting sqref="V43 X43:Y43">
    <cfRule type="cellIs" dxfId="1066" priority="33" operator="equal">
      <formula>"BAJA"</formula>
    </cfRule>
  </conditionalFormatting>
  <conditionalFormatting sqref="V43 X43:Y43">
    <cfRule type="cellIs" dxfId="1065" priority="34" operator="equal">
      <formula>"MUY ALTA"</formula>
    </cfRule>
  </conditionalFormatting>
  <conditionalFormatting sqref="Z43">
    <cfRule type="cellIs" dxfId="1064" priority="35" operator="equal">
      <formula>"MEDIA"</formula>
    </cfRule>
  </conditionalFormatting>
  <conditionalFormatting sqref="Z43">
    <cfRule type="cellIs" dxfId="1063" priority="36" operator="equal">
      <formula>"BAJA"</formula>
    </cfRule>
  </conditionalFormatting>
  <conditionalFormatting sqref="Z43">
    <cfRule type="cellIs" dxfId="1062" priority="37" operator="equal">
      <formula>"MUY ALTA"</formula>
    </cfRule>
  </conditionalFormatting>
  <conditionalFormatting sqref="V43">
    <cfRule type="cellIs" dxfId="1061" priority="38" operator="equal">
      <formula>"ALTA"</formula>
    </cfRule>
  </conditionalFormatting>
  <conditionalFormatting sqref="Z43">
    <cfRule type="cellIs" dxfId="1060" priority="39" operator="equal">
      <formula>"ALTA"</formula>
    </cfRule>
  </conditionalFormatting>
  <conditionalFormatting sqref="P55:P58">
    <cfRule type="cellIs" dxfId="1059" priority="29" operator="equal">
      <formula>"ALTO"</formula>
    </cfRule>
    <cfRule type="cellIs" dxfId="1058" priority="30" operator="equal">
      <formula>"MEDIO"</formula>
    </cfRule>
    <cfRule type="cellIs" dxfId="1057" priority="31" operator="equal">
      <formula>"BAJO"</formula>
    </cfRule>
  </conditionalFormatting>
  <conditionalFormatting sqref="P55:P58">
    <cfRule type="cellIs" dxfId="1056" priority="28" operator="equal">
      <formula>"MUY ALTO"</formula>
    </cfRule>
  </conditionalFormatting>
  <conditionalFormatting sqref="S55:S58">
    <cfRule type="cellIs" dxfId="1055" priority="24" operator="equal">
      <formula>"IV"</formula>
    </cfRule>
    <cfRule type="cellIs" dxfId="1054" priority="25" operator="equal">
      <formula>"III"</formula>
    </cfRule>
    <cfRule type="cellIs" dxfId="1053" priority="26" operator="equal">
      <formula>"II"</formula>
    </cfRule>
    <cfRule type="cellIs" dxfId="1052" priority="27" operator="equal">
      <formula>"I"</formula>
    </cfRule>
  </conditionalFormatting>
  <conditionalFormatting sqref="P42">
    <cfRule type="cellIs" dxfId="1051" priority="21" operator="equal">
      <formula>"ALTO"</formula>
    </cfRule>
    <cfRule type="cellIs" dxfId="1050" priority="22" operator="equal">
      <formula>"MEDIO"</formula>
    </cfRule>
    <cfRule type="cellIs" dxfId="1049" priority="23" operator="equal">
      <formula>"BAJO"</formula>
    </cfRule>
  </conditionalFormatting>
  <conditionalFormatting sqref="S42">
    <cfRule type="cellIs" dxfId="1048" priority="17" operator="equal">
      <formula>"IV"</formula>
    </cfRule>
    <cfRule type="cellIs" dxfId="1047" priority="18" operator="equal">
      <formula>"III"</formula>
    </cfRule>
    <cfRule type="cellIs" dxfId="1046" priority="19" operator="equal">
      <formula>"II"</formula>
    </cfRule>
    <cfRule type="cellIs" dxfId="1045" priority="20" operator="equal">
      <formula>"I"</formula>
    </cfRule>
  </conditionalFormatting>
  <conditionalFormatting sqref="P42">
    <cfRule type="cellIs" dxfId="1044" priority="16" operator="equal">
      <formula>"MUY ALTO"</formula>
    </cfRule>
  </conditionalFormatting>
  <conditionalFormatting sqref="V7">
    <cfRule type="cellIs" dxfId="1043" priority="15" operator="equal">
      <formula>"ALTA"</formula>
    </cfRule>
  </conditionalFormatting>
  <conditionalFormatting sqref="V7">
    <cfRule type="cellIs" dxfId="1042" priority="12" operator="equal">
      <formula>"MEDIA"</formula>
    </cfRule>
  </conditionalFormatting>
  <conditionalFormatting sqref="V7">
    <cfRule type="cellIs" dxfId="1041" priority="13" operator="equal">
      <formula>"BAJA"</formula>
    </cfRule>
  </conditionalFormatting>
  <conditionalFormatting sqref="V7">
    <cfRule type="cellIs" dxfId="1040" priority="14" operator="equal">
      <formula>"MUY ALTA"</formula>
    </cfRule>
  </conditionalFormatting>
  <conditionalFormatting sqref="P44">
    <cfRule type="cellIs" dxfId="1039" priority="9" operator="equal">
      <formula>"ALTO"</formula>
    </cfRule>
    <cfRule type="cellIs" dxfId="1038" priority="10" operator="equal">
      <formula>"MEDIO"</formula>
    </cfRule>
    <cfRule type="cellIs" dxfId="1037" priority="11" operator="equal">
      <formula>"BAJO"</formula>
    </cfRule>
  </conditionalFormatting>
  <conditionalFormatting sqref="S44">
    <cfRule type="cellIs" dxfId="1036" priority="5" operator="equal">
      <formula>"IV"</formula>
    </cfRule>
    <cfRule type="cellIs" dxfId="1035" priority="6" operator="equal">
      <formula>"III"</formula>
    </cfRule>
    <cfRule type="cellIs" dxfId="1034" priority="7" operator="equal">
      <formula>"II"</formula>
    </cfRule>
    <cfRule type="cellIs" dxfId="1033" priority="8" operator="equal">
      <formula>"I"</formula>
    </cfRule>
  </conditionalFormatting>
  <conditionalFormatting sqref="P44">
    <cfRule type="cellIs" dxfId="1032" priority="4" operator="equal">
      <formula>"MUY ALTO"</formula>
    </cfRule>
  </conditionalFormatting>
  <conditionalFormatting sqref="I44">
    <cfRule type="cellIs" dxfId="1031" priority="1" operator="equal">
      <formula>"MEDIA"</formula>
    </cfRule>
  </conditionalFormatting>
  <conditionalFormatting sqref="I44">
    <cfRule type="cellIs" dxfId="1030" priority="2" operator="equal">
      <formula>"BAJA"</formula>
    </cfRule>
  </conditionalFormatting>
  <conditionalFormatting sqref="I44">
    <cfRule type="cellIs" dxfId="1029" priority="3" operator="equal">
      <formula>"MUY ALTA"</formula>
    </cfRule>
  </conditionalFormatting>
  <dataValidations count="3">
    <dataValidation type="list" allowBlank="1" showErrorMessage="1" sqref="M21 M50">
      <formula1>"2,6,10"</formula1>
    </dataValidation>
    <dataValidation type="list" allowBlank="1" showInputMessage="1" prompt="COLOQUE SOLO - 1,2,3, O 4" sqref="N21 N50">
      <formula1>"4,3,2,1"</formula1>
    </dataValidation>
    <dataValidation type="list" allowBlank="1" showErrorMessage="1" sqref="Q7 Q21 Q50">
      <formula1>"10,25,60,100"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Listas!$A$7:$G$7</xm:f>
          </x14:formula1>
          <xm:sqref>F6:F41 F43:F58</xm:sqref>
        </x14:dataValidation>
        <x14:dataValidation type="list" allowBlank="1" showInputMessage="1" showErrorMessage="1">
          <x14:formula1>
            <xm:f>Listas!#REF!</xm:f>
          </x14:formula1>
          <xm:sqref>F42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U53"/>
  <sheetViews>
    <sheetView topLeftCell="A36" zoomScale="85" zoomScaleNormal="85" workbookViewId="0">
      <selection activeCell="A41" sqref="A41:XFD41"/>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29.710937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7"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47" ht="26.25" customHeight="1" thickBot="1" x14ac:dyDescent="0.3">
      <c r="A2" s="282" t="s">
        <v>995</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ht="56.25" customHeight="1" thickBot="1" x14ac:dyDescent="0.3">
      <c r="A3" s="282" t="s">
        <v>996</v>
      </c>
      <c r="B3" s="273"/>
      <c r="C3" s="273"/>
      <c r="D3" s="273"/>
      <c r="E3" s="273"/>
      <c r="F3" s="273"/>
      <c r="G3" s="274"/>
      <c r="H3" s="1"/>
      <c r="I3" s="1"/>
      <c r="J3" s="1"/>
      <c r="K3" s="1"/>
      <c r="L3" s="4"/>
      <c r="M3" s="4"/>
      <c r="N3" s="4"/>
      <c r="O3" s="4"/>
      <c r="P3" s="4"/>
      <c r="Q3" s="4"/>
      <c r="R3" s="2"/>
      <c r="S3" s="2"/>
      <c r="T3" s="2"/>
      <c r="U3" s="5"/>
      <c r="V3" s="5"/>
      <c r="W3" s="1"/>
      <c r="X3" s="1"/>
      <c r="Y3" s="1"/>
      <c r="Z3" s="1"/>
      <c r="AA3" s="1"/>
      <c r="AB3" s="3"/>
      <c r="AC3" s="3"/>
      <c r="AD3" s="3"/>
      <c r="AE3" s="3"/>
      <c r="AF3" s="3"/>
      <c r="AG3" s="3"/>
      <c r="AH3" s="3"/>
      <c r="AI3" s="3"/>
      <c r="AJ3" s="3"/>
      <c r="AK3" s="3"/>
      <c r="AL3" s="3"/>
      <c r="AM3" s="3"/>
      <c r="AN3" s="3"/>
      <c r="AO3" s="3"/>
      <c r="AP3" s="3"/>
      <c r="AQ3" s="3"/>
      <c r="AR3" s="3"/>
      <c r="AS3" s="3"/>
      <c r="AT3" s="3"/>
      <c r="AU3" s="3"/>
    </row>
    <row r="4" spans="1:47" s="140" customFormat="1" ht="30.75" customHeight="1" x14ac:dyDescent="0.25">
      <c r="A4" s="122"/>
      <c r="B4" s="123" t="s">
        <v>0</v>
      </c>
      <c r="C4" s="123" t="s">
        <v>1</v>
      </c>
      <c r="D4" s="123" t="s">
        <v>2</v>
      </c>
      <c r="E4" s="123"/>
      <c r="F4" s="269" t="s">
        <v>3</v>
      </c>
      <c r="G4" s="264"/>
      <c r="H4" s="265"/>
      <c r="I4" s="123"/>
      <c r="J4" s="269" t="s">
        <v>4</v>
      </c>
      <c r="K4" s="264"/>
      <c r="L4" s="265"/>
      <c r="M4" s="263" t="s">
        <v>5</v>
      </c>
      <c r="N4" s="264"/>
      <c r="O4" s="264"/>
      <c r="P4" s="264"/>
      <c r="Q4" s="264"/>
      <c r="R4" s="264"/>
      <c r="S4" s="265"/>
      <c r="T4" s="124" t="s">
        <v>6</v>
      </c>
      <c r="U4" s="270" t="s">
        <v>7</v>
      </c>
      <c r="V4" s="271"/>
      <c r="W4" s="263" t="s">
        <v>8</v>
      </c>
      <c r="X4" s="264"/>
      <c r="Y4" s="264"/>
      <c r="Z4" s="264"/>
      <c r="AA4" s="265"/>
      <c r="AB4" s="125"/>
      <c r="AC4" s="125"/>
      <c r="AD4" s="125"/>
      <c r="AE4" s="125"/>
      <c r="AF4" s="125"/>
      <c r="AG4" s="125"/>
      <c r="AH4" s="125"/>
      <c r="AI4" s="125"/>
      <c r="AJ4" s="125"/>
      <c r="AK4" s="125"/>
      <c r="AL4" s="125"/>
      <c r="AM4" s="125"/>
      <c r="AN4" s="125"/>
      <c r="AO4" s="125"/>
      <c r="AP4" s="125"/>
      <c r="AQ4" s="125"/>
      <c r="AR4" s="125"/>
      <c r="AS4" s="125"/>
      <c r="AT4" s="125"/>
      <c r="AU4" s="125"/>
    </row>
    <row r="5" spans="1:47" s="140" customFormat="1" ht="72" customHeight="1" x14ac:dyDescent="0.25">
      <c r="A5" s="126" t="s">
        <v>9</v>
      </c>
      <c r="B5" s="127"/>
      <c r="C5" s="127"/>
      <c r="D5" s="127"/>
      <c r="E5" s="127" t="s">
        <v>10</v>
      </c>
      <c r="F5" s="128" t="s">
        <v>31</v>
      </c>
      <c r="G5" s="129" t="s">
        <v>11</v>
      </c>
      <c r="H5" s="129" t="s">
        <v>12</v>
      </c>
      <c r="I5" s="127" t="s">
        <v>32</v>
      </c>
      <c r="J5" s="130" t="s">
        <v>13</v>
      </c>
      <c r="K5" s="129" t="s">
        <v>14</v>
      </c>
      <c r="L5" s="129" t="s">
        <v>15</v>
      </c>
      <c r="M5" s="131" t="s">
        <v>16</v>
      </c>
      <c r="N5" s="131" t="s">
        <v>17</v>
      </c>
      <c r="O5" s="132" t="s">
        <v>18</v>
      </c>
      <c r="P5" s="131" t="s">
        <v>19</v>
      </c>
      <c r="Q5" s="131" t="s">
        <v>20</v>
      </c>
      <c r="R5" s="131" t="s">
        <v>21</v>
      </c>
      <c r="S5" s="131" t="s">
        <v>22</v>
      </c>
      <c r="T5" s="133" t="s">
        <v>23</v>
      </c>
      <c r="U5" s="131" t="s">
        <v>24</v>
      </c>
      <c r="V5" s="133" t="s">
        <v>25</v>
      </c>
      <c r="W5" s="133" t="s">
        <v>26</v>
      </c>
      <c r="X5" s="133" t="s">
        <v>27</v>
      </c>
      <c r="Y5" s="133" t="s">
        <v>28</v>
      </c>
      <c r="Z5" s="133" t="s">
        <v>29</v>
      </c>
      <c r="AA5" s="133" t="s">
        <v>30</v>
      </c>
      <c r="AB5" s="125"/>
      <c r="AC5" s="125"/>
      <c r="AD5" s="125"/>
      <c r="AE5" s="125"/>
      <c r="AF5" s="125"/>
      <c r="AG5" s="125"/>
      <c r="AH5" s="125"/>
      <c r="AI5" s="125"/>
      <c r="AJ5" s="125"/>
      <c r="AK5" s="125"/>
      <c r="AL5" s="125"/>
      <c r="AM5" s="125"/>
      <c r="AN5" s="125"/>
      <c r="AO5" s="125"/>
      <c r="AP5" s="125"/>
      <c r="AQ5" s="125"/>
      <c r="AR5" s="125"/>
      <c r="AS5" s="125"/>
      <c r="AT5" s="125"/>
      <c r="AU5" s="125"/>
    </row>
    <row r="6" spans="1:47" s="142" customFormat="1" ht="51" x14ac:dyDescent="0.25">
      <c r="A6" s="114" t="s">
        <v>478</v>
      </c>
      <c r="B6" s="114" t="s">
        <v>473</v>
      </c>
      <c r="C6" s="114" t="s">
        <v>573</v>
      </c>
      <c r="D6" s="114" t="s">
        <v>475</v>
      </c>
      <c r="E6" s="114" t="s">
        <v>33</v>
      </c>
      <c r="F6" s="135" t="s">
        <v>77</v>
      </c>
      <c r="G6" s="114" t="s">
        <v>489</v>
      </c>
      <c r="H6" s="116" t="s">
        <v>493</v>
      </c>
      <c r="I6" s="114" t="s">
        <v>498</v>
      </c>
      <c r="J6" s="114" t="s">
        <v>502</v>
      </c>
      <c r="K6" s="114" t="s">
        <v>502</v>
      </c>
      <c r="L6" s="114" t="s">
        <v>502</v>
      </c>
      <c r="M6" s="119">
        <v>2</v>
      </c>
      <c r="N6" s="117">
        <v>3</v>
      </c>
      <c r="O6" s="141">
        <f t="shared" ref="O6:O53" si="0">M6*N6</f>
        <v>6</v>
      </c>
      <c r="P6" s="139" t="str">
        <f t="shared" ref="P6:P46" si="1">IF((N6),IF(AND(O6&gt;=24,O6&lt;=40),"MUY ALTO",IF(AND(O6&gt;=10,O6&lt;=20),"ALTO",IF(AND(O6&gt;=6,O6&lt;=8),"MEDIO",IF((O6&lt;=4),"BAJO")))))</f>
        <v>MEDIO</v>
      </c>
      <c r="Q6" s="117">
        <v>25</v>
      </c>
      <c r="R6" s="155">
        <f t="shared" ref="R6:R46" si="2">O6*Q6</f>
        <v>150</v>
      </c>
      <c r="S6" s="139" t="str">
        <f t="shared" ref="S6:S44" si="3">IF(R6&lt;=0,"N/A",IF(R6&lt;=20,"IV",IF(R6&lt;=120,"III",IF(R6&lt;=500,"II",IF(R6&lt;=4000,"I",)))))</f>
        <v>II</v>
      </c>
      <c r="T6" s="155" t="str">
        <f t="shared" ref="T6:T46" si="4">IF(S6="I","No Aceptable",IF(S6="II","No aceptable o aceptable con control específico",IF(S6="III","Mejorable",IF(S6="IV","Aceptable","Aceptable"))))</f>
        <v>No aceptable o aceptable con control específico</v>
      </c>
      <c r="U6" s="114">
        <v>72</v>
      </c>
      <c r="V6" s="117" t="s">
        <v>498</v>
      </c>
      <c r="W6" s="117" t="s">
        <v>507</v>
      </c>
      <c r="X6" s="117" t="s">
        <v>507</v>
      </c>
      <c r="Y6" s="117" t="s">
        <v>507</v>
      </c>
      <c r="Z6" s="120" t="s">
        <v>508</v>
      </c>
      <c r="AA6" s="117" t="s">
        <v>507</v>
      </c>
    </row>
    <row r="7" spans="1:47" s="142" customFormat="1" ht="62.25" customHeight="1" x14ac:dyDescent="0.25">
      <c r="A7" s="114" t="s">
        <v>476</v>
      </c>
      <c r="B7" s="114" t="s">
        <v>473</v>
      </c>
      <c r="C7" s="114" t="s">
        <v>474</v>
      </c>
      <c r="D7" s="114" t="s">
        <v>477</v>
      </c>
      <c r="E7" s="114" t="s">
        <v>33</v>
      </c>
      <c r="F7" s="135" t="s">
        <v>77</v>
      </c>
      <c r="G7" s="114" t="s">
        <v>490</v>
      </c>
      <c r="H7" s="116" t="s">
        <v>494</v>
      </c>
      <c r="I7" s="114" t="s">
        <v>499</v>
      </c>
      <c r="J7" s="114" t="s">
        <v>502</v>
      </c>
      <c r="K7" s="114" t="s">
        <v>503</v>
      </c>
      <c r="L7" s="114" t="s">
        <v>504</v>
      </c>
      <c r="M7" s="119">
        <v>2</v>
      </c>
      <c r="N7" s="117">
        <v>2</v>
      </c>
      <c r="O7" s="141">
        <f t="shared" si="0"/>
        <v>4</v>
      </c>
      <c r="P7" s="139" t="str">
        <f t="shared" si="1"/>
        <v>BAJO</v>
      </c>
      <c r="Q7" s="117">
        <v>25</v>
      </c>
      <c r="R7" s="155">
        <f t="shared" si="2"/>
        <v>100</v>
      </c>
      <c r="S7" s="139" t="str">
        <f t="shared" si="3"/>
        <v>III</v>
      </c>
      <c r="T7" s="155" t="str">
        <f t="shared" si="4"/>
        <v>Mejorable</v>
      </c>
      <c r="U7" s="114">
        <v>72</v>
      </c>
      <c r="V7" s="117" t="s">
        <v>519</v>
      </c>
      <c r="W7" s="117" t="s">
        <v>507</v>
      </c>
      <c r="X7" s="117" t="s">
        <v>507</v>
      </c>
      <c r="Y7" s="117" t="s">
        <v>507</v>
      </c>
      <c r="Z7" s="120" t="s">
        <v>510</v>
      </c>
      <c r="AA7" s="117" t="s">
        <v>511</v>
      </c>
    </row>
    <row r="8" spans="1:47" ht="45" customHeight="1" x14ac:dyDescent="0.25">
      <c r="A8" s="114" t="s">
        <v>997</v>
      </c>
      <c r="B8" s="114" t="s">
        <v>473</v>
      </c>
      <c r="C8" s="114" t="s">
        <v>474</v>
      </c>
      <c r="D8" s="114" t="s">
        <v>481</v>
      </c>
      <c r="E8" s="114" t="s">
        <v>33</v>
      </c>
      <c r="F8" s="135" t="s">
        <v>77</v>
      </c>
      <c r="G8" s="114" t="s">
        <v>491</v>
      </c>
      <c r="H8" s="116" t="s">
        <v>496</v>
      </c>
      <c r="I8" s="114" t="s">
        <v>500</v>
      </c>
      <c r="J8" s="114" t="s">
        <v>502</v>
      </c>
      <c r="K8" s="114" t="s">
        <v>505</v>
      </c>
      <c r="L8" s="114" t="s">
        <v>502</v>
      </c>
      <c r="M8" s="150">
        <v>2</v>
      </c>
      <c r="N8" s="117">
        <v>3</v>
      </c>
      <c r="O8" s="141">
        <f t="shared" si="0"/>
        <v>6</v>
      </c>
      <c r="P8" s="139" t="str">
        <f t="shared" si="1"/>
        <v>MEDIO</v>
      </c>
      <c r="Q8" s="114">
        <v>25</v>
      </c>
      <c r="R8" s="155">
        <f t="shared" si="2"/>
        <v>150</v>
      </c>
      <c r="S8" s="139" t="str">
        <f t="shared" si="3"/>
        <v>II</v>
      </c>
      <c r="T8" s="155" t="str">
        <f t="shared" si="4"/>
        <v>No aceptable o aceptable con control específico</v>
      </c>
      <c r="U8" s="114">
        <v>72</v>
      </c>
      <c r="V8" s="151" t="s">
        <v>500</v>
      </c>
      <c r="W8" s="213" t="s">
        <v>513</v>
      </c>
      <c r="X8" s="213" t="s">
        <v>507</v>
      </c>
      <c r="Y8" s="213" t="s">
        <v>1530</v>
      </c>
      <c r="Z8" s="213" t="s">
        <v>772</v>
      </c>
      <c r="AA8" s="213" t="s">
        <v>507</v>
      </c>
    </row>
    <row r="9" spans="1:47" s="142" customFormat="1" ht="49.5" customHeight="1" x14ac:dyDescent="0.25">
      <c r="A9" s="114" t="s">
        <v>478</v>
      </c>
      <c r="B9" s="114" t="s">
        <v>473</v>
      </c>
      <c r="C9" s="114" t="s">
        <v>474</v>
      </c>
      <c r="D9" s="114" t="s">
        <v>479</v>
      </c>
      <c r="E9" s="118" t="s">
        <v>33</v>
      </c>
      <c r="F9" s="135" t="s">
        <v>77</v>
      </c>
      <c r="G9" s="114" t="s">
        <v>491</v>
      </c>
      <c r="H9" s="116" t="s">
        <v>495</v>
      </c>
      <c r="I9" s="114" t="s">
        <v>499</v>
      </c>
      <c r="J9" s="118" t="s">
        <v>502</v>
      </c>
      <c r="K9" s="118" t="s">
        <v>502</v>
      </c>
      <c r="L9" s="118" t="s">
        <v>502</v>
      </c>
      <c r="M9" s="117">
        <v>2</v>
      </c>
      <c r="N9" s="117">
        <v>2</v>
      </c>
      <c r="O9" s="141">
        <f>M9*N9</f>
        <v>4</v>
      </c>
      <c r="P9" s="139" t="str">
        <f>IF((N9),IF(AND(O9&gt;=24,O9&lt;=40),"MUY ALTO",IF(AND(O9&gt;=10,O9&lt;=20),"ALTO",IF(AND(O9&gt;=6,O9&lt;=8),"MEDIO",IF((O9&lt;=4),"BAJO")))))</f>
        <v>BAJO</v>
      </c>
      <c r="Q9" s="117">
        <v>25</v>
      </c>
      <c r="R9" s="155">
        <f>O9*Q9</f>
        <v>100</v>
      </c>
      <c r="S9" s="139" t="str">
        <f>IF(R9&lt;=0,"N/A",IF(R9&lt;=20,"IV",IF(R9&lt;=120,"III",IF(R9&lt;=500,"II",IF(R9&lt;=4000,"I",)))))</f>
        <v>III</v>
      </c>
      <c r="T9" s="155" t="str">
        <f>IF(S9="I","No Aceptable",IF(S9="II","No aceptable o aceptable con control específico",IF(S9="III","Mejorable",IF(S9="IV","Aceptable","Aceptable"))))</f>
        <v>Mejorable</v>
      </c>
      <c r="U9" s="114">
        <v>72</v>
      </c>
      <c r="V9" s="117" t="s">
        <v>509</v>
      </c>
      <c r="W9" s="117" t="s">
        <v>507</v>
      </c>
      <c r="X9" s="117" t="s">
        <v>507</v>
      </c>
      <c r="Y9" s="117" t="s">
        <v>507</v>
      </c>
      <c r="Z9" s="117" t="s">
        <v>512</v>
      </c>
      <c r="AA9" s="117" t="s">
        <v>507</v>
      </c>
    </row>
    <row r="10" spans="1:47" ht="63.75" x14ac:dyDescent="0.25">
      <c r="A10" s="114" t="s">
        <v>482</v>
      </c>
      <c r="B10" s="114" t="s">
        <v>483</v>
      </c>
      <c r="C10" s="114" t="s">
        <v>474</v>
      </c>
      <c r="D10" s="114" t="s">
        <v>484</v>
      </c>
      <c r="E10" s="114" t="s">
        <v>33</v>
      </c>
      <c r="F10" s="135" t="s">
        <v>77</v>
      </c>
      <c r="G10" s="114" t="s">
        <v>492</v>
      </c>
      <c r="H10" s="116" t="s">
        <v>497</v>
      </c>
      <c r="I10" s="114" t="s">
        <v>501</v>
      </c>
      <c r="J10" s="114" t="s">
        <v>502</v>
      </c>
      <c r="K10" s="114" t="s">
        <v>506</v>
      </c>
      <c r="L10" s="114" t="s">
        <v>502</v>
      </c>
      <c r="M10" s="119">
        <v>2</v>
      </c>
      <c r="N10" s="117">
        <v>4</v>
      </c>
      <c r="O10" s="141">
        <f t="shared" si="0"/>
        <v>8</v>
      </c>
      <c r="P10" s="139" t="str">
        <f t="shared" si="1"/>
        <v>MEDIO</v>
      </c>
      <c r="Q10" s="117">
        <v>25</v>
      </c>
      <c r="R10" s="155">
        <f t="shared" si="2"/>
        <v>200</v>
      </c>
      <c r="S10" s="139" t="str">
        <f t="shared" si="3"/>
        <v>II</v>
      </c>
      <c r="T10" s="155" t="str">
        <f t="shared" si="4"/>
        <v>No aceptable o aceptable con control específico</v>
      </c>
      <c r="U10" s="114">
        <v>72</v>
      </c>
      <c r="V10" s="117" t="s">
        <v>516</v>
      </c>
      <c r="W10" s="117" t="s">
        <v>507</v>
      </c>
      <c r="X10" s="117" t="s">
        <v>517</v>
      </c>
      <c r="Y10" s="117" t="s">
        <v>507</v>
      </c>
      <c r="Z10" s="120" t="s">
        <v>518</v>
      </c>
      <c r="AA10" s="117" t="s">
        <v>507</v>
      </c>
    </row>
    <row r="11" spans="1:47" s="140" customFormat="1" ht="102" x14ac:dyDescent="0.25">
      <c r="A11" s="114" t="s">
        <v>476</v>
      </c>
      <c r="B11" s="114" t="s">
        <v>473</v>
      </c>
      <c r="C11" s="114" t="s">
        <v>474</v>
      </c>
      <c r="D11" s="114" t="s">
        <v>520</v>
      </c>
      <c r="E11" s="114" t="s">
        <v>33</v>
      </c>
      <c r="F11" s="135" t="s">
        <v>39</v>
      </c>
      <c r="G11" s="114" t="s">
        <v>525</v>
      </c>
      <c r="H11" s="116" t="s">
        <v>531</v>
      </c>
      <c r="I11" s="114" t="s">
        <v>869</v>
      </c>
      <c r="J11" s="114" t="s">
        <v>502</v>
      </c>
      <c r="K11" s="114" t="s">
        <v>533</v>
      </c>
      <c r="L11" s="114" t="s">
        <v>534</v>
      </c>
      <c r="M11" s="119">
        <v>2</v>
      </c>
      <c r="N11" s="117">
        <v>4</v>
      </c>
      <c r="O11" s="137">
        <f t="shared" si="0"/>
        <v>8</v>
      </c>
      <c r="P11" s="138" t="str">
        <f t="shared" si="1"/>
        <v>MEDIO</v>
      </c>
      <c r="Q11" s="117">
        <v>25</v>
      </c>
      <c r="R11" s="155">
        <f t="shared" si="2"/>
        <v>200</v>
      </c>
      <c r="S11" s="139" t="str">
        <f t="shared" si="3"/>
        <v>II</v>
      </c>
      <c r="T11" s="155" t="str">
        <f t="shared" si="4"/>
        <v>No aceptable o aceptable con control específico</v>
      </c>
      <c r="U11" s="114">
        <v>72</v>
      </c>
      <c r="V11" s="117" t="s">
        <v>546</v>
      </c>
      <c r="W11" s="117" t="s">
        <v>507</v>
      </c>
      <c r="X11" s="117" t="s">
        <v>507</v>
      </c>
      <c r="Y11" s="117" t="s">
        <v>507</v>
      </c>
      <c r="Z11" s="120" t="s">
        <v>775</v>
      </c>
      <c r="AA11" s="117" t="s">
        <v>507</v>
      </c>
    </row>
    <row r="12" spans="1:47" ht="51" x14ac:dyDescent="0.25">
      <c r="A12" s="114" t="s">
        <v>476</v>
      </c>
      <c r="B12" s="114" t="s">
        <v>473</v>
      </c>
      <c r="C12" s="114" t="s">
        <v>474</v>
      </c>
      <c r="D12" s="114" t="s">
        <v>521</v>
      </c>
      <c r="E12" s="114" t="s">
        <v>33</v>
      </c>
      <c r="F12" s="135" t="s">
        <v>39</v>
      </c>
      <c r="G12" s="114" t="s">
        <v>526</v>
      </c>
      <c r="H12" s="116" t="s">
        <v>535</v>
      </c>
      <c r="I12" s="114" t="s">
        <v>536</v>
      </c>
      <c r="J12" s="114" t="s">
        <v>502</v>
      </c>
      <c r="K12" s="114" t="s">
        <v>774</v>
      </c>
      <c r="L12" s="114" t="s">
        <v>534</v>
      </c>
      <c r="M12" s="119">
        <v>2</v>
      </c>
      <c r="N12" s="117">
        <v>4</v>
      </c>
      <c r="O12" s="141">
        <f t="shared" si="0"/>
        <v>8</v>
      </c>
      <c r="P12" s="139" t="str">
        <f t="shared" si="1"/>
        <v>MEDIO</v>
      </c>
      <c r="Q12" s="117">
        <v>25</v>
      </c>
      <c r="R12" s="155">
        <f t="shared" si="2"/>
        <v>200</v>
      </c>
      <c r="S12" s="139" t="str">
        <f t="shared" si="3"/>
        <v>II</v>
      </c>
      <c r="T12" s="155" t="str">
        <f t="shared" si="4"/>
        <v>No aceptable o aceptable con control específico</v>
      </c>
      <c r="U12" s="114">
        <v>72</v>
      </c>
      <c r="V12" s="117" t="s">
        <v>536</v>
      </c>
      <c r="W12" s="117" t="s">
        <v>507</v>
      </c>
      <c r="X12" s="117" t="s">
        <v>507</v>
      </c>
      <c r="Y12" s="117" t="s">
        <v>507</v>
      </c>
      <c r="Z12" s="120" t="s">
        <v>776</v>
      </c>
      <c r="AA12" s="117" t="s">
        <v>507</v>
      </c>
    </row>
    <row r="13" spans="1:47" s="142" customFormat="1" ht="115.5" customHeight="1" x14ac:dyDescent="0.25">
      <c r="A13" s="114" t="s">
        <v>476</v>
      </c>
      <c r="B13" s="114" t="s">
        <v>473</v>
      </c>
      <c r="C13" s="114" t="s">
        <v>474</v>
      </c>
      <c r="D13" s="114" t="s">
        <v>522</v>
      </c>
      <c r="E13" s="114" t="s">
        <v>33</v>
      </c>
      <c r="F13" s="135" t="s">
        <v>39</v>
      </c>
      <c r="G13" s="114" t="s">
        <v>527</v>
      </c>
      <c r="H13" s="116" t="s">
        <v>538</v>
      </c>
      <c r="I13" s="114" t="s">
        <v>539</v>
      </c>
      <c r="J13" s="114" t="s">
        <v>502</v>
      </c>
      <c r="K13" s="114" t="s">
        <v>540</v>
      </c>
      <c r="L13" s="114" t="s">
        <v>541</v>
      </c>
      <c r="M13" s="119">
        <v>2</v>
      </c>
      <c r="N13" s="117">
        <v>4</v>
      </c>
      <c r="O13" s="141">
        <f t="shared" si="0"/>
        <v>8</v>
      </c>
      <c r="P13" s="139" t="str">
        <f t="shared" si="1"/>
        <v>MEDIO</v>
      </c>
      <c r="Q13" s="117">
        <v>10</v>
      </c>
      <c r="R13" s="155">
        <f t="shared" si="2"/>
        <v>80</v>
      </c>
      <c r="S13" s="139" t="str">
        <f t="shared" si="3"/>
        <v>III</v>
      </c>
      <c r="T13" s="155" t="str">
        <f t="shared" si="4"/>
        <v>Mejorable</v>
      </c>
      <c r="U13" s="114">
        <v>72</v>
      </c>
      <c r="V13" s="117" t="s">
        <v>549</v>
      </c>
      <c r="W13" s="117" t="s">
        <v>507</v>
      </c>
      <c r="X13" s="117" t="s">
        <v>507</v>
      </c>
      <c r="Y13" s="117" t="s">
        <v>507</v>
      </c>
      <c r="Z13" s="120" t="s">
        <v>550</v>
      </c>
      <c r="AA13" s="117" t="s">
        <v>507</v>
      </c>
    </row>
    <row r="14" spans="1:47" s="142" customFormat="1" ht="89.25" x14ac:dyDescent="0.25">
      <c r="A14" s="114" t="s">
        <v>523</v>
      </c>
      <c r="B14" s="114" t="s">
        <v>473</v>
      </c>
      <c r="C14" s="114" t="s">
        <v>474</v>
      </c>
      <c r="D14" s="114" t="s">
        <v>524</v>
      </c>
      <c r="E14" s="114" t="s">
        <v>575</v>
      </c>
      <c r="F14" s="135" t="s">
        <v>39</v>
      </c>
      <c r="G14" s="114" t="s">
        <v>528</v>
      </c>
      <c r="H14" s="116" t="s">
        <v>542</v>
      </c>
      <c r="I14" s="114" t="s">
        <v>543</v>
      </c>
      <c r="J14" s="114" t="s">
        <v>502</v>
      </c>
      <c r="K14" s="114" t="s">
        <v>544</v>
      </c>
      <c r="L14" s="114" t="s">
        <v>545</v>
      </c>
      <c r="M14" s="119">
        <v>2</v>
      </c>
      <c r="N14" s="117">
        <v>1</v>
      </c>
      <c r="O14" s="141">
        <f t="shared" si="0"/>
        <v>2</v>
      </c>
      <c r="P14" s="139" t="str">
        <f t="shared" si="1"/>
        <v>BAJO</v>
      </c>
      <c r="Q14" s="117">
        <v>60</v>
      </c>
      <c r="R14" s="155">
        <f t="shared" si="2"/>
        <v>120</v>
      </c>
      <c r="S14" s="139" t="str">
        <f t="shared" si="3"/>
        <v>III</v>
      </c>
      <c r="T14" s="155" t="str">
        <f t="shared" si="4"/>
        <v>Mejorable</v>
      </c>
      <c r="U14" s="114">
        <v>72</v>
      </c>
      <c r="V14" s="117" t="s">
        <v>551</v>
      </c>
      <c r="W14" s="117" t="s">
        <v>507</v>
      </c>
      <c r="X14" s="117" t="s">
        <v>507</v>
      </c>
      <c r="Y14" s="117" t="s">
        <v>507</v>
      </c>
      <c r="Z14" s="120" t="s">
        <v>552</v>
      </c>
      <c r="AA14" s="117" t="s">
        <v>553</v>
      </c>
    </row>
    <row r="15" spans="1:47" s="142" customFormat="1" ht="51" x14ac:dyDescent="0.25">
      <c r="A15" s="117" t="s">
        <v>567</v>
      </c>
      <c r="B15" s="114" t="s">
        <v>473</v>
      </c>
      <c r="C15" s="117" t="s">
        <v>474</v>
      </c>
      <c r="D15" s="117" t="s">
        <v>568</v>
      </c>
      <c r="E15" s="117" t="s">
        <v>33</v>
      </c>
      <c r="F15" s="135" t="s">
        <v>35</v>
      </c>
      <c r="G15" s="114" t="s">
        <v>589</v>
      </c>
      <c r="H15" s="116" t="s">
        <v>590</v>
      </c>
      <c r="I15" s="117" t="s">
        <v>591</v>
      </c>
      <c r="J15" s="117" t="s">
        <v>502</v>
      </c>
      <c r="K15" s="117" t="s">
        <v>502</v>
      </c>
      <c r="L15" s="117" t="s">
        <v>502</v>
      </c>
      <c r="M15" s="117">
        <v>2</v>
      </c>
      <c r="N15" s="117">
        <v>4</v>
      </c>
      <c r="O15" s="141">
        <f>M15*N15</f>
        <v>8</v>
      </c>
      <c r="P15" s="139" t="str">
        <f>IF((N15),IF(AND(O15&gt;=24,O15&lt;=40),"MUY ALTO",IF(AND(O15&gt;=10,O15&lt;=20),"ALTO",IF(AND(O15&gt;=6,O15&lt;=8),"MEDIO",IF((O15&lt;=4),"BAJO")))))</f>
        <v>MEDIO</v>
      </c>
      <c r="Q15" s="117">
        <v>10</v>
      </c>
      <c r="R15" s="155">
        <f>O15*Q15</f>
        <v>80</v>
      </c>
      <c r="S15" s="139" t="str">
        <f>IF(R15&lt;=0,"N/A",IF(R15&lt;=20,"IV",IF(R15&lt;=120,"III",IF(R15&lt;=500,"II",IF(R15&lt;=4000,"I",)))))</f>
        <v>III</v>
      </c>
      <c r="T15" s="155" t="str">
        <f>IF(S15="I","No Aceptable",IF(S15="II","No aceptable o aceptable con control específico",IF(S15="III","Mejorable",IF(S15="IV","Aceptable","Aceptable"))))</f>
        <v>Mejorable</v>
      </c>
      <c r="U15" s="114">
        <v>72</v>
      </c>
      <c r="V15" s="115" t="s">
        <v>591</v>
      </c>
      <c r="W15" s="117" t="s">
        <v>507</v>
      </c>
      <c r="X15" s="117" t="s">
        <v>507</v>
      </c>
      <c r="Y15" s="115" t="s">
        <v>592</v>
      </c>
      <c r="Z15" s="115" t="s">
        <v>593</v>
      </c>
      <c r="AA15" s="117" t="s">
        <v>507</v>
      </c>
    </row>
    <row r="16" spans="1:47" s="142" customFormat="1" ht="38.25" x14ac:dyDescent="0.25">
      <c r="A16" s="114" t="s">
        <v>478</v>
      </c>
      <c r="B16" s="114" t="s">
        <v>473</v>
      </c>
      <c r="C16" s="114" t="s">
        <v>474</v>
      </c>
      <c r="D16" s="114" t="s">
        <v>556</v>
      </c>
      <c r="E16" s="114" t="s">
        <v>33</v>
      </c>
      <c r="F16" s="135" t="s">
        <v>35</v>
      </c>
      <c r="G16" s="114" t="s">
        <v>652</v>
      </c>
      <c r="H16" s="116" t="s">
        <v>1509</v>
      </c>
      <c r="I16" s="114" t="s">
        <v>654</v>
      </c>
      <c r="J16" s="114" t="s">
        <v>655</v>
      </c>
      <c r="K16" s="114" t="s">
        <v>502</v>
      </c>
      <c r="L16" s="114" t="s">
        <v>502</v>
      </c>
      <c r="M16" s="119">
        <v>2</v>
      </c>
      <c r="N16" s="117">
        <v>2</v>
      </c>
      <c r="O16" s="141">
        <f t="shared" si="0"/>
        <v>4</v>
      </c>
      <c r="P16" s="139" t="str">
        <f t="shared" si="1"/>
        <v>BAJO</v>
      </c>
      <c r="Q16" s="117">
        <v>10</v>
      </c>
      <c r="R16" s="155">
        <f t="shared" si="2"/>
        <v>40</v>
      </c>
      <c r="S16" s="139" t="str">
        <f t="shared" si="3"/>
        <v>III</v>
      </c>
      <c r="T16" s="155" t="str">
        <f t="shared" si="4"/>
        <v>Mejorable</v>
      </c>
      <c r="U16" s="114">
        <v>72</v>
      </c>
      <c r="V16" s="117" t="s">
        <v>654</v>
      </c>
      <c r="W16" s="117" t="s">
        <v>507</v>
      </c>
      <c r="X16" s="117" t="s">
        <v>507</v>
      </c>
      <c r="Y16" s="117" t="s">
        <v>507</v>
      </c>
      <c r="Z16" s="120" t="s">
        <v>663</v>
      </c>
      <c r="AA16" s="117" t="s">
        <v>507</v>
      </c>
    </row>
    <row r="17" spans="1:27" s="142" customFormat="1" ht="89.25" x14ac:dyDescent="0.25">
      <c r="A17" s="114" t="s">
        <v>523</v>
      </c>
      <c r="B17" s="114" t="s">
        <v>473</v>
      </c>
      <c r="C17" s="114" t="s">
        <v>474</v>
      </c>
      <c r="D17" s="114" t="s">
        <v>557</v>
      </c>
      <c r="E17" s="114" t="s">
        <v>575</v>
      </c>
      <c r="F17" s="135" t="s">
        <v>35</v>
      </c>
      <c r="G17" s="114" t="s">
        <v>652</v>
      </c>
      <c r="H17" s="116" t="s">
        <v>656</v>
      </c>
      <c r="I17" s="114" t="s">
        <v>657</v>
      </c>
      <c r="J17" s="114" t="s">
        <v>502</v>
      </c>
      <c r="K17" s="114" t="s">
        <v>544</v>
      </c>
      <c r="L17" s="114" t="s">
        <v>545</v>
      </c>
      <c r="M17" s="119">
        <v>2</v>
      </c>
      <c r="N17" s="117">
        <v>1</v>
      </c>
      <c r="O17" s="141">
        <f t="shared" si="0"/>
        <v>2</v>
      </c>
      <c r="P17" s="139" t="str">
        <f t="shared" si="1"/>
        <v>BAJO</v>
      </c>
      <c r="Q17" s="117">
        <v>60</v>
      </c>
      <c r="R17" s="155">
        <f t="shared" si="2"/>
        <v>120</v>
      </c>
      <c r="S17" s="139" t="str">
        <f t="shared" si="3"/>
        <v>III</v>
      </c>
      <c r="T17" s="155" t="str">
        <f t="shared" si="4"/>
        <v>Mejorable</v>
      </c>
      <c r="U17" s="114">
        <v>72</v>
      </c>
      <c r="V17" s="117" t="s">
        <v>664</v>
      </c>
      <c r="W17" s="117" t="s">
        <v>507</v>
      </c>
      <c r="X17" s="117" t="s">
        <v>507</v>
      </c>
      <c r="Y17" s="117" t="s">
        <v>507</v>
      </c>
      <c r="Z17" s="120" t="s">
        <v>552</v>
      </c>
      <c r="AA17" s="117" t="s">
        <v>665</v>
      </c>
    </row>
    <row r="18" spans="1:27" s="142" customFormat="1" ht="89.25" x14ac:dyDescent="0.25">
      <c r="A18" s="114" t="s">
        <v>482</v>
      </c>
      <c r="B18" s="114" t="s">
        <v>473</v>
      </c>
      <c r="C18" s="114" t="s">
        <v>474</v>
      </c>
      <c r="D18" s="114" t="s">
        <v>558</v>
      </c>
      <c r="E18" s="118" t="s">
        <v>33</v>
      </c>
      <c r="F18" s="135" t="s">
        <v>35</v>
      </c>
      <c r="G18" s="114" t="s">
        <v>652</v>
      </c>
      <c r="H18" s="116" t="s">
        <v>658</v>
      </c>
      <c r="I18" s="114" t="s">
        <v>659</v>
      </c>
      <c r="J18" s="114" t="s">
        <v>660</v>
      </c>
      <c r="K18" s="114" t="s">
        <v>661</v>
      </c>
      <c r="L18" s="114" t="s">
        <v>662</v>
      </c>
      <c r="M18" s="119">
        <v>2</v>
      </c>
      <c r="N18" s="117">
        <v>2</v>
      </c>
      <c r="O18" s="141">
        <f>M18*N18</f>
        <v>4</v>
      </c>
      <c r="P18" s="139" t="str">
        <f>IF((N18),IF(AND(O18&gt;=24,O18&lt;=40),"MUY ALTO",IF(AND(O18&gt;=10,O18&lt;=20),"ALTO",IF(AND(O18&gt;=6,O18&lt;=8),"MEDIO",IF((O18&lt;=4),"BAJO")))))</f>
        <v>BAJO</v>
      </c>
      <c r="Q18" s="117">
        <v>10</v>
      </c>
      <c r="R18" s="155">
        <f>O18*Q18</f>
        <v>40</v>
      </c>
      <c r="S18" s="139" t="str">
        <f>IF(R18&lt;=0,"N/A",IF(R18&lt;=20,"IV",IF(R18&lt;=120,"III",IF(R18&lt;=500,"II",IF(R18&lt;=4000,"I",)))))</f>
        <v>III</v>
      </c>
      <c r="T18" s="155" t="str">
        <f>IF(S18="I","No Aceptable",IF(S18="II","No aceptable o aceptable con control específico",IF(S18="III","Mejorable",IF(S18="IV","Aceptable","Aceptable"))))</f>
        <v>Mejorable</v>
      </c>
      <c r="U18" s="114">
        <v>72</v>
      </c>
      <c r="V18" s="117" t="s">
        <v>666</v>
      </c>
      <c r="W18" s="117" t="s">
        <v>507</v>
      </c>
      <c r="X18" s="117" t="s">
        <v>507</v>
      </c>
      <c r="Y18" s="117" t="s">
        <v>507</v>
      </c>
      <c r="Z18" s="120" t="s">
        <v>667</v>
      </c>
      <c r="AA18" s="117" t="s">
        <v>507</v>
      </c>
    </row>
    <row r="19" spans="1:27" s="142" customFormat="1" ht="63.75" x14ac:dyDescent="0.25">
      <c r="A19" s="114" t="s">
        <v>478</v>
      </c>
      <c r="B19" s="114" t="s">
        <v>483</v>
      </c>
      <c r="C19" s="114" t="s">
        <v>474</v>
      </c>
      <c r="D19" s="114" t="s">
        <v>484</v>
      </c>
      <c r="E19" s="114" t="s">
        <v>33</v>
      </c>
      <c r="F19" s="135" t="s">
        <v>35</v>
      </c>
      <c r="G19" s="114" t="s">
        <v>647</v>
      </c>
      <c r="H19" s="116" t="s">
        <v>648</v>
      </c>
      <c r="I19" s="114" t="s">
        <v>649</v>
      </c>
      <c r="J19" s="114" t="s">
        <v>502</v>
      </c>
      <c r="K19" s="114" t="s">
        <v>502</v>
      </c>
      <c r="L19" s="114" t="s">
        <v>502</v>
      </c>
      <c r="M19" s="119">
        <v>2</v>
      </c>
      <c r="N19" s="117">
        <v>2</v>
      </c>
      <c r="O19" s="141">
        <f>M19*N19</f>
        <v>4</v>
      </c>
      <c r="P19" s="139" t="str">
        <f>IF((N19),IF(AND(O19&gt;=24,O19&lt;=40),"MUY ALTO",IF(AND(O19&gt;=10,O19&lt;=20),"ALTO",IF(AND(O19&gt;=6,O19&lt;=8),"MEDIO",IF((O19&lt;=4),"BAJO")))))</f>
        <v>BAJO</v>
      </c>
      <c r="Q19" s="117">
        <v>25</v>
      </c>
      <c r="R19" s="155">
        <f>O19*Q19</f>
        <v>100</v>
      </c>
      <c r="S19" s="139" t="str">
        <f>IF(R19&lt;=0,"N/A",IF(R19&lt;=20,"IV",IF(R19&lt;=120,"III",IF(R19&lt;=500,"II",IF(R19&lt;=4000,"I",)))))</f>
        <v>III</v>
      </c>
      <c r="T19" s="155" t="str">
        <f>IF(S19="I","No Aceptable",IF(S19="II","No aceptable o aceptable con control específico",IF(S19="III","Mejorable",IF(S19="IV","Aceptable","Aceptable"))))</f>
        <v>Mejorable</v>
      </c>
      <c r="U19" s="114">
        <v>72</v>
      </c>
      <c r="V19" s="117" t="s">
        <v>519</v>
      </c>
      <c r="W19" s="117" t="s">
        <v>507</v>
      </c>
      <c r="X19" s="117" t="s">
        <v>507</v>
      </c>
      <c r="Y19" s="117" t="s">
        <v>1508</v>
      </c>
      <c r="Z19" s="120" t="s">
        <v>650</v>
      </c>
      <c r="AA19" s="117" t="s">
        <v>507</v>
      </c>
    </row>
    <row r="20" spans="1:27" ht="81.75" customHeight="1" x14ac:dyDescent="0.25">
      <c r="A20" s="114" t="s">
        <v>478</v>
      </c>
      <c r="B20" s="114" t="s">
        <v>473</v>
      </c>
      <c r="C20" s="114" t="s">
        <v>474</v>
      </c>
      <c r="D20" s="114" t="s">
        <v>484</v>
      </c>
      <c r="E20" s="114" t="s">
        <v>33</v>
      </c>
      <c r="F20" s="135" t="s">
        <v>35</v>
      </c>
      <c r="G20" s="114" t="s">
        <v>594</v>
      </c>
      <c r="H20" s="116" t="s">
        <v>958</v>
      </c>
      <c r="I20" s="114" t="s">
        <v>959</v>
      </c>
      <c r="J20" s="114" t="s">
        <v>502</v>
      </c>
      <c r="K20" s="114" t="s">
        <v>985</v>
      </c>
      <c r="L20" s="114" t="s">
        <v>502</v>
      </c>
      <c r="M20" s="119">
        <v>2</v>
      </c>
      <c r="N20" s="117">
        <v>2</v>
      </c>
      <c r="O20" s="141">
        <f t="shared" si="0"/>
        <v>4</v>
      </c>
      <c r="P20" s="139" t="str">
        <f t="shared" si="1"/>
        <v>BAJO</v>
      </c>
      <c r="Q20" s="117">
        <v>25</v>
      </c>
      <c r="R20" s="155">
        <f t="shared" si="2"/>
        <v>100</v>
      </c>
      <c r="S20" s="139" t="str">
        <f t="shared" si="3"/>
        <v>III</v>
      </c>
      <c r="T20" s="155" t="str">
        <f t="shared" si="4"/>
        <v>Mejorable</v>
      </c>
      <c r="U20" s="114">
        <v>72</v>
      </c>
      <c r="V20" s="117" t="s">
        <v>630</v>
      </c>
      <c r="W20" s="117" t="s">
        <v>507</v>
      </c>
      <c r="X20" s="117" t="s">
        <v>507</v>
      </c>
      <c r="Y20" s="117" t="s">
        <v>923</v>
      </c>
      <c r="Z20" s="120" t="s">
        <v>986</v>
      </c>
      <c r="AA20" s="117" t="s">
        <v>507</v>
      </c>
    </row>
    <row r="21" spans="1:27" s="142" customFormat="1" ht="76.5" x14ac:dyDescent="0.25">
      <c r="A21" s="114" t="s">
        <v>478</v>
      </c>
      <c r="B21" s="114" t="s">
        <v>483</v>
      </c>
      <c r="C21" s="114" t="s">
        <v>474</v>
      </c>
      <c r="D21" s="114" t="s">
        <v>484</v>
      </c>
      <c r="E21" s="114" t="s">
        <v>33</v>
      </c>
      <c r="F21" s="135" t="s">
        <v>35</v>
      </c>
      <c r="G21" s="114" t="s">
        <v>594</v>
      </c>
      <c r="H21" s="116" t="s">
        <v>610</v>
      </c>
      <c r="I21" s="114" t="s">
        <v>611</v>
      </c>
      <c r="J21" s="114" t="s">
        <v>502</v>
      </c>
      <c r="K21" s="114" t="s">
        <v>502</v>
      </c>
      <c r="L21" s="114" t="s">
        <v>502</v>
      </c>
      <c r="M21" s="119">
        <v>6</v>
      </c>
      <c r="N21" s="117">
        <v>2</v>
      </c>
      <c r="O21" s="141">
        <f t="shared" si="0"/>
        <v>12</v>
      </c>
      <c r="P21" s="139" t="str">
        <f t="shared" si="1"/>
        <v>ALTO</v>
      </c>
      <c r="Q21" s="117">
        <v>25</v>
      </c>
      <c r="R21" s="155">
        <f t="shared" si="2"/>
        <v>300</v>
      </c>
      <c r="S21" s="139" t="str">
        <f t="shared" si="3"/>
        <v>II</v>
      </c>
      <c r="T21" s="155" t="str">
        <f t="shared" si="4"/>
        <v>No aceptable o aceptable con control específico</v>
      </c>
      <c r="U21" s="114">
        <v>72</v>
      </c>
      <c r="V21" s="117" t="s">
        <v>519</v>
      </c>
      <c r="W21" s="117" t="s">
        <v>507</v>
      </c>
      <c r="X21" s="117" t="s">
        <v>507</v>
      </c>
      <c r="Y21" s="117" t="s">
        <v>507</v>
      </c>
      <c r="Z21" s="120" t="s">
        <v>635</v>
      </c>
      <c r="AA21" s="117" t="s">
        <v>507</v>
      </c>
    </row>
    <row r="22" spans="1:27" s="142" customFormat="1" ht="102" x14ac:dyDescent="0.25">
      <c r="A22" s="114" t="s">
        <v>472</v>
      </c>
      <c r="B22" s="114" t="s">
        <v>473</v>
      </c>
      <c r="C22" s="114" t="s">
        <v>573</v>
      </c>
      <c r="D22" s="116" t="s">
        <v>1520</v>
      </c>
      <c r="E22" s="118" t="s">
        <v>33</v>
      </c>
      <c r="F22" s="135" t="s">
        <v>35</v>
      </c>
      <c r="G22" s="114" t="s">
        <v>594</v>
      </c>
      <c r="H22" s="116" t="s">
        <v>599</v>
      </c>
      <c r="I22" s="114" t="s">
        <v>624</v>
      </c>
      <c r="J22" s="118" t="s">
        <v>502</v>
      </c>
      <c r="K22" s="114" t="s">
        <v>625</v>
      </c>
      <c r="L22" s="114" t="s">
        <v>502</v>
      </c>
      <c r="M22" s="119">
        <v>2</v>
      </c>
      <c r="N22" s="117">
        <v>4</v>
      </c>
      <c r="O22" s="141">
        <f>M22*N22</f>
        <v>8</v>
      </c>
      <c r="P22" s="139" t="str">
        <f>IF((N22),IF(AND(O22&gt;=24,O22&lt;=40),"MUY ALTO",IF(AND(O22&gt;=10,O22&lt;=20),"ALTO",IF(AND(O22&gt;=6,O22&lt;=8),"MEDIO",IF((O22&lt;=4),"BAJO")))))</f>
        <v>MEDIO</v>
      </c>
      <c r="Q22" s="117">
        <v>10</v>
      </c>
      <c r="R22" s="155">
        <f>O22*Q22</f>
        <v>80</v>
      </c>
      <c r="S22" s="139" t="str">
        <f>IF(R22&lt;=0,"N/A",IF(R22&lt;=20,"IV",IF(R22&lt;=120,"III",IF(R22&lt;=500,"II",IF(R22&lt;=4000,"I",)))))</f>
        <v>III</v>
      </c>
      <c r="T22" s="155" t="str">
        <f>IF(S22="I","No Aceptable",IF(S22="II","No aceptable o aceptable con control específico",IF(S22="III","Mejorable",IF(S22="IV","Aceptable","Aceptable"))))</f>
        <v>Mejorable</v>
      </c>
      <c r="U22" s="114">
        <v>72</v>
      </c>
      <c r="V22" s="117" t="s">
        <v>519</v>
      </c>
      <c r="W22" s="117" t="s">
        <v>507</v>
      </c>
      <c r="X22" s="117" t="s">
        <v>507</v>
      </c>
      <c r="Y22" s="117" t="s">
        <v>507</v>
      </c>
      <c r="Z22" s="120" t="s">
        <v>983</v>
      </c>
      <c r="AA22" s="117" t="s">
        <v>507</v>
      </c>
    </row>
    <row r="23" spans="1:27" s="142" customFormat="1" ht="51" x14ac:dyDescent="0.25">
      <c r="A23" s="114" t="s">
        <v>569</v>
      </c>
      <c r="B23" s="114" t="s">
        <v>777</v>
      </c>
      <c r="C23" s="114" t="s">
        <v>474</v>
      </c>
      <c r="D23" s="114" t="s">
        <v>484</v>
      </c>
      <c r="E23" s="114" t="s">
        <v>33</v>
      </c>
      <c r="F23" s="135" t="s">
        <v>35</v>
      </c>
      <c r="G23" s="114" t="s">
        <v>594</v>
      </c>
      <c r="H23" s="116" t="s">
        <v>612</v>
      </c>
      <c r="I23" s="114" t="s">
        <v>598</v>
      </c>
      <c r="J23" s="114" t="s">
        <v>502</v>
      </c>
      <c r="K23" s="114" t="s">
        <v>502</v>
      </c>
      <c r="L23" s="114" t="s">
        <v>502</v>
      </c>
      <c r="M23" s="119">
        <v>6</v>
      </c>
      <c r="N23" s="117">
        <v>2</v>
      </c>
      <c r="O23" s="141">
        <f t="shared" si="0"/>
        <v>12</v>
      </c>
      <c r="P23" s="139" t="str">
        <f t="shared" si="1"/>
        <v>ALTO</v>
      </c>
      <c r="Q23" s="117">
        <v>25</v>
      </c>
      <c r="R23" s="155">
        <f t="shared" si="2"/>
        <v>300</v>
      </c>
      <c r="S23" s="139" t="str">
        <f t="shared" si="3"/>
        <v>II</v>
      </c>
      <c r="T23" s="155" t="str">
        <f t="shared" si="4"/>
        <v>No aceptable o aceptable con control específico</v>
      </c>
      <c r="U23" s="114">
        <v>72</v>
      </c>
      <c r="V23" s="117" t="s">
        <v>636</v>
      </c>
      <c r="W23" s="117" t="s">
        <v>507</v>
      </c>
      <c r="X23" s="117" t="s">
        <v>507</v>
      </c>
      <c r="Y23" s="117" t="s">
        <v>637</v>
      </c>
      <c r="Z23" s="120" t="s">
        <v>638</v>
      </c>
      <c r="AA23" s="117" t="s">
        <v>507</v>
      </c>
    </row>
    <row r="24" spans="1:27" s="142" customFormat="1" ht="63.75" x14ac:dyDescent="0.25">
      <c r="A24" s="114" t="s">
        <v>482</v>
      </c>
      <c r="B24" s="114" t="s">
        <v>483</v>
      </c>
      <c r="C24" s="114" t="s">
        <v>474</v>
      </c>
      <c r="D24" s="114" t="s">
        <v>484</v>
      </c>
      <c r="E24" s="114" t="s">
        <v>33</v>
      </c>
      <c r="F24" s="135" t="s">
        <v>35</v>
      </c>
      <c r="G24" s="114" t="s">
        <v>594</v>
      </c>
      <c r="H24" s="116" t="s">
        <v>613</v>
      </c>
      <c r="I24" s="114" t="s">
        <v>614</v>
      </c>
      <c r="J24" s="114" t="s">
        <v>502</v>
      </c>
      <c r="K24" s="114" t="s">
        <v>506</v>
      </c>
      <c r="L24" s="114" t="s">
        <v>502</v>
      </c>
      <c r="M24" s="119">
        <v>2</v>
      </c>
      <c r="N24" s="117">
        <v>4</v>
      </c>
      <c r="O24" s="141">
        <f t="shared" si="0"/>
        <v>8</v>
      </c>
      <c r="P24" s="139" t="str">
        <f t="shared" si="1"/>
        <v>MEDIO</v>
      </c>
      <c r="Q24" s="117">
        <v>25</v>
      </c>
      <c r="R24" s="155">
        <f t="shared" si="2"/>
        <v>200</v>
      </c>
      <c r="S24" s="139" t="str">
        <f t="shared" si="3"/>
        <v>II</v>
      </c>
      <c r="T24" s="155" t="str">
        <f t="shared" si="4"/>
        <v>No aceptable o aceptable con control específico</v>
      </c>
      <c r="U24" s="114">
        <v>72</v>
      </c>
      <c r="V24" s="117" t="s">
        <v>519</v>
      </c>
      <c r="W24" s="117" t="s">
        <v>507</v>
      </c>
      <c r="X24" s="117" t="s">
        <v>517</v>
      </c>
      <c r="Y24" s="117" t="s">
        <v>507</v>
      </c>
      <c r="Z24" s="120" t="s">
        <v>518</v>
      </c>
      <c r="AA24" s="117" t="s">
        <v>507</v>
      </c>
    </row>
    <row r="25" spans="1:27" s="142" customFormat="1" ht="176.25" customHeight="1" x14ac:dyDescent="0.25">
      <c r="A25" s="114" t="s">
        <v>554</v>
      </c>
      <c r="B25" s="114" t="s">
        <v>473</v>
      </c>
      <c r="C25" s="114" t="s">
        <v>474</v>
      </c>
      <c r="D25" s="114" t="s">
        <v>555</v>
      </c>
      <c r="E25" s="118" t="s">
        <v>33</v>
      </c>
      <c r="F25" s="135" t="s">
        <v>35</v>
      </c>
      <c r="G25" s="114" t="s">
        <v>594</v>
      </c>
      <c r="H25" s="116" t="s">
        <v>595</v>
      </c>
      <c r="I25" s="114" t="s">
        <v>1506</v>
      </c>
      <c r="J25" s="118" t="s">
        <v>502</v>
      </c>
      <c r="K25" s="114" t="s">
        <v>502</v>
      </c>
      <c r="L25" s="114" t="s">
        <v>502</v>
      </c>
      <c r="M25" s="115">
        <v>2</v>
      </c>
      <c r="N25" s="115">
        <v>4</v>
      </c>
      <c r="O25" s="141">
        <f t="shared" si="0"/>
        <v>8</v>
      </c>
      <c r="P25" s="139" t="str">
        <f t="shared" si="1"/>
        <v>MEDIO</v>
      </c>
      <c r="Q25" s="115">
        <v>10</v>
      </c>
      <c r="R25" s="155">
        <f t="shared" si="2"/>
        <v>80</v>
      </c>
      <c r="S25" s="139" t="str">
        <f t="shared" si="3"/>
        <v>III</v>
      </c>
      <c r="T25" s="155" t="str">
        <f t="shared" si="4"/>
        <v>Mejorable</v>
      </c>
      <c r="U25" s="114">
        <v>72</v>
      </c>
      <c r="V25" s="115" t="s">
        <v>627</v>
      </c>
      <c r="W25" s="117" t="s">
        <v>628</v>
      </c>
      <c r="X25" s="117" t="s">
        <v>507</v>
      </c>
      <c r="Y25" s="117" t="s">
        <v>507</v>
      </c>
      <c r="Z25" s="120" t="s">
        <v>629</v>
      </c>
      <c r="AA25" s="117" t="s">
        <v>507</v>
      </c>
    </row>
    <row r="26" spans="1:27" s="142" customFormat="1" ht="63.75" x14ac:dyDescent="0.25">
      <c r="A26" s="114" t="s">
        <v>482</v>
      </c>
      <c r="B26" s="114" t="s">
        <v>473</v>
      </c>
      <c r="C26" s="114" t="s">
        <v>474</v>
      </c>
      <c r="D26" s="114" t="s">
        <v>570</v>
      </c>
      <c r="E26" s="118" t="s">
        <v>33</v>
      </c>
      <c r="F26" s="135" t="s">
        <v>35</v>
      </c>
      <c r="G26" s="114" t="s">
        <v>594</v>
      </c>
      <c r="H26" s="116" t="s">
        <v>615</v>
      </c>
      <c r="I26" s="114" t="s">
        <v>616</v>
      </c>
      <c r="J26" s="118" t="s">
        <v>502</v>
      </c>
      <c r="K26" s="114" t="s">
        <v>502</v>
      </c>
      <c r="L26" s="114" t="s">
        <v>502</v>
      </c>
      <c r="M26" s="117">
        <v>6</v>
      </c>
      <c r="N26" s="117">
        <v>2</v>
      </c>
      <c r="O26" s="141">
        <f t="shared" si="0"/>
        <v>12</v>
      </c>
      <c r="P26" s="139" t="str">
        <f t="shared" si="1"/>
        <v>ALTO</v>
      </c>
      <c r="Q26" s="117">
        <v>25</v>
      </c>
      <c r="R26" s="155">
        <f t="shared" si="2"/>
        <v>300</v>
      </c>
      <c r="S26" s="139" t="str">
        <f t="shared" si="3"/>
        <v>II</v>
      </c>
      <c r="T26" s="155" t="str">
        <f t="shared" si="4"/>
        <v>No aceptable o aceptable con control específico</v>
      </c>
      <c r="U26" s="114">
        <v>72</v>
      </c>
      <c r="V26" s="117" t="s">
        <v>630</v>
      </c>
      <c r="W26" s="117" t="s">
        <v>507</v>
      </c>
      <c r="X26" s="117" t="s">
        <v>507</v>
      </c>
      <c r="Y26" s="117" t="s">
        <v>639</v>
      </c>
      <c r="Z26" s="117" t="s">
        <v>640</v>
      </c>
      <c r="AA26" s="117" t="s">
        <v>507</v>
      </c>
    </row>
    <row r="27" spans="1:27" s="142" customFormat="1" ht="60" x14ac:dyDescent="0.25">
      <c r="A27" s="114" t="s">
        <v>482</v>
      </c>
      <c r="B27" s="114" t="s">
        <v>473</v>
      </c>
      <c r="C27" s="117" t="s">
        <v>474</v>
      </c>
      <c r="D27" s="114" t="s">
        <v>477</v>
      </c>
      <c r="E27" s="117" t="s">
        <v>33</v>
      </c>
      <c r="F27" s="135" t="s">
        <v>35</v>
      </c>
      <c r="G27" s="114" t="s">
        <v>617</v>
      </c>
      <c r="H27" s="116" t="s">
        <v>618</v>
      </c>
      <c r="I27" s="152" t="s">
        <v>619</v>
      </c>
      <c r="J27" s="118" t="s">
        <v>502</v>
      </c>
      <c r="K27" s="114" t="s">
        <v>502</v>
      </c>
      <c r="L27" s="114" t="s">
        <v>502</v>
      </c>
      <c r="M27" s="117">
        <v>2</v>
      </c>
      <c r="N27" s="117">
        <v>2</v>
      </c>
      <c r="O27" s="141">
        <f t="shared" si="0"/>
        <v>4</v>
      </c>
      <c r="P27" s="139" t="str">
        <f t="shared" si="1"/>
        <v>BAJO</v>
      </c>
      <c r="Q27" s="117">
        <v>25</v>
      </c>
      <c r="R27" s="155">
        <f t="shared" si="2"/>
        <v>100</v>
      </c>
      <c r="S27" s="139" t="str">
        <f t="shared" si="3"/>
        <v>III</v>
      </c>
      <c r="T27" s="155" t="str">
        <f t="shared" si="4"/>
        <v>Mejorable</v>
      </c>
      <c r="U27" s="114">
        <v>72</v>
      </c>
      <c r="V27" s="117" t="s">
        <v>641</v>
      </c>
      <c r="W27" s="117" t="s">
        <v>507</v>
      </c>
      <c r="X27" s="117" t="s">
        <v>507</v>
      </c>
      <c r="Y27" s="117" t="s">
        <v>507</v>
      </c>
      <c r="Z27" s="117" t="s">
        <v>642</v>
      </c>
      <c r="AA27" s="117" t="s">
        <v>507</v>
      </c>
    </row>
    <row r="28" spans="1:27" s="142" customFormat="1" ht="51" x14ac:dyDescent="0.25">
      <c r="A28" s="114" t="s">
        <v>482</v>
      </c>
      <c r="B28" s="114" t="s">
        <v>473</v>
      </c>
      <c r="C28" s="114" t="s">
        <v>474</v>
      </c>
      <c r="D28" s="114" t="s">
        <v>479</v>
      </c>
      <c r="E28" s="118" t="s">
        <v>33</v>
      </c>
      <c r="F28" s="135" t="s">
        <v>35</v>
      </c>
      <c r="G28" s="114" t="s">
        <v>594</v>
      </c>
      <c r="H28" s="116" t="s">
        <v>620</v>
      </c>
      <c r="I28" s="114" t="s">
        <v>616</v>
      </c>
      <c r="J28" s="118" t="s">
        <v>502</v>
      </c>
      <c r="K28" s="114" t="s">
        <v>502</v>
      </c>
      <c r="L28" s="114" t="s">
        <v>502</v>
      </c>
      <c r="M28" s="117">
        <v>6</v>
      </c>
      <c r="N28" s="117">
        <v>2</v>
      </c>
      <c r="O28" s="141">
        <f t="shared" si="0"/>
        <v>12</v>
      </c>
      <c r="P28" s="139" t="str">
        <f t="shared" si="1"/>
        <v>ALTO</v>
      </c>
      <c r="Q28" s="117">
        <v>25</v>
      </c>
      <c r="R28" s="155">
        <f t="shared" si="2"/>
        <v>300</v>
      </c>
      <c r="S28" s="139" t="str">
        <f t="shared" si="3"/>
        <v>II</v>
      </c>
      <c r="T28" s="155" t="str">
        <f t="shared" si="4"/>
        <v>No aceptable o aceptable con control específico</v>
      </c>
      <c r="U28" s="114">
        <v>72</v>
      </c>
      <c r="V28" s="117" t="s">
        <v>630</v>
      </c>
      <c r="W28" s="117" t="s">
        <v>507</v>
      </c>
      <c r="X28" s="117" t="s">
        <v>507</v>
      </c>
      <c r="Y28" s="117" t="s">
        <v>507</v>
      </c>
      <c r="Z28" s="117" t="s">
        <v>640</v>
      </c>
      <c r="AA28" s="117" t="s">
        <v>507</v>
      </c>
    </row>
    <row r="29" spans="1:27" s="142" customFormat="1" ht="38.25" x14ac:dyDescent="0.25">
      <c r="A29" s="114" t="s">
        <v>478</v>
      </c>
      <c r="B29" s="114" t="s">
        <v>473</v>
      </c>
      <c r="C29" s="114" t="s">
        <v>474</v>
      </c>
      <c r="D29" s="114" t="s">
        <v>484</v>
      </c>
      <c r="E29" s="118" t="s">
        <v>33</v>
      </c>
      <c r="F29" s="135" t="s">
        <v>35</v>
      </c>
      <c r="G29" s="114" t="s">
        <v>594</v>
      </c>
      <c r="H29" s="116" t="s">
        <v>606</v>
      </c>
      <c r="I29" s="114" t="s">
        <v>607</v>
      </c>
      <c r="J29" s="118" t="s">
        <v>502</v>
      </c>
      <c r="K29" s="114" t="s">
        <v>502</v>
      </c>
      <c r="L29" s="114" t="s">
        <v>603</v>
      </c>
      <c r="M29" s="119">
        <v>2</v>
      </c>
      <c r="N29" s="117">
        <v>2</v>
      </c>
      <c r="O29" s="141">
        <f>M29*N29</f>
        <v>4</v>
      </c>
      <c r="P29" s="139" t="str">
        <f>IF((N29),IF(AND(O29&gt;=24,O29&lt;=40),"MUY ALTO",IF(AND(O29&gt;=10,O29&lt;=20),"ALTO",IF(AND(O29&gt;=6,O29&lt;=8),"MEDIO",IF((O29&lt;=4),"BAJO")))))</f>
        <v>BAJO</v>
      </c>
      <c r="Q29" s="117">
        <v>10</v>
      </c>
      <c r="R29" s="155">
        <f>O29*Q29</f>
        <v>40</v>
      </c>
      <c r="S29" s="139" t="str">
        <f>IF(R29&lt;=0,"N/A",IF(R29&lt;=20,"IV",IF(R29&lt;=120,"III",IF(R29&lt;=500,"II",IF(R29&lt;=4000,"I",)))))</f>
        <v>III</v>
      </c>
      <c r="T29" s="155" t="str">
        <f>IF(S29="I","No Aceptable",IF(S29="II","No aceptable o aceptable con control específico",IF(S29="III","Mejorable",IF(S29="IV","Aceptable","Aceptable"))))</f>
        <v>Mejorable</v>
      </c>
      <c r="U29" s="114">
        <v>72</v>
      </c>
      <c r="V29" s="117" t="s">
        <v>519</v>
      </c>
      <c r="W29" s="117" t="s">
        <v>507</v>
      </c>
      <c r="X29" s="117" t="s">
        <v>507</v>
      </c>
      <c r="Y29" s="117" t="s">
        <v>507</v>
      </c>
      <c r="Z29" s="120" t="s">
        <v>629</v>
      </c>
      <c r="AA29" s="117" t="s">
        <v>507</v>
      </c>
    </row>
    <row r="30" spans="1:27" s="142" customFormat="1" ht="38.25" x14ac:dyDescent="0.25">
      <c r="A30" s="114" t="s">
        <v>561</v>
      </c>
      <c r="B30" s="114" t="s">
        <v>483</v>
      </c>
      <c r="C30" s="114" t="s">
        <v>562</v>
      </c>
      <c r="D30" s="114" t="s">
        <v>563</v>
      </c>
      <c r="E30" s="118" t="s">
        <v>33</v>
      </c>
      <c r="F30" s="135" t="s">
        <v>35</v>
      </c>
      <c r="G30" s="114" t="s">
        <v>594</v>
      </c>
      <c r="H30" s="116" t="s">
        <v>604</v>
      </c>
      <c r="I30" s="114" t="s">
        <v>605</v>
      </c>
      <c r="J30" s="118" t="s">
        <v>502</v>
      </c>
      <c r="K30" s="114" t="s">
        <v>502</v>
      </c>
      <c r="L30" s="114" t="s">
        <v>603</v>
      </c>
      <c r="M30" s="119">
        <v>2</v>
      </c>
      <c r="N30" s="117">
        <v>2</v>
      </c>
      <c r="O30" s="141">
        <f>M30*N30</f>
        <v>4</v>
      </c>
      <c r="P30" s="139" t="str">
        <f>IF((N30),IF(AND(O30&gt;=24,O30&lt;=40),"MUY ALTO",IF(AND(O30&gt;=10,O30&lt;=20),"ALTO",IF(AND(O30&gt;=6,O30&lt;=8),"MEDIO",IF((O30&lt;=4),"BAJO")))))</f>
        <v>BAJO</v>
      </c>
      <c r="Q30" s="117">
        <v>10</v>
      </c>
      <c r="R30" s="155">
        <f>O30*Q30</f>
        <v>40</v>
      </c>
      <c r="S30" s="139" t="str">
        <f>IF(R30&lt;=0,"N/A",IF(R30&lt;=20,"IV",IF(R30&lt;=120,"III",IF(R30&lt;=500,"II",IF(R30&lt;=4000,"I",)))))</f>
        <v>III</v>
      </c>
      <c r="T30" s="155" t="str">
        <f>IF(S30="I","No Aceptable",IF(S30="II","No aceptable o aceptable con control específico",IF(S30="III","Mejorable",IF(S30="IV","Aceptable","Aceptable"))))</f>
        <v>Mejorable</v>
      </c>
      <c r="U30" s="114">
        <v>72</v>
      </c>
      <c r="V30" s="117" t="s">
        <v>519</v>
      </c>
      <c r="W30" s="117" t="s">
        <v>507</v>
      </c>
      <c r="X30" s="117" t="s">
        <v>507</v>
      </c>
      <c r="Y30" s="117" t="s">
        <v>507</v>
      </c>
      <c r="Z30" s="120" t="s">
        <v>633</v>
      </c>
      <c r="AA30" s="117" t="s">
        <v>507</v>
      </c>
    </row>
    <row r="31" spans="1:27" s="142" customFormat="1" ht="38.25" x14ac:dyDescent="0.25">
      <c r="A31" s="114" t="s">
        <v>476</v>
      </c>
      <c r="B31" s="114" t="s">
        <v>473</v>
      </c>
      <c r="C31" s="114" t="s">
        <v>474</v>
      </c>
      <c r="D31" s="114" t="s">
        <v>560</v>
      </c>
      <c r="E31" s="114" t="s">
        <v>33</v>
      </c>
      <c r="F31" s="135" t="s">
        <v>35</v>
      </c>
      <c r="G31" s="114" t="s">
        <v>594</v>
      </c>
      <c r="H31" s="116" t="s">
        <v>601</v>
      </c>
      <c r="I31" s="114" t="s">
        <v>602</v>
      </c>
      <c r="J31" s="114" t="s">
        <v>502</v>
      </c>
      <c r="K31" s="114" t="s">
        <v>502</v>
      </c>
      <c r="L31" s="114" t="s">
        <v>603</v>
      </c>
      <c r="M31" s="119">
        <v>2</v>
      </c>
      <c r="N31" s="117">
        <v>2</v>
      </c>
      <c r="O31" s="141">
        <f>M31*N31</f>
        <v>4</v>
      </c>
      <c r="P31" s="139" t="str">
        <f>IF((N31),IF(AND(O31&gt;=24,O31&lt;=40),"MUY ALTO",IF(AND(O31&gt;=10,O31&lt;=20),"ALTO",IF(AND(O31&gt;=6,O31&lt;=8),"MEDIO",IF((O31&lt;=4),"BAJO")))))</f>
        <v>BAJO</v>
      </c>
      <c r="Q31" s="117">
        <v>10</v>
      </c>
      <c r="R31" s="155">
        <f>O31*Q31</f>
        <v>40</v>
      </c>
      <c r="S31" s="139" t="str">
        <f>IF(R31&lt;=0,"N/A",IF(R31&lt;=20,"IV",IF(R31&lt;=120,"III",IF(R31&lt;=500,"II",IF(R31&lt;=4000,"I",)))))</f>
        <v>III</v>
      </c>
      <c r="T31" s="155" t="str">
        <f>IF(S31="I","No Aceptable",IF(S31="II","No aceptable o aceptable con control específico",IF(S31="III","Mejorable",IF(S31="IV","Aceptable","Aceptable"))))</f>
        <v>Mejorable</v>
      </c>
      <c r="U31" s="114">
        <v>72</v>
      </c>
      <c r="V31" s="117" t="s">
        <v>519</v>
      </c>
      <c r="W31" s="117" t="s">
        <v>507</v>
      </c>
      <c r="X31" s="117" t="s">
        <v>507</v>
      </c>
      <c r="Y31" s="117" t="s">
        <v>507</v>
      </c>
      <c r="Z31" s="120" t="s">
        <v>632</v>
      </c>
      <c r="AA31" s="117" t="s">
        <v>507</v>
      </c>
    </row>
    <row r="32" spans="1:27" s="142" customFormat="1" ht="51" x14ac:dyDescent="0.25">
      <c r="A32" s="114" t="s">
        <v>482</v>
      </c>
      <c r="B32" s="114" t="s">
        <v>473</v>
      </c>
      <c r="C32" s="114" t="s">
        <v>474</v>
      </c>
      <c r="D32" s="114" t="s">
        <v>484</v>
      </c>
      <c r="E32" s="114" t="s">
        <v>33</v>
      </c>
      <c r="F32" s="135" t="s">
        <v>35</v>
      </c>
      <c r="G32" s="114" t="s">
        <v>594</v>
      </c>
      <c r="H32" s="116" t="s">
        <v>779</v>
      </c>
      <c r="I32" s="114" t="s">
        <v>598</v>
      </c>
      <c r="J32" s="114" t="s">
        <v>502</v>
      </c>
      <c r="K32" s="114" t="s">
        <v>506</v>
      </c>
      <c r="L32" s="114" t="s">
        <v>502</v>
      </c>
      <c r="M32" s="119">
        <v>2</v>
      </c>
      <c r="N32" s="117">
        <v>4</v>
      </c>
      <c r="O32" s="141">
        <f t="shared" si="0"/>
        <v>8</v>
      </c>
      <c r="P32" s="139" t="str">
        <f t="shared" si="1"/>
        <v>MEDIO</v>
      </c>
      <c r="Q32" s="117">
        <v>25</v>
      </c>
      <c r="R32" s="155">
        <f t="shared" si="2"/>
        <v>200</v>
      </c>
      <c r="S32" s="139" t="str">
        <f t="shared" si="3"/>
        <v>II</v>
      </c>
      <c r="T32" s="155" t="str">
        <f t="shared" si="4"/>
        <v>No aceptable o aceptable con control específico</v>
      </c>
      <c r="U32" s="114">
        <v>72</v>
      </c>
      <c r="V32" s="117" t="s">
        <v>630</v>
      </c>
      <c r="W32" s="117" t="s">
        <v>507</v>
      </c>
      <c r="X32" s="117" t="s">
        <v>507</v>
      </c>
      <c r="Y32" s="117" t="s">
        <v>782</v>
      </c>
      <c r="Z32" s="120" t="s">
        <v>783</v>
      </c>
      <c r="AA32" s="117" t="s">
        <v>507</v>
      </c>
    </row>
    <row r="33" spans="1:42" s="142" customFormat="1" ht="102" x14ac:dyDescent="0.25">
      <c r="A33" s="114" t="s">
        <v>472</v>
      </c>
      <c r="B33" s="114" t="s">
        <v>473</v>
      </c>
      <c r="C33" s="114" t="s">
        <v>573</v>
      </c>
      <c r="D33" s="114" t="s">
        <v>574</v>
      </c>
      <c r="E33" s="118" t="s">
        <v>33</v>
      </c>
      <c r="F33" s="135" t="s">
        <v>35</v>
      </c>
      <c r="G33" s="114" t="s">
        <v>594</v>
      </c>
      <c r="H33" s="116" t="s">
        <v>599</v>
      </c>
      <c r="I33" s="114" t="s">
        <v>624</v>
      </c>
      <c r="J33" s="118" t="s">
        <v>502</v>
      </c>
      <c r="K33" s="114" t="s">
        <v>625</v>
      </c>
      <c r="L33" s="114" t="s">
        <v>502</v>
      </c>
      <c r="M33" s="119">
        <v>2</v>
      </c>
      <c r="N33" s="117">
        <v>4</v>
      </c>
      <c r="O33" s="141">
        <f>M33*N33</f>
        <v>8</v>
      </c>
      <c r="P33" s="139" t="str">
        <f>IF((N33),IF(AND(O33&gt;=24,O33&lt;=40),"MUY ALTO",IF(AND(O33&gt;=10,O33&lt;=20),"ALTO",IF(AND(O33&gt;=6,O33&lt;=8),"MEDIO",IF((O33&lt;=4),"BAJO")))))</f>
        <v>MEDIO</v>
      </c>
      <c r="Q33" s="117">
        <v>10</v>
      </c>
      <c r="R33" s="155">
        <f>O33*Q33</f>
        <v>80</v>
      </c>
      <c r="S33" s="139" t="str">
        <f>IF(R33&lt;=0,"N/A",IF(R33&lt;=20,"IV",IF(R33&lt;=120,"III",IF(R33&lt;=500,"II",IF(R33&lt;=4000,"I",)))))</f>
        <v>III</v>
      </c>
      <c r="T33" s="155" t="str">
        <f>IF(S33="I","No Aceptable",IF(S33="II","No aceptable o aceptable con control específico",IF(S33="III","Mejorable",IF(S33="IV","Aceptable","Aceptable"))))</f>
        <v>Mejorable</v>
      </c>
      <c r="U33" s="114">
        <v>72</v>
      </c>
      <c r="V33" s="117" t="s">
        <v>519</v>
      </c>
      <c r="W33" s="117" t="s">
        <v>507</v>
      </c>
      <c r="X33" s="117" t="s">
        <v>507</v>
      </c>
      <c r="Y33" s="117" t="s">
        <v>507</v>
      </c>
      <c r="Z33" s="120" t="s">
        <v>644</v>
      </c>
      <c r="AA33" s="117" t="s">
        <v>507</v>
      </c>
    </row>
    <row r="34" spans="1:42" s="142" customFormat="1" ht="76.5" x14ac:dyDescent="0.25">
      <c r="A34" s="114" t="s">
        <v>523</v>
      </c>
      <c r="B34" s="114" t="s">
        <v>473</v>
      </c>
      <c r="C34" s="114" t="s">
        <v>474</v>
      </c>
      <c r="D34" s="114" t="s">
        <v>524</v>
      </c>
      <c r="E34" s="114" t="s">
        <v>575</v>
      </c>
      <c r="F34" s="135" t="s">
        <v>35</v>
      </c>
      <c r="G34" s="114" t="s">
        <v>594</v>
      </c>
      <c r="H34" s="116" t="s">
        <v>622</v>
      </c>
      <c r="I34" s="114" t="s">
        <v>543</v>
      </c>
      <c r="J34" s="114" t="s">
        <v>502</v>
      </c>
      <c r="K34" s="114" t="s">
        <v>502</v>
      </c>
      <c r="L34" s="114" t="s">
        <v>623</v>
      </c>
      <c r="M34" s="119">
        <v>2</v>
      </c>
      <c r="N34" s="117">
        <v>1</v>
      </c>
      <c r="O34" s="141">
        <f>M34*N34</f>
        <v>2</v>
      </c>
      <c r="P34" s="139" t="str">
        <f>IF((N34),IF(AND(O34&gt;=24,O34&lt;=40),"MUY ALTO",IF(AND(O34&gt;=10,O34&lt;=20),"ALTO",IF(AND(O34&gt;=6,O34&lt;=8),"MEDIO",IF((O34&lt;=4),"BAJO")))))</f>
        <v>BAJO</v>
      </c>
      <c r="Q34" s="117">
        <v>60</v>
      </c>
      <c r="R34" s="155">
        <f>O34*Q34</f>
        <v>120</v>
      </c>
      <c r="S34" s="139" t="str">
        <f>IF(R34&lt;=0,"N/A",IF(R34&lt;=20,"IV",IF(R34&lt;=120,"III",IF(R34&lt;=500,"II",IF(R34&lt;=4000,"I",)))))</f>
        <v>III</v>
      </c>
      <c r="T34" s="155" t="str">
        <f>IF(S34="I","No Aceptable",IF(S34="II","No aceptable o aceptable con control específico",IF(S34="III","Mejorable",IF(S34="IV","Aceptable","Aceptable"))))</f>
        <v>Mejorable</v>
      </c>
      <c r="U34" s="114">
        <v>72</v>
      </c>
      <c r="V34" s="117" t="s">
        <v>551</v>
      </c>
      <c r="W34" s="117" t="s">
        <v>507</v>
      </c>
      <c r="X34" s="117" t="s">
        <v>507</v>
      </c>
      <c r="Y34" s="117" t="s">
        <v>507</v>
      </c>
      <c r="Z34" s="1" t="s">
        <v>1538</v>
      </c>
      <c r="AA34" s="117" t="s">
        <v>507</v>
      </c>
    </row>
    <row r="35" spans="1:42" s="142" customFormat="1" ht="63.75" x14ac:dyDescent="0.25">
      <c r="A35" s="114" t="s">
        <v>478</v>
      </c>
      <c r="B35" s="114" t="s">
        <v>473</v>
      </c>
      <c r="C35" s="114" t="s">
        <v>573</v>
      </c>
      <c r="D35" s="114" t="s">
        <v>475</v>
      </c>
      <c r="E35" s="114" t="s">
        <v>33</v>
      </c>
      <c r="F35" s="135" t="s">
        <v>35</v>
      </c>
      <c r="G35" s="114" t="s">
        <v>668</v>
      </c>
      <c r="H35" s="116" t="s">
        <v>669</v>
      </c>
      <c r="I35" s="114" t="s">
        <v>670</v>
      </c>
      <c r="J35" s="118" t="s">
        <v>502</v>
      </c>
      <c r="K35" s="114" t="s">
        <v>671</v>
      </c>
      <c r="L35" s="114" t="s">
        <v>502</v>
      </c>
      <c r="M35" s="119">
        <v>2</v>
      </c>
      <c r="N35" s="117">
        <v>1</v>
      </c>
      <c r="O35" s="141">
        <f>M35*N35</f>
        <v>2</v>
      </c>
      <c r="P35" s="139" t="str">
        <f>IF((N35),IF(AND(O35&gt;=24,O35&lt;=40),"MUY ALTO",IF(AND(O35&gt;=10,O35&lt;=20),"ALTO",IF(AND(O35&gt;=6,O35&lt;=8),"MEDIO",IF((O35&lt;=4),"BAJO")))))</f>
        <v>BAJO</v>
      </c>
      <c r="Q35" s="117">
        <v>100</v>
      </c>
      <c r="R35" s="155">
        <f>O35*Q35</f>
        <v>200</v>
      </c>
      <c r="S35" s="139" t="str">
        <f>IF(R35&lt;=0,"N/A",IF(R35&lt;=20,"IV",IF(R35&lt;=120,"III",IF(R35&lt;=500,"II",IF(R35&lt;=4000,"I",)))))</f>
        <v>II</v>
      </c>
      <c r="T35" s="155" t="str">
        <f>IF(S35="I","No Aceptable",IF(S35="II","No aceptable o aceptable con control específico",IF(S35="III","Mejorable",IF(S35="IV","Aceptable","Aceptable"))))</f>
        <v>No aceptable o aceptable con control específico</v>
      </c>
      <c r="U35" s="114">
        <v>72</v>
      </c>
      <c r="V35" s="117" t="s">
        <v>519</v>
      </c>
      <c r="W35" s="117" t="s">
        <v>507</v>
      </c>
      <c r="X35" s="117" t="s">
        <v>507</v>
      </c>
      <c r="Y35" s="117" t="s">
        <v>507</v>
      </c>
      <c r="Z35" s="120" t="s">
        <v>679</v>
      </c>
      <c r="AA35" s="117" t="s">
        <v>507</v>
      </c>
    </row>
    <row r="36" spans="1:42" s="142" customFormat="1" ht="76.5" x14ac:dyDescent="0.25">
      <c r="A36" s="114" t="s">
        <v>472</v>
      </c>
      <c r="B36" s="114" t="s">
        <v>473</v>
      </c>
      <c r="C36" s="114" t="s">
        <v>487</v>
      </c>
      <c r="D36" s="114" t="s">
        <v>1507</v>
      </c>
      <c r="E36" s="114" t="s">
        <v>33</v>
      </c>
      <c r="F36" s="135" t="s">
        <v>35</v>
      </c>
      <c r="G36" s="114" t="s">
        <v>576</v>
      </c>
      <c r="H36" s="116" t="s">
        <v>577</v>
      </c>
      <c r="I36" s="114" t="s">
        <v>578</v>
      </c>
      <c r="J36" s="114" t="s">
        <v>502</v>
      </c>
      <c r="K36" s="114" t="s">
        <v>579</v>
      </c>
      <c r="L36" s="114" t="s">
        <v>580</v>
      </c>
      <c r="M36" s="119">
        <v>2</v>
      </c>
      <c r="N36" s="117">
        <v>4</v>
      </c>
      <c r="O36" s="141">
        <f t="shared" si="0"/>
        <v>8</v>
      </c>
      <c r="P36" s="139" t="str">
        <f t="shared" si="1"/>
        <v>MEDIO</v>
      </c>
      <c r="Q36" s="117">
        <v>10</v>
      </c>
      <c r="R36" s="155">
        <f t="shared" si="2"/>
        <v>80</v>
      </c>
      <c r="S36" s="139" t="str">
        <f t="shared" si="3"/>
        <v>III</v>
      </c>
      <c r="T36" s="155" t="str">
        <f t="shared" si="4"/>
        <v>Mejorable</v>
      </c>
      <c r="U36" s="114">
        <v>72</v>
      </c>
      <c r="V36" s="117" t="s">
        <v>519</v>
      </c>
      <c r="W36" s="117" t="s">
        <v>507</v>
      </c>
      <c r="X36" s="117" t="s">
        <v>507</v>
      </c>
      <c r="Y36" s="117" t="s">
        <v>507</v>
      </c>
      <c r="Z36" s="120" t="s">
        <v>581</v>
      </c>
      <c r="AA36" s="117" t="s">
        <v>582</v>
      </c>
    </row>
    <row r="37" spans="1:42" s="142" customFormat="1" ht="76.5" x14ac:dyDescent="0.25">
      <c r="A37" s="114" t="s">
        <v>564</v>
      </c>
      <c r="B37" s="114" t="s">
        <v>483</v>
      </c>
      <c r="C37" s="114" t="s">
        <v>565</v>
      </c>
      <c r="D37" s="114" t="s">
        <v>781</v>
      </c>
      <c r="E37" s="114" t="s">
        <v>575</v>
      </c>
      <c r="F37" s="135" t="s">
        <v>35</v>
      </c>
      <c r="G37" s="114" t="s">
        <v>585</v>
      </c>
      <c r="H37" s="116" t="s">
        <v>586</v>
      </c>
      <c r="I37" s="114" t="s">
        <v>1505</v>
      </c>
      <c r="J37" s="114" t="s">
        <v>502</v>
      </c>
      <c r="K37" s="114" t="s">
        <v>584</v>
      </c>
      <c r="L37" s="114" t="s">
        <v>502</v>
      </c>
      <c r="M37" s="115">
        <v>2</v>
      </c>
      <c r="N37" s="115">
        <v>2</v>
      </c>
      <c r="O37" s="141">
        <f t="shared" si="0"/>
        <v>4</v>
      </c>
      <c r="P37" s="139" t="str">
        <f t="shared" si="1"/>
        <v>BAJO</v>
      </c>
      <c r="Q37" s="115">
        <v>60</v>
      </c>
      <c r="R37" s="155">
        <f t="shared" si="2"/>
        <v>240</v>
      </c>
      <c r="S37" s="139" t="str">
        <f t="shared" si="3"/>
        <v>II</v>
      </c>
      <c r="T37" s="155" t="str">
        <f t="shared" si="4"/>
        <v>No aceptable o aceptable con control específico</v>
      </c>
      <c r="U37" s="115">
        <v>72</v>
      </c>
      <c r="V37" s="115" t="s">
        <v>519</v>
      </c>
      <c r="W37" s="117" t="s">
        <v>507</v>
      </c>
      <c r="X37" s="115" t="s">
        <v>507</v>
      </c>
      <c r="Y37" s="115" t="s">
        <v>507</v>
      </c>
      <c r="Z37" s="156" t="s">
        <v>588</v>
      </c>
      <c r="AA37" s="117" t="s">
        <v>507</v>
      </c>
    </row>
    <row r="38" spans="1:42" s="142" customFormat="1" ht="89.25" x14ac:dyDescent="0.25">
      <c r="A38" s="114" t="s">
        <v>478</v>
      </c>
      <c r="B38" s="114" t="s">
        <v>473</v>
      </c>
      <c r="C38" s="114" t="s">
        <v>474</v>
      </c>
      <c r="D38" s="114" t="s">
        <v>477</v>
      </c>
      <c r="E38" s="114" t="s">
        <v>33</v>
      </c>
      <c r="F38" s="135" t="s">
        <v>35</v>
      </c>
      <c r="G38" s="114" t="s">
        <v>683</v>
      </c>
      <c r="H38" s="116" t="s">
        <v>684</v>
      </c>
      <c r="I38" s="114" t="s">
        <v>685</v>
      </c>
      <c r="J38" s="114" t="s">
        <v>686</v>
      </c>
      <c r="K38" s="114" t="s">
        <v>687</v>
      </c>
      <c r="L38" s="114" t="s">
        <v>502</v>
      </c>
      <c r="M38" s="119">
        <v>2</v>
      </c>
      <c r="N38" s="117">
        <v>1</v>
      </c>
      <c r="O38" s="141">
        <f t="shared" si="0"/>
        <v>2</v>
      </c>
      <c r="P38" s="139" t="str">
        <f t="shared" si="1"/>
        <v>BAJO</v>
      </c>
      <c r="Q38" s="117">
        <v>25</v>
      </c>
      <c r="R38" s="155">
        <f t="shared" si="2"/>
        <v>50</v>
      </c>
      <c r="S38" s="139" t="str">
        <f t="shared" si="3"/>
        <v>III</v>
      </c>
      <c r="T38" s="155" t="str">
        <f t="shared" si="4"/>
        <v>Mejorable</v>
      </c>
      <c r="U38" s="114">
        <v>72</v>
      </c>
      <c r="V38" s="115" t="s">
        <v>591</v>
      </c>
      <c r="W38" s="117" t="s">
        <v>507</v>
      </c>
      <c r="X38" s="117" t="s">
        <v>507</v>
      </c>
      <c r="Y38" s="117" t="s">
        <v>507</v>
      </c>
      <c r="Z38" s="120" t="s">
        <v>688</v>
      </c>
      <c r="AA38" s="117" t="s">
        <v>507</v>
      </c>
    </row>
    <row r="39" spans="1:42" s="142" customFormat="1" ht="51" x14ac:dyDescent="0.25">
      <c r="A39" s="114" t="s">
        <v>478</v>
      </c>
      <c r="B39" s="114" t="s">
        <v>473</v>
      </c>
      <c r="C39" s="114" t="s">
        <v>474</v>
      </c>
      <c r="D39" s="114" t="s">
        <v>477</v>
      </c>
      <c r="E39" s="114" t="s">
        <v>33</v>
      </c>
      <c r="F39" s="135" t="s">
        <v>40</v>
      </c>
      <c r="G39" s="114" t="s">
        <v>689</v>
      </c>
      <c r="H39" s="116" t="s">
        <v>1510</v>
      </c>
      <c r="I39" s="114" t="s">
        <v>691</v>
      </c>
      <c r="J39" s="114" t="s">
        <v>502</v>
      </c>
      <c r="K39" s="114" t="s">
        <v>692</v>
      </c>
      <c r="L39" s="114" t="s">
        <v>693</v>
      </c>
      <c r="M39" s="119">
        <v>2</v>
      </c>
      <c r="N39" s="117">
        <v>1</v>
      </c>
      <c r="O39" s="141">
        <f t="shared" si="0"/>
        <v>2</v>
      </c>
      <c r="P39" s="139" t="str">
        <f t="shared" si="1"/>
        <v>BAJO</v>
      </c>
      <c r="Q39" s="117">
        <v>100</v>
      </c>
      <c r="R39" s="155">
        <f t="shared" si="2"/>
        <v>200</v>
      </c>
      <c r="S39" s="139" t="str">
        <f t="shared" si="3"/>
        <v>II</v>
      </c>
      <c r="T39" s="155" t="str">
        <f t="shared" si="4"/>
        <v>No aceptable o aceptable con control específico</v>
      </c>
      <c r="U39" s="114">
        <v>72</v>
      </c>
      <c r="V39" s="117" t="s">
        <v>519</v>
      </c>
      <c r="W39" s="117" t="s">
        <v>507</v>
      </c>
      <c r="X39" s="117" t="s">
        <v>507</v>
      </c>
      <c r="Y39" s="117" t="s">
        <v>507</v>
      </c>
      <c r="Z39" s="120" t="s">
        <v>694</v>
      </c>
      <c r="AA39" s="117" t="s">
        <v>507</v>
      </c>
    </row>
    <row r="40" spans="1:42" s="142" customFormat="1" ht="51.75" thickBot="1" x14ac:dyDescent="0.3">
      <c r="A40" s="114" t="s">
        <v>482</v>
      </c>
      <c r="B40" s="114" t="s">
        <v>473</v>
      </c>
      <c r="C40" s="114" t="s">
        <v>474</v>
      </c>
      <c r="D40" s="114" t="s">
        <v>477</v>
      </c>
      <c r="E40" s="114" t="s">
        <v>33</v>
      </c>
      <c r="F40" s="135" t="s">
        <v>36</v>
      </c>
      <c r="G40" s="114" t="s">
        <v>218</v>
      </c>
      <c r="H40" s="116" t="s">
        <v>695</v>
      </c>
      <c r="I40" s="114" t="s">
        <v>696</v>
      </c>
      <c r="J40" s="114" t="s">
        <v>502</v>
      </c>
      <c r="K40" s="114" t="s">
        <v>697</v>
      </c>
      <c r="L40" s="114" t="s">
        <v>502</v>
      </c>
      <c r="M40" s="119">
        <v>2</v>
      </c>
      <c r="N40" s="117">
        <v>4</v>
      </c>
      <c r="O40" s="141">
        <f t="shared" si="0"/>
        <v>8</v>
      </c>
      <c r="P40" s="139" t="str">
        <f t="shared" si="1"/>
        <v>MEDIO</v>
      </c>
      <c r="Q40" s="117">
        <v>10</v>
      </c>
      <c r="R40" s="155">
        <f t="shared" si="2"/>
        <v>80</v>
      </c>
      <c r="S40" s="139" t="str">
        <f t="shared" si="3"/>
        <v>III</v>
      </c>
      <c r="T40" s="155" t="str">
        <f t="shared" si="4"/>
        <v>Mejorable</v>
      </c>
      <c r="U40" s="114">
        <v>72</v>
      </c>
      <c r="V40" s="117" t="s">
        <v>704</v>
      </c>
      <c r="W40" s="117" t="s">
        <v>507</v>
      </c>
      <c r="X40" s="117" t="s">
        <v>507</v>
      </c>
      <c r="Y40" s="117" t="s">
        <v>507</v>
      </c>
      <c r="Z40" s="120" t="s">
        <v>705</v>
      </c>
      <c r="AA40" s="117" t="s">
        <v>507</v>
      </c>
    </row>
    <row r="41" spans="1:42" s="56" customFormat="1" ht="64.5" thickBot="1" x14ac:dyDescent="0.3">
      <c r="A41" s="178" t="s">
        <v>482</v>
      </c>
      <c r="B41" s="178" t="s">
        <v>473</v>
      </c>
      <c r="C41" s="178" t="s">
        <v>742</v>
      </c>
      <c r="D41" s="178" t="s">
        <v>901</v>
      </c>
      <c r="E41" s="178" t="s">
        <v>33</v>
      </c>
      <c r="F41" s="178" t="s">
        <v>36</v>
      </c>
      <c r="G41" s="178" t="s">
        <v>1539</v>
      </c>
      <c r="H41" s="178" t="s">
        <v>1540</v>
      </c>
      <c r="I41" s="178" t="s">
        <v>696</v>
      </c>
      <c r="J41" s="178" t="s">
        <v>502</v>
      </c>
      <c r="K41" s="178" t="s">
        <v>502</v>
      </c>
      <c r="L41" s="178" t="s">
        <v>502</v>
      </c>
      <c r="M41" s="213">
        <v>6</v>
      </c>
      <c r="N41" s="213">
        <v>2</v>
      </c>
      <c r="O41" s="178">
        <v>12</v>
      </c>
      <c r="P41" s="337" t="s">
        <v>153</v>
      </c>
      <c r="Q41" s="213">
        <v>25</v>
      </c>
      <c r="R41" s="178">
        <v>300</v>
      </c>
      <c r="S41" s="338" t="s">
        <v>91</v>
      </c>
      <c r="T41" s="178" t="s">
        <v>1541</v>
      </c>
      <c r="U41" s="178">
        <v>72</v>
      </c>
      <c r="V41" s="213" t="s">
        <v>704</v>
      </c>
      <c r="W41" s="213" t="s">
        <v>507</v>
      </c>
      <c r="X41" s="213" t="s">
        <v>507</v>
      </c>
      <c r="Y41" s="213" t="s">
        <v>1542</v>
      </c>
      <c r="Z41" s="213" t="s">
        <v>507</v>
      </c>
      <c r="AA41" s="213" t="s">
        <v>507</v>
      </c>
      <c r="AB41" s="336"/>
      <c r="AC41" s="336"/>
      <c r="AD41" s="336"/>
      <c r="AE41" s="336"/>
      <c r="AF41" s="336"/>
      <c r="AG41" s="336"/>
      <c r="AH41" s="336"/>
      <c r="AI41" s="336"/>
      <c r="AJ41" s="336"/>
      <c r="AK41" s="336"/>
      <c r="AL41" s="336"/>
      <c r="AM41" s="336"/>
      <c r="AN41" s="336"/>
      <c r="AO41" s="336"/>
      <c r="AP41" s="336"/>
    </row>
    <row r="42" spans="1:42" s="142" customFormat="1" ht="140.25" x14ac:dyDescent="0.25">
      <c r="A42" s="114" t="s">
        <v>998</v>
      </c>
      <c r="B42" s="114" t="s">
        <v>473</v>
      </c>
      <c r="C42" s="114" t="s">
        <v>474</v>
      </c>
      <c r="D42" s="114" t="s">
        <v>477</v>
      </c>
      <c r="E42" s="114" t="s">
        <v>33</v>
      </c>
      <c r="F42" s="135" t="s">
        <v>36</v>
      </c>
      <c r="G42" s="114" t="s">
        <v>701</v>
      </c>
      <c r="H42" s="116" t="s">
        <v>845</v>
      </c>
      <c r="I42" s="114" t="s">
        <v>696</v>
      </c>
      <c r="J42" s="114" t="s">
        <v>502</v>
      </c>
      <c r="K42" s="114" t="s">
        <v>502</v>
      </c>
      <c r="L42" s="114" t="s">
        <v>502</v>
      </c>
      <c r="M42" s="119">
        <v>2</v>
      </c>
      <c r="N42" s="117">
        <v>4</v>
      </c>
      <c r="O42" s="141">
        <f t="shared" si="0"/>
        <v>8</v>
      </c>
      <c r="P42" s="139" t="str">
        <f t="shared" si="1"/>
        <v>MEDIO</v>
      </c>
      <c r="Q42" s="117">
        <v>10</v>
      </c>
      <c r="R42" s="155">
        <f t="shared" si="2"/>
        <v>80</v>
      </c>
      <c r="S42" s="139" t="str">
        <f t="shared" si="3"/>
        <v>III</v>
      </c>
      <c r="T42" s="155" t="str">
        <f t="shared" si="4"/>
        <v>Mejorable</v>
      </c>
      <c r="U42" s="114">
        <v>72</v>
      </c>
      <c r="V42" s="117" t="s">
        <v>704</v>
      </c>
      <c r="W42" s="117" t="s">
        <v>507</v>
      </c>
      <c r="X42" s="117" t="s">
        <v>507</v>
      </c>
      <c r="Y42" s="117" t="s">
        <v>507</v>
      </c>
      <c r="Z42" s="120" t="s">
        <v>848</v>
      </c>
      <c r="AA42" s="117" t="s">
        <v>507</v>
      </c>
    </row>
    <row r="43" spans="1:42" s="142" customFormat="1" ht="76.5" x14ac:dyDescent="0.25">
      <c r="A43" s="114" t="s">
        <v>482</v>
      </c>
      <c r="B43" s="114" t="s">
        <v>473</v>
      </c>
      <c r="C43" s="117" t="s">
        <v>474</v>
      </c>
      <c r="D43" s="114" t="s">
        <v>477</v>
      </c>
      <c r="E43" s="117" t="s">
        <v>33</v>
      </c>
      <c r="F43" s="135" t="s">
        <v>36</v>
      </c>
      <c r="G43" s="114" t="s">
        <v>698</v>
      </c>
      <c r="H43" s="116" t="s">
        <v>703</v>
      </c>
      <c r="I43" s="114" t="s">
        <v>700</v>
      </c>
      <c r="J43" s="118" t="s">
        <v>502</v>
      </c>
      <c r="K43" s="114" t="s">
        <v>502</v>
      </c>
      <c r="L43" s="114" t="s">
        <v>502</v>
      </c>
      <c r="M43" s="117">
        <v>2</v>
      </c>
      <c r="N43" s="117">
        <v>2</v>
      </c>
      <c r="O43" s="141">
        <f t="shared" si="0"/>
        <v>4</v>
      </c>
      <c r="P43" s="139" t="str">
        <f t="shared" si="1"/>
        <v>BAJO</v>
      </c>
      <c r="Q43" s="117">
        <v>25</v>
      </c>
      <c r="R43" s="155">
        <f t="shared" si="2"/>
        <v>100</v>
      </c>
      <c r="S43" s="139" t="str">
        <f t="shared" si="3"/>
        <v>III</v>
      </c>
      <c r="T43" s="155" t="str">
        <f t="shared" si="4"/>
        <v>Mejorable</v>
      </c>
      <c r="U43" s="114">
        <v>72</v>
      </c>
      <c r="V43" s="117" t="s">
        <v>706</v>
      </c>
      <c r="W43" s="117" t="s">
        <v>507</v>
      </c>
      <c r="X43" s="117" t="s">
        <v>507</v>
      </c>
      <c r="Y43" s="117" t="s">
        <v>507</v>
      </c>
      <c r="Z43" s="120" t="s">
        <v>709</v>
      </c>
      <c r="AA43" s="117" t="s">
        <v>507</v>
      </c>
    </row>
    <row r="44" spans="1:42" s="200" customFormat="1" ht="44.25" customHeight="1" x14ac:dyDescent="0.2">
      <c r="A44" s="114" t="s">
        <v>478</v>
      </c>
      <c r="B44" s="114" t="s">
        <v>777</v>
      </c>
      <c r="C44" s="115" t="s">
        <v>474</v>
      </c>
      <c r="D44" s="114" t="s">
        <v>477</v>
      </c>
      <c r="E44" s="114" t="s">
        <v>33</v>
      </c>
      <c r="F44" s="203" t="s">
        <v>36</v>
      </c>
      <c r="G44" s="116" t="s">
        <v>784</v>
      </c>
      <c r="H44" s="116" t="s">
        <v>1526</v>
      </c>
      <c r="I44" s="114" t="s">
        <v>786</v>
      </c>
      <c r="J44" s="114" t="s">
        <v>502</v>
      </c>
      <c r="K44" s="114" t="s">
        <v>1527</v>
      </c>
      <c r="L44" s="114" t="s">
        <v>502</v>
      </c>
      <c r="M44" s="119">
        <v>2</v>
      </c>
      <c r="N44" s="117">
        <v>2</v>
      </c>
      <c r="O44" s="141">
        <f t="shared" si="0"/>
        <v>4</v>
      </c>
      <c r="P44" s="139" t="str">
        <f t="shared" si="1"/>
        <v>BAJO</v>
      </c>
      <c r="Q44" s="117">
        <v>25</v>
      </c>
      <c r="R44" s="178">
        <f t="shared" si="2"/>
        <v>100</v>
      </c>
      <c r="S44" s="139" t="str">
        <f t="shared" si="3"/>
        <v>III</v>
      </c>
      <c r="T44" s="178" t="str">
        <f t="shared" si="4"/>
        <v>Mejorable</v>
      </c>
      <c r="U44" s="114">
        <v>72</v>
      </c>
      <c r="V44" s="114" t="s">
        <v>764</v>
      </c>
      <c r="W44" s="117" t="s">
        <v>507</v>
      </c>
      <c r="X44" s="117" t="s">
        <v>507</v>
      </c>
      <c r="Y44" s="117" t="s">
        <v>507</v>
      </c>
      <c r="Z44" s="120" t="s">
        <v>1528</v>
      </c>
      <c r="AA44" s="117" t="s">
        <v>507</v>
      </c>
      <c r="AB44" s="142"/>
      <c r="AC44" s="142"/>
      <c r="AD44" s="142"/>
      <c r="AE44" s="142"/>
      <c r="AF44" s="142"/>
      <c r="AG44" s="142"/>
    </row>
    <row r="45" spans="1:42" ht="63.75" x14ac:dyDescent="0.25">
      <c r="A45" s="114" t="s">
        <v>478</v>
      </c>
      <c r="B45" s="114" t="s">
        <v>473</v>
      </c>
      <c r="C45" s="114" t="s">
        <v>474</v>
      </c>
      <c r="D45" s="114" t="s">
        <v>477</v>
      </c>
      <c r="E45" s="114" t="s">
        <v>33</v>
      </c>
      <c r="F45" s="135" t="s">
        <v>38</v>
      </c>
      <c r="G45" s="116" t="s">
        <v>792</v>
      </c>
      <c r="H45" s="116" t="s">
        <v>793</v>
      </c>
      <c r="I45" s="114" t="s">
        <v>719</v>
      </c>
      <c r="J45" s="114" t="s">
        <v>502</v>
      </c>
      <c r="K45" s="114" t="s">
        <v>720</v>
      </c>
      <c r="L45" s="114" t="s">
        <v>502</v>
      </c>
      <c r="M45" s="119">
        <v>2</v>
      </c>
      <c r="N45" s="117">
        <v>3</v>
      </c>
      <c r="O45" s="141">
        <f t="shared" si="0"/>
        <v>6</v>
      </c>
      <c r="P45" s="139" t="str">
        <f t="shared" si="1"/>
        <v>MEDIO</v>
      </c>
      <c r="Q45" s="117">
        <v>10</v>
      </c>
      <c r="R45" s="155">
        <f t="shared" si="2"/>
        <v>60</v>
      </c>
      <c r="S45" s="139" t="str">
        <f>IF(R45&lt;=0,"N/A",IF(R45&lt;=20,"IV",IF(R45&lt;=120,"III",IF(R45&lt;=500,"II",IF(R45&lt;=4000,"I",)))))</f>
        <v>III</v>
      </c>
      <c r="T45" s="155" t="str">
        <f t="shared" si="4"/>
        <v>Mejorable</v>
      </c>
      <c r="U45" s="114">
        <v>72</v>
      </c>
      <c r="V45" s="117" t="s">
        <v>719</v>
      </c>
      <c r="W45" s="117" t="s">
        <v>507</v>
      </c>
      <c r="X45" s="117" t="s">
        <v>507</v>
      </c>
      <c r="Y45" s="117" t="s">
        <v>747</v>
      </c>
      <c r="Z45" s="120" t="s">
        <v>748</v>
      </c>
      <c r="AA45" s="117" t="s">
        <v>507</v>
      </c>
    </row>
    <row r="46" spans="1:42" ht="165.75" x14ac:dyDescent="0.25">
      <c r="A46" s="114" t="s">
        <v>478</v>
      </c>
      <c r="B46" s="114" t="s">
        <v>473</v>
      </c>
      <c r="C46" s="114" t="s">
        <v>474</v>
      </c>
      <c r="D46" s="114" t="s">
        <v>477</v>
      </c>
      <c r="E46" s="114" t="s">
        <v>33</v>
      </c>
      <c r="F46" s="135" t="s">
        <v>38</v>
      </c>
      <c r="G46" s="116" t="s">
        <v>1512</v>
      </c>
      <c r="H46" s="116" t="s">
        <v>795</v>
      </c>
      <c r="I46" s="114" t="s">
        <v>723</v>
      </c>
      <c r="J46" s="114" t="s">
        <v>502</v>
      </c>
      <c r="K46" s="114" t="s">
        <v>724</v>
      </c>
      <c r="L46" s="114" t="s">
        <v>725</v>
      </c>
      <c r="M46" s="119">
        <v>2</v>
      </c>
      <c r="N46" s="117">
        <v>3</v>
      </c>
      <c r="O46" s="141">
        <f t="shared" si="0"/>
        <v>6</v>
      </c>
      <c r="P46" s="139" t="str">
        <f t="shared" si="1"/>
        <v>MEDIO</v>
      </c>
      <c r="Q46" s="117">
        <v>10</v>
      </c>
      <c r="R46" s="155">
        <f t="shared" si="2"/>
        <v>60</v>
      </c>
      <c r="S46" s="139" t="str">
        <f>IF(R46&lt;=0,"N/A",IF(R46&lt;=20,"IV",IF(R46&lt;=120,"III",IF(R46&lt;=500,"II",IF(R46&lt;=4000,"I",)))))</f>
        <v>III</v>
      </c>
      <c r="T46" s="155" t="str">
        <f t="shared" si="4"/>
        <v>Mejorable</v>
      </c>
      <c r="U46" s="114">
        <v>72</v>
      </c>
      <c r="V46" s="117" t="s">
        <v>719</v>
      </c>
      <c r="W46" s="117" t="s">
        <v>507</v>
      </c>
      <c r="X46" s="117" t="s">
        <v>507</v>
      </c>
      <c r="Y46" s="117" t="s">
        <v>747</v>
      </c>
      <c r="Z46" s="120" t="s">
        <v>805</v>
      </c>
      <c r="AA46" s="117" t="s">
        <v>507</v>
      </c>
    </row>
    <row r="47" spans="1:42" s="142" customFormat="1" ht="48.75" customHeight="1" x14ac:dyDescent="0.25">
      <c r="A47" s="114" t="s">
        <v>478</v>
      </c>
      <c r="B47" s="114" t="s">
        <v>473</v>
      </c>
      <c r="C47" s="114" t="s">
        <v>474</v>
      </c>
      <c r="D47" s="114" t="s">
        <v>477</v>
      </c>
      <c r="E47" s="118" t="s">
        <v>33</v>
      </c>
      <c r="F47" s="135" t="s">
        <v>38</v>
      </c>
      <c r="G47" s="116" t="s">
        <v>1513</v>
      </c>
      <c r="H47" s="116" t="s">
        <v>733</v>
      </c>
      <c r="I47" s="114" t="s">
        <v>734</v>
      </c>
      <c r="J47" s="118" t="s">
        <v>502</v>
      </c>
      <c r="K47" s="114" t="s">
        <v>735</v>
      </c>
      <c r="L47" s="114" t="s">
        <v>725</v>
      </c>
      <c r="M47" s="119">
        <v>2</v>
      </c>
      <c r="N47" s="117">
        <v>4</v>
      </c>
      <c r="O47" s="141">
        <f t="shared" si="0"/>
        <v>8</v>
      </c>
      <c r="P47" s="139" t="str">
        <f>IF((N47),IF(AND(O47&gt;=24,O47&lt;=40),"MUY ALTO",IF(AND(O47&gt;=10,O47&lt;=20),"ALTO",IF(AND(O47&gt;=6,O47&lt;=8),"MEDIO",IF((O47&lt;=4),"BAJO")))))</f>
        <v>MEDIO</v>
      </c>
      <c r="Q47" s="117">
        <v>10</v>
      </c>
      <c r="R47" s="155">
        <f>O47*Q47</f>
        <v>80</v>
      </c>
      <c r="S47" s="139" t="str">
        <f>IF(R47&lt;=0,"N/A",IF(R47&lt;=20,"IV",IF(R47&lt;=120,"III",IF(R47&lt;=500,"II",IF(R47&lt;=4000,"I",)))))</f>
        <v>III</v>
      </c>
      <c r="T47" s="155" t="str">
        <f>IF(S47="I","No Aceptable",IF(S47="II","No aceptable o aceptable con control específico",IF(S47="III","Mejorable",IF(S47="IV","Aceptable","Aceptable"))))</f>
        <v>Mejorable</v>
      </c>
      <c r="U47" s="114">
        <v>72</v>
      </c>
      <c r="V47" s="117" t="s">
        <v>753</v>
      </c>
      <c r="W47" s="117" t="s">
        <v>507</v>
      </c>
      <c r="X47" s="117" t="s">
        <v>507</v>
      </c>
      <c r="Y47" s="117" t="s">
        <v>507</v>
      </c>
      <c r="Z47" s="120" t="s">
        <v>807</v>
      </c>
      <c r="AA47" s="117" t="s">
        <v>507</v>
      </c>
    </row>
    <row r="48" spans="1:42" ht="58.5" customHeight="1" x14ac:dyDescent="0.25">
      <c r="A48" s="114" t="s">
        <v>726</v>
      </c>
      <c r="B48" s="114" t="s">
        <v>473</v>
      </c>
      <c r="C48" s="114" t="s">
        <v>474</v>
      </c>
      <c r="D48" s="114" t="s">
        <v>477</v>
      </c>
      <c r="E48" s="118" t="s">
        <v>33</v>
      </c>
      <c r="F48" s="135" t="s">
        <v>38</v>
      </c>
      <c r="G48" s="116" t="s">
        <v>1516</v>
      </c>
      <c r="H48" s="116" t="s">
        <v>802</v>
      </c>
      <c r="I48" s="114" t="s">
        <v>729</v>
      </c>
      <c r="J48" s="118" t="s">
        <v>502</v>
      </c>
      <c r="K48" s="114" t="s">
        <v>730</v>
      </c>
      <c r="L48" s="114" t="s">
        <v>731</v>
      </c>
      <c r="M48" s="119">
        <v>2</v>
      </c>
      <c r="N48" s="117">
        <v>3</v>
      </c>
      <c r="O48" s="141">
        <f t="shared" si="0"/>
        <v>6</v>
      </c>
      <c r="P48" s="139" t="str">
        <f t="shared" ref="P48:P53" si="5">IF((N48),IF(AND(O48&gt;=24,O48&lt;=40),"MUY ALTO",IF(AND(O48&gt;=10,O48&lt;=20),"ALTO",IF(AND(O48&gt;=6,O48&lt;=8),"MEDIO",IF((O48&lt;=4),"BAJO")))))</f>
        <v>MEDIO</v>
      </c>
      <c r="Q48" s="117">
        <v>10</v>
      </c>
      <c r="R48" s="155">
        <f t="shared" ref="R48:R53" si="6">O48*Q48</f>
        <v>60</v>
      </c>
      <c r="S48" s="139" t="str">
        <f t="shared" ref="S48:S53" si="7">IF(R48&lt;=0,"N/A",IF(R48&lt;=20,"IV",IF(R48&lt;=120,"III",IF(R48&lt;=500,"II",IF(R48&lt;=4000,"I",)))))</f>
        <v>III</v>
      </c>
      <c r="T48" s="155" t="str">
        <f t="shared" ref="T48:T53" si="8">IF(S48="I","No Aceptable",IF(S48="II","No aceptable o aceptable con control específico",IF(S48="III","Mejorable",IF(S48="IV","Aceptable","Aceptable"))))</f>
        <v>Mejorable</v>
      </c>
      <c r="U48" s="114">
        <v>72</v>
      </c>
      <c r="V48" s="117" t="s">
        <v>750</v>
      </c>
      <c r="W48" s="117" t="s">
        <v>507</v>
      </c>
      <c r="X48" s="117" t="s">
        <v>507</v>
      </c>
      <c r="Y48" s="117" t="s">
        <v>751</v>
      </c>
      <c r="Z48" s="120" t="s">
        <v>752</v>
      </c>
      <c r="AA48" s="117" t="s">
        <v>507</v>
      </c>
    </row>
    <row r="49" spans="1:27" ht="25.5" x14ac:dyDescent="0.25">
      <c r="A49" s="116" t="s">
        <v>482</v>
      </c>
      <c r="B49" s="114" t="s">
        <v>473</v>
      </c>
      <c r="C49" s="114" t="s">
        <v>474</v>
      </c>
      <c r="D49" s="114" t="s">
        <v>710</v>
      </c>
      <c r="E49" s="118" t="s">
        <v>33</v>
      </c>
      <c r="F49" s="135" t="s">
        <v>38</v>
      </c>
      <c r="G49" s="116" t="s">
        <v>711</v>
      </c>
      <c r="H49" s="116" t="s">
        <v>712</v>
      </c>
      <c r="I49" s="114" t="s">
        <v>713</v>
      </c>
      <c r="J49" s="118" t="s">
        <v>502</v>
      </c>
      <c r="K49" s="114" t="s">
        <v>714</v>
      </c>
      <c r="L49" s="114" t="s">
        <v>502</v>
      </c>
      <c r="M49" s="157">
        <v>2</v>
      </c>
      <c r="N49" s="114">
        <v>3</v>
      </c>
      <c r="O49" s="141">
        <f t="shared" si="0"/>
        <v>6</v>
      </c>
      <c r="P49" s="139" t="str">
        <f t="shared" si="5"/>
        <v>MEDIO</v>
      </c>
      <c r="Q49" s="114">
        <v>10</v>
      </c>
      <c r="R49" s="155">
        <f t="shared" si="6"/>
        <v>60</v>
      </c>
      <c r="S49" s="139" t="str">
        <f t="shared" si="7"/>
        <v>III</v>
      </c>
      <c r="T49" s="155" t="str">
        <f t="shared" si="8"/>
        <v>Mejorable</v>
      </c>
      <c r="U49" s="114">
        <v>72</v>
      </c>
      <c r="V49" s="114" t="s">
        <v>719</v>
      </c>
      <c r="W49" s="117" t="s">
        <v>507</v>
      </c>
      <c r="X49" s="114" t="s">
        <v>507</v>
      </c>
      <c r="Y49" s="114" t="s">
        <v>507</v>
      </c>
      <c r="Z49" s="158" t="s">
        <v>746</v>
      </c>
      <c r="AA49" s="117" t="s">
        <v>507</v>
      </c>
    </row>
    <row r="50" spans="1:27" ht="78.75" customHeight="1" x14ac:dyDescent="0.25">
      <c r="A50" s="116" t="s">
        <v>482</v>
      </c>
      <c r="B50" s="114" t="s">
        <v>473</v>
      </c>
      <c r="C50" s="114" t="s">
        <v>474</v>
      </c>
      <c r="D50" s="114" t="s">
        <v>715</v>
      </c>
      <c r="E50" s="118" t="s">
        <v>33</v>
      </c>
      <c r="F50" s="135" t="s">
        <v>38</v>
      </c>
      <c r="G50" s="116" t="s">
        <v>711</v>
      </c>
      <c r="H50" s="116" t="s">
        <v>1511</v>
      </c>
      <c r="I50" s="114" t="s">
        <v>713</v>
      </c>
      <c r="J50" s="118" t="s">
        <v>502</v>
      </c>
      <c r="K50" s="114" t="s">
        <v>714</v>
      </c>
      <c r="L50" s="114" t="s">
        <v>502</v>
      </c>
      <c r="M50" s="157">
        <v>2</v>
      </c>
      <c r="N50" s="114">
        <v>3</v>
      </c>
      <c r="O50" s="141">
        <f t="shared" si="0"/>
        <v>6</v>
      </c>
      <c r="P50" s="139" t="str">
        <f t="shared" si="5"/>
        <v>MEDIO</v>
      </c>
      <c r="Q50" s="114">
        <v>10</v>
      </c>
      <c r="R50" s="155">
        <f t="shared" si="6"/>
        <v>60</v>
      </c>
      <c r="S50" s="139" t="str">
        <f t="shared" si="7"/>
        <v>III</v>
      </c>
      <c r="T50" s="155" t="str">
        <f t="shared" si="8"/>
        <v>Mejorable</v>
      </c>
      <c r="U50" s="114">
        <v>72</v>
      </c>
      <c r="V50" s="114" t="s">
        <v>719</v>
      </c>
      <c r="W50" s="117" t="s">
        <v>507</v>
      </c>
      <c r="X50" s="114" t="s">
        <v>507</v>
      </c>
      <c r="Y50" s="114" t="s">
        <v>507</v>
      </c>
      <c r="Z50" s="158" t="s">
        <v>746</v>
      </c>
      <c r="AA50" s="117" t="s">
        <v>507</v>
      </c>
    </row>
    <row r="51" spans="1:27" ht="75" x14ac:dyDescent="0.25">
      <c r="A51" s="114" t="s">
        <v>482</v>
      </c>
      <c r="B51" s="114" t="s">
        <v>473</v>
      </c>
      <c r="C51" s="117" t="s">
        <v>474</v>
      </c>
      <c r="D51" s="114" t="s">
        <v>477</v>
      </c>
      <c r="E51" s="117" t="s">
        <v>33</v>
      </c>
      <c r="F51" s="135" t="s">
        <v>38</v>
      </c>
      <c r="G51" s="116" t="s">
        <v>736</v>
      </c>
      <c r="H51" s="116" t="s">
        <v>618</v>
      </c>
      <c r="I51" s="152" t="s">
        <v>737</v>
      </c>
      <c r="J51" s="118" t="s">
        <v>502</v>
      </c>
      <c r="K51" s="114" t="s">
        <v>502</v>
      </c>
      <c r="L51" s="114" t="s">
        <v>502</v>
      </c>
      <c r="M51" s="117">
        <v>2</v>
      </c>
      <c r="N51" s="117">
        <v>2</v>
      </c>
      <c r="O51" s="141">
        <f t="shared" si="0"/>
        <v>4</v>
      </c>
      <c r="P51" s="139" t="str">
        <f t="shared" si="5"/>
        <v>BAJO</v>
      </c>
      <c r="Q51" s="117">
        <v>25</v>
      </c>
      <c r="R51" s="155">
        <f t="shared" si="6"/>
        <v>100</v>
      </c>
      <c r="S51" s="139" t="str">
        <f t="shared" si="7"/>
        <v>III</v>
      </c>
      <c r="T51" s="155" t="str">
        <f t="shared" si="8"/>
        <v>Mejorable</v>
      </c>
      <c r="U51" s="114">
        <v>72</v>
      </c>
      <c r="V51" s="117" t="s">
        <v>755</v>
      </c>
      <c r="W51" s="117" t="s">
        <v>507</v>
      </c>
      <c r="X51" s="117" t="s">
        <v>507</v>
      </c>
      <c r="Y51" s="117" t="s">
        <v>507</v>
      </c>
      <c r="Z51" s="117" t="s">
        <v>642</v>
      </c>
      <c r="AA51" s="117" t="s">
        <v>507</v>
      </c>
    </row>
    <row r="52" spans="1:27" ht="102" x14ac:dyDescent="0.25">
      <c r="A52" s="114" t="s">
        <v>478</v>
      </c>
      <c r="B52" s="114" t="s">
        <v>473</v>
      </c>
      <c r="C52" s="114" t="s">
        <v>742</v>
      </c>
      <c r="D52" s="114" t="s">
        <v>477</v>
      </c>
      <c r="E52" s="114" t="s">
        <v>33</v>
      </c>
      <c r="F52" s="135" t="s">
        <v>38</v>
      </c>
      <c r="G52" s="116" t="s">
        <v>743</v>
      </c>
      <c r="H52" s="116" t="s">
        <v>744</v>
      </c>
      <c r="I52" s="114" t="s">
        <v>745</v>
      </c>
      <c r="J52" s="114" t="s">
        <v>502</v>
      </c>
      <c r="K52" s="114" t="s">
        <v>735</v>
      </c>
      <c r="L52" s="114" t="s">
        <v>725</v>
      </c>
      <c r="M52" s="119">
        <v>2</v>
      </c>
      <c r="N52" s="117">
        <v>4</v>
      </c>
      <c r="O52" s="141">
        <f t="shared" si="0"/>
        <v>8</v>
      </c>
      <c r="P52" s="139" t="str">
        <f t="shared" si="5"/>
        <v>MEDIO</v>
      </c>
      <c r="Q52" s="117">
        <v>10</v>
      </c>
      <c r="R52" s="155">
        <f t="shared" si="6"/>
        <v>80</v>
      </c>
      <c r="S52" s="139" t="str">
        <f t="shared" si="7"/>
        <v>III</v>
      </c>
      <c r="T52" s="155" t="str">
        <f t="shared" si="8"/>
        <v>Mejorable</v>
      </c>
      <c r="U52" s="114">
        <v>72</v>
      </c>
      <c r="V52" s="117" t="s">
        <v>757</v>
      </c>
      <c r="W52" s="117" t="s">
        <v>507</v>
      </c>
      <c r="X52" s="117" t="s">
        <v>507</v>
      </c>
      <c r="Y52" s="117" t="s">
        <v>507</v>
      </c>
      <c r="Z52" s="120" t="s">
        <v>808</v>
      </c>
      <c r="AA52" s="117" t="s">
        <v>507</v>
      </c>
    </row>
    <row r="53" spans="1:27" ht="38.25" x14ac:dyDescent="0.25">
      <c r="A53" s="114" t="s">
        <v>472</v>
      </c>
      <c r="B53" s="114" t="s">
        <v>473</v>
      </c>
      <c r="C53" s="114" t="s">
        <v>573</v>
      </c>
      <c r="D53" s="114" t="s">
        <v>475</v>
      </c>
      <c r="E53" s="114" t="s">
        <v>33</v>
      </c>
      <c r="F53" s="135" t="s">
        <v>37</v>
      </c>
      <c r="G53" s="114" t="s">
        <v>760</v>
      </c>
      <c r="H53" s="116" t="s">
        <v>761</v>
      </c>
      <c r="I53" s="114" t="s">
        <v>762</v>
      </c>
      <c r="J53" s="114" t="s">
        <v>502</v>
      </c>
      <c r="K53" s="114" t="s">
        <v>502</v>
      </c>
      <c r="L53" s="114" t="s">
        <v>763</v>
      </c>
      <c r="M53" s="119">
        <v>2</v>
      </c>
      <c r="N53" s="117">
        <v>1</v>
      </c>
      <c r="O53" s="141">
        <f t="shared" si="0"/>
        <v>2</v>
      </c>
      <c r="P53" s="139" t="str">
        <f t="shared" si="5"/>
        <v>BAJO</v>
      </c>
      <c r="Q53" s="117">
        <v>10</v>
      </c>
      <c r="R53" s="155">
        <f t="shared" si="6"/>
        <v>20</v>
      </c>
      <c r="S53" s="139" t="str">
        <f t="shared" si="7"/>
        <v>IV</v>
      </c>
      <c r="T53" s="155" t="str">
        <f t="shared" si="8"/>
        <v>Aceptable</v>
      </c>
      <c r="U53" s="114">
        <v>72</v>
      </c>
      <c r="V53" s="114" t="s">
        <v>764</v>
      </c>
      <c r="W53" s="117" t="s">
        <v>507</v>
      </c>
      <c r="X53" s="117" t="s">
        <v>507</v>
      </c>
      <c r="Y53" s="117" t="s">
        <v>507</v>
      </c>
      <c r="Z53" s="120" t="s">
        <v>765</v>
      </c>
      <c r="AA53" s="117" t="s">
        <v>766</v>
      </c>
    </row>
  </sheetData>
  <autoFilter ref="A5:AU53"/>
  <mergeCells count="8">
    <mergeCell ref="A1:AG1"/>
    <mergeCell ref="A2:G2"/>
    <mergeCell ref="A3:G3"/>
    <mergeCell ref="F4:H4"/>
    <mergeCell ref="J4:L4"/>
    <mergeCell ref="M4:S4"/>
    <mergeCell ref="U4:V4"/>
    <mergeCell ref="W4:AA4"/>
  </mergeCells>
  <conditionalFormatting sqref="A4:F4 J4 M4 T4 W4 E5:G5 A5 V5:AA5 J5:T5">
    <cfRule type="cellIs" dxfId="1028" priority="144" operator="equal">
      <formula>"MEDIA"</formula>
    </cfRule>
    <cfRule type="cellIs" dxfId="1027" priority="145" operator="equal">
      <formula>"BAJA"</formula>
    </cfRule>
    <cfRule type="cellIs" dxfId="1026" priority="146" operator="equal">
      <formula>"MUY ALTA"</formula>
    </cfRule>
  </conditionalFormatting>
  <conditionalFormatting sqref="V5">
    <cfRule type="cellIs" dxfId="1025" priority="147" operator="equal">
      <formula>"ALTA"</formula>
    </cfRule>
  </conditionalFormatting>
  <conditionalFormatting sqref="Z5:AA5">
    <cfRule type="cellIs" dxfId="1024" priority="148" operator="equal">
      <formula>"ALTA"</formula>
    </cfRule>
  </conditionalFormatting>
  <conditionalFormatting sqref="I4:I5">
    <cfRule type="cellIs" dxfId="1023" priority="141" operator="equal">
      <formula>"MEDIA"</formula>
    </cfRule>
    <cfRule type="cellIs" dxfId="1022" priority="142" operator="equal">
      <formula>"BAJA"</formula>
    </cfRule>
    <cfRule type="cellIs" dxfId="1021" priority="143" operator="equal">
      <formula>"MUY ALTA"</formula>
    </cfRule>
  </conditionalFormatting>
  <conditionalFormatting sqref="P6:P7 P9:P40 P45:P47 P42:P43">
    <cfRule type="cellIs" dxfId="1020" priority="138" operator="equal">
      <formula>"ALTO"</formula>
    </cfRule>
    <cfRule type="cellIs" dxfId="1019" priority="139" operator="equal">
      <formula>"MEDIO"</formula>
    </cfRule>
    <cfRule type="cellIs" dxfId="1018" priority="140" operator="equal">
      <formula>"BAJO"</formula>
    </cfRule>
  </conditionalFormatting>
  <conditionalFormatting sqref="S6:S7 S9:S40 S45:S47 S42:S43">
    <cfRule type="cellIs" dxfId="1017" priority="134" operator="equal">
      <formula>"IV"</formula>
    </cfRule>
    <cfRule type="cellIs" dxfId="1016" priority="135" operator="equal">
      <formula>"III"</formula>
    </cfRule>
    <cfRule type="cellIs" dxfId="1015" priority="136" operator="equal">
      <formula>"II"</formula>
    </cfRule>
    <cfRule type="cellIs" dxfId="1014" priority="137" operator="equal">
      <formula>"I"</formula>
    </cfRule>
  </conditionalFormatting>
  <conditionalFormatting sqref="P2:P7 P9:P40 P45:P47 P42:P43">
    <cfRule type="cellIs" dxfId="1013" priority="133" operator="equal">
      <formula>"MUY ALTO"</formula>
    </cfRule>
  </conditionalFormatting>
  <conditionalFormatting sqref="U5">
    <cfRule type="cellIs" dxfId="1012" priority="130" operator="equal">
      <formula>"MEDIA"</formula>
    </cfRule>
    <cfRule type="cellIs" dxfId="1011" priority="131" operator="equal">
      <formula>"BAJA"</formula>
    </cfRule>
    <cfRule type="cellIs" dxfId="1010" priority="132" operator="equal">
      <formula>"MUY ALTA"</formula>
    </cfRule>
  </conditionalFormatting>
  <conditionalFormatting sqref="S8">
    <cfRule type="cellIs" dxfId="1009" priority="122" operator="equal">
      <formula>"IV"</formula>
    </cfRule>
    <cfRule type="cellIs" dxfId="1008" priority="123" operator="equal">
      <formula>"III"</formula>
    </cfRule>
    <cfRule type="cellIs" dxfId="1007" priority="124" operator="equal">
      <formula>"II"</formula>
    </cfRule>
    <cfRule type="cellIs" dxfId="1006" priority="125" operator="equal">
      <formula>"I"</formula>
    </cfRule>
  </conditionalFormatting>
  <conditionalFormatting sqref="P8">
    <cfRule type="cellIs" dxfId="1005" priority="127" operator="equal">
      <formula>"ALTO"</formula>
    </cfRule>
    <cfRule type="cellIs" dxfId="1004" priority="128" operator="equal">
      <formula>"MEDIO"</formula>
    </cfRule>
    <cfRule type="cellIs" dxfId="1003" priority="129" operator="equal">
      <formula>"BAJO"</formula>
    </cfRule>
  </conditionalFormatting>
  <conditionalFormatting sqref="P8">
    <cfRule type="cellIs" dxfId="1002" priority="126" operator="equal">
      <formula>"MUY ALTO"</formula>
    </cfRule>
  </conditionalFormatting>
  <conditionalFormatting sqref="P48:P51">
    <cfRule type="cellIs" dxfId="1001" priority="119" operator="equal">
      <formula>"ALTO"</formula>
    </cfRule>
    <cfRule type="cellIs" dxfId="1000" priority="120" operator="equal">
      <formula>"MEDIO"</formula>
    </cfRule>
    <cfRule type="cellIs" dxfId="999" priority="121" operator="equal">
      <formula>"BAJO"</formula>
    </cfRule>
  </conditionalFormatting>
  <conditionalFormatting sqref="S48:S51">
    <cfRule type="cellIs" dxfId="998" priority="115" operator="equal">
      <formula>"IV"</formula>
    </cfRule>
    <cfRule type="cellIs" dxfId="997" priority="116" operator="equal">
      <formula>"III"</formula>
    </cfRule>
    <cfRule type="cellIs" dxfId="996" priority="117" operator="equal">
      <formula>"II"</formula>
    </cfRule>
    <cfRule type="cellIs" dxfId="995" priority="118" operator="equal">
      <formula>"I"</formula>
    </cfRule>
  </conditionalFormatting>
  <conditionalFormatting sqref="P48:P51">
    <cfRule type="cellIs" dxfId="994" priority="114" operator="equal">
      <formula>"MUY ALTO"</formula>
    </cfRule>
  </conditionalFormatting>
  <conditionalFormatting sqref="P52:P53">
    <cfRule type="cellIs" dxfId="993" priority="111" operator="equal">
      <formula>"ALTO"</formula>
    </cfRule>
    <cfRule type="cellIs" dxfId="992" priority="112" operator="equal">
      <formula>"MEDIO"</formula>
    </cfRule>
    <cfRule type="cellIs" dxfId="991" priority="113" operator="equal">
      <formula>"BAJO"</formula>
    </cfRule>
  </conditionalFormatting>
  <conditionalFormatting sqref="S52:S53">
    <cfRule type="cellIs" dxfId="990" priority="107" operator="equal">
      <formula>"IV"</formula>
    </cfRule>
    <cfRule type="cellIs" dxfId="989" priority="108" operator="equal">
      <formula>"III"</formula>
    </cfRule>
    <cfRule type="cellIs" dxfId="988" priority="109" operator="equal">
      <formula>"II"</formula>
    </cfRule>
    <cfRule type="cellIs" dxfId="987" priority="110" operator="equal">
      <formula>"I"</formula>
    </cfRule>
  </conditionalFormatting>
  <conditionalFormatting sqref="P52:P53">
    <cfRule type="cellIs" dxfId="986" priority="106" operator="equal">
      <formula>"MUY ALTO"</formula>
    </cfRule>
  </conditionalFormatting>
  <conditionalFormatting sqref="D8:E8 I8:N8">
    <cfRule type="cellIs" dxfId="985" priority="65" operator="equal">
      <formula>"MEDIA"</formula>
    </cfRule>
  </conditionalFormatting>
  <conditionalFormatting sqref="D8:E8 I8:N8">
    <cfRule type="cellIs" dxfId="984" priority="66" operator="equal">
      <formula>"BAJA"</formula>
    </cfRule>
  </conditionalFormatting>
  <conditionalFormatting sqref="D8:E8 I8:N8">
    <cfRule type="cellIs" dxfId="983" priority="67" operator="equal">
      <formula>"MUY ALTA"</formula>
    </cfRule>
  </conditionalFormatting>
  <conditionalFormatting sqref="Q8">
    <cfRule type="cellIs" dxfId="982" priority="62" operator="equal">
      <formula>"MEDIA"</formula>
    </cfRule>
  </conditionalFormatting>
  <conditionalFormatting sqref="Q8">
    <cfRule type="cellIs" dxfId="981" priority="63" operator="equal">
      <formula>"BAJA"</formula>
    </cfRule>
  </conditionalFormatting>
  <conditionalFormatting sqref="Q8">
    <cfRule type="cellIs" dxfId="980" priority="64" operator="equal">
      <formula>"MUY ALTA"</formula>
    </cfRule>
  </conditionalFormatting>
  <conditionalFormatting sqref="A40 E40 I40:J40 L40 N40">
    <cfRule type="cellIs" dxfId="979" priority="46" operator="equal">
      <formula>"MEDIA"</formula>
    </cfRule>
  </conditionalFormatting>
  <conditionalFormatting sqref="A40 E40 I40:J40 L40 N40">
    <cfRule type="cellIs" dxfId="978" priority="47" operator="equal">
      <formula>"BAJA"</formula>
    </cfRule>
  </conditionalFormatting>
  <conditionalFormatting sqref="A40 E40 I40:J40 L40 N40">
    <cfRule type="cellIs" dxfId="977" priority="48" operator="equal">
      <formula>"MUY ALTA"</formula>
    </cfRule>
  </conditionalFormatting>
  <conditionalFormatting sqref="A42 E42 I42:J42 L42:N42">
    <cfRule type="cellIs" dxfId="976" priority="49" operator="equal">
      <formula>"MEDIA"</formula>
    </cfRule>
  </conditionalFormatting>
  <conditionalFormatting sqref="A42 E42 I42:J42 L42:N42">
    <cfRule type="cellIs" dxfId="975" priority="50" operator="equal">
      <formula>"BAJA"</formula>
    </cfRule>
  </conditionalFormatting>
  <conditionalFormatting sqref="A42 E42 I42:J42 L42:N42">
    <cfRule type="cellIs" dxfId="974" priority="51" operator="equal">
      <formula>"MUY ALTA"</formula>
    </cfRule>
  </conditionalFormatting>
  <conditionalFormatting sqref="K42">
    <cfRule type="cellIs" dxfId="973" priority="52" operator="equal">
      <formula>"MEDIA"</formula>
    </cfRule>
  </conditionalFormatting>
  <conditionalFormatting sqref="K42">
    <cfRule type="cellIs" dxfId="972" priority="53" operator="equal">
      <formula>"BAJA"</formula>
    </cfRule>
  </conditionalFormatting>
  <conditionalFormatting sqref="K42">
    <cfRule type="cellIs" dxfId="971" priority="54" operator="equal">
      <formula>"MUY ALTA"</formula>
    </cfRule>
  </conditionalFormatting>
  <conditionalFormatting sqref="I43">
    <cfRule type="cellIs" dxfId="970" priority="43" operator="equal">
      <formula>"MEDIA"</formula>
    </cfRule>
  </conditionalFormatting>
  <conditionalFormatting sqref="I43">
    <cfRule type="cellIs" dxfId="969" priority="44" operator="equal">
      <formula>"BAJA"</formula>
    </cfRule>
  </conditionalFormatting>
  <conditionalFormatting sqref="I43">
    <cfRule type="cellIs" dxfId="968" priority="45" operator="equal">
      <formula>"MUY ALTA"</formula>
    </cfRule>
  </conditionalFormatting>
  <conditionalFormatting sqref="Q40">
    <cfRule type="cellIs" dxfId="967" priority="37" operator="equal">
      <formula>"MEDIA"</formula>
    </cfRule>
  </conditionalFormatting>
  <conditionalFormatting sqref="Q40">
    <cfRule type="cellIs" dxfId="966" priority="38" operator="equal">
      <formula>"BAJA"</formula>
    </cfRule>
  </conditionalFormatting>
  <conditionalFormatting sqref="Q40">
    <cfRule type="cellIs" dxfId="965" priority="39" operator="equal">
      <formula>"MUY ALTA"</formula>
    </cfRule>
  </conditionalFormatting>
  <conditionalFormatting sqref="Q42">
    <cfRule type="cellIs" dxfId="964" priority="40" operator="equal">
      <formula>"MEDIA"</formula>
    </cfRule>
  </conditionalFormatting>
  <conditionalFormatting sqref="Q42">
    <cfRule type="cellIs" dxfId="963" priority="41" operator="equal">
      <formula>"BAJA"</formula>
    </cfRule>
  </conditionalFormatting>
  <conditionalFormatting sqref="Q42">
    <cfRule type="cellIs" dxfId="962" priority="42" operator="equal">
      <formula>"MUY ALTA"</formula>
    </cfRule>
  </conditionalFormatting>
  <conditionalFormatting sqref="V40 X40:Y40 X42:Y42 V42">
    <cfRule type="cellIs" dxfId="961" priority="28" operator="equal">
      <formula>"MEDIA"</formula>
    </cfRule>
  </conditionalFormatting>
  <conditionalFormatting sqref="V40 X40:Y40 X42:Y42 V42">
    <cfRule type="cellIs" dxfId="960" priority="29" operator="equal">
      <formula>"BAJA"</formula>
    </cfRule>
  </conditionalFormatting>
  <conditionalFormatting sqref="V40 X40:Y40 X42:Y42 V42">
    <cfRule type="cellIs" dxfId="959" priority="30" operator="equal">
      <formula>"MUY ALTA"</formula>
    </cfRule>
  </conditionalFormatting>
  <conditionalFormatting sqref="Z40">
    <cfRule type="cellIs" dxfId="958" priority="31" operator="equal">
      <formula>"MEDIA"</formula>
    </cfRule>
  </conditionalFormatting>
  <conditionalFormatting sqref="Z40">
    <cfRule type="cellIs" dxfId="957" priority="32" operator="equal">
      <formula>"BAJA"</formula>
    </cfRule>
  </conditionalFormatting>
  <conditionalFormatting sqref="Z40">
    <cfRule type="cellIs" dxfId="956" priority="33" operator="equal">
      <formula>"MUY ALTA"</formula>
    </cfRule>
  </conditionalFormatting>
  <conditionalFormatting sqref="V40">
    <cfRule type="cellIs" dxfId="955" priority="34" operator="equal">
      <formula>"ALTA"</formula>
    </cfRule>
  </conditionalFormatting>
  <conditionalFormatting sqref="Z40">
    <cfRule type="cellIs" dxfId="954" priority="35" operator="equal">
      <formula>"ALTA"</formula>
    </cfRule>
  </conditionalFormatting>
  <conditionalFormatting sqref="V42">
    <cfRule type="cellIs" dxfId="953" priority="36" operator="equal">
      <formula>"ALTA"</formula>
    </cfRule>
  </conditionalFormatting>
  <conditionalFormatting sqref="Z42">
    <cfRule type="cellIs" dxfId="952" priority="24" operator="equal">
      <formula>"MEDIA"</formula>
    </cfRule>
  </conditionalFormatting>
  <conditionalFormatting sqref="Z42">
    <cfRule type="cellIs" dxfId="951" priority="25" operator="equal">
      <formula>"BAJA"</formula>
    </cfRule>
  </conditionalFormatting>
  <conditionalFormatting sqref="Z42">
    <cfRule type="cellIs" dxfId="950" priority="26" operator="equal">
      <formula>"MUY ALTA"</formula>
    </cfRule>
  </conditionalFormatting>
  <conditionalFormatting sqref="Z42">
    <cfRule type="cellIs" dxfId="949" priority="27" operator="equal">
      <formula>"ALTA"</formula>
    </cfRule>
  </conditionalFormatting>
  <conditionalFormatting sqref="P44">
    <cfRule type="cellIs" dxfId="948" priority="21" operator="equal">
      <formula>"ALTO"</formula>
    </cfRule>
    <cfRule type="cellIs" dxfId="947" priority="22" operator="equal">
      <formula>"MEDIO"</formula>
    </cfRule>
    <cfRule type="cellIs" dxfId="946" priority="23" operator="equal">
      <formula>"BAJO"</formula>
    </cfRule>
  </conditionalFormatting>
  <conditionalFormatting sqref="S44">
    <cfRule type="cellIs" dxfId="945" priority="17" operator="equal">
      <formula>"IV"</formula>
    </cfRule>
    <cfRule type="cellIs" dxfId="944" priority="18" operator="equal">
      <formula>"III"</formula>
    </cfRule>
    <cfRule type="cellIs" dxfId="943" priority="19" operator="equal">
      <formula>"II"</formula>
    </cfRule>
    <cfRule type="cellIs" dxfId="942" priority="20" operator="equal">
      <formula>"I"</formula>
    </cfRule>
  </conditionalFormatting>
  <conditionalFormatting sqref="P44">
    <cfRule type="cellIs" dxfId="941" priority="16" operator="equal">
      <formula>"MUY ALTO"</formula>
    </cfRule>
  </conditionalFormatting>
  <conditionalFormatting sqref="V8">
    <cfRule type="cellIs" dxfId="940" priority="15" operator="equal">
      <formula>"ALTA"</formula>
    </cfRule>
  </conditionalFormatting>
  <conditionalFormatting sqref="V8">
    <cfRule type="cellIs" dxfId="939" priority="12" operator="equal">
      <formula>"MEDIA"</formula>
    </cfRule>
  </conditionalFormatting>
  <conditionalFormatting sqref="V8">
    <cfRule type="cellIs" dxfId="938" priority="13" operator="equal">
      <formula>"BAJA"</formula>
    </cfRule>
  </conditionalFormatting>
  <conditionalFormatting sqref="V8">
    <cfRule type="cellIs" dxfId="937" priority="14" operator="equal">
      <formula>"MUY ALTA"</formula>
    </cfRule>
  </conditionalFormatting>
  <conditionalFormatting sqref="P41">
    <cfRule type="cellIs" dxfId="936" priority="9" operator="equal">
      <formula>"ALTO"</formula>
    </cfRule>
    <cfRule type="cellIs" dxfId="935" priority="10" operator="equal">
      <formula>"MEDIO"</formula>
    </cfRule>
    <cfRule type="cellIs" dxfId="934" priority="11" operator="equal">
      <formula>"BAJO"</formula>
    </cfRule>
  </conditionalFormatting>
  <conditionalFormatting sqref="S41">
    <cfRule type="cellIs" dxfId="933" priority="5" operator="equal">
      <formula>"IV"</formula>
    </cfRule>
    <cfRule type="cellIs" dxfId="932" priority="6" operator="equal">
      <formula>"III"</formula>
    </cfRule>
    <cfRule type="cellIs" dxfId="931" priority="7" operator="equal">
      <formula>"II"</formula>
    </cfRule>
    <cfRule type="cellIs" dxfId="930" priority="8" operator="equal">
      <formula>"I"</formula>
    </cfRule>
  </conditionalFormatting>
  <conditionalFormatting sqref="P41">
    <cfRule type="cellIs" dxfId="929" priority="4" operator="equal">
      <formula>"MUY ALTO"</formula>
    </cfRule>
  </conditionalFormatting>
  <conditionalFormatting sqref="I41">
    <cfRule type="cellIs" dxfId="928" priority="1" operator="equal">
      <formula>"MEDIA"</formula>
    </cfRule>
  </conditionalFormatting>
  <conditionalFormatting sqref="I41">
    <cfRule type="cellIs" dxfId="927" priority="2" operator="equal">
      <formula>"BAJA"</formula>
    </cfRule>
  </conditionalFormatting>
  <conditionalFormatting sqref="I41">
    <cfRule type="cellIs" dxfId="926" priority="3" operator="equal">
      <formula>"MUY ALTA"</formula>
    </cfRule>
  </conditionalFormatting>
  <dataValidations count="3">
    <dataValidation type="list" allowBlank="1" showErrorMessage="1" sqref="Q47 Q8 Q18">
      <formula1>"10,25,60,100"</formula1>
    </dataValidation>
    <dataValidation type="list" allowBlank="1" showInputMessage="1" prompt="COLOQUE SOLO - 1,2,3, O 4" sqref="N47 N18">
      <formula1>"4,3,2,1"</formula1>
    </dataValidation>
    <dataValidation type="list" allowBlank="1" showErrorMessage="1" sqref="M47 M18">
      <formula1>"2,6,10"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Listas!$A$7:$G$7</xm:f>
          </x14:formula1>
          <xm:sqref>F45:F53 F6:F43</xm:sqref>
        </x14:dataValidation>
        <x14:dataValidation type="list" allowBlank="1" showInputMessage="1" showErrorMessage="1">
          <x14:formula1>
            <xm:f>Listas!#REF!</xm:f>
          </x14:formula1>
          <xm:sqref>F44</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AU62"/>
  <sheetViews>
    <sheetView topLeftCell="L44" zoomScale="85" zoomScaleNormal="85" workbookViewId="0">
      <selection activeCell="L46" sqref="A46:XFD46"/>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29.710937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7"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47" ht="26.25" customHeight="1" thickBot="1" x14ac:dyDescent="0.3">
      <c r="A2" s="282" t="s">
        <v>999</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ht="56.25" customHeight="1" thickBot="1" x14ac:dyDescent="0.3">
      <c r="A3" s="282" t="s">
        <v>1000</v>
      </c>
      <c r="B3" s="273"/>
      <c r="C3" s="273"/>
      <c r="D3" s="273"/>
      <c r="E3" s="273"/>
      <c r="F3" s="273"/>
      <c r="G3" s="274"/>
      <c r="H3" s="1"/>
      <c r="I3" s="1"/>
      <c r="J3" s="1"/>
      <c r="K3" s="1"/>
      <c r="L3" s="4"/>
      <c r="M3" s="4"/>
      <c r="N3" s="4"/>
      <c r="O3" s="4"/>
      <c r="P3" s="4"/>
      <c r="Q3" s="4"/>
      <c r="R3" s="2"/>
      <c r="S3" s="2"/>
      <c r="T3" s="2"/>
      <c r="U3" s="5"/>
      <c r="V3" s="5"/>
      <c r="W3" s="1"/>
      <c r="X3" s="1"/>
      <c r="Y3" s="1"/>
      <c r="Z3" s="1"/>
      <c r="AA3" s="1"/>
      <c r="AB3" s="3"/>
      <c r="AC3" s="3"/>
      <c r="AD3" s="3"/>
      <c r="AE3" s="3"/>
      <c r="AF3" s="3"/>
      <c r="AG3" s="3"/>
      <c r="AH3" s="3"/>
      <c r="AI3" s="3"/>
      <c r="AJ3" s="3"/>
      <c r="AK3" s="3"/>
      <c r="AL3" s="3"/>
      <c r="AM3" s="3"/>
      <c r="AN3" s="3"/>
      <c r="AO3" s="3"/>
      <c r="AP3" s="3"/>
      <c r="AQ3" s="3"/>
      <c r="AR3" s="3"/>
      <c r="AS3" s="3"/>
      <c r="AT3" s="3"/>
      <c r="AU3" s="3"/>
    </row>
    <row r="4" spans="1:47" s="140" customFormat="1" ht="30.75" customHeight="1" x14ac:dyDescent="0.25">
      <c r="A4" s="122"/>
      <c r="B4" s="123" t="s">
        <v>0</v>
      </c>
      <c r="C4" s="123" t="s">
        <v>1</v>
      </c>
      <c r="D4" s="123" t="s">
        <v>2</v>
      </c>
      <c r="E4" s="123"/>
      <c r="F4" s="269" t="s">
        <v>3</v>
      </c>
      <c r="G4" s="264"/>
      <c r="H4" s="265"/>
      <c r="I4" s="123"/>
      <c r="J4" s="269" t="s">
        <v>4</v>
      </c>
      <c r="K4" s="264"/>
      <c r="L4" s="265"/>
      <c r="M4" s="263" t="s">
        <v>5</v>
      </c>
      <c r="N4" s="264"/>
      <c r="O4" s="264"/>
      <c r="P4" s="264"/>
      <c r="Q4" s="264"/>
      <c r="R4" s="264"/>
      <c r="S4" s="265"/>
      <c r="T4" s="124" t="s">
        <v>6</v>
      </c>
      <c r="U4" s="270" t="s">
        <v>7</v>
      </c>
      <c r="V4" s="271"/>
      <c r="W4" s="263" t="s">
        <v>8</v>
      </c>
      <c r="X4" s="264"/>
      <c r="Y4" s="264"/>
      <c r="Z4" s="264"/>
      <c r="AA4" s="265"/>
      <c r="AB4" s="125"/>
      <c r="AC4" s="125"/>
      <c r="AD4" s="125"/>
      <c r="AE4" s="125"/>
      <c r="AF4" s="125"/>
      <c r="AG4" s="125"/>
      <c r="AH4" s="125"/>
      <c r="AI4" s="125"/>
      <c r="AJ4" s="125"/>
      <c r="AK4" s="125"/>
      <c r="AL4" s="125"/>
      <c r="AM4" s="125"/>
      <c r="AN4" s="125"/>
      <c r="AO4" s="125"/>
      <c r="AP4" s="125"/>
      <c r="AQ4" s="125"/>
      <c r="AR4" s="125"/>
      <c r="AS4" s="125"/>
      <c r="AT4" s="125"/>
      <c r="AU4" s="125"/>
    </row>
    <row r="5" spans="1:47" s="140" customFormat="1" ht="72" customHeight="1" x14ac:dyDescent="0.25">
      <c r="A5" s="126" t="s">
        <v>9</v>
      </c>
      <c r="B5" s="127"/>
      <c r="C5" s="127"/>
      <c r="D5" s="127"/>
      <c r="E5" s="127" t="s">
        <v>10</v>
      </c>
      <c r="F5" s="128" t="s">
        <v>31</v>
      </c>
      <c r="G5" s="129" t="s">
        <v>11</v>
      </c>
      <c r="H5" s="129" t="s">
        <v>12</v>
      </c>
      <c r="I5" s="127" t="s">
        <v>32</v>
      </c>
      <c r="J5" s="130" t="s">
        <v>13</v>
      </c>
      <c r="K5" s="129" t="s">
        <v>14</v>
      </c>
      <c r="L5" s="129" t="s">
        <v>15</v>
      </c>
      <c r="M5" s="131" t="s">
        <v>16</v>
      </c>
      <c r="N5" s="131" t="s">
        <v>17</v>
      </c>
      <c r="O5" s="132" t="s">
        <v>18</v>
      </c>
      <c r="P5" s="131" t="s">
        <v>19</v>
      </c>
      <c r="Q5" s="131" t="s">
        <v>20</v>
      </c>
      <c r="R5" s="131" t="s">
        <v>21</v>
      </c>
      <c r="S5" s="131" t="s">
        <v>22</v>
      </c>
      <c r="T5" s="133" t="s">
        <v>23</v>
      </c>
      <c r="U5" s="131" t="s">
        <v>24</v>
      </c>
      <c r="V5" s="133" t="s">
        <v>25</v>
      </c>
      <c r="W5" s="133" t="s">
        <v>26</v>
      </c>
      <c r="X5" s="133" t="s">
        <v>27</v>
      </c>
      <c r="Y5" s="133" t="s">
        <v>28</v>
      </c>
      <c r="Z5" s="133" t="s">
        <v>29</v>
      </c>
      <c r="AA5" s="133" t="s">
        <v>30</v>
      </c>
      <c r="AB5" s="125"/>
      <c r="AC5" s="125"/>
      <c r="AD5" s="125"/>
      <c r="AE5" s="125"/>
      <c r="AF5" s="125"/>
      <c r="AG5" s="125"/>
      <c r="AH5" s="125"/>
      <c r="AI5" s="125"/>
      <c r="AJ5" s="125"/>
      <c r="AK5" s="125"/>
      <c r="AL5" s="125"/>
      <c r="AM5" s="125"/>
      <c r="AN5" s="125"/>
      <c r="AO5" s="125"/>
      <c r="AP5" s="125"/>
      <c r="AQ5" s="125"/>
      <c r="AR5" s="125"/>
      <c r="AS5" s="125"/>
      <c r="AT5" s="125"/>
      <c r="AU5" s="125"/>
    </row>
    <row r="6" spans="1:47" s="142" customFormat="1" ht="51" x14ac:dyDescent="0.25">
      <c r="A6" s="114" t="s">
        <v>478</v>
      </c>
      <c r="B6" s="114" t="s">
        <v>473</v>
      </c>
      <c r="C6" s="114" t="s">
        <v>573</v>
      </c>
      <c r="D6" s="114" t="s">
        <v>475</v>
      </c>
      <c r="E6" s="114" t="s">
        <v>33</v>
      </c>
      <c r="F6" s="135" t="s">
        <v>77</v>
      </c>
      <c r="G6" s="114" t="s">
        <v>489</v>
      </c>
      <c r="H6" s="116" t="s">
        <v>493</v>
      </c>
      <c r="I6" s="114" t="s">
        <v>498</v>
      </c>
      <c r="J6" s="114" t="s">
        <v>502</v>
      </c>
      <c r="K6" s="114" t="s">
        <v>502</v>
      </c>
      <c r="L6" s="114" t="s">
        <v>502</v>
      </c>
      <c r="M6" s="119">
        <v>2</v>
      </c>
      <c r="N6" s="117">
        <v>3</v>
      </c>
      <c r="O6" s="141">
        <f t="shared" ref="O6:O62" si="0">M6*N6</f>
        <v>6</v>
      </c>
      <c r="P6" s="139" t="str">
        <f t="shared" ref="P6:P43" si="1">IF((N6),IF(AND(O6&gt;=24,O6&lt;=40),"MUY ALTO",IF(AND(O6&gt;=10,O6&lt;=20),"ALTO",IF(AND(O6&gt;=6,O6&lt;=8),"MEDIO",IF((O6&lt;=4),"BAJO")))))</f>
        <v>MEDIO</v>
      </c>
      <c r="Q6" s="117">
        <v>25</v>
      </c>
      <c r="R6" s="155">
        <f t="shared" ref="R6:R43" si="2">O6*Q6</f>
        <v>150</v>
      </c>
      <c r="S6" s="139" t="str">
        <f t="shared" ref="S6:S41" si="3">IF(R6&lt;=0,"N/A",IF(R6&lt;=20,"IV",IF(R6&lt;=120,"III",IF(R6&lt;=500,"II",IF(R6&lt;=4000,"I",)))))</f>
        <v>II</v>
      </c>
      <c r="T6" s="155" t="str">
        <f t="shared" ref="T6:T43" si="4">IF(S6="I","No Aceptable",IF(S6="II","No aceptable o aceptable con control específico",IF(S6="III","Mejorable",IF(S6="IV","Aceptable","Aceptable"))))</f>
        <v>No aceptable o aceptable con control específico</v>
      </c>
      <c r="U6" s="114">
        <v>33</v>
      </c>
      <c r="V6" s="117" t="s">
        <v>498</v>
      </c>
      <c r="W6" s="117" t="s">
        <v>507</v>
      </c>
      <c r="X6" s="117" t="s">
        <v>507</v>
      </c>
      <c r="Y6" s="117" t="s">
        <v>507</v>
      </c>
      <c r="Z6" s="120" t="s">
        <v>508</v>
      </c>
      <c r="AA6" s="117" t="s">
        <v>507</v>
      </c>
    </row>
    <row r="7" spans="1:47" ht="45" customHeight="1" x14ac:dyDescent="0.25">
      <c r="A7" s="114" t="s">
        <v>480</v>
      </c>
      <c r="B7" s="114" t="s">
        <v>473</v>
      </c>
      <c r="C7" s="114" t="s">
        <v>474</v>
      </c>
      <c r="D7" s="114" t="s">
        <v>481</v>
      </c>
      <c r="E7" s="114" t="s">
        <v>33</v>
      </c>
      <c r="F7" s="135" t="s">
        <v>77</v>
      </c>
      <c r="G7" s="114" t="s">
        <v>491</v>
      </c>
      <c r="H7" s="116" t="s">
        <v>496</v>
      </c>
      <c r="I7" s="114" t="s">
        <v>500</v>
      </c>
      <c r="J7" s="114" t="s">
        <v>502</v>
      </c>
      <c r="K7" s="114" t="s">
        <v>505</v>
      </c>
      <c r="L7" s="114" t="s">
        <v>502</v>
      </c>
      <c r="M7" s="150">
        <v>2</v>
      </c>
      <c r="N7" s="117">
        <v>3</v>
      </c>
      <c r="O7" s="141">
        <f t="shared" si="0"/>
        <v>6</v>
      </c>
      <c r="P7" s="139" t="str">
        <f t="shared" si="1"/>
        <v>MEDIO</v>
      </c>
      <c r="Q7" s="114">
        <v>25</v>
      </c>
      <c r="R7" s="155">
        <f t="shared" si="2"/>
        <v>150</v>
      </c>
      <c r="S7" s="139" t="str">
        <f t="shared" si="3"/>
        <v>II</v>
      </c>
      <c r="T7" s="155" t="str">
        <f t="shared" si="4"/>
        <v>No aceptable o aceptable con control específico</v>
      </c>
      <c r="U7" s="114">
        <v>33</v>
      </c>
      <c r="V7" s="151" t="s">
        <v>500</v>
      </c>
      <c r="W7" s="213" t="s">
        <v>513</v>
      </c>
      <c r="X7" s="213" t="s">
        <v>507</v>
      </c>
      <c r="Y7" s="213" t="s">
        <v>1530</v>
      </c>
      <c r="Z7" s="213" t="s">
        <v>772</v>
      </c>
      <c r="AA7" s="213" t="s">
        <v>507</v>
      </c>
    </row>
    <row r="8" spans="1:47" ht="39" customHeight="1" x14ac:dyDescent="0.25">
      <c r="A8" s="114" t="s">
        <v>478</v>
      </c>
      <c r="B8" s="114" t="s">
        <v>473</v>
      </c>
      <c r="C8" s="114" t="s">
        <v>474</v>
      </c>
      <c r="D8" s="114" t="s">
        <v>479</v>
      </c>
      <c r="E8" s="118" t="s">
        <v>33</v>
      </c>
      <c r="F8" s="135" t="s">
        <v>77</v>
      </c>
      <c r="G8" s="114" t="s">
        <v>491</v>
      </c>
      <c r="H8" s="116" t="s">
        <v>495</v>
      </c>
      <c r="I8" s="114" t="s">
        <v>499</v>
      </c>
      <c r="J8" s="118" t="s">
        <v>502</v>
      </c>
      <c r="K8" s="118" t="s">
        <v>502</v>
      </c>
      <c r="L8" s="118" t="s">
        <v>502</v>
      </c>
      <c r="M8" s="117">
        <v>2</v>
      </c>
      <c r="N8" s="117">
        <v>2</v>
      </c>
      <c r="O8" s="141">
        <f>M8*N8</f>
        <v>4</v>
      </c>
      <c r="P8" s="139" t="str">
        <f>IF((N8),IF(AND(O8&gt;=24,O8&lt;=40),"MUY ALTO",IF(AND(O8&gt;=10,O8&lt;=20),"ALTO",IF(AND(O8&gt;=6,O8&lt;=8),"MEDIO",IF((O8&lt;=4),"BAJO")))))</f>
        <v>BAJO</v>
      </c>
      <c r="Q8" s="117">
        <v>25</v>
      </c>
      <c r="R8" s="155">
        <f>O8*Q8</f>
        <v>100</v>
      </c>
      <c r="S8" s="139" t="str">
        <f>IF(R8&lt;=0,"N/A",IF(R8&lt;=20,"IV",IF(R8&lt;=120,"III",IF(R8&lt;=500,"II",IF(R8&lt;=4000,"I",)))))</f>
        <v>III</v>
      </c>
      <c r="T8" s="155" t="str">
        <f>IF(S8="I","No Aceptable",IF(S8="II","No aceptable o aceptable con control específico",IF(S8="III","Mejorable",IF(S8="IV","Aceptable","Aceptable"))))</f>
        <v>Mejorable</v>
      </c>
      <c r="U8" s="114">
        <v>33</v>
      </c>
      <c r="V8" s="117" t="s">
        <v>509</v>
      </c>
      <c r="W8" s="117" t="s">
        <v>507</v>
      </c>
      <c r="X8" s="117" t="s">
        <v>507</v>
      </c>
      <c r="Y8" s="117" t="s">
        <v>507</v>
      </c>
      <c r="Z8" s="117" t="s">
        <v>512</v>
      </c>
      <c r="AA8" s="117" t="s">
        <v>507</v>
      </c>
    </row>
    <row r="9" spans="1:47" s="142" customFormat="1" ht="49.5" customHeight="1" x14ac:dyDescent="0.25">
      <c r="A9" s="114" t="s">
        <v>482</v>
      </c>
      <c r="B9" s="114" t="s">
        <v>483</v>
      </c>
      <c r="C9" s="114" t="s">
        <v>474</v>
      </c>
      <c r="D9" s="114" t="s">
        <v>484</v>
      </c>
      <c r="E9" s="114" t="s">
        <v>33</v>
      </c>
      <c r="F9" s="135" t="s">
        <v>77</v>
      </c>
      <c r="G9" s="114" t="s">
        <v>492</v>
      </c>
      <c r="H9" s="116" t="s">
        <v>497</v>
      </c>
      <c r="I9" s="114" t="s">
        <v>501</v>
      </c>
      <c r="J9" s="114" t="s">
        <v>502</v>
      </c>
      <c r="K9" s="114" t="s">
        <v>506</v>
      </c>
      <c r="L9" s="114" t="s">
        <v>502</v>
      </c>
      <c r="M9" s="119">
        <v>2</v>
      </c>
      <c r="N9" s="117">
        <v>4</v>
      </c>
      <c r="O9" s="141">
        <f>M9*N9</f>
        <v>8</v>
      </c>
      <c r="P9" s="139" t="str">
        <f>IF((N9),IF(AND(O9&gt;=24,O9&lt;=40),"MUY ALTO",IF(AND(O9&gt;=10,O9&lt;=20),"ALTO",IF(AND(O9&gt;=6,O9&lt;=8),"MEDIO",IF((O9&lt;=4),"BAJO")))))</f>
        <v>MEDIO</v>
      </c>
      <c r="Q9" s="117">
        <v>25</v>
      </c>
      <c r="R9" s="155">
        <f>O9*Q9</f>
        <v>200</v>
      </c>
      <c r="S9" s="139" t="str">
        <f>IF(R9&lt;=0,"N/A",IF(R9&lt;=20,"IV",IF(R9&lt;=120,"III",IF(R9&lt;=500,"II",IF(R9&lt;=4000,"I",)))))</f>
        <v>II</v>
      </c>
      <c r="T9" s="155" t="str">
        <f>IF(S9="I","No Aceptable",IF(S9="II","No aceptable o aceptable con control específico",IF(S9="III","Mejorable",IF(S9="IV","Aceptable","Aceptable"))))</f>
        <v>No aceptable o aceptable con control específico</v>
      </c>
      <c r="U9" s="114">
        <v>33</v>
      </c>
      <c r="V9" s="117" t="s">
        <v>516</v>
      </c>
      <c r="W9" s="117" t="s">
        <v>507</v>
      </c>
      <c r="X9" s="117" t="s">
        <v>517</v>
      </c>
      <c r="Y9" s="117" t="s">
        <v>507</v>
      </c>
      <c r="Z9" s="120" t="s">
        <v>518</v>
      </c>
      <c r="AA9" s="117" t="s">
        <v>507</v>
      </c>
    </row>
    <row r="10" spans="1:47" s="142" customFormat="1" ht="62.25" customHeight="1" x14ac:dyDescent="0.25">
      <c r="A10" s="114" t="s">
        <v>476</v>
      </c>
      <c r="B10" s="114" t="s">
        <v>473</v>
      </c>
      <c r="C10" s="114" t="s">
        <v>474</v>
      </c>
      <c r="D10" s="114" t="s">
        <v>477</v>
      </c>
      <c r="E10" s="114" t="s">
        <v>33</v>
      </c>
      <c r="F10" s="135" t="s">
        <v>77</v>
      </c>
      <c r="G10" s="114" t="s">
        <v>490</v>
      </c>
      <c r="H10" s="116" t="s">
        <v>494</v>
      </c>
      <c r="I10" s="114" t="s">
        <v>499</v>
      </c>
      <c r="J10" s="114" t="s">
        <v>502</v>
      </c>
      <c r="K10" s="114" t="s">
        <v>503</v>
      </c>
      <c r="L10" s="114" t="s">
        <v>504</v>
      </c>
      <c r="M10" s="119">
        <v>2</v>
      </c>
      <c r="N10" s="117">
        <v>2</v>
      </c>
      <c r="O10" s="141">
        <f>M10*N10</f>
        <v>4</v>
      </c>
      <c r="P10" s="139" t="str">
        <f>IF((N10),IF(AND(O10&gt;=24,O10&lt;=40),"MUY ALTO",IF(AND(O10&gt;=10,O10&lt;=20),"ALTO",IF(AND(O10&gt;=6,O10&lt;=8),"MEDIO",IF((O10&lt;=4),"BAJO")))))</f>
        <v>BAJO</v>
      </c>
      <c r="Q10" s="117">
        <v>25</v>
      </c>
      <c r="R10" s="155">
        <f>O10*Q10</f>
        <v>100</v>
      </c>
      <c r="S10" s="139" t="str">
        <f>IF(R10&lt;=0,"N/A",IF(R10&lt;=20,"IV",IF(R10&lt;=120,"III",IF(R10&lt;=500,"II",IF(R10&lt;=4000,"I",)))))</f>
        <v>III</v>
      </c>
      <c r="T10" s="155" t="str">
        <f>IF(S10="I","No Aceptable",IF(S10="II","No aceptable o aceptable con control específico",IF(S10="III","Mejorable",IF(S10="IV","Aceptable","Aceptable"))))</f>
        <v>Mejorable</v>
      </c>
      <c r="U10" s="114">
        <v>33</v>
      </c>
      <c r="V10" s="117" t="s">
        <v>519</v>
      </c>
      <c r="W10" s="117" t="s">
        <v>507</v>
      </c>
      <c r="X10" s="117" t="s">
        <v>507</v>
      </c>
      <c r="Y10" s="117" t="s">
        <v>507</v>
      </c>
      <c r="Z10" s="120" t="s">
        <v>510</v>
      </c>
      <c r="AA10" s="117" t="s">
        <v>511</v>
      </c>
    </row>
    <row r="11" spans="1:47" s="140" customFormat="1" ht="114.75" x14ac:dyDescent="0.25">
      <c r="A11" s="114" t="s">
        <v>485</v>
      </c>
      <c r="B11" s="114" t="s">
        <v>486</v>
      </c>
      <c r="C11" s="114" t="s">
        <v>487</v>
      </c>
      <c r="D11" s="114" t="s">
        <v>488</v>
      </c>
      <c r="E11" s="114" t="s">
        <v>33</v>
      </c>
      <c r="F11" s="135" t="s">
        <v>77</v>
      </c>
      <c r="G11" s="114" t="s">
        <v>490</v>
      </c>
      <c r="H11" s="116" t="s">
        <v>494</v>
      </c>
      <c r="I11" s="114" t="s">
        <v>499</v>
      </c>
      <c r="J11" s="114" t="s">
        <v>502</v>
      </c>
      <c r="K11" s="114" t="s">
        <v>503</v>
      </c>
      <c r="L11" s="114" t="s">
        <v>504</v>
      </c>
      <c r="M11" s="157">
        <v>2</v>
      </c>
      <c r="N11" s="114">
        <v>2</v>
      </c>
      <c r="O11" s="137">
        <f t="shared" si="0"/>
        <v>4</v>
      </c>
      <c r="P11" s="138" t="str">
        <f t="shared" si="1"/>
        <v>BAJO</v>
      </c>
      <c r="Q11" s="114">
        <v>100</v>
      </c>
      <c r="R11" s="155">
        <f t="shared" si="2"/>
        <v>400</v>
      </c>
      <c r="S11" s="139" t="str">
        <f t="shared" si="3"/>
        <v>II</v>
      </c>
      <c r="T11" s="155" t="str">
        <f t="shared" si="4"/>
        <v>No aceptable o aceptable con control específico</v>
      </c>
      <c r="U11" s="114">
        <v>33</v>
      </c>
      <c r="V11" s="114" t="s">
        <v>519</v>
      </c>
      <c r="W11" s="117" t="s">
        <v>507</v>
      </c>
      <c r="X11" s="114" t="s">
        <v>507</v>
      </c>
      <c r="Y11" s="114" t="s">
        <v>507</v>
      </c>
      <c r="Z11" s="158" t="s">
        <v>510</v>
      </c>
      <c r="AA11" s="114" t="s">
        <v>511</v>
      </c>
    </row>
    <row r="12" spans="1:47" ht="102" x14ac:dyDescent="0.25">
      <c r="A12" s="114" t="s">
        <v>482</v>
      </c>
      <c r="B12" s="114" t="s">
        <v>813</v>
      </c>
      <c r="C12" s="114" t="s">
        <v>814</v>
      </c>
      <c r="D12" s="114" t="s">
        <v>1001</v>
      </c>
      <c r="E12" s="114" t="s">
        <v>33</v>
      </c>
      <c r="F12" s="135" t="s">
        <v>77</v>
      </c>
      <c r="G12" s="114" t="s">
        <v>490</v>
      </c>
      <c r="H12" s="116" t="s">
        <v>815</v>
      </c>
      <c r="I12" s="114" t="s">
        <v>816</v>
      </c>
      <c r="J12" s="114" t="s">
        <v>502</v>
      </c>
      <c r="K12" s="114" t="s">
        <v>817</v>
      </c>
      <c r="L12" s="114" t="s">
        <v>502</v>
      </c>
      <c r="M12" s="119">
        <v>2</v>
      </c>
      <c r="N12" s="117">
        <v>2</v>
      </c>
      <c r="O12" s="141">
        <f t="shared" si="0"/>
        <v>4</v>
      </c>
      <c r="P12" s="139" t="str">
        <f t="shared" si="1"/>
        <v>BAJO</v>
      </c>
      <c r="Q12" s="117">
        <v>10</v>
      </c>
      <c r="R12" s="155">
        <f t="shared" si="2"/>
        <v>40</v>
      </c>
      <c r="S12" s="139" t="str">
        <f t="shared" si="3"/>
        <v>III</v>
      </c>
      <c r="T12" s="155" t="str">
        <f t="shared" si="4"/>
        <v>Mejorable</v>
      </c>
      <c r="U12" s="114">
        <v>33</v>
      </c>
      <c r="V12" s="117" t="s">
        <v>816</v>
      </c>
      <c r="W12" s="117" t="s">
        <v>507</v>
      </c>
      <c r="X12" s="117" t="s">
        <v>507</v>
      </c>
      <c r="Y12" s="117" t="s">
        <v>507</v>
      </c>
      <c r="Z12" s="164" t="s">
        <v>510</v>
      </c>
      <c r="AA12" s="117" t="s">
        <v>507</v>
      </c>
    </row>
    <row r="13" spans="1:47" s="142" customFormat="1" ht="115.5" customHeight="1" x14ac:dyDescent="0.2">
      <c r="A13" s="114" t="s">
        <v>769</v>
      </c>
      <c r="B13" s="114" t="s">
        <v>813</v>
      </c>
      <c r="C13" s="114" t="s">
        <v>814</v>
      </c>
      <c r="D13" s="114" t="s">
        <v>477</v>
      </c>
      <c r="E13" s="114" t="s">
        <v>33</v>
      </c>
      <c r="F13" s="135" t="s">
        <v>77</v>
      </c>
      <c r="G13" s="114" t="s">
        <v>490</v>
      </c>
      <c r="H13" s="116" t="s">
        <v>494</v>
      </c>
      <c r="I13" s="114" t="s">
        <v>499</v>
      </c>
      <c r="J13" s="114" t="s">
        <v>502</v>
      </c>
      <c r="K13" s="114" t="s">
        <v>503</v>
      </c>
      <c r="L13" s="114" t="s">
        <v>504</v>
      </c>
      <c r="M13" s="119">
        <v>2</v>
      </c>
      <c r="N13" s="117">
        <v>2</v>
      </c>
      <c r="O13" s="141">
        <f t="shared" si="0"/>
        <v>4</v>
      </c>
      <c r="P13" s="139" t="str">
        <f t="shared" si="1"/>
        <v>BAJO</v>
      </c>
      <c r="Q13" s="117">
        <v>100</v>
      </c>
      <c r="R13" s="155">
        <f t="shared" si="2"/>
        <v>400</v>
      </c>
      <c r="S13" s="139" t="str">
        <f t="shared" si="3"/>
        <v>II</v>
      </c>
      <c r="T13" s="155" t="str">
        <f t="shared" si="4"/>
        <v>No aceptable o aceptable con control específico</v>
      </c>
      <c r="U13" s="114">
        <v>33</v>
      </c>
      <c r="V13" s="117" t="s">
        <v>519</v>
      </c>
      <c r="W13" s="117" t="s">
        <v>507</v>
      </c>
      <c r="X13" s="117" t="s">
        <v>507</v>
      </c>
      <c r="Y13" s="117" t="s">
        <v>507</v>
      </c>
      <c r="Z13" s="120" t="s">
        <v>822</v>
      </c>
      <c r="AA13" s="167" t="s">
        <v>511</v>
      </c>
    </row>
    <row r="14" spans="1:47" s="142" customFormat="1" ht="102" x14ac:dyDescent="0.25">
      <c r="A14" s="114" t="s">
        <v>476</v>
      </c>
      <c r="B14" s="114" t="s">
        <v>473</v>
      </c>
      <c r="C14" s="114" t="s">
        <v>474</v>
      </c>
      <c r="D14" s="114" t="s">
        <v>520</v>
      </c>
      <c r="E14" s="114" t="s">
        <v>33</v>
      </c>
      <c r="F14" s="135" t="s">
        <v>39</v>
      </c>
      <c r="G14" s="114" t="s">
        <v>525</v>
      </c>
      <c r="H14" s="116" t="s">
        <v>531</v>
      </c>
      <c r="I14" s="114" t="s">
        <v>773</v>
      </c>
      <c r="J14" s="114" t="s">
        <v>502</v>
      </c>
      <c r="K14" s="114" t="s">
        <v>533</v>
      </c>
      <c r="L14" s="114" t="s">
        <v>534</v>
      </c>
      <c r="M14" s="119">
        <v>2</v>
      </c>
      <c r="N14" s="117">
        <v>4</v>
      </c>
      <c r="O14" s="141">
        <f t="shared" si="0"/>
        <v>8</v>
      </c>
      <c r="P14" s="139" t="str">
        <f t="shared" si="1"/>
        <v>MEDIO</v>
      </c>
      <c r="Q14" s="117">
        <v>25</v>
      </c>
      <c r="R14" s="155">
        <f t="shared" si="2"/>
        <v>200</v>
      </c>
      <c r="S14" s="139" t="str">
        <f t="shared" si="3"/>
        <v>II</v>
      </c>
      <c r="T14" s="155" t="str">
        <f t="shared" si="4"/>
        <v>No aceptable o aceptable con control específico</v>
      </c>
      <c r="U14" s="114">
        <v>33</v>
      </c>
      <c r="V14" s="117" t="s">
        <v>546</v>
      </c>
      <c r="W14" s="117" t="s">
        <v>507</v>
      </c>
      <c r="X14" s="117" t="s">
        <v>507</v>
      </c>
      <c r="Y14" s="117" t="s">
        <v>507</v>
      </c>
      <c r="Z14" s="120" t="s">
        <v>775</v>
      </c>
      <c r="AA14" s="117" t="s">
        <v>507</v>
      </c>
    </row>
    <row r="15" spans="1:47" s="142" customFormat="1" ht="51" x14ac:dyDescent="0.25">
      <c r="A15" s="114" t="s">
        <v>476</v>
      </c>
      <c r="B15" s="114" t="s">
        <v>473</v>
      </c>
      <c r="C15" s="114" t="s">
        <v>474</v>
      </c>
      <c r="D15" s="114" t="s">
        <v>521</v>
      </c>
      <c r="E15" s="114" t="s">
        <v>33</v>
      </c>
      <c r="F15" s="135" t="s">
        <v>39</v>
      </c>
      <c r="G15" s="114" t="s">
        <v>526</v>
      </c>
      <c r="H15" s="116" t="s">
        <v>535</v>
      </c>
      <c r="I15" s="114" t="s">
        <v>536</v>
      </c>
      <c r="J15" s="114" t="s">
        <v>502</v>
      </c>
      <c r="K15" s="114" t="s">
        <v>774</v>
      </c>
      <c r="L15" s="114" t="s">
        <v>534</v>
      </c>
      <c r="M15" s="119">
        <v>2</v>
      </c>
      <c r="N15" s="117">
        <v>4</v>
      </c>
      <c r="O15" s="141">
        <f>M15*N15</f>
        <v>8</v>
      </c>
      <c r="P15" s="139" t="str">
        <f>IF((N15),IF(AND(O15&gt;=24,O15&lt;=40),"MUY ALTO",IF(AND(O15&gt;=10,O15&lt;=20),"ALTO",IF(AND(O15&gt;=6,O15&lt;=8),"MEDIO",IF((O15&lt;=4),"BAJO")))))</f>
        <v>MEDIO</v>
      </c>
      <c r="Q15" s="117">
        <v>25</v>
      </c>
      <c r="R15" s="155">
        <f>O15*Q15</f>
        <v>200</v>
      </c>
      <c r="S15" s="139" t="str">
        <f>IF(R15&lt;=0,"N/A",IF(R15&lt;=20,"IV",IF(R15&lt;=120,"III",IF(R15&lt;=500,"II",IF(R15&lt;=4000,"I",)))))</f>
        <v>II</v>
      </c>
      <c r="T15" s="155" t="str">
        <f>IF(S15="I","No Aceptable",IF(S15="II","No aceptable o aceptable con control específico",IF(S15="III","Mejorable",IF(S15="IV","Aceptable","Aceptable"))))</f>
        <v>No aceptable o aceptable con control específico</v>
      </c>
      <c r="U15" s="114">
        <v>33</v>
      </c>
      <c r="V15" s="117" t="s">
        <v>536</v>
      </c>
      <c r="W15" s="117" t="s">
        <v>507</v>
      </c>
      <c r="X15" s="117" t="s">
        <v>507</v>
      </c>
      <c r="Y15" s="117" t="s">
        <v>507</v>
      </c>
      <c r="Z15" s="120" t="s">
        <v>776</v>
      </c>
      <c r="AA15" s="117" t="s">
        <v>507</v>
      </c>
    </row>
    <row r="16" spans="1:47" s="142" customFormat="1" ht="51" x14ac:dyDescent="0.25">
      <c r="A16" s="114" t="s">
        <v>476</v>
      </c>
      <c r="B16" s="114" t="s">
        <v>473</v>
      </c>
      <c r="C16" s="114" t="s">
        <v>474</v>
      </c>
      <c r="D16" s="114" t="s">
        <v>522</v>
      </c>
      <c r="E16" s="114" t="s">
        <v>33</v>
      </c>
      <c r="F16" s="135" t="s">
        <v>39</v>
      </c>
      <c r="G16" s="114" t="s">
        <v>527</v>
      </c>
      <c r="H16" s="116" t="s">
        <v>538</v>
      </c>
      <c r="I16" s="114" t="s">
        <v>539</v>
      </c>
      <c r="J16" s="114" t="s">
        <v>502</v>
      </c>
      <c r="K16" s="114" t="s">
        <v>540</v>
      </c>
      <c r="L16" s="114" t="s">
        <v>541</v>
      </c>
      <c r="M16" s="119">
        <v>2</v>
      </c>
      <c r="N16" s="117">
        <v>4</v>
      </c>
      <c r="O16" s="141">
        <f t="shared" si="0"/>
        <v>8</v>
      </c>
      <c r="P16" s="139" t="str">
        <f t="shared" si="1"/>
        <v>MEDIO</v>
      </c>
      <c r="Q16" s="117">
        <v>10</v>
      </c>
      <c r="R16" s="155">
        <f t="shared" si="2"/>
        <v>80</v>
      </c>
      <c r="S16" s="139" t="str">
        <f t="shared" si="3"/>
        <v>III</v>
      </c>
      <c r="T16" s="155" t="str">
        <f t="shared" si="4"/>
        <v>Mejorable</v>
      </c>
      <c r="U16" s="114">
        <v>33</v>
      </c>
      <c r="V16" s="117" t="s">
        <v>549</v>
      </c>
      <c r="W16" s="117" t="s">
        <v>507</v>
      </c>
      <c r="X16" s="117" t="s">
        <v>507</v>
      </c>
      <c r="Y16" s="117" t="s">
        <v>507</v>
      </c>
      <c r="Z16" s="120" t="s">
        <v>550</v>
      </c>
      <c r="AA16" s="117" t="s">
        <v>507</v>
      </c>
    </row>
    <row r="17" spans="1:27" s="142" customFormat="1" ht="89.25" x14ac:dyDescent="0.25">
      <c r="A17" s="114" t="s">
        <v>523</v>
      </c>
      <c r="B17" s="114" t="s">
        <v>473</v>
      </c>
      <c r="C17" s="114" t="s">
        <v>474</v>
      </c>
      <c r="D17" s="114" t="s">
        <v>524</v>
      </c>
      <c r="E17" s="114" t="s">
        <v>575</v>
      </c>
      <c r="F17" s="135" t="s">
        <v>39</v>
      </c>
      <c r="G17" s="114" t="s">
        <v>528</v>
      </c>
      <c r="H17" s="116" t="s">
        <v>542</v>
      </c>
      <c r="I17" s="114" t="s">
        <v>543</v>
      </c>
      <c r="J17" s="114" t="s">
        <v>502</v>
      </c>
      <c r="K17" s="114" t="s">
        <v>544</v>
      </c>
      <c r="L17" s="114" t="s">
        <v>545</v>
      </c>
      <c r="M17" s="119">
        <v>2</v>
      </c>
      <c r="N17" s="117">
        <v>1</v>
      </c>
      <c r="O17" s="141">
        <f t="shared" si="0"/>
        <v>2</v>
      </c>
      <c r="P17" s="139" t="str">
        <f t="shared" si="1"/>
        <v>BAJO</v>
      </c>
      <c r="Q17" s="117">
        <v>60</v>
      </c>
      <c r="R17" s="155">
        <f t="shared" si="2"/>
        <v>120</v>
      </c>
      <c r="S17" s="139" t="str">
        <f t="shared" si="3"/>
        <v>III</v>
      </c>
      <c r="T17" s="155" t="str">
        <f t="shared" si="4"/>
        <v>Mejorable</v>
      </c>
      <c r="U17" s="114">
        <v>33</v>
      </c>
      <c r="V17" s="117" t="s">
        <v>551</v>
      </c>
      <c r="W17" s="117" t="s">
        <v>507</v>
      </c>
      <c r="X17" s="117" t="s">
        <v>507</v>
      </c>
      <c r="Y17" s="117" t="s">
        <v>507</v>
      </c>
      <c r="Z17" s="120" t="s">
        <v>552</v>
      </c>
      <c r="AA17" s="117" t="s">
        <v>553</v>
      </c>
    </row>
    <row r="18" spans="1:27" s="142" customFormat="1" ht="89.25" x14ac:dyDescent="0.2">
      <c r="A18" s="114" t="s">
        <v>823</v>
      </c>
      <c r="B18" s="114" t="s">
        <v>813</v>
      </c>
      <c r="C18" s="114" t="s">
        <v>814</v>
      </c>
      <c r="D18" s="114" t="s">
        <v>1001</v>
      </c>
      <c r="E18" s="114" t="s">
        <v>33</v>
      </c>
      <c r="F18" s="135" t="s">
        <v>39</v>
      </c>
      <c r="G18" s="114" t="s">
        <v>525</v>
      </c>
      <c r="H18" s="116" t="s">
        <v>531</v>
      </c>
      <c r="I18" s="114" t="s">
        <v>824</v>
      </c>
      <c r="J18" s="114" t="s">
        <v>502</v>
      </c>
      <c r="K18" s="114" t="s">
        <v>533</v>
      </c>
      <c r="L18" s="114" t="s">
        <v>502</v>
      </c>
      <c r="M18" s="119">
        <v>2</v>
      </c>
      <c r="N18" s="117">
        <v>4</v>
      </c>
      <c r="O18" s="141">
        <f>M18*N18</f>
        <v>8</v>
      </c>
      <c r="P18" s="139" t="str">
        <f>IF((N18),IF(AND(O18&gt;=24,O18&lt;=40),"MUY ALTO",IF(AND(O18&gt;=10,O18&lt;=20),"ALTO",IF(AND(O18&gt;=6,O18&lt;=8),"MEDIO",IF((O18&lt;=4),"BAJO")))))</f>
        <v>MEDIO</v>
      </c>
      <c r="Q18" s="117">
        <v>10</v>
      </c>
      <c r="R18" s="155">
        <f>O18*Q18</f>
        <v>80</v>
      </c>
      <c r="S18" s="139" t="str">
        <f>IF(R18&lt;=0,"N/A",IF(R18&lt;=20,"IV",IF(R18&lt;=120,"III",IF(R18&lt;=500,"II",IF(R18&lt;=4000,"I",)))))</f>
        <v>III</v>
      </c>
      <c r="T18" s="155" t="str">
        <f>IF(S18="I","No Aceptable",IF(S18="II","No aceptable o aceptable con control específico",IF(S18="III","Mejorable",IF(S18="IV","Aceptable","Aceptable"))))</f>
        <v>Mejorable</v>
      </c>
      <c r="U18" s="114">
        <v>33</v>
      </c>
      <c r="V18" s="117" t="s">
        <v>824</v>
      </c>
      <c r="W18" s="117" t="s">
        <v>507</v>
      </c>
      <c r="X18" s="117" t="s">
        <v>507</v>
      </c>
      <c r="Y18" s="117" t="s">
        <v>507</v>
      </c>
      <c r="Z18" s="166" t="s">
        <v>581</v>
      </c>
      <c r="AA18" s="117" t="s">
        <v>507</v>
      </c>
    </row>
    <row r="19" spans="1:27" s="142" customFormat="1" ht="51" x14ac:dyDescent="0.25">
      <c r="A19" s="117" t="s">
        <v>567</v>
      </c>
      <c r="B19" s="114" t="s">
        <v>473</v>
      </c>
      <c r="C19" s="117" t="s">
        <v>474</v>
      </c>
      <c r="D19" s="117" t="s">
        <v>568</v>
      </c>
      <c r="E19" s="117" t="s">
        <v>33</v>
      </c>
      <c r="F19" s="135" t="s">
        <v>35</v>
      </c>
      <c r="G19" s="114" t="s">
        <v>589</v>
      </c>
      <c r="H19" s="154" t="s">
        <v>590</v>
      </c>
      <c r="I19" s="117" t="s">
        <v>591</v>
      </c>
      <c r="J19" s="117" t="s">
        <v>502</v>
      </c>
      <c r="K19" s="117" t="s">
        <v>502</v>
      </c>
      <c r="L19" s="117" t="s">
        <v>502</v>
      </c>
      <c r="M19" s="117">
        <v>2</v>
      </c>
      <c r="N19" s="117">
        <v>4</v>
      </c>
      <c r="O19" s="141">
        <f>M19*N19</f>
        <v>8</v>
      </c>
      <c r="P19" s="139" t="str">
        <f>IF((N19),IF(AND(O19&gt;=24,O19&lt;=40),"MUY ALTO",IF(AND(O19&gt;=10,O19&lt;=20),"ALTO",IF(AND(O19&gt;=6,O19&lt;=8),"MEDIO",IF((O19&lt;=4),"BAJO")))))</f>
        <v>MEDIO</v>
      </c>
      <c r="Q19" s="117">
        <v>10</v>
      </c>
      <c r="R19" s="155">
        <f>O19*Q19</f>
        <v>80</v>
      </c>
      <c r="S19" s="139" t="str">
        <f>IF(R19&lt;=0,"N/A",IF(R19&lt;=20,"IV",IF(R19&lt;=120,"III",IF(R19&lt;=500,"II",IF(R19&lt;=4000,"I",)))))</f>
        <v>III</v>
      </c>
      <c r="T19" s="155" t="str">
        <f>IF(S19="I","No Aceptable",IF(S19="II","No aceptable o aceptable con control específico",IF(S19="III","Mejorable",IF(S19="IV","Aceptable","Aceptable"))))</f>
        <v>Mejorable</v>
      </c>
      <c r="U19" s="114">
        <v>33</v>
      </c>
      <c r="V19" s="115" t="s">
        <v>591</v>
      </c>
      <c r="W19" s="117" t="s">
        <v>507</v>
      </c>
      <c r="X19" s="117" t="s">
        <v>507</v>
      </c>
      <c r="Y19" s="115" t="s">
        <v>592</v>
      </c>
      <c r="Z19" s="115" t="s">
        <v>593</v>
      </c>
      <c r="AA19" s="117" t="s">
        <v>507</v>
      </c>
    </row>
    <row r="20" spans="1:27" s="142" customFormat="1" ht="38.25" x14ac:dyDescent="0.25">
      <c r="A20" s="114" t="s">
        <v>478</v>
      </c>
      <c r="B20" s="114" t="s">
        <v>473</v>
      </c>
      <c r="C20" s="114" t="s">
        <v>474</v>
      </c>
      <c r="D20" s="114" t="s">
        <v>556</v>
      </c>
      <c r="E20" s="114" t="s">
        <v>33</v>
      </c>
      <c r="F20" s="135" t="s">
        <v>35</v>
      </c>
      <c r="G20" s="114" t="s">
        <v>652</v>
      </c>
      <c r="H20" s="154" t="s">
        <v>1509</v>
      </c>
      <c r="I20" s="114" t="s">
        <v>654</v>
      </c>
      <c r="J20" s="114" t="s">
        <v>655</v>
      </c>
      <c r="K20" s="114" t="s">
        <v>502</v>
      </c>
      <c r="L20" s="114" t="s">
        <v>502</v>
      </c>
      <c r="M20" s="119">
        <v>2</v>
      </c>
      <c r="N20" s="117">
        <v>2</v>
      </c>
      <c r="O20" s="141">
        <f>M20*N20</f>
        <v>4</v>
      </c>
      <c r="P20" s="139" t="str">
        <f>IF((N20),IF(AND(O20&gt;=24,O20&lt;=40),"MUY ALTO",IF(AND(O20&gt;=10,O20&lt;=20),"ALTO",IF(AND(O20&gt;=6,O20&lt;=8),"MEDIO",IF((O20&lt;=4),"BAJO")))))</f>
        <v>BAJO</v>
      </c>
      <c r="Q20" s="117">
        <v>10</v>
      </c>
      <c r="R20" s="155">
        <f>O20*Q20</f>
        <v>40</v>
      </c>
      <c r="S20" s="139" t="str">
        <f>IF(R20&lt;=0,"N/A",IF(R20&lt;=20,"IV",IF(R20&lt;=120,"III",IF(R20&lt;=500,"II",IF(R20&lt;=4000,"I",)))))</f>
        <v>III</v>
      </c>
      <c r="T20" s="155" t="str">
        <f>IF(S20="I","No Aceptable",IF(S20="II","No aceptable o aceptable con control específico",IF(S20="III","Mejorable",IF(S20="IV","Aceptable","Aceptable"))))</f>
        <v>Mejorable</v>
      </c>
      <c r="U20" s="114">
        <v>33</v>
      </c>
      <c r="V20" s="117" t="s">
        <v>654</v>
      </c>
      <c r="W20" s="117" t="s">
        <v>507</v>
      </c>
      <c r="X20" s="117" t="s">
        <v>507</v>
      </c>
      <c r="Y20" s="117" t="s">
        <v>507</v>
      </c>
      <c r="Z20" s="120" t="s">
        <v>663</v>
      </c>
      <c r="AA20" s="117" t="s">
        <v>507</v>
      </c>
    </row>
    <row r="21" spans="1:27" ht="81.75" customHeight="1" x14ac:dyDescent="0.25">
      <c r="A21" s="114" t="s">
        <v>523</v>
      </c>
      <c r="B21" s="114" t="s">
        <v>473</v>
      </c>
      <c r="C21" s="114" t="s">
        <v>474</v>
      </c>
      <c r="D21" s="114" t="s">
        <v>557</v>
      </c>
      <c r="E21" s="114" t="s">
        <v>575</v>
      </c>
      <c r="F21" s="135" t="s">
        <v>35</v>
      </c>
      <c r="G21" s="114" t="s">
        <v>652</v>
      </c>
      <c r="H21" s="154" t="s">
        <v>656</v>
      </c>
      <c r="I21" s="114" t="s">
        <v>657</v>
      </c>
      <c r="J21" s="114" t="s">
        <v>502</v>
      </c>
      <c r="K21" s="114" t="s">
        <v>544</v>
      </c>
      <c r="L21" s="114" t="s">
        <v>545</v>
      </c>
      <c r="M21" s="119">
        <v>2</v>
      </c>
      <c r="N21" s="117">
        <v>1</v>
      </c>
      <c r="O21" s="141">
        <f t="shared" si="0"/>
        <v>2</v>
      </c>
      <c r="P21" s="139" t="str">
        <f t="shared" si="1"/>
        <v>BAJO</v>
      </c>
      <c r="Q21" s="117">
        <v>60</v>
      </c>
      <c r="R21" s="155">
        <f t="shared" si="2"/>
        <v>120</v>
      </c>
      <c r="S21" s="139" t="str">
        <f t="shared" si="3"/>
        <v>III</v>
      </c>
      <c r="T21" s="155" t="str">
        <f t="shared" si="4"/>
        <v>Mejorable</v>
      </c>
      <c r="U21" s="114">
        <v>33</v>
      </c>
      <c r="V21" s="117" t="s">
        <v>664</v>
      </c>
      <c r="W21" s="117" t="s">
        <v>507</v>
      </c>
      <c r="X21" s="117" t="s">
        <v>507</v>
      </c>
      <c r="Y21" s="117" t="s">
        <v>507</v>
      </c>
      <c r="Z21" s="120" t="s">
        <v>552</v>
      </c>
      <c r="AA21" s="117" t="s">
        <v>665</v>
      </c>
    </row>
    <row r="22" spans="1:27" s="142" customFormat="1" ht="63.75" x14ac:dyDescent="0.25">
      <c r="A22" s="114" t="s">
        <v>478</v>
      </c>
      <c r="B22" s="114" t="s">
        <v>483</v>
      </c>
      <c r="C22" s="114" t="s">
        <v>474</v>
      </c>
      <c r="D22" s="114" t="s">
        <v>484</v>
      </c>
      <c r="E22" s="114" t="s">
        <v>33</v>
      </c>
      <c r="F22" s="135" t="s">
        <v>35</v>
      </c>
      <c r="G22" s="114" t="s">
        <v>647</v>
      </c>
      <c r="H22" s="154" t="s">
        <v>648</v>
      </c>
      <c r="I22" s="114" t="s">
        <v>649</v>
      </c>
      <c r="J22" s="114" t="s">
        <v>502</v>
      </c>
      <c r="K22" s="114" t="s">
        <v>502</v>
      </c>
      <c r="L22" s="114" t="s">
        <v>502</v>
      </c>
      <c r="M22" s="119">
        <v>2</v>
      </c>
      <c r="N22" s="117">
        <v>2</v>
      </c>
      <c r="O22" s="141">
        <f>M22*N22</f>
        <v>4</v>
      </c>
      <c r="P22" s="139" t="str">
        <f>IF((N22),IF(AND(O22&gt;=24,O22&lt;=40),"MUY ALTO",IF(AND(O22&gt;=10,O22&lt;=20),"ALTO",IF(AND(O22&gt;=6,O22&lt;=8),"MEDIO",IF((O22&lt;=4),"BAJO")))))</f>
        <v>BAJO</v>
      </c>
      <c r="Q22" s="117">
        <v>25</v>
      </c>
      <c r="R22" s="155">
        <f>O22*Q22</f>
        <v>100</v>
      </c>
      <c r="S22" s="139" t="str">
        <f>IF(R22&lt;=0,"N/A",IF(R22&lt;=20,"IV",IF(R22&lt;=120,"III",IF(R22&lt;=500,"II",IF(R22&lt;=4000,"I",)))))</f>
        <v>III</v>
      </c>
      <c r="T22" s="155" t="str">
        <f>IF(S22="I","No Aceptable",IF(S22="II","No aceptable o aceptable con control específico",IF(S22="III","Mejorable",IF(S22="IV","Aceptable","Aceptable"))))</f>
        <v>Mejorable</v>
      </c>
      <c r="U22" s="114">
        <v>33</v>
      </c>
      <c r="V22" s="117" t="s">
        <v>519</v>
      </c>
      <c r="W22" s="117" t="s">
        <v>507</v>
      </c>
      <c r="X22" s="117" t="s">
        <v>507</v>
      </c>
      <c r="Y22" s="117" t="s">
        <v>1508</v>
      </c>
      <c r="Z22" s="120" t="s">
        <v>650</v>
      </c>
      <c r="AA22" s="117" t="s">
        <v>507</v>
      </c>
    </row>
    <row r="23" spans="1:27" s="142" customFormat="1" ht="179.25" customHeight="1" x14ac:dyDescent="0.25">
      <c r="A23" s="114" t="s">
        <v>478</v>
      </c>
      <c r="B23" s="114" t="s">
        <v>473</v>
      </c>
      <c r="C23" s="114" t="s">
        <v>474</v>
      </c>
      <c r="D23" s="114" t="s">
        <v>484</v>
      </c>
      <c r="E23" s="114" t="s">
        <v>33</v>
      </c>
      <c r="F23" s="135" t="s">
        <v>35</v>
      </c>
      <c r="G23" s="114" t="s">
        <v>594</v>
      </c>
      <c r="H23" s="154" t="s">
        <v>958</v>
      </c>
      <c r="I23" s="114" t="s">
        <v>959</v>
      </c>
      <c r="J23" s="114" t="s">
        <v>502</v>
      </c>
      <c r="K23" s="114" t="s">
        <v>985</v>
      </c>
      <c r="L23" s="114" t="s">
        <v>502</v>
      </c>
      <c r="M23" s="119">
        <v>2</v>
      </c>
      <c r="N23" s="117">
        <v>2</v>
      </c>
      <c r="O23" s="141">
        <f t="shared" si="0"/>
        <v>4</v>
      </c>
      <c r="P23" s="139" t="str">
        <f t="shared" si="1"/>
        <v>BAJO</v>
      </c>
      <c r="Q23" s="117">
        <v>25</v>
      </c>
      <c r="R23" s="155">
        <f t="shared" si="2"/>
        <v>100</v>
      </c>
      <c r="S23" s="139" t="str">
        <f t="shared" si="3"/>
        <v>III</v>
      </c>
      <c r="T23" s="155" t="str">
        <f t="shared" si="4"/>
        <v>Mejorable</v>
      </c>
      <c r="U23" s="114">
        <v>33</v>
      </c>
      <c r="V23" s="117" t="s">
        <v>630</v>
      </c>
      <c r="W23" s="117" t="s">
        <v>507</v>
      </c>
      <c r="X23" s="117" t="s">
        <v>507</v>
      </c>
      <c r="Y23" s="117" t="s">
        <v>507</v>
      </c>
      <c r="Z23" s="120" t="s">
        <v>986</v>
      </c>
      <c r="AA23" s="117" t="s">
        <v>507</v>
      </c>
    </row>
    <row r="24" spans="1:27" s="142" customFormat="1" ht="38.25" x14ac:dyDescent="0.25">
      <c r="A24" s="114" t="s">
        <v>478</v>
      </c>
      <c r="B24" s="114" t="s">
        <v>1002</v>
      </c>
      <c r="C24" s="114" t="s">
        <v>474</v>
      </c>
      <c r="D24" s="114" t="s">
        <v>484</v>
      </c>
      <c r="E24" s="118" t="s">
        <v>33</v>
      </c>
      <c r="F24" s="135" t="s">
        <v>35</v>
      </c>
      <c r="G24" s="114" t="s">
        <v>594</v>
      </c>
      <c r="H24" s="154" t="s">
        <v>606</v>
      </c>
      <c r="I24" s="114" t="s">
        <v>607</v>
      </c>
      <c r="J24" s="118" t="s">
        <v>502</v>
      </c>
      <c r="K24" s="114" t="s">
        <v>502</v>
      </c>
      <c r="L24" s="114" t="s">
        <v>603</v>
      </c>
      <c r="M24" s="119">
        <v>2</v>
      </c>
      <c r="N24" s="117">
        <v>2</v>
      </c>
      <c r="O24" s="141">
        <f>M24*N24</f>
        <v>4</v>
      </c>
      <c r="P24" s="139" t="str">
        <f>IF((N24),IF(AND(O24&gt;=24,O24&lt;=40),"MUY ALTO",IF(AND(O24&gt;=10,O24&lt;=20),"ALTO",IF(AND(O24&gt;=6,O24&lt;=8),"MEDIO",IF((O24&lt;=4),"BAJO")))))</f>
        <v>BAJO</v>
      </c>
      <c r="Q24" s="117">
        <v>10</v>
      </c>
      <c r="R24" s="155">
        <f>O24*Q24</f>
        <v>40</v>
      </c>
      <c r="S24" s="139" t="str">
        <f>IF(R24&lt;=0,"N/A",IF(R24&lt;=20,"IV",IF(R24&lt;=120,"III",IF(R24&lt;=500,"II",IF(R24&lt;=4000,"I",)))))</f>
        <v>III</v>
      </c>
      <c r="T24" s="155" t="str">
        <f>IF(S24="I","No Aceptable",IF(S24="II","No aceptable o aceptable con control específico",IF(S24="III","Mejorable",IF(S24="IV","Aceptable","Aceptable"))))</f>
        <v>Mejorable</v>
      </c>
      <c r="U24" s="114">
        <v>33</v>
      </c>
      <c r="V24" s="117" t="s">
        <v>519</v>
      </c>
      <c r="W24" s="117" t="s">
        <v>507</v>
      </c>
      <c r="X24" s="117" t="s">
        <v>507</v>
      </c>
      <c r="Y24" s="117" t="s">
        <v>507</v>
      </c>
      <c r="Z24" s="120" t="s">
        <v>629</v>
      </c>
      <c r="AA24" s="117" t="s">
        <v>507</v>
      </c>
    </row>
    <row r="25" spans="1:27" s="142" customFormat="1" ht="38.25" x14ac:dyDescent="0.25">
      <c r="A25" s="114" t="s">
        <v>561</v>
      </c>
      <c r="B25" s="114" t="s">
        <v>483</v>
      </c>
      <c r="C25" s="114" t="s">
        <v>562</v>
      </c>
      <c r="D25" s="114" t="s">
        <v>563</v>
      </c>
      <c r="E25" s="118" t="s">
        <v>33</v>
      </c>
      <c r="F25" s="135" t="s">
        <v>35</v>
      </c>
      <c r="G25" s="114" t="s">
        <v>594</v>
      </c>
      <c r="H25" s="154" t="s">
        <v>604</v>
      </c>
      <c r="I25" s="114" t="s">
        <v>605</v>
      </c>
      <c r="J25" s="118" t="s">
        <v>502</v>
      </c>
      <c r="K25" s="114" t="s">
        <v>502</v>
      </c>
      <c r="L25" s="114" t="s">
        <v>603</v>
      </c>
      <c r="M25" s="119">
        <v>2</v>
      </c>
      <c r="N25" s="117">
        <v>2</v>
      </c>
      <c r="O25" s="141">
        <f t="shared" si="0"/>
        <v>4</v>
      </c>
      <c r="P25" s="139" t="str">
        <f t="shared" si="1"/>
        <v>BAJO</v>
      </c>
      <c r="Q25" s="117">
        <v>10</v>
      </c>
      <c r="R25" s="155">
        <f t="shared" si="2"/>
        <v>40</v>
      </c>
      <c r="S25" s="139" t="str">
        <f t="shared" si="3"/>
        <v>III</v>
      </c>
      <c r="T25" s="155" t="str">
        <f t="shared" si="4"/>
        <v>Mejorable</v>
      </c>
      <c r="U25" s="114">
        <v>33</v>
      </c>
      <c r="V25" s="117" t="s">
        <v>519</v>
      </c>
      <c r="W25" s="117" t="s">
        <v>507</v>
      </c>
      <c r="X25" s="117" t="s">
        <v>507</v>
      </c>
      <c r="Y25" s="117" t="s">
        <v>507</v>
      </c>
      <c r="Z25" s="120" t="s">
        <v>633</v>
      </c>
      <c r="AA25" s="117" t="s">
        <v>507</v>
      </c>
    </row>
    <row r="26" spans="1:27" s="142" customFormat="1" ht="38.25" x14ac:dyDescent="0.25">
      <c r="A26" s="114" t="s">
        <v>476</v>
      </c>
      <c r="B26" s="114" t="s">
        <v>473</v>
      </c>
      <c r="C26" s="114" t="s">
        <v>474</v>
      </c>
      <c r="D26" s="114" t="s">
        <v>560</v>
      </c>
      <c r="E26" s="114" t="s">
        <v>33</v>
      </c>
      <c r="F26" s="135" t="s">
        <v>35</v>
      </c>
      <c r="G26" s="114" t="s">
        <v>594</v>
      </c>
      <c r="H26" s="154" t="s">
        <v>601</v>
      </c>
      <c r="I26" s="114" t="s">
        <v>602</v>
      </c>
      <c r="J26" s="114" t="s">
        <v>502</v>
      </c>
      <c r="K26" s="114" t="s">
        <v>502</v>
      </c>
      <c r="L26" s="114" t="s">
        <v>603</v>
      </c>
      <c r="M26" s="119">
        <v>2</v>
      </c>
      <c r="N26" s="117">
        <v>2</v>
      </c>
      <c r="O26" s="141">
        <f t="shared" si="0"/>
        <v>4</v>
      </c>
      <c r="P26" s="139" t="str">
        <f t="shared" si="1"/>
        <v>BAJO</v>
      </c>
      <c r="Q26" s="117">
        <v>10</v>
      </c>
      <c r="R26" s="155">
        <f t="shared" si="2"/>
        <v>40</v>
      </c>
      <c r="S26" s="139" t="str">
        <f t="shared" si="3"/>
        <v>III</v>
      </c>
      <c r="T26" s="155" t="str">
        <f t="shared" si="4"/>
        <v>Mejorable</v>
      </c>
      <c r="U26" s="114">
        <v>33</v>
      </c>
      <c r="V26" s="117" t="s">
        <v>519</v>
      </c>
      <c r="W26" s="117" t="s">
        <v>507</v>
      </c>
      <c r="X26" s="117" t="s">
        <v>507</v>
      </c>
      <c r="Y26" s="117" t="s">
        <v>507</v>
      </c>
      <c r="Z26" s="120" t="s">
        <v>632</v>
      </c>
      <c r="AA26" s="117" t="s">
        <v>507</v>
      </c>
    </row>
    <row r="27" spans="1:27" s="142" customFormat="1" ht="176.25" customHeight="1" x14ac:dyDescent="0.25">
      <c r="A27" s="114" t="s">
        <v>482</v>
      </c>
      <c r="B27" s="114" t="s">
        <v>473</v>
      </c>
      <c r="C27" s="114" t="s">
        <v>474</v>
      </c>
      <c r="D27" s="114" t="s">
        <v>484</v>
      </c>
      <c r="E27" s="114" t="s">
        <v>33</v>
      </c>
      <c r="F27" s="135" t="s">
        <v>35</v>
      </c>
      <c r="G27" s="114" t="s">
        <v>594</v>
      </c>
      <c r="H27" s="154" t="s">
        <v>779</v>
      </c>
      <c r="I27" s="114" t="s">
        <v>598</v>
      </c>
      <c r="J27" s="114" t="s">
        <v>502</v>
      </c>
      <c r="K27" s="114" t="s">
        <v>506</v>
      </c>
      <c r="L27" s="114" t="s">
        <v>502</v>
      </c>
      <c r="M27" s="119">
        <v>2</v>
      </c>
      <c r="N27" s="117">
        <v>4</v>
      </c>
      <c r="O27" s="141">
        <f t="shared" si="0"/>
        <v>8</v>
      </c>
      <c r="P27" s="139" t="str">
        <f t="shared" si="1"/>
        <v>MEDIO</v>
      </c>
      <c r="Q27" s="117">
        <v>25</v>
      </c>
      <c r="R27" s="155">
        <f t="shared" si="2"/>
        <v>200</v>
      </c>
      <c r="S27" s="139" t="str">
        <f t="shared" si="3"/>
        <v>II</v>
      </c>
      <c r="T27" s="155" t="str">
        <f t="shared" si="4"/>
        <v>No aceptable o aceptable con control específico</v>
      </c>
      <c r="U27" s="114">
        <v>33</v>
      </c>
      <c r="V27" s="117" t="s">
        <v>630</v>
      </c>
      <c r="W27" s="117" t="s">
        <v>507</v>
      </c>
      <c r="X27" s="117" t="s">
        <v>507</v>
      </c>
      <c r="Y27" s="117" t="s">
        <v>782</v>
      </c>
      <c r="Z27" s="120" t="s">
        <v>783</v>
      </c>
      <c r="AA27" s="117" t="s">
        <v>507</v>
      </c>
    </row>
    <row r="28" spans="1:27" s="142" customFormat="1" ht="76.5" x14ac:dyDescent="0.25">
      <c r="A28" s="114" t="s">
        <v>478</v>
      </c>
      <c r="B28" s="114" t="s">
        <v>483</v>
      </c>
      <c r="C28" s="114" t="s">
        <v>474</v>
      </c>
      <c r="D28" s="114" t="s">
        <v>484</v>
      </c>
      <c r="E28" s="114" t="s">
        <v>33</v>
      </c>
      <c r="F28" s="135" t="s">
        <v>35</v>
      </c>
      <c r="G28" s="114" t="s">
        <v>594</v>
      </c>
      <c r="H28" s="154" t="s">
        <v>610</v>
      </c>
      <c r="I28" s="114" t="s">
        <v>611</v>
      </c>
      <c r="J28" s="114" t="s">
        <v>502</v>
      </c>
      <c r="K28" s="114" t="s">
        <v>502</v>
      </c>
      <c r="L28" s="114" t="s">
        <v>502</v>
      </c>
      <c r="M28" s="119">
        <v>6</v>
      </c>
      <c r="N28" s="117">
        <v>2</v>
      </c>
      <c r="O28" s="141">
        <f t="shared" si="0"/>
        <v>12</v>
      </c>
      <c r="P28" s="139" t="str">
        <f t="shared" si="1"/>
        <v>ALTO</v>
      </c>
      <c r="Q28" s="117">
        <v>25</v>
      </c>
      <c r="R28" s="155">
        <f t="shared" si="2"/>
        <v>300</v>
      </c>
      <c r="S28" s="139" t="str">
        <f t="shared" si="3"/>
        <v>II</v>
      </c>
      <c r="T28" s="155" t="str">
        <f t="shared" si="4"/>
        <v>No aceptable o aceptable con control específico</v>
      </c>
      <c r="U28" s="114">
        <v>33</v>
      </c>
      <c r="V28" s="117" t="s">
        <v>519</v>
      </c>
      <c r="W28" s="117" t="s">
        <v>507</v>
      </c>
      <c r="X28" s="117" t="s">
        <v>507</v>
      </c>
      <c r="Y28" s="117" t="s">
        <v>507</v>
      </c>
      <c r="Z28" s="120" t="s">
        <v>635</v>
      </c>
      <c r="AA28" s="117" t="s">
        <v>507</v>
      </c>
    </row>
    <row r="29" spans="1:27" ht="102" x14ac:dyDescent="0.25">
      <c r="A29" s="114" t="s">
        <v>472</v>
      </c>
      <c r="B29" s="114" t="s">
        <v>1002</v>
      </c>
      <c r="C29" s="114" t="s">
        <v>573</v>
      </c>
      <c r="D29" s="116" t="s">
        <v>1520</v>
      </c>
      <c r="E29" s="118" t="s">
        <v>33</v>
      </c>
      <c r="F29" s="135" t="s">
        <v>35</v>
      </c>
      <c r="G29" s="114" t="s">
        <v>594</v>
      </c>
      <c r="H29" s="154" t="s">
        <v>599</v>
      </c>
      <c r="I29" s="114" t="s">
        <v>624</v>
      </c>
      <c r="J29" s="118" t="s">
        <v>502</v>
      </c>
      <c r="K29" s="114" t="s">
        <v>625</v>
      </c>
      <c r="L29" s="114" t="s">
        <v>502</v>
      </c>
      <c r="M29" s="119">
        <v>2</v>
      </c>
      <c r="N29" s="117">
        <v>4</v>
      </c>
      <c r="O29" s="141">
        <f>M29*N29</f>
        <v>8</v>
      </c>
      <c r="P29" s="139" t="str">
        <f>IF((N29),IF(AND(O29&gt;=24,O29&lt;=40),"MUY ALTO",IF(AND(O29&gt;=10,O29&lt;=20),"ALTO",IF(AND(O29&gt;=6,O29&lt;=8),"MEDIO",IF((O29&lt;=4),"BAJO")))))</f>
        <v>MEDIO</v>
      </c>
      <c r="Q29" s="117">
        <v>10</v>
      </c>
      <c r="R29" s="155">
        <f>O29*Q29</f>
        <v>80</v>
      </c>
      <c r="S29" s="139" t="str">
        <f>IF(R29&lt;=0,"N/A",IF(R29&lt;=20,"IV",IF(R29&lt;=120,"III",IF(R29&lt;=500,"II",IF(R29&lt;=4000,"I",)))))</f>
        <v>III</v>
      </c>
      <c r="T29" s="155" t="str">
        <f>IF(S29="I","No Aceptable",IF(S29="II","No aceptable o aceptable con control específico",IF(S29="III","Mejorable",IF(S29="IV","Aceptable","Aceptable"))))</f>
        <v>Mejorable</v>
      </c>
      <c r="U29" s="114">
        <v>33</v>
      </c>
      <c r="V29" s="117" t="s">
        <v>519</v>
      </c>
      <c r="W29" s="117" t="s">
        <v>507</v>
      </c>
      <c r="X29" s="117" t="s">
        <v>507</v>
      </c>
      <c r="Y29" s="117" t="s">
        <v>507</v>
      </c>
      <c r="Z29" s="120" t="s">
        <v>983</v>
      </c>
      <c r="AA29" s="117" t="s">
        <v>507</v>
      </c>
    </row>
    <row r="30" spans="1:27" s="142" customFormat="1" ht="51" x14ac:dyDescent="0.25">
      <c r="A30" s="114" t="s">
        <v>569</v>
      </c>
      <c r="B30" s="114" t="s">
        <v>777</v>
      </c>
      <c r="C30" s="114" t="s">
        <v>474</v>
      </c>
      <c r="D30" s="114" t="s">
        <v>484</v>
      </c>
      <c r="E30" s="114" t="s">
        <v>33</v>
      </c>
      <c r="F30" s="135" t="s">
        <v>35</v>
      </c>
      <c r="G30" s="114" t="s">
        <v>594</v>
      </c>
      <c r="H30" s="154" t="s">
        <v>612</v>
      </c>
      <c r="I30" s="114" t="s">
        <v>598</v>
      </c>
      <c r="J30" s="114" t="s">
        <v>502</v>
      </c>
      <c r="K30" s="114" t="s">
        <v>502</v>
      </c>
      <c r="L30" s="114" t="s">
        <v>502</v>
      </c>
      <c r="M30" s="119">
        <v>6</v>
      </c>
      <c r="N30" s="117">
        <v>2</v>
      </c>
      <c r="O30" s="141">
        <f>M30*N30</f>
        <v>12</v>
      </c>
      <c r="P30" s="139" t="str">
        <f>IF((N30),IF(AND(O30&gt;=24,O30&lt;=40),"MUY ALTO",IF(AND(O30&gt;=10,O30&lt;=20),"ALTO",IF(AND(O30&gt;=6,O30&lt;=8),"MEDIO",IF((O30&lt;=4),"BAJO")))))</f>
        <v>ALTO</v>
      </c>
      <c r="Q30" s="117">
        <v>25</v>
      </c>
      <c r="R30" s="155">
        <f>O30*Q30</f>
        <v>300</v>
      </c>
      <c r="S30" s="139" t="str">
        <f>IF(R30&lt;=0,"N/A",IF(R30&lt;=20,"IV",IF(R30&lt;=120,"III",IF(R30&lt;=500,"II",IF(R30&lt;=4000,"I",)))))</f>
        <v>II</v>
      </c>
      <c r="T30" s="155" t="str">
        <f>IF(S30="I","No Aceptable",IF(S30="II","No aceptable o aceptable con control específico",IF(S30="III","Mejorable",IF(S30="IV","Aceptable","Aceptable"))))</f>
        <v>No aceptable o aceptable con control específico</v>
      </c>
      <c r="U30" s="114">
        <v>33</v>
      </c>
      <c r="V30" s="117" t="s">
        <v>636</v>
      </c>
      <c r="W30" s="117" t="s">
        <v>507</v>
      </c>
      <c r="X30" s="117" t="s">
        <v>507</v>
      </c>
      <c r="Y30" s="117" t="s">
        <v>637</v>
      </c>
      <c r="Z30" s="120" t="s">
        <v>638</v>
      </c>
      <c r="AA30" s="117" t="s">
        <v>507</v>
      </c>
    </row>
    <row r="31" spans="1:27" s="142" customFormat="1" ht="63.75" x14ac:dyDescent="0.25">
      <c r="A31" s="114" t="s">
        <v>482</v>
      </c>
      <c r="B31" s="114" t="s">
        <v>483</v>
      </c>
      <c r="C31" s="114" t="s">
        <v>474</v>
      </c>
      <c r="D31" s="114" t="s">
        <v>484</v>
      </c>
      <c r="E31" s="114" t="s">
        <v>33</v>
      </c>
      <c r="F31" s="135" t="s">
        <v>35</v>
      </c>
      <c r="G31" s="114" t="s">
        <v>594</v>
      </c>
      <c r="H31" s="154" t="s">
        <v>613</v>
      </c>
      <c r="I31" s="114" t="s">
        <v>614</v>
      </c>
      <c r="J31" s="114" t="s">
        <v>502</v>
      </c>
      <c r="K31" s="114" t="s">
        <v>506</v>
      </c>
      <c r="L31" s="114" t="s">
        <v>502</v>
      </c>
      <c r="M31" s="119">
        <v>2</v>
      </c>
      <c r="N31" s="117">
        <v>4</v>
      </c>
      <c r="O31" s="141">
        <f>M31*N31</f>
        <v>8</v>
      </c>
      <c r="P31" s="139" t="str">
        <f>IF((N31),IF(AND(O31&gt;=24,O31&lt;=40),"MUY ALTO",IF(AND(O31&gt;=10,O31&lt;=20),"ALTO",IF(AND(O31&gt;=6,O31&lt;=8),"MEDIO",IF((O31&lt;=4),"BAJO")))))</f>
        <v>MEDIO</v>
      </c>
      <c r="Q31" s="117">
        <v>25</v>
      </c>
      <c r="R31" s="155">
        <f>O31*Q31</f>
        <v>200</v>
      </c>
      <c r="S31" s="139" t="str">
        <f>IF(R31&lt;=0,"N/A",IF(R31&lt;=20,"IV",IF(R31&lt;=120,"III",IF(R31&lt;=500,"II",IF(R31&lt;=4000,"I",)))))</f>
        <v>II</v>
      </c>
      <c r="T31" s="155" t="str">
        <f>IF(S31="I","No Aceptable",IF(S31="II","No aceptable o aceptable con control específico",IF(S31="III","Mejorable",IF(S31="IV","Aceptable","Aceptable"))))</f>
        <v>No aceptable o aceptable con control específico</v>
      </c>
      <c r="U31" s="114">
        <v>33</v>
      </c>
      <c r="V31" s="117" t="s">
        <v>519</v>
      </c>
      <c r="W31" s="117" t="s">
        <v>507</v>
      </c>
      <c r="X31" s="117" t="s">
        <v>517</v>
      </c>
      <c r="Y31" s="117" t="s">
        <v>507</v>
      </c>
      <c r="Z31" s="120" t="s">
        <v>518</v>
      </c>
      <c r="AA31" s="117" t="s">
        <v>507</v>
      </c>
    </row>
    <row r="32" spans="1:27" s="142" customFormat="1" ht="38.25" x14ac:dyDescent="0.25">
      <c r="A32" s="114" t="s">
        <v>554</v>
      </c>
      <c r="B32" s="114" t="s">
        <v>473</v>
      </c>
      <c r="C32" s="114" t="s">
        <v>474</v>
      </c>
      <c r="D32" s="114" t="s">
        <v>555</v>
      </c>
      <c r="E32" s="118" t="s">
        <v>33</v>
      </c>
      <c r="F32" s="135" t="s">
        <v>35</v>
      </c>
      <c r="G32" s="114" t="s">
        <v>594</v>
      </c>
      <c r="H32" s="154" t="s">
        <v>595</v>
      </c>
      <c r="I32" s="114" t="s">
        <v>1506</v>
      </c>
      <c r="J32" s="118" t="s">
        <v>502</v>
      </c>
      <c r="K32" s="114" t="s">
        <v>502</v>
      </c>
      <c r="L32" s="114" t="s">
        <v>502</v>
      </c>
      <c r="M32" s="115">
        <v>2</v>
      </c>
      <c r="N32" s="115">
        <v>4</v>
      </c>
      <c r="O32" s="141">
        <f>M32*N32</f>
        <v>8</v>
      </c>
      <c r="P32" s="139" t="str">
        <f>IF((N32),IF(AND(O32&gt;=24,O32&lt;=40),"MUY ALTO",IF(AND(O32&gt;=10,O32&lt;=20),"ALTO",IF(AND(O32&gt;=6,O32&lt;=8),"MEDIO",IF((O32&lt;=4),"BAJO")))))</f>
        <v>MEDIO</v>
      </c>
      <c r="Q32" s="115">
        <v>10</v>
      </c>
      <c r="R32" s="155">
        <f>O32*Q32</f>
        <v>80</v>
      </c>
      <c r="S32" s="139" t="str">
        <f>IF(R32&lt;=0,"N/A",IF(R32&lt;=20,"IV",IF(R32&lt;=120,"III",IF(R32&lt;=500,"II",IF(R32&lt;=4000,"I",)))))</f>
        <v>III</v>
      </c>
      <c r="T32" s="155" t="str">
        <f>IF(S32="I","No Aceptable",IF(S32="II","No aceptable o aceptable con control específico",IF(S32="III","Mejorable",IF(S32="IV","Aceptable","Aceptable"))))</f>
        <v>Mejorable</v>
      </c>
      <c r="U32" s="114">
        <v>33</v>
      </c>
      <c r="V32" s="115" t="s">
        <v>627</v>
      </c>
      <c r="W32" s="117" t="s">
        <v>628</v>
      </c>
      <c r="X32" s="117" t="s">
        <v>507</v>
      </c>
      <c r="Y32" s="117" t="s">
        <v>507</v>
      </c>
      <c r="Z32" s="120" t="s">
        <v>629</v>
      </c>
      <c r="AA32" s="117" t="s">
        <v>507</v>
      </c>
    </row>
    <row r="33" spans="1:42" s="142" customFormat="1" ht="63.75" x14ac:dyDescent="0.25">
      <c r="A33" s="114" t="s">
        <v>482</v>
      </c>
      <c r="B33" s="114" t="s">
        <v>473</v>
      </c>
      <c r="C33" s="114" t="s">
        <v>474</v>
      </c>
      <c r="D33" s="114" t="s">
        <v>570</v>
      </c>
      <c r="E33" s="118" t="s">
        <v>33</v>
      </c>
      <c r="F33" s="135" t="s">
        <v>35</v>
      </c>
      <c r="G33" s="114" t="s">
        <v>594</v>
      </c>
      <c r="H33" s="154" t="s">
        <v>615</v>
      </c>
      <c r="I33" s="114" t="s">
        <v>616</v>
      </c>
      <c r="J33" s="118" t="s">
        <v>502</v>
      </c>
      <c r="K33" s="114" t="s">
        <v>502</v>
      </c>
      <c r="L33" s="114" t="s">
        <v>502</v>
      </c>
      <c r="M33" s="117">
        <v>6</v>
      </c>
      <c r="N33" s="117">
        <v>2</v>
      </c>
      <c r="O33" s="141">
        <f t="shared" si="0"/>
        <v>12</v>
      </c>
      <c r="P33" s="139" t="str">
        <f t="shared" si="1"/>
        <v>ALTO</v>
      </c>
      <c r="Q33" s="117">
        <v>25</v>
      </c>
      <c r="R33" s="155">
        <f t="shared" si="2"/>
        <v>300</v>
      </c>
      <c r="S33" s="139" t="str">
        <f t="shared" si="3"/>
        <v>II</v>
      </c>
      <c r="T33" s="155" t="str">
        <f t="shared" si="4"/>
        <v>No aceptable o aceptable con control específico</v>
      </c>
      <c r="U33" s="114">
        <v>33</v>
      </c>
      <c r="V33" s="117" t="s">
        <v>630</v>
      </c>
      <c r="W33" s="117" t="s">
        <v>507</v>
      </c>
      <c r="X33" s="117" t="s">
        <v>507</v>
      </c>
      <c r="Y33" s="117" t="s">
        <v>639</v>
      </c>
      <c r="Z33" s="117" t="s">
        <v>640</v>
      </c>
      <c r="AA33" s="117" t="s">
        <v>507</v>
      </c>
    </row>
    <row r="34" spans="1:42" s="142" customFormat="1" ht="60" x14ac:dyDescent="0.25">
      <c r="A34" s="114" t="s">
        <v>482</v>
      </c>
      <c r="B34" s="114" t="s">
        <v>473</v>
      </c>
      <c r="C34" s="117" t="s">
        <v>474</v>
      </c>
      <c r="D34" s="114" t="s">
        <v>477</v>
      </c>
      <c r="E34" s="117" t="s">
        <v>33</v>
      </c>
      <c r="F34" s="135" t="s">
        <v>35</v>
      </c>
      <c r="G34" s="114" t="s">
        <v>617</v>
      </c>
      <c r="H34" s="154" t="s">
        <v>618</v>
      </c>
      <c r="I34" s="152" t="s">
        <v>619</v>
      </c>
      <c r="J34" s="118" t="s">
        <v>502</v>
      </c>
      <c r="K34" s="114" t="s">
        <v>502</v>
      </c>
      <c r="L34" s="114" t="s">
        <v>502</v>
      </c>
      <c r="M34" s="117">
        <v>2</v>
      </c>
      <c r="N34" s="117">
        <v>2</v>
      </c>
      <c r="O34" s="141">
        <f>M34*N34</f>
        <v>4</v>
      </c>
      <c r="P34" s="139" t="str">
        <f>IF((N34),IF(AND(O34&gt;=24,O34&lt;=40),"MUY ALTO",IF(AND(O34&gt;=10,O34&lt;=20),"ALTO",IF(AND(O34&gt;=6,O34&lt;=8),"MEDIO",IF((O34&lt;=4),"BAJO")))))</f>
        <v>BAJO</v>
      </c>
      <c r="Q34" s="117">
        <v>25</v>
      </c>
      <c r="R34" s="155">
        <f>O34*Q34</f>
        <v>100</v>
      </c>
      <c r="S34" s="139" t="str">
        <f>IF(R34&lt;=0,"N/A",IF(R34&lt;=20,"IV",IF(R34&lt;=120,"III",IF(R34&lt;=500,"II",IF(R34&lt;=4000,"I",)))))</f>
        <v>III</v>
      </c>
      <c r="T34" s="155" t="str">
        <f>IF(S34="I","No Aceptable",IF(S34="II","No aceptable o aceptable con control específico",IF(S34="III","Mejorable",IF(S34="IV","Aceptable","Aceptable"))))</f>
        <v>Mejorable</v>
      </c>
      <c r="U34" s="114">
        <v>33</v>
      </c>
      <c r="V34" s="117" t="s">
        <v>641</v>
      </c>
      <c r="W34" s="117" t="s">
        <v>507</v>
      </c>
      <c r="X34" s="117" t="s">
        <v>507</v>
      </c>
      <c r="Y34" s="117" t="s">
        <v>507</v>
      </c>
      <c r="Z34" s="117" t="s">
        <v>642</v>
      </c>
      <c r="AA34" s="117" t="s">
        <v>507</v>
      </c>
    </row>
    <row r="35" spans="1:42" s="142" customFormat="1" ht="51" x14ac:dyDescent="0.25">
      <c r="A35" s="114" t="s">
        <v>482</v>
      </c>
      <c r="B35" s="114" t="s">
        <v>473</v>
      </c>
      <c r="C35" s="114" t="s">
        <v>474</v>
      </c>
      <c r="D35" s="114" t="s">
        <v>479</v>
      </c>
      <c r="E35" s="118" t="s">
        <v>33</v>
      </c>
      <c r="F35" s="135" t="s">
        <v>35</v>
      </c>
      <c r="G35" s="114" t="s">
        <v>594</v>
      </c>
      <c r="H35" s="154" t="s">
        <v>620</v>
      </c>
      <c r="I35" s="114" t="s">
        <v>616</v>
      </c>
      <c r="J35" s="118" t="s">
        <v>502</v>
      </c>
      <c r="K35" s="114" t="s">
        <v>502</v>
      </c>
      <c r="L35" s="114" t="s">
        <v>502</v>
      </c>
      <c r="M35" s="117">
        <v>6</v>
      </c>
      <c r="N35" s="117">
        <v>2</v>
      </c>
      <c r="O35" s="141">
        <f>M35*N35</f>
        <v>12</v>
      </c>
      <c r="P35" s="139" t="str">
        <f>IF((N35),IF(AND(O35&gt;=24,O35&lt;=40),"MUY ALTO",IF(AND(O35&gt;=10,O35&lt;=20),"ALTO",IF(AND(O35&gt;=6,O35&lt;=8),"MEDIO",IF((O35&lt;=4),"BAJO")))))</f>
        <v>ALTO</v>
      </c>
      <c r="Q35" s="117">
        <v>25</v>
      </c>
      <c r="R35" s="155">
        <f>O35*Q35</f>
        <v>300</v>
      </c>
      <c r="S35" s="139" t="str">
        <f>IF(R35&lt;=0,"N/A",IF(R35&lt;=20,"IV",IF(R35&lt;=120,"III",IF(R35&lt;=500,"II",IF(R35&lt;=4000,"I",)))))</f>
        <v>II</v>
      </c>
      <c r="T35" s="155" t="str">
        <f>IF(S35="I","No Aceptable",IF(S35="II","No aceptable o aceptable con control específico",IF(S35="III","Mejorable",IF(S35="IV","Aceptable","Aceptable"))))</f>
        <v>No aceptable o aceptable con control específico</v>
      </c>
      <c r="U35" s="114">
        <v>33</v>
      </c>
      <c r="V35" s="117" t="s">
        <v>630</v>
      </c>
      <c r="W35" s="117" t="s">
        <v>507</v>
      </c>
      <c r="X35" s="117" t="s">
        <v>507</v>
      </c>
      <c r="Y35" s="117" t="s">
        <v>507</v>
      </c>
      <c r="Z35" s="117" t="s">
        <v>640</v>
      </c>
      <c r="AA35" s="117" t="s">
        <v>507</v>
      </c>
    </row>
    <row r="36" spans="1:42" s="142" customFormat="1" ht="89.25" x14ac:dyDescent="0.25">
      <c r="A36" s="114" t="s">
        <v>482</v>
      </c>
      <c r="B36" s="114" t="s">
        <v>473</v>
      </c>
      <c r="C36" s="114" t="s">
        <v>474</v>
      </c>
      <c r="D36" s="114" t="s">
        <v>558</v>
      </c>
      <c r="E36" s="118" t="s">
        <v>33</v>
      </c>
      <c r="F36" s="135" t="s">
        <v>35</v>
      </c>
      <c r="G36" s="114" t="s">
        <v>652</v>
      </c>
      <c r="H36" s="154" t="s">
        <v>658</v>
      </c>
      <c r="I36" s="114" t="s">
        <v>659</v>
      </c>
      <c r="J36" s="114" t="s">
        <v>660</v>
      </c>
      <c r="K36" s="114" t="s">
        <v>661</v>
      </c>
      <c r="L36" s="114" t="s">
        <v>662</v>
      </c>
      <c r="M36" s="119">
        <v>2</v>
      </c>
      <c r="N36" s="117">
        <v>2</v>
      </c>
      <c r="O36" s="141">
        <f>M36*N36</f>
        <v>4</v>
      </c>
      <c r="P36" s="139" t="str">
        <f>IF((N36),IF(AND(O36&gt;=24,O36&lt;=40),"MUY ALTO",IF(AND(O36&gt;=10,O36&lt;=20),"ALTO",IF(AND(O36&gt;=6,O36&lt;=8),"MEDIO",IF((O36&lt;=4),"BAJO")))))</f>
        <v>BAJO</v>
      </c>
      <c r="Q36" s="117">
        <v>10</v>
      </c>
      <c r="R36" s="155">
        <f>O36*Q36</f>
        <v>40</v>
      </c>
      <c r="S36" s="139" t="str">
        <f>IF(R36&lt;=0,"N/A",IF(R36&lt;=20,"IV",IF(R36&lt;=120,"III",IF(R36&lt;=500,"II",IF(R36&lt;=4000,"I",)))))</f>
        <v>III</v>
      </c>
      <c r="T36" s="155" t="str">
        <f>IF(S36="I","No Aceptable",IF(S36="II","No aceptable o aceptable con control específico",IF(S36="III","Mejorable",IF(S36="IV","Aceptable","Aceptable"))))</f>
        <v>Mejorable</v>
      </c>
      <c r="U36" s="114">
        <v>33</v>
      </c>
      <c r="V36" s="117" t="s">
        <v>666</v>
      </c>
      <c r="W36" s="117" t="s">
        <v>507</v>
      </c>
      <c r="X36" s="117" t="s">
        <v>507</v>
      </c>
      <c r="Y36" s="117" t="s">
        <v>507</v>
      </c>
      <c r="Z36" s="120" t="s">
        <v>667</v>
      </c>
      <c r="AA36" s="117" t="s">
        <v>507</v>
      </c>
    </row>
    <row r="37" spans="1:42" s="142" customFormat="1" ht="76.5" x14ac:dyDescent="0.25">
      <c r="A37" s="114" t="s">
        <v>472</v>
      </c>
      <c r="B37" s="114" t="s">
        <v>473</v>
      </c>
      <c r="C37" s="114" t="s">
        <v>487</v>
      </c>
      <c r="D37" s="114" t="s">
        <v>1507</v>
      </c>
      <c r="E37" s="114" t="s">
        <v>33</v>
      </c>
      <c r="F37" s="135" t="s">
        <v>35</v>
      </c>
      <c r="G37" s="114" t="s">
        <v>576</v>
      </c>
      <c r="H37" s="154" t="s">
        <v>577</v>
      </c>
      <c r="I37" s="114" t="s">
        <v>578</v>
      </c>
      <c r="J37" s="114" t="s">
        <v>502</v>
      </c>
      <c r="K37" s="114" t="s">
        <v>579</v>
      </c>
      <c r="L37" s="114" t="s">
        <v>580</v>
      </c>
      <c r="M37" s="119">
        <v>2</v>
      </c>
      <c r="N37" s="117">
        <v>4</v>
      </c>
      <c r="O37" s="141">
        <f t="shared" si="0"/>
        <v>8</v>
      </c>
      <c r="P37" s="139" t="str">
        <f t="shared" si="1"/>
        <v>MEDIO</v>
      </c>
      <c r="Q37" s="117">
        <v>10</v>
      </c>
      <c r="R37" s="155">
        <f t="shared" si="2"/>
        <v>80</v>
      </c>
      <c r="S37" s="139" t="str">
        <f t="shared" si="3"/>
        <v>III</v>
      </c>
      <c r="T37" s="155" t="str">
        <f t="shared" si="4"/>
        <v>Mejorable</v>
      </c>
      <c r="U37" s="114">
        <v>33</v>
      </c>
      <c r="V37" s="117" t="s">
        <v>519</v>
      </c>
      <c r="W37" s="117" t="s">
        <v>507</v>
      </c>
      <c r="X37" s="117" t="s">
        <v>507</v>
      </c>
      <c r="Y37" s="117" t="s">
        <v>507</v>
      </c>
      <c r="Z37" s="120" t="s">
        <v>581</v>
      </c>
      <c r="AA37" s="117" t="s">
        <v>582</v>
      </c>
    </row>
    <row r="38" spans="1:42" s="142" customFormat="1" ht="89.25" x14ac:dyDescent="0.25">
      <c r="A38" s="114" t="s">
        <v>478</v>
      </c>
      <c r="B38" s="114" t="s">
        <v>473</v>
      </c>
      <c r="C38" s="114" t="s">
        <v>474</v>
      </c>
      <c r="D38" s="114" t="s">
        <v>477</v>
      </c>
      <c r="E38" s="114" t="s">
        <v>33</v>
      </c>
      <c r="F38" s="135" t="s">
        <v>35</v>
      </c>
      <c r="G38" s="114" t="s">
        <v>683</v>
      </c>
      <c r="H38" s="154" t="s">
        <v>684</v>
      </c>
      <c r="I38" s="114" t="s">
        <v>685</v>
      </c>
      <c r="J38" s="114" t="s">
        <v>686</v>
      </c>
      <c r="K38" s="114" t="s">
        <v>687</v>
      </c>
      <c r="L38" s="114" t="s">
        <v>502</v>
      </c>
      <c r="M38" s="119">
        <v>2</v>
      </c>
      <c r="N38" s="117">
        <v>1</v>
      </c>
      <c r="O38" s="141">
        <f t="shared" si="0"/>
        <v>2</v>
      </c>
      <c r="P38" s="139" t="str">
        <f t="shared" si="1"/>
        <v>BAJO</v>
      </c>
      <c r="Q38" s="117">
        <v>25</v>
      </c>
      <c r="R38" s="155">
        <f t="shared" si="2"/>
        <v>50</v>
      </c>
      <c r="S38" s="139" t="str">
        <f t="shared" si="3"/>
        <v>III</v>
      </c>
      <c r="T38" s="155" t="str">
        <f t="shared" si="4"/>
        <v>Mejorable</v>
      </c>
      <c r="U38" s="114">
        <v>33</v>
      </c>
      <c r="V38" s="115" t="s">
        <v>591</v>
      </c>
      <c r="W38" s="117" t="s">
        <v>507</v>
      </c>
      <c r="X38" s="117" t="s">
        <v>507</v>
      </c>
      <c r="Y38" s="117" t="s">
        <v>507</v>
      </c>
      <c r="Z38" s="120" t="s">
        <v>688</v>
      </c>
      <c r="AA38" s="117" t="s">
        <v>507</v>
      </c>
    </row>
    <row r="39" spans="1:42" s="142" customFormat="1" ht="51" x14ac:dyDescent="0.25">
      <c r="A39" s="114" t="s">
        <v>485</v>
      </c>
      <c r="B39" s="114" t="s">
        <v>486</v>
      </c>
      <c r="C39" s="114" t="s">
        <v>487</v>
      </c>
      <c r="D39" s="114" t="s">
        <v>488</v>
      </c>
      <c r="E39" s="114" t="s">
        <v>33</v>
      </c>
      <c r="F39" s="135" t="s">
        <v>35</v>
      </c>
      <c r="G39" s="114" t="s">
        <v>668</v>
      </c>
      <c r="H39" s="154" t="s">
        <v>672</v>
      </c>
      <c r="I39" s="114" t="s">
        <v>673</v>
      </c>
      <c r="J39" s="114" t="s">
        <v>502</v>
      </c>
      <c r="K39" s="114" t="s">
        <v>502</v>
      </c>
      <c r="L39" s="114" t="s">
        <v>502</v>
      </c>
      <c r="M39" s="157">
        <v>6</v>
      </c>
      <c r="N39" s="114">
        <v>2</v>
      </c>
      <c r="O39" s="141">
        <f t="shared" si="0"/>
        <v>12</v>
      </c>
      <c r="P39" s="139" t="str">
        <f t="shared" si="1"/>
        <v>ALTO</v>
      </c>
      <c r="Q39" s="114">
        <v>25</v>
      </c>
      <c r="R39" s="155">
        <f t="shared" si="2"/>
        <v>300</v>
      </c>
      <c r="S39" s="139" t="str">
        <f t="shared" si="3"/>
        <v>II</v>
      </c>
      <c r="T39" s="155" t="str">
        <f t="shared" si="4"/>
        <v>No aceptable o aceptable con control específico</v>
      </c>
      <c r="U39" s="114">
        <v>33</v>
      </c>
      <c r="V39" s="114" t="s">
        <v>680</v>
      </c>
      <c r="W39" s="117" t="s">
        <v>507</v>
      </c>
      <c r="X39" s="114" t="s">
        <v>507</v>
      </c>
      <c r="Y39" s="114" t="s">
        <v>507</v>
      </c>
      <c r="Z39" s="158" t="s">
        <v>679</v>
      </c>
      <c r="AA39" s="117" t="s">
        <v>507</v>
      </c>
    </row>
    <row r="40" spans="1:42" s="142" customFormat="1" ht="51" x14ac:dyDescent="0.25">
      <c r="A40" s="114" t="s">
        <v>472</v>
      </c>
      <c r="B40" s="114" t="s">
        <v>486</v>
      </c>
      <c r="C40" s="114" t="s">
        <v>487</v>
      </c>
      <c r="D40" s="114" t="s">
        <v>475</v>
      </c>
      <c r="E40" s="114" t="s">
        <v>33</v>
      </c>
      <c r="F40" s="135" t="s">
        <v>35</v>
      </c>
      <c r="G40" s="114" t="s">
        <v>668</v>
      </c>
      <c r="H40" s="154" t="s">
        <v>674</v>
      </c>
      <c r="I40" s="114" t="s">
        <v>675</v>
      </c>
      <c r="J40" s="114" t="s">
        <v>502</v>
      </c>
      <c r="K40" s="114" t="s">
        <v>584</v>
      </c>
      <c r="L40" s="114" t="s">
        <v>502</v>
      </c>
      <c r="M40" s="157">
        <v>2</v>
      </c>
      <c r="N40" s="114">
        <v>2</v>
      </c>
      <c r="O40" s="141">
        <f t="shared" si="0"/>
        <v>4</v>
      </c>
      <c r="P40" s="139" t="str">
        <f t="shared" si="1"/>
        <v>BAJO</v>
      </c>
      <c r="Q40" s="114">
        <v>100</v>
      </c>
      <c r="R40" s="155">
        <f t="shared" si="2"/>
        <v>400</v>
      </c>
      <c r="S40" s="139" t="str">
        <f t="shared" si="3"/>
        <v>II</v>
      </c>
      <c r="T40" s="155" t="str">
        <f t="shared" si="4"/>
        <v>No aceptable o aceptable con control específico</v>
      </c>
      <c r="U40" s="114">
        <v>33</v>
      </c>
      <c r="V40" s="114" t="s">
        <v>519</v>
      </c>
      <c r="W40" s="117" t="s">
        <v>507</v>
      </c>
      <c r="X40" s="114" t="s">
        <v>507</v>
      </c>
      <c r="Y40" s="114" t="s">
        <v>507</v>
      </c>
      <c r="Z40" s="158" t="s">
        <v>681</v>
      </c>
      <c r="AA40" s="114" t="s">
        <v>580</v>
      </c>
    </row>
    <row r="41" spans="1:42" s="142" customFormat="1" ht="51" x14ac:dyDescent="0.25">
      <c r="A41" s="114" t="s">
        <v>472</v>
      </c>
      <c r="B41" s="114" t="s">
        <v>486</v>
      </c>
      <c r="C41" s="114" t="s">
        <v>487</v>
      </c>
      <c r="D41" s="114" t="s">
        <v>475</v>
      </c>
      <c r="E41" s="114" t="s">
        <v>33</v>
      </c>
      <c r="F41" s="135" t="s">
        <v>35</v>
      </c>
      <c r="G41" s="114" t="s">
        <v>668</v>
      </c>
      <c r="H41" s="154" t="s">
        <v>676</v>
      </c>
      <c r="I41" s="114" t="s">
        <v>677</v>
      </c>
      <c r="J41" s="114" t="s">
        <v>502</v>
      </c>
      <c r="K41" s="114" t="s">
        <v>678</v>
      </c>
      <c r="L41" s="114" t="s">
        <v>502</v>
      </c>
      <c r="M41" s="157">
        <v>2</v>
      </c>
      <c r="N41" s="114">
        <v>2</v>
      </c>
      <c r="O41" s="141">
        <f t="shared" si="0"/>
        <v>4</v>
      </c>
      <c r="P41" s="139" t="str">
        <f t="shared" si="1"/>
        <v>BAJO</v>
      </c>
      <c r="Q41" s="114">
        <v>100</v>
      </c>
      <c r="R41" s="155">
        <f t="shared" si="2"/>
        <v>400</v>
      </c>
      <c r="S41" s="139" t="str">
        <f t="shared" si="3"/>
        <v>II</v>
      </c>
      <c r="T41" s="155" t="str">
        <f t="shared" si="4"/>
        <v>No aceptable o aceptable con control específico</v>
      </c>
      <c r="U41" s="114">
        <v>33</v>
      </c>
      <c r="V41" s="114" t="s">
        <v>519</v>
      </c>
      <c r="W41" s="117" t="s">
        <v>507</v>
      </c>
      <c r="X41" s="114" t="s">
        <v>507</v>
      </c>
      <c r="Y41" s="114" t="s">
        <v>507</v>
      </c>
      <c r="Z41" s="158" t="s">
        <v>679</v>
      </c>
      <c r="AA41" s="117" t="s">
        <v>507</v>
      </c>
    </row>
    <row r="42" spans="1:42" s="142" customFormat="1" ht="63.75" x14ac:dyDescent="0.25">
      <c r="A42" s="114" t="s">
        <v>478</v>
      </c>
      <c r="B42" s="114" t="s">
        <v>473</v>
      </c>
      <c r="C42" s="114" t="s">
        <v>573</v>
      </c>
      <c r="D42" s="114" t="s">
        <v>475</v>
      </c>
      <c r="E42" s="114" t="s">
        <v>33</v>
      </c>
      <c r="F42" s="135" t="s">
        <v>35</v>
      </c>
      <c r="G42" s="114" t="s">
        <v>668</v>
      </c>
      <c r="H42" s="154" t="s">
        <v>669</v>
      </c>
      <c r="I42" s="114" t="s">
        <v>670</v>
      </c>
      <c r="J42" s="118" t="s">
        <v>502</v>
      </c>
      <c r="K42" s="114" t="s">
        <v>671</v>
      </c>
      <c r="L42" s="114" t="s">
        <v>502</v>
      </c>
      <c r="M42" s="119">
        <v>2</v>
      </c>
      <c r="N42" s="117">
        <v>1</v>
      </c>
      <c r="O42" s="141">
        <f>M42*N42</f>
        <v>2</v>
      </c>
      <c r="P42" s="139" t="str">
        <f>IF((N42),IF(AND(O42&gt;=24,O42&lt;=40),"MUY ALTO",IF(AND(O42&gt;=10,O42&lt;=20),"ALTO",IF(AND(O42&gt;=6,O42&lt;=8),"MEDIO",IF((O42&lt;=4),"BAJO")))))</f>
        <v>BAJO</v>
      </c>
      <c r="Q42" s="117">
        <v>100</v>
      </c>
      <c r="R42" s="155">
        <f>O42*Q42</f>
        <v>200</v>
      </c>
      <c r="S42" s="139" t="str">
        <f>IF(R42&lt;=0,"N/A",IF(R42&lt;=20,"IV",IF(R42&lt;=120,"III",IF(R42&lt;=500,"II",IF(R42&lt;=4000,"I",)))))</f>
        <v>II</v>
      </c>
      <c r="T42" s="155" t="str">
        <f>IF(S42="I","No Aceptable",IF(S42="II","No aceptable o aceptable con control específico",IF(S42="III","Mejorable",IF(S42="IV","Aceptable","Aceptable"))))</f>
        <v>No aceptable o aceptable con control específico</v>
      </c>
      <c r="U42" s="114">
        <v>33</v>
      </c>
      <c r="V42" s="117" t="s">
        <v>519</v>
      </c>
      <c r="W42" s="117" t="s">
        <v>507</v>
      </c>
      <c r="X42" s="117" t="s">
        <v>507</v>
      </c>
      <c r="Y42" s="117" t="s">
        <v>507</v>
      </c>
      <c r="Z42" s="120" t="s">
        <v>679</v>
      </c>
      <c r="AA42" s="117" t="s">
        <v>507</v>
      </c>
    </row>
    <row r="43" spans="1:42" ht="76.5" x14ac:dyDescent="0.25">
      <c r="A43" s="114" t="s">
        <v>564</v>
      </c>
      <c r="B43" s="114" t="s">
        <v>483</v>
      </c>
      <c r="C43" s="114" t="s">
        <v>565</v>
      </c>
      <c r="D43" s="114" t="s">
        <v>781</v>
      </c>
      <c r="E43" s="114" t="s">
        <v>575</v>
      </c>
      <c r="F43" s="135" t="s">
        <v>35</v>
      </c>
      <c r="G43" s="114" t="s">
        <v>585</v>
      </c>
      <c r="H43" s="154" t="s">
        <v>586</v>
      </c>
      <c r="I43" s="114" t="s">
        <v>1505</v>
      </c>
      <c r="J43" s="114" t="s">
        <v>502</v>
      </c>
      <c r="K43" s="114" t="s">
        <v>584</v>
      </c>
      <c r="L43" s="114" t="s">
        <v>502</v>
      </c>
      <c r="M43" s="115">
        <v>2</v>
      </c>
      <c r="N43" s="115">
        <v>2</v>
      </c>
      <c r="O43" s="141">
        <f t="shared" si="0"/>
        <v>4</v>
      </c>
      <c r="P43" s="139" t="str">
        <f t="shared" si="1"/>
        <v>BAJO</v>
      </c>
      <c r="Q43" s="115">
        <v>60</v>
      </c>
      <c r="R43" s="155">
        <f t="shared" si="2"/>
        <v>240</v>
      </c>
      <c r="S43" s="139" t="str">
        <f>IF(R43&lt;=0,"N/A",IF(R43&lt;=20,"IV",IF(R43&lt;=120,"III",IF(R43&lt;=500,"II",IF(R43&lt;=4000,"I",)))))</f>
        <v>II</v>
      </c>
      <c r="T43" s="155" t="str">
        <f t="shared" si="4"/>
        <v>No aceptable o aceptable con control específico</v>
      </c>
      <c r="U43" s="115">
        <v>33</v>
      </c>
      <c r="V43" s="115" t="s">
        <v>519</v>
      </c>
      <c r="W43" s="117" t="s">
        <v>507</v>
      </c>
      <c r="X43" s="115" t="s">
        <v>507</v>
      </c>
      <c r="Y43" s="115" t="s">
        <v>507</v>
      </c>
      <c r="Z43" s="156" t="s">
        <v>588</v>
      </c>
      <c r="AA43" s="117" t="s">
        <v>507</v>
      </c>
    </row>
    <row r="44" spans="1:42" s="142" customFormat="1" ht="48.75" customHeight="1" x14ac:dyDescent="0.25">
      <c r="A44" s="114" t="s">
        <v>478</v>
      </c>
      <c r="B44" s="114" t="s">
        <v>473</v>
      </c>
      <c r="C44" s="114" t="s">
        <v>474</v>
      </c>
      <c r="D44" s="114" t="s">
        <v>477</v>
      </c>
      <c r="E44" s="114" t="s">
        <v>33</v>
      </c>
      <c r="F44" s="135" t="s">
        <v>40</v>
      </c>
      <c r="G44" s="114" t="s">
        <v>689</v>
      </c>
      <c r="H44" s="154" t="s">
        <v>1510</v>
      </c>
      <c r="I44" s="114" t="s">
        <v>691</v>
      </c>
      <c r="J44" s="114" t="s">
        <v>502</v>
      </c>
      <c r="K44" s="114" t="s">
        <v>692</v>
      </c>
      <c r="L44" s="114" t="s">
        <v>693</v>
      </c>
      <c r="M44" s="119">
        <v>2</v>
      </c>
      <c r="N44" s="117">
        <v>1</v>
      </c>
      <c r="O44" s="141">
        <f t="shared" si="0"/>
        <v>2</v>
      </c>
      <c r="P44" s="139" t="str">
        <f>IF((N44),IF(AND(O44&gt;=24,O44&lt;=40),"MUY ALTO",IF(AND(O44&gt;=10,O44&lt;=20),"ALTO",IF(AND(O44&gt;=6,O44&lt;=8),"MEDIO",IF((O44&lt;=4),"BAJO")))))</f>
        <v>BAJO</v>
      </c>
      <c r="Q44" s="117">
        <v>100</v>
      </c>
      <c r="R44" s="155">
        <f>O44*Q44</f>
        <v>200</v>
      </c>
      <c r="S44" s="139" t="str">
        <f>IF(R44&lt;=0,"N/A",IF(R44&lt;=20,"IV",IF(R44&lt;=120,"III",IF(R44&lt;=500,"II",IF(R44&lt;=4000,"I",)))))</f>
        <v>II</v>
      </c>
      <c r="T44" s="155" t="str">
        <f>IF(S44="I","No Aceptable",IF(S44="II","No aceptable o aceptable con control específico",IF(S44="III","Mejorable",IF(S44="IV","Aceptable","Aceptable"))))</f>
        <v>No aceptable o aceptable con control específico</v>
      </c>
      <c r="U44" s="114">
        <v>33</v>
      </c>
      <c r="V44" s="117" t="s">
        <v>519</v>
      </c>
      <c r="W44" s="117" t="s">
        <v>507</v>
      </c>
      <c r="X44" s="117" t="s">
        <v>507</v>
      </c>
      <c r="Y44" s="117" t="s">
        <v>507</v>
      </c>
      <c r="Z44" s="120" t="s">
        <v>694</v>
      </c>
      <c r="AA44" s="117" t="s">
        <v>507</v>
      </c>
    </row>
    <row r="45" spans="1:42" ht="58.5" customHeight="1" thickBot="1" x14ac:dyDescent="0.3">
      <c r="A45" s="114" t="s">
        <v>482</v>
      </c>
      <c r="B45" s="114" t="s">
        <v>473</v>
      </c>
      <c r="C45" s="114" t="s">
        <v>474</v>
      </c>
      <c r="D45" s="114" t="s">
        <v>477</v>
      </c>
      <c r="E45" s="114" t="s">
        <v>33</v>
      </c>
      <c r="F45" s="135" t="s">
        <v>36</v>
      </c>
      <c r="G45" s="114" t="s">
        <v>218</v>
      </c>
      <c r="H45" s="116" t="s">
        <v>695</v>
      </c>
      <c r="I45" s="114" t="s">
        <v>696</v>
      </c>
      <c r="J45" s="114" t="s">
        <v>502</v>
      </c>
      <c r="K45" s="114" t="s">
        <v>697</v>
      </c>
      <c r="L45" s="114" t="s">
        <v>502</v>
      </c>
      <c r="M45" s="119">
        <v>2</v>
      </c>
      <c r="N45" s="117">
        <v>4</v>
      </c>
      <c r="O45" s="141">
        <f t="shared" si="0"/>
        <v>8</v>
      </c>
      <c r="P45" s="139" t="str">
        <f t="shared" ref="P45:P52" si="5">IF((N45),IF(AND(O45&gt;=24,O45&lt;=40),"MUY ALTO",IF(AND(O45&gt;=10,O45&lt;=20),"ALTO",IF(AND(O45&gt;=6,O45&lt;=8),"MEDIO",IF((O45&lt;=4),"BAJO")))))</f>
        <v>MEDIO</v>
      </c>
      <c r="Q45" s="117">
        <v>10</v>
      </c>
      <c r="R45" s="155">
        <f t="shared" ref="R45:R52" si="6">O45*Q45</f>
        <v>80</v>
      </c>
      <c r="S45" s="139" t="str">
        <f t="shared" ref="S45:S52" si="7">IF(R45&lt;=0,"N/A",IF(R45&lt;=20,"IV",IF(R45&lt;=120,"III",IF(R45&lt;=500,"II",IF(R45&lt;=4000,"I",)))))</f>
        <v>III</v>
      </c>
      <c r="T45" s="155" t="str">
        <f t="shared" ref="T45:T52" si="8">IF(S45="I","No Aceptable",IF(S45="II","No aceptable o aceptable con control específico",IF(S45="III","Mejorable",IF(S45="IV","Aceptable","Aceptable"))))</f>
        <v>Mejorable</v>
      </c>
      <c r="U45" s="114">
        <v>33</v>
      </c>
      <c r="V45" s="117" t="s">
        <v>704</v>
      </c>
      <c r="W45" s="117" t="s">
        <v>507</v>
      </c>
      <c r="X45" s="117" t="s">
        <v>507</v>
      </c>
      <c r="Y45" s="117" t="s">
        <v>507</v>
      </c>
      <c r="Z45" s="120" t="s">
        <v>705</v>
      </c>
      <c r="AA45" s="117" t="s">
        <v>507</v>
      </c>
    </row>
    <row r="46" spans="1:42" s="56" customFormat="1" ht="64.5" thickBot="1" x14ac:dyDescent="0.3">
      <c r="A46" s="178" t="s">
        <v>482</v>
      </c>
      <c r="B46" s="178" t="s">
        <v>473</v>
      </c>
      <c r="C46" s="178" t="s">
        <v>742</v>
      </c>
      <c r="D46" s="178" t="s">
        <v>901</v>
      </c>
      <c r="E46" s="178" t="s">
        <v>33</v>
      </c>
      <c r="F46" s="178" t="s">
        <v>36</v>
      </c>
      <c r="G46" s="178" t="s">
        <v>1539</v>
      </c>
      <c r="H46" s="178" t="s">
        <v>1540</v>
      </c>
      <c r="I46" s="178" t="s">
        <v>696</v>
      </c>
      <c r="J46" s="178" t="s">
        <v>502</v>
      </c>
      <c r="K46" s="178" t="s">
        <v>502</v>
      </c>
      <c r="L46" s="178" t="s">
        <v>502</v>
      </c>
      <c r="M46" s="213">
        <v>6</v>
      </c>
      <c r="N46" s="213">
        <v>2</v>
      </c>
      <c r="O46" s="178">
        <v>12</v>
      </c>
      <c r="P46" s="337" t="s">
        <v>153</v>
      </c>
      <c r="Q46" s="213">
        <v>25</v>
      </c>
      <c r="R46" s="178">
        <v>300</v>
      </c>
      <c r="S46" s="338" t="s">
        <v>91</v>
      </c>
      <c r="T46" s="178" t="s">
        <v>1541</v>
      </c>
      <c r="U46" s="178">
        <v>33</v>
      </c>
      <c r="V46" s="213" t="s">
        <v>704</v>
      </c>
      <c r="W46" s="213" t="s">
        <v>507</v>
      </c>
      <c r="X46" s="213" t="s">
        <v>507</v>
      </c>
      <c r="Y46" s="213" t="s">
        <v>1542</v>
      </c>
      <c r="Z46" s="213" t="s">
        <v>507</v>
      </c>
      <c r="AA46" s="213" t="s">
        <v>507</v>
      </c>
      <c r="AB46" s="336"/>
      <c r="AC46" s="336"/>
      <c r="AD46" s="336"/>
      <c r="AE46" s="336"/>
      <c r="AF46" s="336"/>
      <c r="AG46" s="336"/>
      <c r="AH46" s="336"/>
      <c r="AI46" s="336"/>
      <c r="AJ46" s="336"/>
      <c r="AK46" s="336"/>
      <c r="AL46" s="336"/>
      <c r="AM46" s="336"/>
      <c r="AN46" s="336"/>
      <c r="AO46" s="336"/>
      <c r="AP46" s="336"/>
    </row>
    <row r="47" spans="1:42" s="200" customFormat="1" ht="44.25" customHeight="1" x14ac:dyDescent="0.2">
      <c r="A47" s="114" t="s">
        <v>478</v>
      </c>
      <c r="B47" s="114" t="s">
        <v>777</v>
      </c>
      <c r="C47" s="115" t="s">
        <v>474</v>
      </c>
      <c r="D47" s="114" t="s">
        <v>477</v>
      </c>
      <c r="E47" s="114" t="s">
        <v>33</v>
      </c>
      <c r="F47" s="203" t="s">
        <v>36</v>
      </c>
      <c r="G47" s="116" t="s">
        <v>784</v>
      </c>
      <c r="H47" s="116" t="s">
        <v>1526</v>
      </c>
      <c r="I47" s="114" t="s">
        <v>786</v>
      </c>
      <c r="J47" s="114" t="s">
        <v>502</v>
      </c>
      <c r="K47" s="114" t="s">
        <v>1527</v>
      </c>
      <c r="L47" s="114" t="s">
        <v>502</v>
      </c>
      <c r="M47" s="119">
        <v>2</v>
      </c>
      <c r="N47" s="117">
        <v>2</v>
      </c>
      <c r="O47" s="141">
        <f t="shared" si="0"/>
        <v>4</v>
      </c>
      <c r="P47" s="139" t="str">
        <f t="shared" si="5"/>
        <v>BAJO</v>
      </c>
      <c r="Q47" s="117">
        <v>25</v>
      </c>
      <c r="R47" s="178">
        <f t="shared" si="6"/>
        <v>100</v>
      </c>
      <c r="S47" s="139" t="str">
        <f t="shared" si="7"/>
        <v>III</v>
      </c>
      <c r="T47" s="178" t="str">
        <f t="shared" si="8"/>
        <v>Mejorable</v>
      </c>
      <c r="U47" s="114">
        <v>33</v>
      </c>
      <c r="V47" s="114" t="s">
        <v>764</v>
      </c>
      <c r="W47" s="117" t="s">
        <v>507</v>
      </c>
      <c r="X47" s="117" t="s">
        <v>507</v>
      </c>
      <c r="Y47" s="117" t="s">
        <v>507</v>
      </c>
      <c r="Z47" s="120" t="s">
        <v>1528</v>
      </c>
      <c r="AA47" s="117" t="s">
        <v>507</v>
      </c>
      <c r="AB47" s="142"/>
      <c r="AC47" s="142"/>
      <c r="AD47" s="142"/>
      <c r="AE47" s="142"/>
      <c r="AF47" s="142"/>
      <c r="AG47" s="142"/>
    </row>
    <row r="48" spans="1:42" ht="76.5" x14ac:dyDescent="0.25">
      <c r="A48" s="114" t="s">
        <v>482</v>
      </c>
      <c r="B48" s="114" t="s">
        <v>473</v>
      </c>
      <c r="C48" s="117" t="s">
        <v>474</v>
      </c>
      <c r="D48" s="114" t="s">
        <v>477</v>
      </c>
      <c r="E48" s="117" t="s">
        <v>33</v>
      </c>
      <c r="F48" s="135" t="s">
        <v>36</v>
      </c>
      <c r="G48" s="114" t="s">
        <v>698</v>
      </c>
      <c r="H48" s="116" t="s">
        <v>703</v>
      </c>
      <c r="I48" s="114" t="s">
        <v>700</v>
      </c>
      <c r="J48" s="118" t="s">
        <v>502</v>
      </c>
      <c r="K48" s="114" t="s">
        <v>502</v>
      </c>
      <c r="L48" s="114" t="s">
        <v>502</v>
      </c>
      <c r="M48" s="117">
        <v>2</v>
      </c>
      <c r="N48" s="117">
        <v>2</v>
      </c>
      <c r="O48" s="141">
        <f t="shared" si="0"/>
        <v>4</v>
      </c>
      <c r="P48" s="139" t="str">
        <f t="shared" si="5"/>
        <v>BAJO</v>
      </c>
      <c r="Q48" s="117">
        <v>25</v>
      </c>
      <c r="R48" s="155">
        <f t="shared" si="6"/>
        <v>100</v>
      </c>
      <c r="S48" s="139" t="str">
        <f t="shared" si="7"/>
        <v>III</v>
      </c>
      <c r="T48" s="155" t="str">
        <f t="shared" si="8"/>
        <v>Mejorable</v>
      </c>
      <c r="U48" s="114">
        <v>33</v>
      </c>
      <c r="V48" s="117" t="s">
        <v>706</v>
      </c>
      <c r="W48" s="117" t="s">
        <v>507</v>
      </c>
      <c r="X48" s="117" t="s">
        <v>507</v>
      </c>
      <c r="Y48" s="117" t="s">
        <v>507</v>
      </c>
      <c r="Z48" s="120" t="s">
        <v>709</v>
      </c>
      <c r="AA48" s="117" t="s">
        <v>507</v>
      </c>
    </row>
    <row r="49" spans="1:27" ht="78.75" customHeight="1" x14ac:dyDescent="0.25">
      <c r="A49" s="114" t="s">
        <v>682</v>
      </c>
      <c r="B49" s="114" t="s">
        <v>486</v>
      </c>
      <c r="C49" s="114" t="s">
        <v>487</v>
      </c>
      <c r="D49" s="114" t="s">
        <v>488</v>
      </c>
      <c r="E49" s="114" t="s">
        <v>33</v>
      </c>
      <c r="F49" s="135" t="s">
        <v>36</v>
      </c>
      <c r="G49" s="114" t="s">
        <v>784</v>
      </c>
      <c r="H49" s="116" t="s">
        <v>785</v>
      </c>
      <c r="I49" s="114" t="s">
        <v>786</v>
      </c>
      <c r="J49" s="114" t="s">
        <v>502</v>
      </c>
      <c r="K49" s="114" t="s">
        <v>1527</v>
      </c>
      <c r="L49" s="114" t="s">
        <v>763</v>
      </c>
      <c r="M49" s="157">
        <v>2</v>
      </c>
      <c r="N49" s="114">
        <v>2</v>
      </c>
      <c r="O49" s="141">
        <f t="shared" si="0"/>
        <v>4</v>
      </c>
      <c r="P49" s="139" t="str">
        <f t="shared" si="5"/>
        <v>BAJO</v>
      </c>
      <c r="Q49" s="114">
        <v>25</v>
      </c>
      <c r="R49" s="155">
        <f t="shared" si="6"/>
        <v>100</v>
      </c>
      <c r="S49" s="139" t="str">
        <f t="shared" si="7"/>
        <v>III</v>
      </c>
      <c r="T49" s="155" t="str">
        <f t="shared" si="8"/>
        <v>Mejorable</v>
      </c>
      <c r="U49" s="114">
        <v>33</v>
      </c>
      <c r="V49" s="114" t="s">
        <v>764</v>
      </c>
      <c r="W49" s="117" t="s">
        <v>507</v>
      </c>
      <c r="X49" s="114" t="s">
        <v>507</v>
      </c>
      <c r="Y49" s="114" t="s">
        <v>507</v>
      </c>
      <c r="Z49" s="114" t="s">
        <v>1527</v>
      </c>
      <c r="AA49" s="114" t="s">
        <v>1003</v>
      </c>
    </row>
    <row r="50" spans="1:27" ht="51" x14ac:dyDescent="0.25">
      <c r="A50" s="114" t="s">
        <v>682</v>
      </c>
      <c r="B50" s="114" t="s">
        <v>486</v>
      </c>
      <c r="C50" s="114" t="s">
        <v>487</v>
      </c>
      <c r="D50" s="114" t="s">
        <v>488</v>
      </c>
      <c r="E50" s="114" t="s">
        <v>33</v>
      </c>
      <c r="F50" s="135" t="s">
        <v>36</v>
      </c>
      <c r="G50" s="114" t="s">
        <v>787</v>
      </c>
      <c r="H50" s="116" t="s">
        <v>788</v>
      </c>
      <c r="I50" s="114" t="s">
        <v>846</v>
      </c>
      <c r="J50" s="114" t="s">
        <v>502</v>
      </c>
      <c r="K50" s="114" t="s">
        <v>502</v>
      </c>
      <c r="L50" s="114" t="s">
        <v>763</v>
      </c>
      <c r="M50" s="157">
        <v>2</v>
      </c>
      <c r="N50" s="114">
        <v>2</v>
      </c>
      <c r="O50" s="141">
        <f t="shared" si="0"/>
        <v>4</v>
      </c>
      <c r="P50" s="139" t="str">
        <f t="shared" si="5"/>
        <v>BAJO</v>
      </c>
      <c r="Q50" s="114">
        <v>10</v>
      </c>
      <c r="R50" s="155">
        <f t="shared" si="6"/>
        <v>40</v>
      </c>
      <c r="S50" s="139" t="str">
        <f t="shared" si="7"/>
        <v>III</v>
      </c>
      <c r="T50" s="155" t="str">
        <f t="shared" si="8"/>
        <v>Mejorable</v>
      </c>
      <c r="U50" s="114">
        <v>33</v>
      </c>
      <c r="V50" s="115" t="s">
        <v>591</v>
      </c>
      <c r="W50" s="117" t="s">
        <v>507</v>
      </c>
      <c r="X50" s="114" t="s">
        <v>507</v>
      </c>
      <c r="Y50" s="114" t="s">
        <v>507</v>
      </c>
      <c r="Z50" s="114" t="s">
        <v>507</v>
      </c>
      <c r="AA50" s="114" t="s">
        <v>1004</v>
      </c>
    </row>
    <row r="51" spans="1:27" ht="51" x14ac:dyDescent="0.25">
      <c r="A51" s="114" t="s">
        <v>482</v>
      </c>
      <c r="B51" s="114" t="s">
        <v>813</v>
      </c>
      <c r="C51" s="114" t="s">
        <v>814</v>
      </c>
      <c r="D51" s="114" t="s">
        <v>477</v>
      </c>
      <c r="E51" s="114" t="s">
        <v>33</v>
      </c>
      <c r="F51" s="135" t="s">
        <v>36</v>
      </c>
      <c r="G51" s="114" t="s">
        <v>218</v>
      </c>
      <c r="H51" s="116" t="s">
        <v>847</v>
      </c>
      <c r="I51" s="114" t="s">
        <v>696</v>
      </c>
      <c r="J51" s="114" t="s">
        <v>502</v>
      </c>
      <c r="K51" s="114" t="s">
        <v>502</v>
      </c>
      <c r="L51" s="114" t="s">
        <v>502</v>
      </c>
      <c r="M51" s="119">
        <v>6</v>
      </c>
      <c r="N51" s="117">
        <v>4</v>
      </c>
      <c r="O51" s="141">
        <f t="shared" si="0"/>
        <v>24</v>
      </c>
      <c r="P51" s="139" t="str">
        <f t="shared" si="5"/>
        <v>MUY ALTO</v>
      </c>
      <c r="Q51" s="117">
        <v>10</v>
      </c>
      <c r="R51" s="155">
        <f t="shared" si="6"/>
        <v>240</v>
      </c>
      <c r="S51" s="139" t="str">
        <f t="shared" si="7"/>
        <v>II</v>
      </c>
      <c r="T51" s="155" t="str">
        <f t="shared" si="8"/>
        <v>No aceptable o aceptable con control específico</v>
      </c>
      <c r="U51" s="114">
        <v>33</v>
      </c>
      <c r="V51" s="117" t="s">
        <v>704</v>
      </c>
      <c r="W51" s="117" t="s">
        <v>507</v>
      </c>
      <c r="X51" s="117" t="s">
        <v>507</v>
      </c>
      <c r="Y51" s="117" t="s">
        <v>507</v>
      </c>
      <c r="Z51" s="120" t="s">
        <v>849</v>
      </c>
      <c r="AA51" s="117" t="s">
        <v>507</v>
      </c>
    </row>
    <row r="52" spans="1:27" ht="63.75" x14ac:dyDescent="0.25">
      <c r="A52" s="114" t="s">
        <v>478</v>
      </c>
      <c r="B52" s="114" t="s">
        <v>473</v>
      </c>
      <c r="C52" s="114" t="s">
        <v>474</v>
      </c>
      <c r="D52" s="114" t="s">
        <v>477</v>
      </c>
      <c r="E52" s="114" t="s">
        <v>33</v>
      </c>
      <c r="F52" s="135" t="s">
        <v>38</v>
      </c>
      <c r="G52" s="116" t="s">
        <v>792</v>
      </c>
      <c r="H52" s="116" t="s">
        <v>793</v>
      </c>
      <c r="I52" s="114" t="s">
        <v>719</v>
      </c>
      <c r="J52" s="114" t="s">
        <v>502</v>
      </c>
      <c r="K52" s="114" t="s">
        <v>720</v>
      </c>
      <c r="L52" s="114" t="s">
        <v>502</v>
      </c>
      <c r="M52" s="119">
        <v>2</v>
      </c>
      <c r="N52" s="117">
        <v>3</v>
      </c>
      <c r="O52" s="141">
        <f t="shared" si="0"/>
        <v>6</v>
      </c>
      <c r="P52" s="139" t="str">
        <f t="shared" si="5"/>
        <v>MEDIO</v>
      </c>
      <c r="Q52" s="117">
        <v>10</v>
      </c>
      <c r="R52" s="155">
        <f t="shared" si="6"/>
        <v>60</v>
      </c>
      <c r="S52" s="139" t="str">
        <f t="shared" si="7"/>
        <v>III</v>
      </c>
      <c r="T52" s="155" t="str">
        <f t="shared" si="8"/>
        <v>Mejorable</v>
      </c>
      <c r="U52" s="114">
        <v>33</v>
      </c>
      <c r="V52" s="117" t="s">
        <v>719</v>
      </c>
      <c r="W52" s="117" t="s">
        <v>507</v>
      </c>
      <c r="X52" s="117" t="s">
        <v>507</v>
      </c>
      <c r="Y52" s="117" t="s">
        <v>747</v>
      </c>
      <c r="Z52" s="120" t="s">
        <v>748</v>
      </c>
      <c r="AA52" s="117" t="s">
        <v>507</v>
      </c>
    </row>
    <row r="53" spans="1:27" ht="165.75" x14ac:dyDescent="0.25">
      <c r="A53" s="114" t="s">
        <v>478</v>
      </c>
      <c r="B53" s="114" t="s">
        <v>473</v>
      </c>
      <c r="C53" s="114" t="s">
        <v>474</v>
      </c>
      <c r="D53" s="114" t="s">
        <v>477</v>
      </c>
      <c r="E53" s="114" t="s">
        <v>33</v>
      </c>
      <c r="F53" s="135" t="s">
        <v>38</v>
      </c>
      <c r="G53" s="116" t="s">
        <v>1512</v>
      </c>
      <c r="H53" s="116" t="s">
        <v>795</v>
      </c>
      <c r="I53" s="114" t="s">
        <v>723</v>
      </c>
      <c r="J53" s="114" t="s">
        <v>502</v>
      </c>
      <c r="K53" s="114" t="s">
        <v>724</v>
      </c>
      <c r="L53" s="114" t="s">
        <v>725</v>
      </c>
      <c r="M53" s="119">
        <v>2</v>
      </c>
      <c r="N53" s="117">
        <v>3</v>
      </c>
      <c r="O53" s="141">
        <f t="shared" si="0"/>
        <v>6</v>
      </c>
      <c r="P53" s="139" t="str">
        <f t="shared" ref="P53:P58" si="9">IF((N53),IF(AND(O53&gt;=24,O53&lt;=40),"MUY ALTO",IF(AND(O53&gt;=10,O53&lt;=20),"ALTO",IF(AND(O53&gt;=6,O53&lt;=8),"MEDIO",IF((O53&lt;=4),"BAJO")))))</f>
        <v>MEDIO</v>
      </c>
      <c r="Q53" s="117">
        <v>10</v>
      </c>
      <c r="R53" s="155">
        <f t="shared" ref="R53:R58" si="10">O53*Q53</f>
        <v>60</v>
      </c>
      <c r="S53" s="139" t="str">
        <f t="shared" ref="S53:S58" si="11">IF(R53&lt;=0,"N/A",IF(R53&lt;=20,"IV",IF(R53&lt;=120,"III",IF(R53&lt;=500,"II",IF(R53&lt;=4000,"I",)))))</f>
        <v>III</v>
      </c>
      <c r="T53" s="155" t="str">
        <f t="shared" ref="T53:T58" si="12">IF(S53="I","No Aceptable",IF(S53="II","No aceptable o aceptable con control específico",IF(S53="III","Mejorable",IF(S53="IV","Aceptable","Aceptable"))))</f>
        <v>Mejorable</v>
      </c>
      <c r="U53" s="114">
        <v>33</v>
      </c>
      <c r="V53" s="117" t="s">
        <v>719</v>
      </c>
      <c r="W53" s="117" t="s">
        <v>507</v>
      </c>
      <c r="X53" s="117" t="s">
        <v>507</v>
      </c>
      <c r="Y53" s="117" t="s">
        <v>747</v>
      </c>
      <c r="Z53" s="120" t="s">
        <v>805</v>
      </c>
      <c r="AA53" s="117" t="s">
        <v>507</v>
      </c>
    </row>
    <row r="54" spans="1:27" ht="89.25" x14ac:dyDescent="0.25">
      <c r="A54" s="114" t="s">
        <v>478</v>
      </c>
      <c r="B54" s="114" t="s">
        <v>473</v>
      </c>
      <c r="C54" s="114" t="s">
        <v>474</v>
      </c>
      <c r="D54" s="114" t="s">
        <v>477</v>
      </c>
      <c r="E54" s="118" t="s">
        <v>33</v>
      </c>
      <c r="F54" s="135" t="s">
        <v>38</v>
      </c>
      <c r="G54" s="116" t="s">
        <v>1513</v>
      </c>
      <c r="H54" s="116" t="s">
        <v>733</v>
      </c>
      <c r="I54" s="114" t="s">
        <v>734</v>
      </c>
      <c r="J54" s="118" t="s">
        <v>502</v>
      </c>
      <c r="K54" s="114" t="s">
        <v>735</v>
      </c>
      <c r="L54" s="114" t="s">
        <v>725</v>
      </c>
      <c r="M54" s="119">
        <v>2</v>
      </c>
      <c r="N54" s="117">
        <v>4</v>
      </c>
      <c r="O54" s="141">
        <f t="shared" si="0"/>
        <v>8</v>
      </c>
      <c r="P54" s="139" t="str">
        <f t="shared" si="9"/>
        <v>MEDIO</v>
      </c>
      <c r="Q54" s="117">
        <v>10</v>
      </c>
      <c r="R54" s="155">
        <f t="shared" si="10"/>
        <v>80</v>
      </c>
      <c r="S54" s="139" t="str">
        <f t="shared" si="11"/>
        <v>III</v>
      </c>
      <c r="T54" s="155" t="str">
        <f t="shared" si="12"/>
        <v>Mejorable</v>
      </c>
      <c r="U54" s="114">
        <v>33</v>
      </c>
      <c r="V54" s="117" t="s">
        <v>753</v>
      </c>
      <c r="W54" s="117" t="s">
        <v>507</v>
      </c>
      <c r="X54" s="117" t="s">
        <v>507</v>
      </c>
      <c r="Y54" s="117" t="s">
        <v>507</v>
      </c>
      <c r="Z54" s="120" t="s">
        <v>807</v>
      </c>
      <c r="AA54" s="117" t="s">
        <v>507</v>
      </c>
    </row>
    <row r="55" spans="1:27" ht="76.5" x14ac:dyDescent="0.25">
      <c r="A55" s="114" t="s">
        <v>726</v>
      </c>
      <c r="B55" s="114" t="s">
        <v>473</v>
      </c>
      <c r="C55" s="114" t="s">
        <v>474</v>
      </c>
      <c r="D55" s="114" t="s">
        <v>477</v>
      </c>
      <c r="E55" s="118" t="s">
        <v>33</v>
      </c>
      <c r="F55" s="135" t="s">
        <v>38</v>
      </c>
      <c r="G55" s="116" t="s">
        <v>1516</v>
      </c>
      <c r="H55" s="116" t="s">
        <v>802</v>
      </c>
      <c r="I55" s="114" t="s">
        <v>729</v>
      </c>
      <c r="J55" s="118" t="s">
        <v>502</v>
      </c>
      <c r="K55" s="114" t="s">
        <v>730</v>
      </c>
      <c r="L55" s="114" t="s">
        <v>731</v>
      </c>
      <c r="M55" s="119">
        <v>2</v>
      </c>
      <c r="N55" s="117">
        <v>3</v>
      </c>
      <c r="O55" s="141">
        <f t="shared" si="0"/>
        <v>6</v>
      </c>
      <c r="P55" s="139" t="str">
        <f t="shared" si="9"/>
        <v>MEDIO</v>
      </c>
      <c r="Q55" s="117">
        <v>10</v>
      </c>
      <c r="R55" s="155">
        <f t="shared" si="10"/>
        <v>60</v>
      </c>
      <c r="S55" s="139" t="str">
        <f t="shared" si="11"/>
        <v>III</v>
      </c>
      <c r="T55" s="155" t="str">
        <f t="shared" si="12"/>
        <v>Mejorable</v>
      </c>
      <c r="U55" s="114">
        <v>33</v>
      </c>
      <c r="V55" s="117" t="s">
        <v>750</v>
      </c>
      <c r="W55" s="117" t="s">
        <v>507</v>
      </c>
      <c r="X55" s="117" t="s">
        <v>507</v>
      </c>
      <c r="Y55" s="117" t="s">
        <v>751</v>
      </c>
      <c r="Z55" s="120" t="s">
        <v>752</v>
      </c>
      <c r="AA55" s="117" t="s">
        <v>507</v>
      </c>
    </row>
    <row r="56" spans="1:27" ht="25.5" x14ac:dyDescent="0.25">
      <c r="A56" s="116" t="s">
        <v>482</v>
      </c>
      <c r="B56" s="114" t="s">
        <v>473</v>
      </c>
      <c r="C56" s="114" t="s">
        <v>474</v>
      </c>
      <c r="D56" s="114" t="s">
        <v>710</v>
      </c>
      <c r="E56" s="118" t="s">
        <v>33</v>
      </c>
      <c r="F56" s="135" t="s">
        <v>38</v>
      </c>
      <c r="G56" s="116" t="s">
        <v>711</v>
      </c>
      <c r="H56" s="116" t="s">
        <v>712</v>
      </c>
      <c r="I56" s="114" t="s">
        <v>713</v>
      </c>
      <c r="J56" s="118" t="s">
        <v>502</v>
      </c>
      <c r="K56" s="114" t="s">
        <v>714</v>
      </c>
      <c r="L56" s="114" t="s">
        <v>502</v>
      </c>
      <c r="M56" s="157">
        <v>2</v>
      </c>
      <c r="N56" s="114">
        <v>3</v>
      </c>
      <c r="O56" s="141">
        <f t="shared" si="0"/>
        <v>6</v>
      </c>
      <c r="P56" s="139" t="str">
        <f t="shared" si="9"/>
        <v>MEDIO</v>
      </c>
      <c r="Q56" s="114">
        <v>10</v>
      </c>
      <c r="R56" s="155">
        <f t="shared" si="10"/>
        <v>60</v>
      </c>
      <c r="S56" s="139" t="str">
        <f t="shared" si="11"/>
        <v>III</v>
      </c>
      <c r="T56" s="155" t="str">
        <f t="shared" si="12"/>
        <v>Mejorable</v>
      </c>
      <c r="U56" s="114">
        <v>33</v>
      </c>
      <c r="V56" s="114" t="s">
        <v>719</v>
      </c>
      <c r="W56" s="117" t="s">
        <v>507</v>
      </c>
      <c r="X56" s="114" t="s">
        <v>507</v>
      </c>
      <c r="Y56" s="114" t="s">
        <v>507</v>
      </c>
      <c r="Z56" s="158" t="s">
        <v>746</v>
      </c>
      <c r="AA56" s="117" t="s">
        <v>507</v>
      </c>
    </row>
    <row r="57" spans="1:27" ht="25.5" x14ac:dyDescent="0.25">
      <c r="A57" s="116" t="s">
        <v>482</v>
      </c>
      <c r="B57" s="114" t="s">
        <v>473</v>
      </c>
      <c r="C57" s="114" t="s">
        <v>474</v>
      </c>
      <c r="D57" s="114" t="s">
        <v>715</v>
      </c>
      <c r="E57" s="118" t="s">
        <v>33</v>
      </c>
      <c r="F57" s="135" t="s">
        <v>38</v>
      </c>
      <c r="G57" s="116" t="s">
        <v>711</v>
      </c>
      <c r="H57" s="116" t="s">
        <v>1511</v>
      </c>
      <c r="I57" s="114" t="s">
        <v>713</v>
      </c>
      <c r="J57" s="118" t="s">
        <v>502</v>
      </c>
      <c r="K57" s="114" t="s">
        <v>714</v>
      </c>
      <c r="L57" s="114" t="s">
        <v>502</v>
      </c>
      <c r="M57" s="157">
        <v>2</v>
      </c>
      <c r="N57" s="114">
        <v>3</v>
      </c>
      <c r="O57" s="141">
        <f t="shared" si="0"/>
        <v>6</v>
      </c>
      <c r="P57" s="139" t="str">
        <f t="shared" si="9"/>
        <v>MEDIO</v>
      </c>
      <c r="Q57" s="114">
        <v>10</v>
      </c>
      <c r="R57" s="155">
        <f t="shared" si="10"/>
        <v>60</v>
      </c>
      <c r="S57" s="139" t="str">
        <f t="shared" si="11"/>
        <v>III</v>
      </c>
      <c r="T57" s="155" t="str">
        <f t="shared" si="12"/>
        <v>Mejorable</v>
      </c>
      <c r="U57" s="114">
        <v>33</v>
      </c>
      <c r="V57" s="114" t="s">
        <v>719</v>
      </c>
      <c r="W57" s="117" t="s">
        <v>507</v>
      </c>
      <c r="X57" s="114" t="s">
        <v>507</v>
      </c>
      <c r="Y57" s="114" t="s">
        <v>507</v>
      </c>
      <c r="Z57" s="158" t="s">
        <v>746</v>
      </c>
      <c r="AA57" s="117" t="s">
        <v>507</v>
      </c>
    </row>
    <row r="58" spans="1:27" ht="63.75" x14ac:dyDescent="0.25">
      <c r="A58" s="114" t="s">
        <v>482</v>
      </c>
      <c r="B58" s="114" t="s">
        <v>473</v>
      </c>
      <c r="C58" s="117" t="s">
        <v>474</v>
      </c>
      <c r="D58" s="114" t="s">
        <v>477</v>
      </c>
      <c r="E58" s="117" t="s">
        <v>33</v>
      </c>
      <c r="F58" s="135" t="s">
        <v>38</v>
      </c>
      <c r="G58" s="116" t="s">
        <v>736</v>
      </c>
      <c r="H58" s="116" t="s">
        <v>618</v>
      </c>
      <c r="I58" s="114" t="s">
        <v>737</v>
      </c>
      <c r="J58" s="118" t="s">
        <v>502</v>
      </c>
      <c r="K58" s="114" t="s">
        <v>502</v>
      </c>
      <c r="L58" s="114" t="s">
        <v>502</v>
      </c>
      <c r="M58" s="117">
        <v>2</v>
      </c>
      <c r="N58" s="117">
        <v>2</v>
      </c>
      <c r="O58" s="141">
        <f t="shared" si="0"/>
        <v>4</v>
      </c>
      <c r="P58" s="139" t="str">
        <f t="shared" si="9"/>
        <v>BAJO</v>
      </c>
      <c r="Q58" s="117">
        <v>25</v>
      </c>
      <c r="R58" s="155">
        <f t="shared" si="10"/>
        <v>100</v>
      </c>
      <c r="S58" s="139" t="str">
        <f t="shared" si="11"/>
        <v>III</v>
      </c>
      <c r="T58" s="155" t="str">
        <f t="shared" si="12"/>
        <v>Mejorable</v>
      </c>
      <c r="U58" s="114">
        <v>33</v>
      </c>
      <c r="V58" s="117" t="s">
        <v>755</v>
      </c>
      <c r="W58" s="117" t="s">
        <v>507</v>
      </c>
      <c r="X58" s="117" t="s">
        <v>507</v>
      </c>
      <c r="Y58" s="117" t="s">
        <v>507</v>
      </c>
      <c r="Z58" s="117" t="s">
        <v>642</v>
      </c>
      <c r="AA58" s="117" t="s">
        <v>507</v>
      </c>
    </row>
    <row r="59" spans="1:27" ht="76.5" x14ac:dyDescent="0.25">
      <c r="A59" s="114" t="s">
        <v>485</v>
      </c>
      <c r="B59" s="114" t="s">
        <v>486</v>
      </c>
      <c r="C59" s="114" t="s">
        <v>487</v>
      </c>
      <c r="D59" s="114" t="s">
        <v>488</v>
      </c>
      <c r="E59" s="114" t="s">
        <v>33</v>
      </c>
      <c r="F59" s="135" t="s">
        <v>38</v>
      </c>
      <c r="G59" s="116" t="s">
        <v>1517</v>
      </c>
      <c r="H59" s="116" t="s">
        <v>739</v>
      </c>
      <c r="I59" s="114" t="s">
        <v>804</v>
      </c>
      <c r="J59" s="114" t="s">
        <v>502</v>
      </c>
      <c r="K59" s="114" t="s">
        <v>741</v>
      </c>
      <c r="L59" s="114" t="s">
        <v>502</v>
      </c>
      <c r="M59" s="157">
        <v>2</v>
      </c>
      <c r="N59" s="114">
        <v>3</v>
      </c>
      <c r="O59" s="141">
        <f t="shared" si="0"/>
        <v>6</v>
      </c>
      <c r="P59" s="139" t="str">
        <f t="shared" ref="P59:P61" si="13">IF((N59),IF(AND(O59&gt;=24,O59&lt;=40),"MUY ALTO",IF(AND(O59&gt;=10,O59&lt;=20),"ALTO",IF(AND(O59&gt;=6,O59&lt;=8),"MEDIO",IF((O59&lt;=4),"BAJO")))))</f>
        <v>MEDIO</v>
      </c>
      <c r="Q59" s="114">
        <v>10</v>
      </c>
      <c r="R59" s="155">
        <f t="shared" ref="R59:R61" si="14">O59*Q59</f>
        <v>60</v>
      </c>
      <c r="S59" s="139" t="str">
        <f t="shared" ref="S59:S61" si="15">IF(R59&lt;=0,"N/A",IF(R59&lt;=20,"IV",IF(R59&lt;=120,"III",IF(R59&lt;=500,"II",IF(R59&lt;=4000,"I",)))))</f>
        <v>III</v>
      </c>
      <c r="T59" s="155" t="str">
        <f t="shared" ref="T59:T61" si="16">IF(S59="I","No Aceptable",IF(S59="II","No aceptable o aceptable con control específico",IF(S59="III","Mejorable",IF(S59="IV","Aceptable","Aceptable"))))</f>
        <v>Mejorable</v>
      </c>
      <c r="U59" s="114">
        <v>33</v>
      </c>
      <c r="V59" s="114" t="s">
        <v>719</v>
      </c>
      <c r="W59" s="117" t="s">
        <v>507</v>
      </c>
      <c r="X59" s="114" t="s">
        <v>507</v>
      </c>
      <c r="Y59" s="114" t="s">
        <v>507</v>
      </c>
      <c r="Z59" s="158" t="s">
        <v>756</v>
      </c>
      <c r="AA59" s="117" t="s">
        <v>507</v>
      </c>
    </row>
    <row r="60" spans="1:27" ht="102" x14ac:dyDescent="0.25">
      <c r="A60" s="114" t="s">
        <v>823</v>
      </c>
      <c r="B60" s="114" t="s">
        <v>813</v>
      </c>
      <c r="C60" s="114" t="s">
        <v>814</v>
      </c>
      <c r="D60" s="114" t="s">
        <v>1001</v>
      </c>
      <c r="E60" s="114" t="s">
        <v>33</v>
      </c>
      <c r="F60" s="135" t="s">
        <v>38</v>
      </c>
      <c r="G60" s="116" t="s">
        <v>738</v>
      </c>
      <c r="H60" s="116" t="s">
        <v>855</v>
      </c>
      <c r="I60" s="114" t="s">
        <v>723</v>
      </c>
      <c r="J60" s="114" t="s">
        <v>502</v>
      </c>
      <c r="K60" s="114" t="s">
        <v>853</v>
      </c>
      <c r="L60" s="114" t="s">
        <v>725</v>
      </c>
      <c r="M60" s="119">
        <v>2</v>
      </c>
      <c r="N60" s="117">
        <v>3</v>
      </c>
      <c r="O60" s="141">
        <f t="shared" si="0"/>
        <v>6</v>
      </c>
      <c r="P60" s="139" t="str">
        <f t="shared" si="13"/>
        <v>MEDIO</v>
      </c>
      <c r="Q60" s="117">
        <v>10</v>
      </c>
      <c r="R60" s="155">
        <f t="shared" si="14"/>
        <v>60</v>
      </c>
      <c r="S60" s="139" t="str">
        <f t="shared" si="15"/>
        <v>III</v>
      </c>
      <c r="T60" s="155" t="str">
        <f t="shared" si="16"/>
        <v>Mejorable</v>
      </c>
      <c r="U60" s="114">
        <v>33</v>
      </c>
      <c r="V60" s="117" t="s">
        <v>719</v>
      </c>
      <c r="W60" s="117" t="s">
        <v>507</v>
      </c>
      <c r="X60" s="117" t="s">
        <v>507</v>
      </c>
      <c r="Y60" s="117" t="s">
        <v>507</v>
      </c>
      <c r="Z60" s="120" t="s">
        <v>857</v>
      </c>
      <c r="AA60" s="117" t="s">
        <v>507</v>
      </c>
    </row>
    <row r="61" spans="1:27" ht="102" x14ac:dyDescent="0.25">
      <c r="A61" s="114" t="s">
        <v>478</v>
      </c>
      <c r="B61" s="114" t="s">
        <v>473</v>
      </c>
      <c r="C61" s="114" t="s">
        <v>742</v>
      </c>
      <c r="D61" s="114" t="s">
        <v>477</v>
      </c>
      <c r="E61" s="114" t="s">
        <v>33</v>
      </c>
      <c r="F61" s="135" t="s">
        <v>38</v>
      </c>
      <c r="G61" s="116" t="s">
        <v>743</v>
      </c>
      <c r="H61" s="116" t="s">
        <v>744</v>
      </c>
      <c r="I61" s="114" t="s">
        <v>745</v>
      </c>
      <c r="J61" s="114" t="s">
        <v>502</v>
      </c>
      <c r="K61" s="114" t="s">
        <v>735</v>
      </c>
      <c r="L61" s="114" t="s">
        <v>725</v>
      </c>
      <c r="M61" s="119">
        <v>2</v>
      </c>
      <c r="N61" s="117">
        <v>4</v>
      </c>
      <c r="O61" s="141">
        <f t="shared" si="0"/>
        <v>8</v>
      </c>
      <c r="P61" s="139" t="str">
        <f t="shared" si="13"/>
        <v>MEDIO</v>
      </c>
      <c r="Q61" s="117">
        <v>10</v>
      </c>
      <c r="R61" s="155">
        <f t="shared" si="14"/>
        <v>80</v>
      </c>
      <c r="S61" s="139" t="str">
        <f t="shared" si="15"/>
        <v>III</v>
      </c>
      <c r="T61" s="155" t="str">
        <f t="shared" si="16"/>
        <v>Mejorable</v>
      </c>
      <c r="U61" s="114">
        <v>33</v>
      </c>
      <c r="V61" s="117" t="s">
        <v>757</v>
      </c>
      <c r="W61" s="117" t="s">
        <v>507</v>
      </c>
      <c r="X61" s="117" t="s">
        <v>507</v>
      </c>
      <c r="Y61" s="117" t="s">
        <v>507</v>
      </c>
      <c r="Z61" s="120" t="s">
        <v>808</v>
      </c>
      <c r="AA61" s="117" t="s">
        <v>507</v>
      </c>
    </row>
    <row r="62" spans="1:27" ht="38.25" x14ac:dyDescent="0.25">
      <c r="A62" s="114" t="s">
        <v>472</v>
      </c>
      <c r="B62" s="114" t="s">
        <v>473</v>
      </c>
      <c r="C62" s="114" t="s">
        <v>573</v>
      </c>
      <c r="D62" s="114" t="s">
        <v>475</v>
      </c>
      <c r="E62" s="114" t="s">
        <v>33</v>
      </c>
      <c r="F62" s="135" t="s">
        <v>37</v>
      </c>
      <c r="G62" s="114" t="s">
        <v>760</v>
      </c>
      <c r="H62" s="116" t="s">
        <v>761</v>
      </c>
      <c r="I62" s="114" t="s">
        <v>762</v>
      </c>
      <c r="J62" s="114" t="s">
        <v>502</v>
      </c>
      <c r="K62" s="114" t="s">
        <v>502</v>
      </c>
      <c r="L62" s="114" t="s">
        <v>763</v>
      </c>
      <c r="M62" s="119">
        <v>2</v>
      </c>
      <c r="N62" s="117">
        <v>1</v>
      </c>
      <c r="O62" s="141">
        <f t="shared" si="0"/>
        <v>2</v>
      </c>
      <c r="P62" s="139" t="str">
        <f t="shared" ref="P62" si="17">IF((N62),IF(AND(O62&gt;=24,O62&lt;=40),"MUY ALTO",IF(AND(O62&gt;=10,O62&lt;=20),"ALTO",IF(AND(O62&gt;=6,O62&lt;=8),"MEDIO",IF((O62&lt;=4),"BAJO")))))</f>
        <v>BAJO</v>
      </c>
      <c r="Q62" s="117">
        <v>10</v>
      </c>
      <c r="R62" s="155">
        <f t="shared" ref="R62" si="18">O62*Q62</f>
        <v>20</v>
      </c>
      <c r="S62" s="139" t="str">
        <f t="shared" ref="S62" si="19">IF(R62&lt;=0,"N/A",IF(R62&lt;=20,"IV",IF(R62&lt;=120,"III",IF(R62&lt;=500,"II",IF(R62&lt;=4000,"I",)))))</f>
        <v>IV</v>
      </c>
      <c r="T62" s="155" t="str">
        <f t="shared" ref="T62" si="20">IF(S62="I","No Aceptable",IF(S62="II","No aceptable o aceptable con control específico",IF(S62="III","Mejorable",IF(S62="IV","Aceptable","Aceptable"))))</f>
        <v>Aceptable</v>
      </c>
      <c r="U62" s="114">
        <v>33</v>
      </c>
      <c r="V62" s="114" t="s">
        <v>764</v>
      </c>
      <c r="W62" s="117" t="s">
        <v>507</v>
      </c>
      <c r="X62" s="117" t="s">
        <v>507</v>
      </c>
      <c r="Y62" s="117" t="s">
        <v>507</v>
      </c>
      <c r="Z62" s="120" t="s">
        <v>765</v>
      </c>
      <c r="AA62" s="117" t="s">
        <v>766</v>
      </c>
    </row>
  </sheetData>
  <autoFilter ref="A5:AU62"/>
  <mergeCells count="8">
    <mergeCell ref="A1:AG1"/>
    <mergeCell ref="A2:G2"/>
    <mergeCell ref="A3:G3"/>
    <mergeCell ref="F4:H4"/>
    <mergeCell ref="J4:L4"/>
    <mergeCell ref="M4:S4"/>
    <mergeCell ref="U4:V4"/>
    <mergeCell ref="W4:AA4"/>
  </mergeCells>
  <conditionalFormatting sqref="A4:F4 J4 M4 T4 W4 E5:G5 A5 V5:AA5 J5:T5">
    <cfRule type="cellIs" dxfId="925" priority="160" operator="equal">
      <formula>"MEDIA"</formula>
    </cfRule>
    <cfRule type="cellIs" dxfId="924" priority="161" operator="equal">
      <formula>"BAJA"</formula>
    </cfRule>
    <cfRule type="cellIs" dxfId="923" priority="162" operator="equal">
      <formula>"MUY ALTA"</formula>
    </cfRule>
  </conditionalFormatting>
  <conditionalFormatting sqref="V5">
    <cfRule type="cellIs" dxfId="922" priority="163" operator="equal">
      <formula>"ALTA"</formula>
    </cfRule>
  </conditionalFormatting>
  <conditionalFormatting sqref="Z5:AA5">
    <cfRule type="cellIs" dxfId="921" priority="164" operator="equal">
      <formula>"ALTA"</formula>
    </cfRule>
  </conditionalFormatting>
  <conditionalFormatting sqref="I4:I5">
    <cfRule type="cellIs" dxfId="920" priority="157" operator="equal">
      <formula>"MEDIA"</formula>
    </cfRule>
    <cfRule type="cellIs" dxfId="919" priority="158" operator="equal">
      <formula>"BAJA"</formula>
    </cfRule>
    <cfRule type="cellIs" dxfId="918" priority="159" operator="equal">
      <formula>"MUY ALTA"</formula>
    </cfRule>
  </conditionalFormatting>
  <conditionalFormatting sqref="P6 P8:P44">
    <cfRule type="cellIs" dxfId="917" priority="154" operator="equal">
      <formula>"ALTO"</formula>
    </cfRule>
    <cfRule type="cellIs" dxfId="916" priority="155" operator="equal">
      <formula>"MEDIO"</formula>
    </cfRule>
    <cfRule type="cellIs" dxfId="915" priority="156" operator="equal">
      <formula>"BAJO"</formula>
    </cfRule>
  </conditionalFormatting>
  <conditionalFormatting sqref="S6 S8:S44">
    <cfRule type="cellIs" dxfId="914" priority="150" operator="equal">
      <formula>"IV"</formula>
    </cfRule>
    <cfRule type="cellIs" dxfId="913" priority="151" operator="equal">
      <formula>"III"</formula>
    </cfRule>
    <cfRule type="cellIs" dxfId="912" priority="152" operator="equal">
      <formula>"II"</formula>
    </cfRule>
    <cfRule type="cellIs" dxfId="911" priority="153" operator="equal">
      <formula>"I"</formula>
    </cfRule>
  </conditionalFormatting>
  <conditionalFormatting sqref="P2:P6 P8:P44">
    <cfRule type="cellIs" dxfId="910" priority="149" operator="equal">
      <formula>"MUY ALTO"</formula>
    </cfRule>
  </conditionalFormatting>
  <conditionalFormatting sqref="U5">
    <cfRule type="cellIs" dxfId="909" priority="146" operator="equal">
      <formula>"MEDIA"</formula>
    </cfRule>
    <cfRule type="cellIs" dxfId="908" priority="147" operator="equal">
      <formula>"BAJA"</formula>
    </cfRule>
    <cfRule type="cellIs" dxfId="907" priority="148" operator="equal">
      <formula>"MUY ALTA"</formula>
    </cfRule>
  </conditionalFormatting>
  <conditionalFormatting sqref="S7">
    <cfRule type="cellIs" dxfId="906" priority="138" operator="equal">
      <formula>"IV"</formula>
    </cfRule>
    <cfRule type="cellIs" dxfId="905" priority="139" operator="equal">
      <formula>"III"</formula>
    </cfRule>
    <cfRule type="cellIs" dxfId="904" priority="140" operator="equal">
      <formula>"II"</formula>
    </cfRule>
    <cfRule type="cellIs" dxfId="903" priority="141" operator="equal">
      <formula>"I"</formula>
    </cfRule>
  </conditionalFormatting>
  <conditionalFormatting sqref="P7">
    <cfRule type="cellIs" dxfId="902" priority="143" operator="equal">
      <formula>"ALTO"</formula>
    </cfRule>
    <cfRule type="cellIs" dxfId="901" priority="144" operator="equal">
      <formula>"MEDIO"</formula>
    </cfRule>
    <cfRule type="cellIs" dxfId="900" priority="145" operator="equal">
      <formula>"BAJO"</formula>
    </cfRule>
  </conditionalFormatting>
  <conditionalFormatting sqref="P7">
    <cfRule type="cellIs" dxfId="899" priority="142" operator="equal">
      <formula>"MUY ALTO"</formula>
    </cfRule>
  </conditionalFormatting>
  <conditionalFormatting sqref="P45 P48:P50">
    <cfRule type="cellIs" dxfId="898" priority="135" operator="equal">
      <formula>"ALTO"</formula>
    </cfRule>
    <cfRule type="cellIs" dxfId="897" priority="136" operator="equal">
      <formula>"MEDIO"</formula>
    </cfRule>
    <cfRule type="cellIs" dxfId="896" priority="137" operator="equal">
      <formula>"BAJO"</formula>
    </cfRule>
  </conditionalFormatting>
  <conditionalFormatting sqref="S45 S48:S50">
    <cfRule type="cellIs" dxfId="895" priority="131" operator="equal">
      <formula>"IV"</formula>
    </cfRule>
    <cfRule type="cellIs" dxfId="894" priority="132" operator="equal">
      <formula>"III"</formula>
    </cfRule>
    <cfRule type="cellIs" dxfId="893" priority="133" operator="equal">
      <formula>"II"</formula>
    </cfRule>
    <cfRule type="cellIs" dxfId="892" priority="134" operator="equal">
      <formula>"I"</formula>
    </cfRule>
  </conditionalFormatting>
  <conditionalFormatting sqref="P45 P48:P50">
    <cfRule type="cellIs" dxfId="891" priority="130" operator="equal">
      <formula>"MUY ALTO"</formula>
    </cfRule>
  </conditionalFormatting>
  <conditionalFormatting sqref="P51:P52">
    <cfRule type="cellIs" dxfId="890" priority="127" operator="equal">
      <formula>"ALTO"</formula>
    </cfRule>
    <cfRule type="cellIs" dxfId="889" priority="128" operator="equal">
      <formula>"MEDIO"</formula>
    </cfRule>
    <cfRule type="cellIs" dxfId="888" priority="129" operator="equal">
      <formula>"BAJO"</formula>
    </cfRule>
  </conditionalFormatting>
  <conditionalFormatting sqref="S51:S52">
    <cfRule type="cellIs" dxfId="887" priority="123" operator="equal">
      <formula>"IV"</formula>
    </cfRule>
    <cfRule type="cellIs" dxfId="886" priority="124" operator="equal">
      <formula>"III"</formula>
    </cfRule>
    <cfRule type="cellIs" dxfId="885" priority="125" operator="equal">
      <formula>"II"</formula>
    </cfRule>
    <cfRule type="cellIs" dxfId="884" priority="126" operator="equal">
      <formula>"I"</formula>
    </cfRule>
  </conditionalFormatting>
  <conditionalFormatting sqref="P51:P52">
    <cfRule type="cellIs" dxfId="883" priority="122" operator="equal">
      <formula>"MUY ALTO"</formula>
    </cfRule>
  </conditionalFormatting>
  <conditionalFormatting sqref="D7:E7 I7:N7">
    <cfRule type="cellIs" dxfId="882" priority="75" operator="equal">
      <formula>"MEDIA"</formula>
    </cfRule>
  </conditionalFormatting>
  <conditionalFormatting sqref="D7:E7 I7:N7">
    <cfRule type="cellIs" dxfId="881" priority="76" operator="equal">
      <formula>"BAJA"</formula>
    </cfRule>
  </conditionalFormatting>
  <conditionalFormatting sqref="D7:E7 I7:N7">
    <cfRule type="cellIs" dxfId="880" priority="77" operator="equal">
      <formula>"MUY ALTA"</formula>
    </cfRule>
  </conditionalFormatting>
  <conditionalFormatting sqref="Q7">
    <cfRule type="cellIs" dxfId="879" priority="72" operator="equal">
      <formula>"MEDIA"</formula>
    </cfRule>
  </conditionalFormatting>
  <conditionalFormatting sqref="Q7">
    <cfRule type="cellIs" dxfId="878" priority="73" operator="equal">
      <formula>"BAJA"</formula>
    </cfRule>
  </conditionalFormatting>
  <conditionalFormatting sqref="Q7">
    <cfRule type="cellIs" dxfId="877" priority="74" operator="equal">
      <formula>"MUY ALTA"</formula>
    </cfRule>
  </conditionalFormatting>
  <conditionalFormatting sqref="A45 E45 I45:J45 L45 N45">
    <cfRule type="cellIs" dxfId="876" priority="62" operator="equal">
      <formula>"MEDIA"</formula>
    </cfRule>
  </conditionalFormatting>
  <conditionalFormatting sqref="A45 E45 I45:J45 L45 N45">
    <cfRule type="cellIs" dxfId="875" priority="63" operator="equal">
      <formula>"BAJA"</formula>
    </cfRule>
  </conditionalFormatting>
  <conditionalFormatting sqref="A45 E45 I45:J45 L45 N45">
    <cfRule type="cellIs" dxfId="874" priority="64" operator="equal">
      <formula>"MUY ALTA"</formula>
    </cfRule>
  </conditionalFormatting>
  <conditionalFormatting sqref="I48">
    <cfRule type="cellIs" dxfId="873" priority="59" operator="equal">
      <formula>"MEDIA"</formula>
    </cfRule>
  </conditionalFormatting>
  <conditionalFormatting sqref="I48">
    <cfRule type="cellIs" dxfId="872" priority="60" operator="equal">
      <formula>"BAJA"</formula>
    </cfRule>
  </conditionalFormatting>
  <conditionalFormatting sqref="I48">
    <cfRule type="cellIs" dxfId="871" priority="61" operator="equal">
      <formula>"MUY ALTA"</formula>
    </cfRule>
  </conditionalFormatting>
  <conditionalFormatting sqref="P53:P58">
    <cfRule type="cellIs" dxfId="870" priority="56" operator="equal">
      <formula>"ALTO"</formula>
    </cfRule>
    <cfRule type="cellIs" dxfId="869" priority="57" operator="equal">
      <formula>"MEDIO"</formula>
    </cfRule>
    <cfRule type="cellIs" dxfId="868" priority="58" operator="equal">
      <formula>"BAJO"</formula>
    </cfRule>
  </conditionalFormatting>
  <conditionalFormatting sqref="S53:S58">
    <cfRule type="cellIs" dxfId="867" priority="52" operator="equal">
      <formula>"IV"</formula>
    </cfRule>
    <cfRule type="cellIs" dxfId="866" priority="53" operator="equal">
      <formula>"III"</formula>
    </cfRule>
    <cfRule type="cellIs" dxfId="865" priority="54" operator="equal">
      <formula>"II"</formula>
    </cfRule>
    <cfRule type="cellIs" dxfId="864" priority="55" operator="equal">
      <formula>"I"</formula>
    </cfRule>
  </conditionalFormatting>
  <conditionalFormatting sqref="P53:P58">
    <cfRule type="cellIs" dxfId="863" priority="51" operator="equal">
      <formula>"MUY ALTO"</formula>
    </cfRule>
  </conditionalFormatting>
  <conditionalFormatting sqref="Q45">
    <cfRule type="cellIs" dxfId="862" priority="48" operator="equal">
      <formula>"MEDIA"</formula>
    </cfRule>
  </conditionalFormatting>
  <conditionalFormatting sqref="Q45">
    <cfRule type="cellIs" dxfId="861" priority="49" operator="equal">
      <formula>"BAJA"</formula>
    </cfRule>
  </conditionalFormatting>
  <conditionalFormatting sqref="Q45">
    <cfRule type="cellIs" dxfId="860" priority="50" operator="equal">
      <formula>"MUY ALTA"</formula>
    </cfRule>
  </conditionalFormatting>
  <conditionalFormatting sqref="V45 X45:Y45">
    <cfRule type="cellIs" dxfId="859" priority="40" operator="equal">
      <formula>"MEDIA"</formula>
    </cfRule>
  </conditionalFormatting>
  <conditionalFormatting sqref="V45 X45:Y45">
    <cfRule type="cellIs" dxfId="858" priority="41" operator="equal">
      <formula>"BAJA"</formula>
    </cfRule>
  </conditionalFormatting>
  <conditionalFormatting sqref="V45 X45:Y45">
    <cfRule type="cellIs" dxfId="857" priority="42" operator="equal">
      <formula>"MUY ALTA"</formula>
    </cfRule>
  </conditionalFormatting>
  <conditionalFormatting sqref="Z45">
    <cfRule type="cellIs" dxfId="856" priority="43" operator="equal">
      <formula>"MEDIA"</formula>
    </cfRule>
  </conditionalFormatting>
  <conditionalFormatting sqref="Z45">
    <cfRule type="cellIs" dxfId="855" priority="44" operator="equal">
      <formula>"BAJA"</formula>
    </cfRule>
  </conditionalFormatting>
  <conditionalFormatting sqref="Z45">
    <cfRule type="cellIs" dxfId="854" priority="45" operator="equal">
      <formula>"MUY ALTA"</formula>
    </cfRule>
  </conditionalFormatting>
  <conditionalFormatting sqref="V45">
    <cfRule type="cellIs" dxfId="853" priority="46" operator="equal">
      <formula>"ALTA"</formula>
    </cfRule>
  </conditionalFormatting>
  <conditionalFormatting sqref="Z45">
    <cfRule type="cellIs" dxfId="852" priority="47" operator="equal">
      <formula>"ALTA"</formula>
    </cfRule>
  </conditionalFormatting>
  <conditionalFormatting sqref="P59:P61">
    <cfRule type="cellIs" dxfId="851" priority="37" operator="equal">
      <formula>"ALTO"</formula>
    </cfRule>
    <cfRule type="cellIs" dxfId="850" priority="38" operator="equal">
      <formula>"MEDIO"</formula>
    </cfRule>
    <cfRule type="cellIs" dxfId="849" priority="39" operator="equal">
      <formula>"BAJO"</formula>
    </cfRule>
  </conditionalFormatting>
  <conditionalFormatting sqref="P59:P61">
    <cfRule type="cellIs" dxfId="848" priority="36" operator="equal">
      <formula>"MUY ALTO"</formula>
    </cfRule>
  </conditionalFormatting>
  <conditionalFormatting sqref="S59:S61">
    <cfRule type="cellIs" dxfId="847" priority="32" operator="equal">
      <formula>"IV"</formula>
    </cfRule>
    <cfRule type="cellIs" dxfId="846" priority="33" operator="equal">
      <formula>"III"</formula>
    </cfRule>
    <cfRule type="cellIs" dxfId="845" priority="34" operator="equal">
      <formula>"II"</formula>
    </cfRule>
    <cfRule type="cellIs" dxfId="844" priority="35" operator="equal">
      <formula>"I"</formula>
    </cfRule>
  </conditionalFormatting>
  <conditionalFormatting sqref="P62">
    <cfRule type="cellIs" dxfId="843" priority="29" operator="equal">
      <formula>"ALTO"</formula>
    </cfRule>
    <cfRule type="cellIs" dxfId="842" priority="30" operator="equal">
      <formula>"MEDIO"</formula>
    </cfRule>
    <cfRule type="cellIs" dxfId="841" priority="31" operator="equal">
      <formula>"BAJO"</formula>
    </cfRule>
  </conditionalFormatting>
  <conditionalFormatting sqref="P62">
    <cfRule type="cellIs" dxfId="840" priority="28" operator="equal">
      <formula>"MUY ALTO"</formula>
    </cfRule>
  </conditionalFormatting>
  <conditionalFormatting sqref="S62">
    <cfRule type="cellIs" dxfId="839" priority="24" operator="equal">
      <formula>"IV"</formula>
    </cfRule>
    <cfRule type="cellIs" dxfId="838" priority="25" operator="equal">
      <formula>"III"</formula>
    </cfRule>
    <cfRule type="cellIs" dxfId="837" priority="26" operator="equal">
      <formula>"II"</formula>
    </cfRule>
    <cfRule type="cellIs" dxfId="836" priority="27" operator="equal">
      <formula>"I"</formula>
    </cfRule>
  </conditionalFormatting>
  <conditionalFormatting sqref="P47">
    <cfRule type="cellIs" dxfId="835" priority="21" operator="equal">
      <formula>"ALTO"</formula>
    </cfRule>
    <cfRule type="cellIs" dxfId="834" priority="22" operator="equal">
      <formula>"MEDIO"</formula>
    </cfRule>
    <cfRule type="cellIs" dxfId="833" priority="23" operator="equal">
      <formula>"BAJO"</formula>
    </cfRule>
  </conditionalFormatting>
  <conditionalFormatting sqref="S47">
    <cfRule type="cellIs" dxfId="832" priority="17" operator="equal">
      <formula>"IV"</formula>
    </cfRule>
    <cfRule type="cellIs" dxfId="831" priority="18" operator="equal">
      <formula>"III"</formula>
    </cfRule>
    <cfRule type="cellIs" dxfId="830" priority="19" operator="equal">
      <formula>"II"</formula>
    </cfRule>
    <cfRule type="cellIs" dxfId="829" priority="20" operator="equal">
      <formula>"I"</formula>
    </cfRule>
  </conditionalFormatting>
  <conditionalFormatting sqref="P47">
    <cfRule type="cellIs" dxfId="828" priority="16" operator="equal">
      <formula>"MUY ALTO"</formula>
    </cfRule>
  </conditionalFormatting>
  <conditionalFormatting sqref="V7">
    <cfRule type="cellIs" dxfId="827" priority="15" operator="equal">
      <formula>"ALTA"</formula>
    </cfRule>
  </conditionalFormatting>
  <conditionalFormatting sqref="V7">
    <cfRule type="cellIs" dxfId="826" priority="12" operator="equal">
      <formula>"MEDIA"</formula>
    </cfRule>
  </conditionalFormatting>
  <conditionalFormatting sqref="V7">
    <cfRule type="cellIs" dxfId="825" priority="13" operator="equal">
      <formula>"BAJA"</formula>
    </cfRule>
  </conditionalFormatting>
  <conditionalFormatting sqref="V7">
    <cfRule type="cellIs" dxfId="824" priority="14" operator="equal">
      <formula>"MUY ALTA"</formula>
    </cfRule>
  </conditionalFormatting>
  <conditionalFormatting sqref="P46">
    <cfRule type="cellIs" dxfId="823" priority="9" operator="equal">
      <formula>"ALTO"</formula>
    </cfRule>
    <cfRule type="cellIs" dxfId="822" priority="10" operator="equal">
      <formula>"MEDIO"</formula>
    </cfRule>
    <cfRule type="cellIs" dxfId="821" priority="11" operator="equal">
      <formula>"BAJO"</formula>
    </cfRule>
  </conditionalFormatting>
  <conditionalFormatting sqref="S46">
    <cfRule type="cellIs" dxfId="820" priority="5" operator="equal">
      <formula>"IV"</formula>
    </cfRule>
    <cfRule type="cellIs" dxfId="819" priority="6" operator="equal">
      <formula>"III"</formula>
    </cfRule>
    <cfRule type="cellIs" dxfId="818" priority="7" operator="equal">
      <formula>"II"</formula>
    </cfRule>
    <cfRule type="cellIs" dxfId="817" priority="8" operator="equal">
      <formula>"I"</formula>
    </cfRule>
  </conditionalFormatting>
  <conditionalFormatting sqref="P46">
    <cfRule type="cellIs" dxfId="816" priority="4" operator="equal">
      <formula>"MUY ALTO"</formula>
    </cfRule>
  </conditionalFormatting>
  <conditionalFormatting sqref="I46">
    <cfRule type="cellIs" dxfId="815" priority="1" operator="equal">
      <formula>"MEDIA"</formula>
    </cfRule>
  </conditionalFormatting>
  <conditionalFormatting sqref="I46">
    <cfRule type="cellIs" dxfId="814" priority="2" operator="equal">
      <formula>"BAJA"</formula>
    </cfRule>
  </conditionalFormatting>
  <conditionalFormatting sqref="I46">
    <cfRule type="cellIs" dxfId="813" priority="3" operator="equal">
      <formula>"MUY ALTA"</formula>
    </cfRule>
  </conditionalFormatting>
  <dataValidations count="3">
    <dataValidation type="list" allowBlank="1" showErrorMessage="1" sqref="M36 M54">
      <formula1>"2,6,10"</formula1>
    </dataValidation>
    <dataValidation type="list" allowBlank="1" showInputMessage="1" prompt="COLOQUE SOLO - 1,2,3, O 4" sqref="N36 N54">
      <formula1>"4,3,2,1"</formula1>
    </dataValidation>
    <dataValidation type="list" allowBlank="1" showErrorMessage="1" sqref="Q36 Q7 Q54">
      <formula1>"10,25,60,100"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Listas!$A$7:$G$7</xm:f>
          </x14:formula1>
          <xm:sqref>F48:F62 F6:F46</xm:sqref>
        </x14:dataValidation>
        <x14:dataValidation type="list" allowBlank="1" showInputMessage="1" showErrorMessage="1">
          <x14:formula1>
            <xm:f>Listas!#REF!</xm:f>
          </x14:formula1>
          <xm:sqref>F47</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AU68"/>
  <sheetViews>
    <sheetView topLeftCell="L50" zoomScale="85" zoomScaleNormal="85" workbookViewId="0">
      <selection activeCell="L51" sqref="A51:XFD51"/>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29.710937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7"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47" ht="26.25" customHeight="1" thickBot="1" x14ac:dyDescent="0.3">
      <c r="A2" s="282" t="s">
        <v>1005</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ht="56.25" customHeight="1" thickBot="1" x14ac:dyDescent="0.3">
      <c r="A3" s="282" t="s">
        <v>1006</v>
      </c>
      <c r="B3" s="273"/>
      <c r="C3" s="273"/>
      <c r="D3" s="273"/>
      <c r="E3" s="273"/>
      <c r="F3" s="273"/>
      <c r="G3" s="274"/>
      <c r="H3" s="1"/>
      <c r="I3" s="1"/>
      <c r="J3" s="1"/>
      <c r="K3" s="1"/>
      <c r="L3" s="4"/>
      <c r="M3" s="4"/>
      <c r="N3" s="4"/>
      <c r="O3" s="4"/>
      <c r="P3" s="4"/>
      <c r="Q3" s="4"/>
      <c r="R3" s="2"/>
      <c r="S3" s="2"/>
      <c r="T3" s="2"/>
      <c r="U3" s="5"/>
      <c r="V3" s="5"/>
      <c r="W3" s="1"/>
      <c r="X3" s="1"/>
      <c r="Y3" s="1"/>
      <c r="Z3" s="1"/>
      <c r="AA3" s="1"/>
      <c r="AB3" s="3"/>
      <c r="AC3" s="3"/>
      <c r="AD3" s="3"/>
      <c r="AE3" s="3"/>
      <c r="AF3" s="3"/>
      <c r="AG3" s="3"/>
      <c r="AH3" s="3"/>
      <c r="AI3" s="3"/>
      <c r="AJ3" s="3"/>
      <c r="AK3" s="3"/>
      <c r="AL3" s="3"/>
      <c r="AM3" s="3"/>
      <c r="AN3" s="3"/>
      <c r="AO3" s="3"/>
      <c r="AP3" s="3"/>
      <c r="AQ3" s="3"/>
      <c r="AR3" s="3"/>
      <c r="AS3" s="3"/>
      <c r="AT3" s="3"/>
      <c r="AU3" s="3"/>
    </row>
    <row r="4" spans="1:47" s="140" customFormat="1" ht="30.75" customHeight="1" x14ac:dyDescent="0.25">
      <c r="A4" s="122"/>
      <c r="B4" s="123" t="s">
        <v>0</v>
      </c>
      <c r="C4" s="123" t="s">
        <v>1</v>
      </c>
      <c r="D4" s="123" t="s">
        <v>2</v>
      </c>
      <c r="E4" s="123"/>
      <c r="F4" s="269" t="s">
        <v>3</v>
      </c>
      <c r="G4" s="264"/>
      <c r="H4" s="265"/>
      <c r="I4" s="123"/>
      <c r="J4" s="269" t="s">
        <v>4</v>
      </c>
      <c r="K4" s="264"/>
      <c r="L4" s="265"/>
      <c r="M4" s="263" t="s">
        <v>5</v>
      </c>
      <c r="N4" s="264"/>
      <c r="O4" s="264"/>
      <c r="P4" s="264"/>
      <c r="Q4" s="264"/>
      <c r="R4" s="264"/>
      <c r="S4" s="265"/>
      <c r="T4" s="124" t="s">
        <v>6</v>
      </c>
      <c r="U4" s="270" t="s">
        <v>7</v>
      </c>
      <c r="V4" s="271"/>
      <c r="W4" s="263" t="s">
        <v>8</v>
      </c>
      <c r="X4" s="264"/>
      <c r="Y4" s="264"/>
      <c r="Z4" s="264"/>
      <c r="AA4" s="265"/>
      <c r="AB4" s="125"/>
      <c r="AC4" s="125"/>
      <c r="AD4" s="125"/>
      <c r="AE4" s="125"/>
      <c r="AF4" s="125"/>
      <c r="AG4" s="125"/>
      <c r="AH4" s="125"/>
      <c r="AI4" s="125"/>
      <c r="AJ4" s="125"/>
      <c r="AK4" s="125"/>
      <c r="AL4" s="125"/>
      <c r="AM4" s="125"/>
      <c r="AN4" s="125"/>
      <c r="AO4" s="125"/>
      <c r="AP4" s="125"/>
      <c r="AQ4" s="125"/>
      <c r="AR4" s="125"/>
      <c r="AS4" s="125"/>
      <c r="AT4" s="125"/>
      <c r="AU4" s="125"/>
    </row>
    <row r="5" spans="1:47" s="140" customFormat="1" ht="72" customHeight="1" x14ac:dyDescent="0.25">
      <c r="A5" s="126" t="s">
        <v>9</v>
      </c>
      <c r="B5" s="127"/>
      <c r="C5" s="127"/>
      <c r="D5" s="127"/>
      <c r="E5" s="127" t="s">
        <v>10</v>
      </c>
      <c r="F5" s="128" t="s">
        <v>31</v>
      </c>
      <c r="G5" s="129" t="s">
        <v>11</v>
      </c>
      <c r="H5" s="129" t="s">
        <v>12</v>
      </c>
      <c r="I5" s="127" t="s">
        <v>32</v>
      </c>
      <c r="J5" s="130" t="s">
        <v>13</v>
      </c>
      <c r="K5" s="129" t="s">
        <v>14</v>
      </c>
      <c r="L5" s="129" t="s">
        <v>15</v>
      </c>
      <c r="M5" s="131" t="s">
        <v>16</v>
      </c>
      <c r="N5" s="131" t="s">
        <v>17</v>
      </c>
      <c r="O5" s="132" t="s">
        <v>18</v>
      </c>
      <c r="P5" s="131" t="s">
        <v>19</v>
      </c>
      <c r="Q5" s="131" t="s">
        <v>20</v>
      </c>
      <c r="R5" s="131" t="s">
        <v>21</v>
      </c>
      <c r="S5" s="131" t="s">
        <v>22</v>
      </c>
      <c r="T5" s="133" t="s">
        <v>23</v>
      </c>
      <c r="U5" s="131" t="s">
        <v>24</v>
      </c>
      <c r="V5" s="133" t="s">
        <v>25</v>
      </c>
      <c r="W5" s="133" t="s">
        <v>26</v>
      </c>
      <c r="X5" s="133" t="s">
        <v>27</v>
      </c>
      <c r="Y5" s="133" t="s">
        <v>28</v>
      </c>
      <c r="Z5" s="133" t="s">
        <v>29</v>
      </c>
      <c r="AA5" s="133" t="s">
        <v>30</v>
      </c>
      <c r="AB5" s="125"/>
      <c r="AC5" s="125"/>
      <c r="AD5" s="125"/>
      <c r="AE5" s="125"/>
      <c r="AF5" s="125"/>
      <c r="AG5" s="125"/>
      <c r="AH5" s="125"/>
      <c r="AI5" s="125"/>
      <c r="AJ5" s="125"/>
      <c r="AK5" s="125"/>
      <c r="AL5" s="125"/>
      <c r="AM5" s="125"/>
      <c r="AN5" s="125"/>
      <c r="AO5" s="125"/>
      <c r="AP5" s="125"/>
      <c r="AQ5" s="125"/>
      <c r="AR5" s="125"/>
      <c r="AS5" s="125"/>
      <c r="AT5" s="125"/>
      <c r="AU5" s="125"/>
    </row>
    <row r="6" spans="1:47" s="142" customFormat="1" ht="51" x14ac:dyDescent="0.25">
      <c r="A6" s="114" t="s">
        <v>478</v>
      </c>
      <c r="B6" s="114" t="s">
        <v>473</v>
      </c>
      <c r="C6" s="114" t="s">
        <v>573</v>
      </c>
      <c r="D6" s="114" t="s">
        <v>475</v>
      </c>
      <c r="E6" s="114" t="s">
        <v>33</v>
      </c>
      <c r="F6" s="135" t="s">
        <v>77</v>
      </c>
      <c r="G6" s="114" t="s">
        <v>489</v>
      </c>
      <c r="H6" s="116" t="s">
        <v>493</v>
      </c>
      <c r="I6" s="114" t="s">
        <v>498</v>
      </c>
      <c r="J6" s="114" t="s">
        <v>502</v>
      </c>
      <c r="K6" s="114" t="s">
        <v>502</v>
      </c>
      <c r="L6" s="114" t="s">
        <v>502</v>
      </c>
      <c r="M6" s="119">
        <v>2</v>
      </c>
      <c r="N6" s="117">
        <v>3</v>
      </c>
      <c r="O6" s="141">
        <f t="shared" ref="O6:O68" si="0">M6*N6</f>
        <v>6</v>
      </c>
      <c r="P6" s="139" t="str">
        <f t="shared" ref="P6:P44" si="1">IF((N6),IF(AND(O6&gt;=24,O6&lt;=40),"MUY ALTO",IF(AND(O6&gt;=10,O6&lt;=20),"ALTO",IF(AND(O6&gt;=6,O6&lt;=8),"MEDIO",IF((O6&lt;=4),"BAJO")))))</f>
        <v>MEDIO</v>
      </c>
      <c r="Q6" s="117">
        <v>25</v>
      </c>
      <c r="R6" s="155">
        <f t="shared" ref="R6:R44" si="2">O6*Q6</f>
        <v>150</v>
      </c>
      <c r="S6" s="139" t="str">
        <f t="shared" ref="S6:S43" si="3">IF(R6&lt;=0,"N/A",IF(R6&lt;=20,"IV",IF(R6&lt;=120,"III",IF(R6&lt;=500,"II",IF(R6&lt;=4000,"I",)))))</f>
        <v>II</v>
      </c>
      <c r="T6" s="155" t="str">
        <f t="shared" ref="T6:T44" si="4">IF(S6="I","No Aceptable",IF(S6="II","No aceptable o aceptable con control específico",IF(S6="III","Mejorable",IF(S6="IV","Aceptable","Aceptable"))))</f>
        <v>No aceptable o aceptable con control específico</v>
      </c>
      <c r="U6" s="114">
        <v>100</v>
      </c>
      <c r="V6" s="117" t="s">
        <v>498</v>
      </c>
      <c r="W6" s="117" t="s">
        <v>507</v>
      </c>
      <c r="X6" s="117" t="s">
        <v>507</v>
      </c>
      <c r="Y6" s="117" t="s">
        <v>507</v>
      </c>
      <c r="Z6" s="120" t="s">
        <v>508</v>
      </c>
      <c r="AA6" s="117" t="s">
        <v>507</v>
      </c>
    </row>
    <row r="7" spans="1:47" ht="45" customHeight="1" x14ac:dyDescent="0.25">
      <c r="A7" s="114" t="s">
        <v>476</v>
      </c>
      <c r="B7" s="114" t="s">
        <v>473</v>
      </c>
      <c r="C7" s="114" t="s">
        <v>474</v>
      </c>
      <c r="D7" s="114" t="s">
        <v>477</v>
      </c>
      <c r="E7" s="114" t="s">
        <v>33</v>
      </c>
      <c r="F7" s="135" t="s">
        <v>77</v>
      </c>
      <c r="G7" s="114" t="s">
        <v>490</v>
      </c>
      <c r="H7" s="116" t="s">
        <v>494</v>
      </c>
      <c r="I7" s="114" t="s">
        <v>499</v>
      </c>
      <c r="J7" s="114" t="s">
        <v>502</v>
      </c>
      <c r="K7" s="114" t="s">
        <v>503</v>
      </c>
      <c r="L7" s="114" t="s">
        <v>504</v>
      </c>
      <c r="M7" s="119">
        <v>2</v>
      </c>
      <c r="N7" s="117">
        <v>2</v>
      </c>
      <c r="O7" s="141">
        <f t="shared" si="0"/>
        <v>4</v>
      </c>
      <c r="P7" s="139" t="str">
        <f t="shared" si="1"/>
        <v>BAJO</v>
      </c>
      <c r="Q7" s="117">
        <v>25</v>
      </c>
      <c r="R7" s="155">
        <f t="shared" si="2"/>
        <v>100</v>
      </c>
      <c r="S7" s="139" t="str">
        <f t="shared" si="3"/>
        <v>III</v>
      </c>
      <c r="T7" s="155" t="str">
        <f t="shared" si="4"/>
        <v>Mejorable</v>
      </c>
      <c r="U7" s="114">
        <v>100</v>
      </c>
      <c r="V7" s="117" t="s">
        <v>519</v>
      </c>
      <c r="W7" s="117" t="s">
        <v>507</v>
      </c>
      <c r="X7" s="117" t="s">
        <v>507</v>
      </c>
      <c r="Y7" s="117" t="s">
        <v>507</v>
      </c>
      <c r="Z7" s="120" t="s">
        <v>510</v>
      </c>
      <c r="AA7" s="117" t="s">
        <v>511</v>
      </c>
    </row>
    <row r="8" spans="1:47" s="142" customFormat="1" ht="115.5" customHeight="1" x14ac:dyDescent="0.25">
      <c r="A8" s="114" t="s">
        <v>485</v>
      </c>
      <c r="B8" s="114" t="s">
        <v>486</v>
      </c>
      <c r="C8" s="114" t="s">
        <v>487</v>
      </c>
      <c r="D8" s="114" t="s">
        <v>488</v>
      </c>
      <c r="E8" s="114" t="s">
        <v>33</v>
      </c>
      <c r="F8" s="135" t="s">
        <v>77</v>
      </c>
      <c r="G8" s="114" t="s">
        <v>490</v>
      </c>
      <c r="H8" s="116" t="s">
        <v>494</v>
      </c>
      <c r="I8" s="114" t="s">
        <v>499</v>
      </c>
      <c r="J8" s="114" t="s">
        <v>502</v>
      </c>
      <c r="K8" s="114" t="s">
        <v>503</v>
      </c>
      <c r="L8" s="114" t="s">
        <v>504</v>
      </c>
      <c r="M8" s="157">
        <v>2</v>
      </c>
      <c r="N8" s="114">
        <v>2</v>
      </c>
      <c r="O8" s="141">
        <f>M8*N8</f>
        <v>4</v>
      </c>
      <c r="P8" s="139" t="str">
        <f>IF((N8),IF(AND(O8&gt;=24,O8&lt;=40),"MUY ALTO",IF(AND(O8&gt;=10,O8&lt;=20),"ALTO",IF(AND(O8&gt;=6,O8&lt;=8),"MEDIO",IF((O8&lt;=4),"BAJO")))))</f>
        <v>BAJO</v>
      </c>
      <c r="Q8" s="114">
        <v>100</v>
      </c>
      <c r="R8" s="155">
        <f>O8*Q8</f>
        <v>400</v>
      </c>
      <c r="S8" s="139" t="str">
        <f>IF(R8&lt;=0,"N/A",IF(R8&lt;=20,"IV",IF(R8&lt;=120,"III",IF(R8&lt;=500,"II",IF(R8&lt;=4000,"I",)))))</f>
        <v>II</v>
      </c>
      <c r="T8" s="155" t="str">
        <f>IF(S8="I","No Aceptable",IF(S8="II","No aceptable o aceptable con control específico",IF(S8="III","Mejorable",IF(S8="IV","Aceptable","Aceptable"))))</f>
        <v>No aceptable o aceptable con control específico</v>
      </c>
      <c r="U8" s="114">
        <v>100</v>
      </c>
      <c r="V8" s="114" t="s">
        <v>519</v>
      </c>
      <c r="W8" s="117" t="s">
        <v>507</v>
      </c>
      <c r="X8" s="114" t="s">
        <v>507</v>
      </c>
      <c r="Y8" s="114" t="s">
        <v>507</v>
      </c>
      <c r="Z8" s="158" t="s">
        <v>510</v>
      </c>
      <c r="AA8" s="114" t="s">
        <v>511</v>
      </c>
    </row>
    <row r="9" spans="1:47" ht="39" customHeight="1" x14ac:dyDescent="0.25">
      <c r="A9" s="114" t="s">
        <v>997</v>
      </c>
      <c r="B9" s="114" t="s">
        <v>473</v>
      </c>
      <c r="C9" s="114" t="s">
        <v>474</v>
      </c>
      <c r="D9" s="114" t="s">
        <v>481</v>
      </c>
      <c r="E9" s="114" t="s">
        <v>33</v>
      </c>
      <c r="F9" s="135" t="s">
        <v>77</v>
      </c>
      <c r="G9" s="114" t="s">
        <v>491</v>
      </c>
      <c r="H9" s="116" t="s">
        <v>496</v>
      </c>
      <c r="I9" s="114" t="s">
        <v>500</v>
      </c>
      <c r="J9" s="114" t="s">
        <v>502</v>
      </c>
      <c r="K9" s="114" t="s">
        <v>505</v>
      </c>
      <c r="L9" s="114" t="s">
        <v>502</v>
      </c>
      <c r="M9" s="150">
        <v>2</v>
      </c>
      <c r="N9" s="117">
        <v>3</v>
      </c>
      <c r="O9" s="141">
        <f>M9*N9</f>
        <v>6</v>
      </c>
      <c r="P9" s="139" t="str">
        <f>IF((N9),IF(AND(O9&gt;=24,O9&lt;=40),"MUY ALTO",IF(AND(O9&gt;=10,O9&lt;=20),"ALTO",IF(AND(O9&gt;=6,O9&lt;=8),"MEDIO",IF((O9&lt;=4),"BAJO")))))</f>
        <v>MEDIO</v>
      </c>
      <c r="Q9" s="114">
        <v>25</v>
      </c>
      <c r="R9" s="155">
        <f>O9*Q9</f>
        <v>150</v>
      </c>
      <c r="S9" s="139" t="str">
        <f>IF(R9&lt;=0,"N/A",IF(R9&lt;=20,"IV",IF(R9&lt;=120,"III",IF(R9&lt;=500,"II",IF(R9&lt;=4000,"I",)))))</f>
        <v>II</v>
      </c>
      <c r="T9" s="155" t="str">
        <f>IF(S9="I","No Aceptable",IF(S9="II","No aceptable o aceptable con control específico",IF(S9="III","Mejorable",IF(S9="IV","Aceptable","Aceptable"))))</f>
        <v>No aceptable o aceptable con control específico</v>
      </c>
      <c r="U9" s="114">
        <v>100</v>
      </c>
      <c r="V9" s="151" t="s">
        <v>500</v>
      </c>
      <c r="W9" s="213" t="s">
        <v>513</v>
      </c>
      <c r="X9" s="213" t="s">
        <v>507</v>
      </c>
      <c r="Y9" s="213" t="s">
        <v>1530</v>
      </c>
      <c r="Z9" s="213" t="s">
        <v>772</v>
      </c>
      <c r="AA9" s="213" t="s">
        <v>507</v>
      </c>
    </row>
    <row r="10" spans="1:47" s="142" customFormat="1" ht="62.25" customHeight="1" x14ac:dyDescent="0.25">
      <c r="A10" s="114" t="s">
        <v>478</v>
      </c>
      <c r="B10" s="114" t="s">
        <v>473</v>
      </c>
      <c r="C10" s="114" t="s">
        <v>474</v>
      </c>
      <c r="D10" s="114" t="s">
        <v>479</v>
      </c>
      <c r="E10" s="118" t="s">
        <v>33</v>
      </c>
      <c r="F10" s="135" t="s">
        <v>77</v>
      </c>
      <c r="G10" s="114" t="s">
        <v>491</v>
      </c>
      <c r="H10" s="116" t="s">
        <v>495</v>
      </c>
      <c r="I10" s="114" t="s">
        <v>499</v>
      </c>
      <c r="J10" s="118" t="s">
        <v>502</v>
      </c>
      <c r="K10" s="118" t="s">
        <v>502</v>
      </c>
      <c r="L10" s="118" t="s">
        <v>502</v>
      </c>
      <c r="M10" s="117">
        <v>2</v>
      </c>
      <c r="N10" s="117">
        <v>2</v>
      </c>
      <c r="O10" s="141">
        <f>M10*N10</f>
        <v>4</v>
      </c>
      <c r="P10" s="139" t="str">
        <f>IF((N10),IF(AND(O10&gt;=24,O10&lt;=40),"MUY ALTO",IF(AND(O10&gt;=10,O10&lt;=20),"ALTO",IF(AND(O10&gt;=6,O10&lt;=8),"MEDIO",IF((O10&lt;=4),"BAJO")))))</f>
        <v>BAJO</v>
      </c>
      <c r="Q10" s="117">
        <v>25</v>
      </c>
      <c r="R10" s="155">
        <f>O10*Q10</f>
        <v>100</v>
      </c>
      <c r="S10" s="139" t="str">
        <f>IF(R10&lt;=0,"N/A",IF(R10&lt;=20,"IV",IF(R10&lt;=120,"III",IF(R10&lt;=500,"II",IF(R10&lt;=4000,"I",)))))</f>
        <v>III</v>
      </c>
      <c r="T10" s="155" t="str">
        <f>IF(S10="I","No Aceptable",IF(S10="II","No aceptable o aceptable con control específico",IF(S10="III","Mejorable",IF(S10="IV","Aceptable","Aceptable"))))</f>
        <v>Mejorable</v>
      </c>
      <c r="U10" s="114">
        <v>100</v>
      </c>
      <c r="V10" s="117" t="s">
        <v>509</v>
      </c>
      <c r="W10" s="117" t="s">
        <v>507</v>
      </c>
      <c r="X10" s="117" t="s">
        <v>507</v>
      </c>
      <c r="Y10" s="117" t="s">
        <v>507</v>
      </c>
      <c r="Z10" s="117" t="s">
        <v>512</v>
      </c>
      <c r="AA10" s="117" t="s">
        <v>507</v>
      </c>
    </row>
    <row r="11" spans="1:47" s="140" customFormat="1" ht="51" x14ac:dyDescent="0.2">
      <c r="A11" s="114" t="s">
        <v>1007</v>
      </c>
      <c r="B11" s="114" t="s">
        <v>1008</v>
      </c>
      <c r="C11" s="114" t="s">
        <v>1009</v>
      </c>
      <c r="D11" s="114" t="s">
        <v>1010</v>
      </c>
      <c r="E11" s="114" t="s">
        <v>34</v>
      </c>
      <c r="F11" s="135" t="s">
        <v>77</v>
      </c>
      <c r="G11" s="114" t="s">
        <v>1011</v>
      </c>
      <c r="H11" s="116" t="s">
        <v>1012</v>
      </c>
      <c r="I11" s="114" t="s">
        <v>499</v>
      </c>
      <c r="J11" s="114" t="s">
        <v>502</v>
      </c>
      <c r="K11" s="118" t="s">
        <v>502</v>
      </c>
      <c r="L11" s="114" t="s">
        <v>763</v>
      </c>
      <c r="M11" s="168">
        <v>2</v>
      </c>
      <c r="N11" s="167">
        <v>2</v>
      </c>
      <c r="O11" s="137">
        <f t="shared" si="0"/>
        <v>4</v>
      </c>
      <c r="P11" s="138" t="str">
        <f t="shared" si="1"/>
        <v>BAJO</v>
      </c>
      <c r="Q11" s="167">
        <v>60</v>
      </c>
      <c r="R11" s="155">
        <f t="shared" si="2"/>
        <v>240</v>
      </c>
      <c r="S11" s="139" t="str">
        <f t="shared" si="3"/>
        <v>II</v>
      </c>
      <c r="T11" s="155" t="str">
        <f t="shared" si="4"/>
        <v>No aceptable o aceptable con control específico</v>
      </c>
      <c r="U11" s="114">
        <v>100</v>
      </c>
      <c r="V11" s="117" t="s">
        <v>1014</v>
      </c>
      <c r="W11" s="117" t="s">
        <v>507</v>
      </c>
      <c r="X11" s="117" t="s">
        <v>507</v>
      </c>
      <c r="Y11" s="117" t="s">
        <v>507</v>
      </c>
      <c r="Z11" s="117" t="s">
        <v>507</v>
      </c>
      <c r="AA11" s="117" t="s">
        <v>1015</v>
      </c>
    </row>
    <row r="12" spans="1:47" ht="38.25" x14ac:dyDescent="0.2">
      <c r="A12" s="114" t="s">
        <v>478</v>
      </c>
      <c r="B12" s="114" t="s">
        <v>1008</v>
      </c>
      <c r="C12" s="114" t="s">
        <v>1009</v>
      </c>
      <c r="D12" s="114" t="s">
        <v>1013</v>
      </c>
      <c r="E12" s="114" t="s">
        <v>34</v>
      </c>
      <c r="F12" s="135" t="s">
        <v>77</v>
      </c>
      <c r="G12" s="114" t="s">
        <v>1011</v>
      </c>
      <c r="H12" s="116" t="s">
        <v>1012</v>
      </c>
      <c r="I12" s="114" t="s">
        <v>499</v>
      </c>
      <c r="J12" s="114" t="s">
        <v>502</v>
      </c>
      <c r="K12" s="118" t="s">
        <v>502</v>
      </c>
      <c r="L12" s="114" t="s">
        <v>763</v>
      </c>
      <c r="M12" s="168">
        <v>2</v>
      </c>
      <c r="N12" s="167">
        <v>1</v>
      </c>
      <c r="O12" s="141">
        <f t="shared" si="0"/>
        <v>2</v>
      </c>
      <c r="P12" s="139" t="str">
        <f t="shared" si="1"/>
        <v>BAJO</v>
      </c>
      <c r="Q12" s="167">
        <v>60</v>
      </c>
      <c r="R12" s="155">
        <f t="shared" si="2"/>
        <v>120</v>
      </c>
      <c r="S12" s="139" t="str">
        <f t="shared" si="3"/>
        <v>III</v>
      </c>
      <c r="T12" s="155" t="str">
        <f t="shared" si="4"/>
        <v>Mejorable</v>
      </c>
      <c r="U12" s="114">
        <v>100</v>
      </c>
      <c r="V12" s="117" t="s">
        <v>1014</v>
      </c>
      <c r="W12" s="117" t="s">
        <v>507</v>
      </c>
      <c r="X12" s="117" t="s">
        <v>507</v>
      </c>
      <c r="Y12" s="117" t="s">
        <v>507</v>
      </c>
      <c r="Z12" s="117" t="s">
        <v>507</v>
      </c>
      <c r="AA12" s="117" t="s">
        <v>1015</v>
      </c>
    </row>
    <row r="13" spans="1:47" s="142" customFormat="1" ht="49.5" customHeight="1" x14ac:dyDescent="0.25">
      <c r="A13" s="114" t="s">
        <v>482</v>
      </c>
      <c r="B13" s="114" t="s">
        <v>483</v>
      </c>
      <c r="C13" s="114" t="s">
        <v>474</v>
      </c>
      <c r="D13" s="114" t="s">
        <v>484</v>
      </c>
      <c r="E13" s="114" t="s">
        <v>33</v>
      </c>
      <c r="F13" s="135" t="s">
        <v>77</v>
      </c>
      <c r="G13" s="114" t="s">
        <v>492</v>
      </c>
      <c r="H13" s="116" t="s">
        <v>497</v>
      </c>
      <c r="I13" s="114" t="s">
        <v>501</v>
      </c>
      <c r="J13" s="114" t="s">
        <v>502</v>
      </c>
      <c r="K13" s="114" t="s">
        <v>506</v>
      </c>
      <c r="L13" s="114" t="s">
        <v>502</v>
      </c>
      <c r="M13" s="119">
        <v>2</v>
      </c>
      <c r="N13" s="117">
        <v>4</v>
      </c>
      <c r="O13" s="141">
        <f>M13*N13</f>
        <v>8</v>
      </c>
      <c r="P13" s="139" t="str">
        <f>IF((N13),IF(AND(O13&gt;=24,O13&lt;=40),"MUY ALTO",IF(AND(O13&gt;=10,O13&lt;=20),"ALTO",IF(AND(O13&gt;=6,O13&lt;=8),"MEDIO",IF((O13&lt;=4),"BAJO")))))</f>
        <v>MEDIO</v>
      </c>
      <c r="Q13" s="117">
        <v>25</v>
      </c>
      <c r="R13" s="155">
        <f>O13*Q13</f>
        <v>200</v>
      </c>
      <c r="S13" s="139" t="str">
        <f>IF(R13&lt;=0,"N/A",IF(R13&lt;=20,"IV",IF(R13&lt;=120,"III",IF(R13&lt;=500,"II",IF(R13&lt;=4000,"I",)))))</f>
        <v>II</v>
      </c>
      <c r="T13" s="155" t="str">
        <f>IF(S13="I","No Aceptable",IF(S13="II","No aceptable o aceptable con control específico",IF(S13="III","Mejorable",IF(S13="IV","Aceptable","Aceptable"))))</f>
        <v>No aceptable o aceptable con control específico</v>
      </c>
      <c r="U13" s="114">
        <v>100</v>
      </c>
      <c r="V13" s="117" t="s">
        <v>516</v>
      </c>
      <c r="W13" s="117" t="s">
        <v>507</v>
      </c>
      <c r="X13" s="117" t="s">
        <v>517</v>
      </c>
      <c r="Y13" s="117" t="s">
        <v>507</v>
      </c>
      <c r="Z13" s="120" t="s">
        <v>518</v>
      </c>
      <c r="AA13" s="117" t="s">
        <v>507</v>
      </c>
    </row>
    <row r="14" spans="1:47" s="142" customFormat="1" ht="102" x14ac:dyDescent="0.25">
      <c r="A14" s="114" t="s">
        <v>476</v>
      </c>
      <c r="B14" s="114" t="s">
        <v>473</v>
      </c>
      <c r="C14" s="114" t="s">
        <v>474</v>
      </c>
      <c r="D14" s="114" t="s">
        <v>520</v>
      </c>
      <c r="E14" s="114" t="s">
        <v>33</v>
      </c>
      <c r="F14" s="135" t="s">
        <v>39</v>
      </c>
      <c r="G14" s="114" t="s">
        <v>525</v>
      </c>
      <c r="H14" s="116" t="s">
        <v>531</v>
      </c>
      <c r="I14" s="114" t="s">
        <v>773</v>
      </c>
      <c r="J14" s="114" t="s">
        <v>502</v>
      </c>
      <c r="K14" s="114" t="s">
        <v>533</v>
      </c>
      <c r="L14" s="114" t="s">
        <v>534</v>
      </c>
      <c r="M14" s="119">
        <v>2</v>
      </c>
      <c r="N14" s="117">
        <v>4</v>
      </c>
      <c r="O14" s="141">
        <f t="shared" si="0"/>
        <v>8</v>
      </c>
      <c r="P14" s="139" t="str">
        <f t="shared" si="1"/>
        <v>MEDIO</v>
      </c>
      <c r="Q14" s="117">
        <v>25</v>
      </c>
      <c r="R14" s="155">
        <f t="shared" si="2"/>
        <v>200</v>
      </c>
      <c r="S14" s="139" t="str">
        <f t="shared" si="3"/>
        <v>II</v>
      </c>
      <c r="T14" s="155" t="str">
        <f t="shared" si="4"/>
        <v>No aceptable o aceptable con control específico</v>
      </c>
      <c r="U14" s="114">
        <v>100</v>
      </c>
      <c r="V14" s="117" t="s">
        <v>546</v>
      </c>
      <c r="W14" s="117" t="s">
        <v>507</v>
      </c>
      <c r="X14" s="117" t="s">
        <v>507</v>
      </c>
      <c r="Y14" s="117" t="s">
        <v>507</v>
      </c>
      <c r="Z14" s="120" t="s">
        <v>775</v>
      </c>
      <c r="AA14" s="117" t="s">
        <v>507</v>
      </c>
    </row>
    <row r="15" spans="1:47" s="142" customFormat="1" ht="51" x14ac:dyDescent="0.25">
      <c r="A15" s="114" t="s">
        <v>476</v>
      </c>
      <c r="B15" s="114" t="s">
        <v>473</v>
      </c>
      <c r="C15" s="114" t="s">
        <v>474</v>
      </c>
      <c r="D15" s="114" t="s">
        <v>521</v>
      </c>
      <c r="E15" s="114" t="s">
        <v>33</v>
      </c>
      <c r="F15" s="135" t="s">
        <v>39</v>
      </c>
      <c r="G15" s="114" t="s">
        <v>526</v>
      </c>
      <c r="H15" s="116" t="s">
        <v>535</v>
      </c>
      <c r="I15" s="114" t="s">
        <v>536</v>
      </c>
      <c r="J15" s="114" t="s">
        <v>502</v>
      </c>
      <c r="K15" s="114" t="s">
        <v>774</v>
      </c>
      <c r="L15" s="114" t="s">
        <v>534</v>
      </c>
      <c r="M15" s="119">
        <v>2</v>
      </c>
      <c r="N15" s="117">
        <v>4</v>
      </c>
      <c r="O15" s="141">
        <f>M15*N15</f>
        <v>8</v>
      </c>
      <c r="P15" s="139" t="str">
        <f>IF((N15),IF(AND(O15&gt;=24,O15&lt;=40),"MUY ALTO",IF(AND(O15&gt;=10,O15&lt;=20),"ALTO",IF(AND(O15&gt;=6,O15&lt;=8),"MEDIO",IF((O15&lt;=4),"BAJO")))))</f>
        <v>MEDIO</v>
      </c>
      <c r="Q15" s="117">
        <v>25</v>
      </c>
      <c r="R15" s="155">
        <f>O15*Q15</f>
        <v>200</v>
      </c>
      <c r="S15" s="139" t="str">
        <f>IF(R15&lt;=0,"N/A",IF(R15&lt;=20,"IV",IF(R15&lt;=120,"III",IF(R15&lt;=500,"II",IF(R15&lt;=4000,"I",)))))</f>
        <v>II</v>
      </c>
      <c r="T15" s="155" t="str">
        <f>IF(S15="I","No Aceptable",IF(S15="II","No aceptable o aceptable con control específico",IF(S15="III","Mejorable",IF(S15="IV","Aceptable","Aceptable"))))</f>
        <v>No aceptable o aceptable con control específico</v>
      </c>
      <c r="U15" s="114">
        <v>100</v>
      </c>
      <c r="V15" s="117" t="s">
        <v>536</v>
      </c>
      <c r="W15" s="117" t="s">
        <v>507</v>
      </c>
      <c r="X15" s="117" t="s">
        <v>507</v>
      </c>
      <c r="Y15" s="117" t="s">
        <v>507</v>
      </c>
      <c r="Z15" s="120" t="s">
        <v>776</v>
      </c>
      <c r="AA15" s="117" t="s">
        <v>507</v>
      </c>
    </row>
    <row r="16" spans="1:47" s="142" customFormat="1" ht="51" x14ac:dyDescent="0.25">
      <c r="A16" s="114" t="s">
        <v>476</v>
      </c>
      <c r="B16" s="114" t="s">
        <v>473</v>
      </c>
      <c r="C16" s="114" t="s">
        <v>474</v>
      </c>
      <c r="D16" s="114" t="s">
        <v>522</v>
      </c>
      <c r="E16" s="114" t="s">
        <v>33</v>
      </c>
      <c r="F16" s="135" t="s">
        <v>39</v>
      </c>
      <c r="G16" s="114" t="s">
        <v>527</v>
      </c>
      <c r="H16" s="116" t="s">
        <v>538</v>
      </c>
      <c r="I16" s="114" t="s">
        <v>539</v>
      </c>
      <c r="J16" s="114" t="s">
        <v>502</v>
      </c>
      <c r="K16" s="114" t="s">
        <v>540</v>
      </c>
      <c r="L16" s="114" t="s">
        <v>541</v>
      </c>
      <c r="M16" s="119">
        <v>2</v>
      </c>
      <c r="N16" s="117">
        <v>4</v>
      </c>
      <c r="O16" s="141">
        <f t="shared" si="0"/>
        <v>8</v>
      </c>
      <c r="P16" s="139" t="str">
        <f t="shared" si="1"/>
        <v>MEDIO</v>
      </c>
      <c r="Q16" s="117">
        <v>10</v>
      </c>
      <c r="R16" s="155">
        <f t="shared" si="2"/>
        <v>80</v>
      </c>
      <c r="S16" s="139" t="str">
        <f t="shared" si="3"/>
        <v>III</v>
      </c>
      <c r="T16" s="155" t="str">
        <f t="shared" si="4"/>
        <v>Mejorable</v>
      </c>
      <c r="U16" s="114">
        <v>100</v>
      </c>
      <c r="V16" s="117" t="s">
        <v>549</v>
      </c>
      <c r="W16" s="117" t="s">
        <v>507</v>
      </c>
      <c r="X16" s="117" t="s">
        <v>507</v>
      </c>
      <c r="Y16" s="117" t="s">
        <v>507</v>
      </c>
      <c r="Z16" s="120" t="s">
        <v>550</v>
      </c>
      <c r="AA16" s="117" t="s">
        <v>507</v>
      </c>
    </row>
    <row r="17" spans="1:27" s="142" customFormat="1" ht="89.25" x14ac:dyDescent="0.25">
      <c r="A17" s="114" t="s">
        <v>523</v>
      </c>
      <c r="B17" s="114" t="s">
        <v>473</v>
      </c>
      <c r="C17" s="114" t="s">
        <v>474</v>
      </c>
      <c r="D17" s="114" t="s">
        <v>524</v>
      </c>
      <c r="E17" s="114" t="s">
        <v>575</v>
      </c>
      <c r="F17" s="135" t="s">
        <v>39</v>
      </c>
      <c r="G17" s="114" t="s">
        <v>528</v>
      </c>
      <c r="H17" s="116" t="s">
        <v>542</v>
      </c>
      <c r="I17" s="114" t="s">
        <v>543</v>
      </c>
      <c r="J17" s="114" t="s">
        <v>502</v>
      </c>
      <c r="K17" s="114" t="s">
        <v>544</v>
      </c>
      <c r="L17" s="114" t="s">
        <v>545</v>
      </c>
      <c r="M17" s="119">
        <v>2</v>
      </c>
      <c r="N17" s="117">
        <v>1</v>
      </c>
      <c r="O17" s="141">
        <f t="shared" si="0"/>
        <v>2</v>
      </c>
      <c r="P17" s="139" t="str">
        <f t="shared" si="1"/>
        <v>BAJO</v>
      </c>
      <c r="Q17" s="117">
        <v>60</v>
      </c>
      <c r="R17" s="155">
        <f t="shared" si="2"/>
        <v>120</v>
      </c>
      <c r="S17" s="139" t="str">
        <f t="shared" si="3"/>
        <v>III</v>
      </c>
      <c r="T17" s="155" t="str">
        <f t="shared" si="4"/>
        <v>Mejorable</v>
      </c>
      <c r="U17" s="114">
        <v>100</v>
      </c>
      <c r="V17" s="117" t="s">
        <v>551</v>
      </c>
      <c r="W17" s="117" t="s">
        <v>507</v>
      </c>
      <c r="X17" s="117" t="s">
        <v>507</v>
      </c>
      <c r="Y17" s="117" t="s">
        <v>507</v>
      </c>
      <c r="Z17" s="120" t="s">
        <v>552</v>
      </c>
      <c r="AA17" s="117" t="s">
        <v>553</v>
      </c>
    </row>
    <row r="18" spans="1:27" s="142" customFormat="1" ht="63.75" x14ac:dyDescent="0.25">
      <c r="A18" s="114" t="s">
        <v>478</v>
      </c>
      <c r="B18" s="114" t="s">
        <v>1008</v>
      </c>
      <c r="C18" s="114" t="s">
        <v>1009</v>
      </c>
      <c r="D18" s="114" t="s">
        <v>1016</v>
      </c>
      <c r="E18" s="114" t="s">
        <v>34</v>
      </c>
      <c r="F18" s="135" t="s">
        <v>39</v>
      </c>
      <c r="G18" s="114" t="s">
        <v>1017</v>
      </c>
      <c r="H18" s="116" t="s">
        <v>1018</v>
      </c>
      <c r="I18" s="114" t="s">
        <v>1019</v>
      </c>
      <c r="J18" s="114" t="s">
        <v>502</v>
      </c>
      <c r="K18" s="114" t="s">
        <v>1020</v>
      </c>
      <c r="L18" s="114" t="s">
        <v>1021</v>
      </c>
      <c r="M18" s="119">
        <v>2</v>
      </c>
      <c r="N18" s="117">
        <v>1</v>
      </c>
      <c r="O18" s="141">
        <f>M18*N18</f>
        <v>2</v>
      </c>
      <c r="P18" s="139" t="str">
        <f>IF((N18),IF(AND(O18&gt;=24,O18&lt;=40),"MUY ALTO",IF(AND(O18&gt;=10,O18&lt;=20),"ALTO",IF(AND(O18&gt;=6,O18&lt;=8),"MEDIO",IF((O18&lt;=4),"BAJO")))))</f>
        <v>BAJO</v>
      </c>
      <c r="Q18" s="117">
        <v>25</v>
      </c>
      <c r="R18" s="155">
        <f>O18*Q18</f>
        <v>50</v>
      </c>
      <c r="S18" s="139" t="str">
        <f>IF(R18&lt;=0,"N/A",IF(R18&lt;=20,"IV",IF(R18&lt;=120,"III",IF(R18&lt;=500,"II",IF(R18&lt;=4000,"I",)))))</f>
        <v>III</v>
      </c>
      <c r="T18" s="155" t="str">
        <f>IF(S18="I","No Aceptable",IF(S18="II","No aceptable o aceptable con control específico",IF(S18="III","Mejorable",IF(S18="IV","Aceptable","Aceptable"))))</f>
        <v>Mejorable</v>
      </c>
      <c r="U18" s="114">
        <v>100</v>
      </c>
      <c r="V18" s="117" t="s">
        <v>1022</v>
      </c>
      <c r="W18" s="117" t="s">
        <v>507</v>
      </c>
      <c r="X18" s="117" t="s">
        <v>507</v>
      </c>
      <c r="Y18" s="117" t="s">
        <v>507</v>
      </c>
      <c r="Z18" s="120" t="s">
        <v>1023</v>
      </c>
      <c r="AA18" s="117" t="s">
        <v>507</v>
      </c>
    </row>
    <row r="19" spans="1:27" s="142" customFormat="1" ht="51" x14ac:dyDescent="0.25">
      <c r="A19" s="117" t="s">
        <v>567</v>
      </c>
      <c r="B19" s="114" t="s">
        <v>473</v>
      </c>
      <c r="C19" s="117" t="s">
        <v>474</v>
      </c>
      <c r="D19" s="117" t="s">
        <v>568</v>
      </c>
      <c r="E19" s="117" t="s">
        <v>33</v>
      </c>
      <c r="F19" s="135" t="s">
        <v>35</v>
      </c>
      <c r="G19" s="114" t="s">
        <v>589</v>
      </c>
      <c r="H19" s="154" t="s">
        <v>590</v>
      </c>
      <c r="I19" s="117" t="s">
        <v>591</v>
      </c>
      <c r="J19" s="117" t="s">
        <v>502</v>
      </c>
      <c r="K19" s="117" t="s">
        <v>502</v>
      </c>
      <c r="L19" s="117" t="s">
        <v>502</v>
      </c>
      <c r="M19" s="117">
        <v>2</v>
      </c>
      <c r="N19" s="117">
        <v>4</v>
      </c>
      <c r="O19" s="141">
        <f>M19*N19</f>
        <v>8</v>
      </c>
      <c r="P19" s="139" t="str">
        <f>IF((N19),IF(AND(O19&gt;=24,O19&lt;=40),"MUY ALTO",IF(AND(O19&gt;=10,O19&lt;=20),"ALTO",IF(AND(O19&gt;=6,O19&lt;=8),"MEDIO",IF((O19&lt;=4),"BAJO")))))</f>
        <v>MEDIO</v>
      </c>
      <c r="Q19" s="117">
        <v>10</v>
      </c>
      <c r="R19" s="155">
        <f>O19*Q19</f>
        <v>80</v>
      </c>
      <c r="S19" s="139" t="str">
        <f>IF(R19&lt;=0,"N/A",IF(R19&lt;=20,"IV",IF(R19&lt;=120,"III",IF(R19&lt;=500,"II",IF(R19&lt;=4000,"I",)))))</f>
        <v>III</v>
      </c>
      <c r="T19" s="155" t="str">
        <f>IF(S19="I","No Aceptable",IF(S19="II","No aceptable o aceptable con control específico",IF(S19="III","Mejorable",IF(S19="IV","Aceptable","Aceptable"))))</f>
        <v>Mejorable</v>
      </c>
      <c r="U19" s="114">
        <v>100</v>
      </c>
      <c r="V19" s="115" t="s">
        <v>591</v>
      </c>
      <c r="W19" s="117" t="s">
        <v>507</v>
      </c>
      <c r="X19" s="117" t="s">
        <v>507</v>
      </c>
      <c r="Y19" s="115" t="s">
        <v>592</v>
      </c>
      <c r="Z19" s="115" t="s">
        <v>593</v>
      </c>
      <c r="AA19" s="117" t="s">
        <v>507</v>
      </c>
    </row>
    <row r="20" spans="1:27" s="142" customFormat="1" ht="38.25" x14ac:dyDescent="0.25">
      <c r="A20" s="114" t="s">
        <v>1027</v>
      </c>
      <c r="B20" s="114" t="s">
        <v>1008</v>
      </c>
      <c r="C20" s="114" t="s">
        <v>1009</v>
      </c>
      <c r="D20" s="114" t="s">
        <v>1028</v>
      </c>
      <c r="E20" s="114" t="s">
        <v>33</v>
      </c>
      <c r="F20" s="135" t="s">
        <v>35</v>
      </c>
      <c r="G20" s="114" t="s">
        <v>652</v>
      </c>
      <c r="H20" s="154" t="s">
        <v>1029</v>
      </c>
      <c r="I20" s="114" t="s">
        <v>1030</v>
      </c>
      <c r="J20" s="114" t="s">
        <v>502</v>
      </c>
      <c r="K20" s="114" t="s">
        <v>1031</v>
      </c>
      <c r="L20" s="114" t="s">
        <v>763</v>
      </c>
      <c r="M20" s="119">
        <v>2</v>
      </c>
      <c r="N20" s="117">
        <v>1</v>
      </c>
      <c r="O20" s="141">
        <f>M20*N20</f>
        <v>2</v>
      </c>
      <c r="P20" s="139" t="str">
        <f>IF((N20),IF(AND(O20&gt;=24,O20&lt;=40),"MUY ALTO",IF(AND(O20&gt;=10,O20&lt;=20),"ALTO",IF(AND(O20&gt;=6,O20&lt;=8),"MEDIO",IF((O20&lt;=4),"BAJO")))))</f>
        <v>BAJO</v>
      </c>
      <c r="Q20" s="117">
        <v>60</v>
      </c>
      <c r="R20" s="155">
        <f>O20*Q20</f>
        <v>120</v>
      </c>
      <c r="S20" s="139" t="str">
        <f>IF(R20&lt;=0,"N/A",IF(R20&lt;=20,"IV",IF(R20&lt;=120,"III",IF(R20&lt;=500,"II",IF(R20&lt;=4000,"I",)))))</f>
        <v>III</v>
      </c>
      <c r="T20" s="155" t="str">
        <f>IF(S20="I","No Aceptable",IF(S20="II","No aceptable o aceptable con control específico",IF(S20="III","Mejorable",IF(S20="IV","Aceptable","Aceptable"))))</f>
        <v>Mejorable</v>
      </c>
      <c r="U20" s="114">
        <v>100</v>
      </c>
      <c r="V20" s="117" t="s">
        <v>1014</v>
      </c>
      <c r="W20" s="117" t="s">
        <v>507</v>
      </c>
      <c r="X20" s="117" t="s">
        <v>507</v>
      </c>
      <c r="Y20" s="117" t="s">
        <v>507</v>
      </c>
      <c r="Z20" s="120" t="s">
        <v>507</v>
      </c>
      <c r="AA20" s="117" t="s">
        <v>1036</v>
      </c>
    </row>
    <row r="21" spans="1:27" s="142" customFormat="1" ht="38.25" x14ac:dyDescent="0.25">
      <c r="A21" s="114" t="s">
        <v>478</v>
      </c>
      <c r="B21" s="114" t="s">
        <v>473</v>
      </c>
      <c r="C21" s="114" t="s">
        <v>474</v>
      </c>
      <c r="D21" s="114" t="s">
        <v>556</v>
      </c>
      <c r="E21" s="114" t="s">
        <v>33</v>
      </c>
      <c r="F21" s="135" t="s">
        <v>35</v>
      </c>
      <c r="G21" s="114" t="s">
        <v>652</v>
      </c>
      <c r="H21" s="154" t="s">
        <v>1509</v>
      </c>
      <c r="I21" s="114" t="s">
        <v>654</v>
      </c>
      <c r="J21" s="114" t="s">
        <v>655</v>
      </c>
      <c r="K21" s="114" t="s">
        <v>502</v>
      </c>
      <c r="L21" s="114" t="s">
        <v>502</v>
      </c>
      <c r="M21" s="119">
        <v>2</v>
      </c>
      <c r="N21" s="117">
        <v>2</v>
      </c>
      <c r="O21" s="141">
        <f>M21*N21</f>
        <v>4</v>
      </c>
      <c r="P21" s="139" t="str">
        <f>IF((N21),IF(AND(O21&gt;=24,O21&lt;=40),"MUY ALTO",IF(AND(O21&gt;=10,O21&lt;=20),"ALTO",IF(AND(O21&gt;=6,O21&lt;=8),"MEDIO",IF((O21&lt;=4),"BAJO")))))</f>
        <v>BAJO</v>
      </c>
      <c r="Q21" s="117">
        <v>10</v>
      </c>
      <c r="R21" s="155">
        <f>O21*Q21</f>
        <v>40</v>
      </c>
      <c r="S21" s="139" t="str">
        <f>IF(R21&lt;=0,"N/A",IF(R21&lt;=20,"IV",IF(R21&lt;=120,"III",IF(R21&lt;=500,"II",IF(R21&lt;=4000,"I",)))))</f>
        <v>III</v>
      </c>
      <c r="T21" s="155" t="str">
        <f>IF(S21="I","No Aceptable",IF(S21="II","No aceptable o aceptable con control específico",IF(S21="III","Mejorable",IF(S21="IV","Aceptable","Aceptable"))))</f>
        <v>Mejorable</v>
      </c>
      <c r="U21" s="114">
        <v>100</v>
      </c>
      <c r="V21" s="117" t="s">
        <v>654</v>
      </c>
      <c r="W21" s="117" t="s">
        <v>507</v>
      </c>
      <c r="X21" s="117" t="s">
        <v>507</v>
      </c>
      <c r="Y21" s="117" t="s">
        <v>507</v>
      </c>
      <c r="Z21" s="120" t="s">
        <v>663</v>
      </c>
      <c r="AA21" s="117" t="s">
        <v>507</v>
      </c>
    </row>
    <row r="22" spans="1:27" s="142" customFormat="1" ht="89.25" x14ac:dyDescent="0.25">
      <c r="A22" s="114" t="s">
        <v>523</v>
      </c>
      <c r="B22" s="114" t="s">
        <v>473</v>
      </c>
      <c r="C22" s="114" t="s">
        <v>474</v>
      </c>
      <c r="D22" s="114" t="s">
        <v>557</v>
      </c>
      <c r="E22" s="114" t="s">
        <v>575</v>
      </c>
      <c r="F22" s="135" t="s">
        <v>35</v>
      </c>
      <c r="G22" s="114" t="s">
        <v>652</v>
      </c>
      <c r="H22" s="154" t="s">
        <v>656</v>
      </c>
      <c r="I22" s="114" t="s">
        <v>657</v>
      </c>
      <c r="J22" s="114" t="s">
        <v>502</v>
      </c>
      <c r="K22" s="114" t="s">
        <v>544</v>
      </c>
      <c r="L22" s="114" t="s">
        <v>545</v>
      </c>
      <c r="M22" s="119">
        <v>2</v>
      </c>
      <c r="N22" s="117">
        <v>1</v>
      </c>
      <c r="O22" s="141">
        <f>M22*N22</f>
        <v>2</v>
      </c>
      <c r="P22" s="139" t="str">
        <f>IF((N22),IF(AND(O22&gt;=24,O22&lt;=40),"MUY ALTO",IF(AND(O22&gt;=10,O22&lt;=20),"ALTO",IF(AND(O22&gt;=6,O22&lt;=8),"MEDIO",IF((O22&lt;=4),"BAJO")))))</f>
        <v>BAJO</v>
      </c>
      <c r="Q22" s="117">
        <v>60</v>
      </c>
      <c r="R22" s="155">
        <f>O22*Q22</f>
        <v>120</v>
      </c>
      <c r="S22" s="139" t="str">
        <f>IF(R22&lt;=0,"N/A",IF(R22&lt;=20,"IV",IF(R22&lt;=120,"III",IF(R22&lt;=500,"II",IF(R22&lt;=4000,"I",)))))</f>
        <v>III</v>
      </c>
      <c r="T22" s="155" t="str">
        <f>IF(S22="I","No Aceptable",IF(S22="II","No aceptable o aceptable con control específico",IF(S22="III","Mejorable",IF(S22="IV","Aceptable","Aceptable"))))</f>
        <v>Mejorable</v>
      </c>
      <c r="U22" s="114">
        <v>100</v>
      </c>
      <c r="V22" s="117" t="s">
        <v>664</v>
      </c>
      <c r="W22" s="117" t="s">
        <v>507</v>
      </c>
      <c r="X22" s="117" t="s">
        <v>507</v>
      </c>
      <c r="Y22" s="117" t="s">
        <v>507</v>
      </c>
      <c r="Z22" s="120" t="s">
        <v>552</v>
      </c>
      <c r="AA22" s="117" t="s">
        <v>665</v>
      </c>
    </row>
    <row r="23" spans="1:27" ht="81.75" customHeight="1" x14ac:dyDescent="0.25">
      <c r="A23" s="114" t="s">
        <v>482</v>
      </c>
      <c r="B23" s="114" t="s">
        <v>473</v>
      </c>
      <c r="C23" s="114" t="s">
        <v>474</v>
      </c>
      <c r="D23" s="114" t="s">
        <v>558</v>
      </c>
      <c r="E23" s="118" t="s">
        <v>33</v>
      </c>
      <c r="F23" s="135" t="s">
        <v>35</v>
      </c>
      <c r="G23" s="114" t="s">
        <v>652</v>
      </c>
      <c r="H23" s="154" t="s">
        <v>658</v>
      </c>
      <c r="I23" s="114" t="s">
        <v>659</v>
      </c>
      <c r="J23" s="114" t="s">
        <v>660</v>
      </c>
      <c r="K23" s="114" t="s">
        <v>661</v>
      </c>
      <c r="L23" s="114" t="s">
        <v>662</v>
      </c>
      <c r="M23" s="119">
        <v>2</v>
      </c>
      <c r="N23" s="117">
        <v>2</v>
      </c>
      <c r="O23" s="141">
        <f t="shared" si="0"/>
        <v>4</v>
      </c>
      <c r="P23" s="139" t="str">
        <f t="shared" si="1"/>
        <v>BAJO</v>
      </c>
      <c r="Q23" s="117">
        <v>10</v>
      </c>
      <c r="R23" s="155">
        <f t="shared" si="2"/>
        <v>40</v>
      </c>
      <c r="S23" s="139" t="str">
        <f t="shared" si="3"/>
        <v>III</v>
      </c>
      <c r="T23" s="155" t="str">
        <f t="shared" si="4"/>
        <v>Mejorable</v>
      </c>
      <c r="U23" s="114">
        <v>100</v>
      </c>
      <c r="V23" s="117" t="s">
        <v>666</v>
      </c>
      <c r="W23" s="117" t="s">
        <v>507</v>
      </c>
      <c r="X23" s="117" t="s">
        <v>507</v>
      </c>
      <c r="Y23" s="117" t="s">
        <v>507</v>
      </c>
      <c r="Z23" s="120" t="s">
        <v>667</v>
      </c>
      <c r="AA23" s="117" t="s">
        <v>507</v>
      </c>
    </row>
    <row r="24" spans="1:27" s="142" customFormat="1" ht="63.75" x14ac:dyDescent="0.25">
      <c r="A24" s="114" t="s">
        <v>478</v>
      </c>
      <c r="B24" s="114" t="s">
        <v>483</v>
      </c>
      <c r="C24" s="114" t="s">
        <v>474</v>
      </c>
      <c r="D24" s="114" t="s">
        <v>484</v>
      </c>
      <c r="E24" s="114" t="s">
        <v>33</v>
      </c>
      <c r="F24" s="135" t="s">
        <v>35</v>
      </c>
      <c r="G24" s="114" t="s">
        <v>647</v>
      </c>
      <c r="H24" s="154" t="s">
        <v>648</v>
      </c>
      <c r="I24" s="114" t="s">
        <v>649</v>
      </c>
      <c r="J24" s="114" t="s">
        <v>502</v>
      </c>
      <c r="K24" s="114" t="s">
        <v>502</v>
      </c>
      <c r="L24" s="114" t="s">
        <v>502</v>
      </c>
      <c r="M24" s="119">
        <v>2</v>
      </c>
      <c r="N24" s="117">
        <v>2</v>
      </c>
      <c r="O24" s="141">
        <f>M24*N24</f>
        <v>4</v>
      </c>
      <c r="P24" s="139" t="str">
        <f>IF((N24),IF(AND(O24&gt;=24,O24&lt;=40),"MUY ALTO",IF(AND(O24&gt;=10,O24&lt;=20),"ALTO",IF(AND(O24&gt;=6,O24&lt;=8),"MEDIO",IF((O24&lt;=4),"BAJO")))))</f>
        <v>BAJO</v>
      </c>
      <c r="Q24" s="117">
        <v>25</v>
      </c>
      <c r="R24" s="155">
        <f>O24*Q24</f>
        <v>100</v>
      </c>
      <c r="S24" s="139" t="str">
        <f>IF(R24&lt;=0,"N/A",IF(R24&lt;=20,"IV",IF(R24&lt;=120,"III",IF(R24&lt;=500,"II",IF(R24&lt;=4000,"I",)))))</f>
        <v>III</v>
      </c>
      <c r="T24" s="155" t="str">
        <f>IF(S24="I","No Aceptable",IF(S24="II","No aceptable o aceptable con control específico",IF(S24="III","Mejorable",IF(S24="IV","Aceptable","Aceptable"))))</f>
        <v>Mejorable</v>
      </c>
      <c r="U24" s="114">
        <v>100</v>
      </c>
      <c r="V24" s="117" t="s">
        <v>519</v>
      </c>
      <c r="W24" s="117" t="s">
        <v>507</v>
      </c>
      <c r="X24" s="117" t="s">
        <v>507</v>
      </c>
      <c r="Y24" s="117" t="s">
        <v>1508</v>
      </c>
      <c r="Z24" s="120" t="s">
        <v>650</v>
      </c>
      <c r="AA24" s="117" t="s">
        <v>507</v>
      </c>
    </row>
    <row r="25" spans="1:27" s="142" customFormat="1" ht="170.25" customHeight="1" x14ac:dyDescent="0.25">
      <c r="A25" s="114" t="s">
        <v>478</v>
      </c>
      <c r="B25" s="114" t="s">
        <v>473</v>
      </c>
      <c r="C25" s="114" t="s">
        <v>474</v>
      </c>
      <c r="D25" s="114" t="s">
        <v>484</v>
      </c>
      <c r="E25" s="114" t="s">
        <v>33</v>
      </c>
      <c r="F25" s="135" t="s">
        <v>35</v>
      </c>
      <c r="G25" s="114" t="s">
        <v>594</v>
      </c>
      <c r="H25" s="154" t="s">
        <v>958</v>
      </c>
      <c r="I25" s="114" t="s">
        <v>959</v>
      </c>
      <c r="J25" s="114" t="s">
        <v>502</v>
      </c>
      <c r="K25" s="114" t="s">
        <v>985</v>
      </c>
      <c r="L25" s="114" t="s">
        <v>502</v>
      </c>
      <c r="M25" s="119">
        <v>2</v>
      </c>
      <c r="N25" s="117">
        <v>2</v>
      </c>
      <c r="O25" s="141">
        <f>M25*N25</f>
        <v>4</v>
      </c>
      <c r="P25" s="139" t="str">
        <f>IF((N25),IF(AND(O25&gt;=24,O25&lt;=40),"MUY ALTO",IF(AND(O25&gt;=10,O25&lt;=20),"ALTO",IF(AND(O25&gt;=6,O25&lt;=8),"MEDIO",IF((O25&lt;=4),"BAJO")))))</f>
        <v>BAJO</v>
      </c>
      <c r="Q25" s="117">
        <v>25</v>
      </c>
      <c r="R25" s="155">
        <f>O25*Q25</f>
        <v>100</v>
      </c>
      <c r="S25" s="139" t="str">
        <f>IF(R25&lt;=0,"N/A",IF(R25&lt;=20,"IV",IF(R25&lt;=120,"III",IF(R25&lt;=500,"II",IF(R25&lt;=4000,"I",)))))</f>
        <v>III</v>
      </c>
      <c r="T25" s="155" t="str">
        <f>IF(S25="I","No Aceptable",IF(S25="II","No aceptable o aceptable con control específico",IF(S25="III","Mejorable",IF(S25="IV","Aceptable","Aceptable"))))</f>
        <v>Mejorable</v>
      </c>
      <c r="U25" s="114">
        <v>100</v>
      </c>
      <c r="V25" s="117" t="s">
        <v>630</v>
      </c>
      <c r="W25" s="117" t="s">
        <v>507</v>
      </c>
      <c r="X25" s="117" t="s">
        <v>507</v>
      </c>
      <c r="Y25" s="117" t="s">
        <v>507</v>
      </c>
      <c r="Z25" s="120" t="s">
        <v>986</v>
      </c>
      <c r="AA25" s="117" t="s">
        <v>507</v>
      </c>
    </row>
    <row r="26" spans="1:27" s="142" customFormat="1" ht="99.75" customHeight="1" x14ac:dyDescent="0.25">
      <c r="A26" s="114" t="s">
        <v>478</v>
      </c>
      <c r="B26" s="114" t="s">
        <v>1024</v>
      </c>
      <c r="C26" s="114" t="s">
        <v>474</v>
      </c>
      <c r="D26" s="114" t="s">
        <v>484</v>
      </c>
      <c r="E26" s="118" t="s">
        <v>33</v>
      </c>
      <c r="F26" s="135" t="s">
        <v>35</v>
      </c>
      <c r="G26" s="114" t="s">
        <v>594</v>
      </c>
      <c r="H26" s="154" t="s">
        <v>606</v>
      </c>
      <c r="I26" s="114" t="s">
        <v>607</v>
      </c>
      <c r="J26" s="118" t="s">
        <v>502</v>
      </c>
      <c r="K26" s="114" t="s">
        <v>502</v>
      </c>
      <c r="L26" s="114" t="s">
        <v>603</v>
      </c>
      <c r="M26" s="119">
        <v>2</v>
      </c>
      <c r="N26" s="117">
        <v>2</v>
      </c>
      <c r="O26" s="141">
        <f t="shared" si="0"/>
        <v>4</v>
      </c>
      <c r="P26" s="139" t="str">
        <f t="shared" si="1"/>
        <v>BAJO</v>
      </c>
      <c r="Q26" s="117">
        <v>10</v>
      </c>
      <c r="R26" s="155">
        <f t="shared" si="2"/>
        <v>40</v>
      </c>
      <c r="S26" s="139" t="str">
        <f t="shared" si="3"/>
        <v>III</v>
      </c>
      <c r="T26" s="155" t="str">
        <f t="shared" si="4"/>
        <v>Mejorable</v>
      </c>
      <c r="U26" s="114">
        <v>100</v>
      </c>
      <c r="V26" s="117" t="s">
        <v>519</v>
      </c>
      <c r="W26" s="117" t="s">
        <v>507</v>
      </c>
      <c r="X26" s="117" t="s">
        <v>507</v>
      </c>
      <c r="Y26" s="117" t="s">
        <v>507</v>
      </c>
      <c r="Z26" s="120" t="s">
        <v>629</v>
      </c>
      <c r="AA26" s="117" t="s">
        <v>507</v>
      </c>
    </row>
    <row r="27" spans="1:27" s="142" customFormat="1" ht="38.25" x14ac:dyDescent="0.25">
      <c r="A27" s="114" t="s">
        <v>561</v>
      </c>
      <c r="B27" s="114" t="s">
        <v>483</v>
      </c>
      <c r="C27" s="114" t="s">
        <v>562</v>
      </c>
      <c r="D27" s="114" t="s">
        <v>563</v>
      </c>
      <c r="E27" s="118" t="s">
        <v>33</v>
      </c>
      <c r="F27" s="135" t="s">
        <v>35</v>
      </c>
      <c r="G27" s="114" t="s">
        <v>594</v>
      </c>
      <c r="H27" s="154" t="s">
        <v>604</v>
      </c>
      <c r="I27" s="114" t="s">
        <v>605</v>
      </c>
      <c r="J27" s="118" t="s">
        <v>502</v>
      </c>
      <c r="K27" s="114" t="s">
        <v>502</v>
      </c>
      <c r="L27" s="114" t="s">
        <v>603</v>
      </c>
      <c r="M27" s="119">
        <v>2</v>
      </c>
      <c r="N27" s="117">
        <v>2</v>
      </c>
      <c r="O27" s="141">
        <f>M27*N27</f>
        <v>4</v>
      </c>
      <c r="P27" s="139" t="str">
        <f>IF((N27),IF(AND(O27&gt;=24,O27&lt;=40),"MUY ALTO",IF(AND(O27&gt;=10,O27&lt;=20),"ALTO",IF(AND(O27&gt;=6,O27&lt;=8),"MEDIO",IF((O27&lt;=4),"BAJO")))))</f>
        <v>BAJO</v>
      </c>
      <c r="Q27" s="117">
        <v>10</v>
      </c>
      <c r="R27" s="155">
        <f>O27*Q27</f>
        <v>40</v>
      </c>
      <c r="S27" s="139" t="str">
        <f>IF(R27&lt;=0,"N/A",IF(R27&lt;=20,"IV",IF(R27&lt;=120,"III",IF(R27&lt;=500,"II",IF(R27&lt;=4000,"I",)))))</f>
        <v>III</v>
      </c>
      <c r="T27" s="155" t="str">
        <f>IF(S27="I","No Aceptable",IF(S27="II","No aceptable o aceptable con control específico",IF(S27="III","Mejorable",IF(S27="IV","Aceptable","Aceptable"))))</f>
        <v>Mejorable</v>
      </c>
      <c r="U27" s="114">
        <v>100</v>
      </c>
      <c r="V27" s="117" t="s">
        <v>519</v>
      </c>
      <c r="W27" s="117" t="s">
        <v>507</v>
      </c>
      <c r="X27" s="117" t="s">
        <v>507</v>
      </c>
      <c r="Y27" s="117" t="s">
        <v>507</v>
      </c>
      <c r="Z27" s="120" t="s">
        <v>633</v>
      </c>
      <c r="AA27" s="117" t="s">
        <v>507</v>
      </c>
    </row>
    <row r="28" spans="1:27" s="142" customFormat="1" ht="38.25" x14ac:dyDescent="0.25">
      <c r="A28" s="114" t="s">
        <v>476</v>
      </c>
      <c r="B28" s="114" t="s">
        <v>473</v>
      </c>
      <c r="C28" s="114" t="s">
        <v>474</v>
      </c>
      <c r="D28" s="114" t="s">
        <v>560</v>
      </c>
      <c r="E28" s="114" t="s">
        <v>33</v>
      </c>
      <c r="F28" s="135" t="s">
        <v>35</v>
      </c>
      <c r="G28" s="114" t="s">
        <v>594</v>
      </c>
      <c r="H28" s="154" t="s">
        <v>601</v>
      </c>
      <c r="I28" s="114" t="s">
        <v>602</v>
      </c>
      <c r="J28" s="114" t="s">
        <v>502</v>
      </c>
      <c r="K28" s="114" t="s">
        <v>502</v>
      </c>
      <c r="L28" s="114" t="s">
        <v>603</v>
      </c>
      <c r="M28" s="119">
        <v>2</v>
      </c>
      <c r="N28" s="117">
        <v>2</v>
      </c>
      <c r="O28" s="141">
        <f t="shared" si="0"/>
        <v>4</v>
      </c>
      <c r="P28" s="139" t="str">
        <f t="shared" si="1"/>
        <v>BAJO</v>
      </c>
      <c r="Q28" s="117">
        <v>10</v>
      </c>
      <c r="R28" s="155">
        <f t="shared" si="2"/>
        <v>40</v>
      </c>
      <c r="S28" s="139" t="str">
        <f t="shared" si="3"/>
        <v>III</v>
      </c>
      <c r="T28" s="155" t="str">
        <f t="shared" si="4"/>
        <v>Mejorable</v>
      </c>
      <c r="U28" s="114">
        <v>100</v>
      </c>
      <c r="V28" s="117" t="s">
        <v>519</v>
      </c>
      <c r="W28" s="117" t="s">
        <v>507</v>
      </c>
      <c r="X28" s="117" t="s">
        <v>507</v>
      </c>
      <c r="Y28" s="117" t="s">
        <v>507</v>
      </c>
      <c r="Z28" s="120" t="s">
        <v>632</v>
      </c>
      <c r="AA28" s="117" t="s">
        <v>507</v>
      </c>
    </row>
    <row r="29" spans="1:27" s="142" customFormat="1" ht="51" x14ac:dyDescent="0.25">
      <c r="A29" s="114" t="s">
        <v>482</v>
      </c>
      <c r="B29" s="114" t="s">
        <v>473</v>
      </c>
      <c r="C29" s="114" t="s">
        <v>474</v>
      </c>
      <c r="D29" s="114" t="s">
        <v>484</v>
      </c>
      <c r="E29" s="114" t="s">
        <v>33</v>
      </c>
      <c r="F29" s="135" t="s">
        <v>35</v>
      </c>
      <c r="G29" s="114" t="s">
        <v>594</v>
      </c>
      <c r="H29" s="154" t="s">
        <v>779</v>
      </c>
      <c r="I29" s="114" t="s">
        <v>598</v>
      </c>
      <c r="J29" s="114" t="s">
        <v>502</v>
      </c>
      <c r="K29" s="114" t="s">
        <v>506</v>
      </c>
      <c r="L29" s="114" t="s">
        <v>502</v>
      </c>
      <c r="M29" s="119">
        <v>2</v>
      </c>
      <c r="N29" s="117">
        <v>4</v>
      </c>
      <c r="O29" s="141">
        <f t="shared" si="0"/>
        <v>8</v>
      </c>
      <c r="P29" s="139" t="str">
        <f t="shared" si="1"/>
        <v>MEDIO</v>
      </c>
      <c r="Q29" s="117">
        <v>25</v>
      </c>
      <c r="R29" s="155">
        <f t="shared" si="2"/>
        <v>200</v>
      </c>
      <c r="S29" s="139" t="str">
        <f t="shared" si="3"/>
        <v>II</v>
      </c>
      <c r="T29" s="155" t="str">
        <f t="shared" si="4"/>
        <v>No aceptable o aceptable con control específico</v>
      </c>
      <c r="U29" s="114">
        <v>100</v>
      </c>
      <c r="V29" s="117" t="s">
        <v>630</v>
      </c>
      <c r="W29" s="117" t="s">
        <v>507</v>
      </c>
      <c r="X29" s="117" t="s">
        <v>507</v>
      </c>
      <c r="Y29" s="117" t="s">
        <v>782</v>
      </c>
      <c r="Z29" s="120" t="s">
        <v>783</v>
      </c>
      <c r="AA29" s="117" t="s">
        <v>507</v>
      </c>
    </row>
    <row r="30" spans="1:27" s="142" customFormat="1" ht="71.25" customHeight="1" x14ac:dyDescent="0.25">
      <c r="A30" s="114" t="s">
        <v>1025</v>
      </c>
      <c r="B30" s="114" t="s">
        <v>473</v>
      </c>
      <c r="C30" s="114" t="s">
        <v>474</v>
      </c>
      <c r="D30" s="114" t="s">
        <v>479</v>
      </c>
      <c r="E30" s="114" t="s">
        <v>33</v>
      </c>
      <c r="F30" s="135" t="s">
        <v>35</v>
      </c>
      <c r="G30" s="114" t="s">
        <v>594</v>
      </c>
      <c r="H30" s="154" t="s">
        <v>1026</v>
      </c>
      <c r="I30" s="114" t="s">
        <v>598</v>
      </c>
      <c r="J30" s="114" t="s">
        <v>502</v>
      </c>
      <c r="K30" s="114" t="s">
        <v>506</v>
      </c>
      <c r="L30" s="114" t="s">
        <v>502</v>
      </c>
      <c r="M30" s="119">
        <v>2</v>
      </c>
      <c r="N30" s="117">
        <v>4</v>
      </c>
      <c r="O30" s="141">
        <f t="shared" si="0"/>
        <v>8</v>
      </c>
      <c r="P30" s="139" t="str">
        <f t="shared" si="1"/>
        <v>MEDIO</v>
      </c>
      <c r="Q30" s="117">
        <v>25</v>
      </c>
      <c r="R30" s="155">
        <f t="shared" si="2"/>
        <v>200</v>
      </c>
      <c r="S30" s="139" t="str">
        <f t="shared" si="3"/>
        <v>II</v>
      </c>
      <c r="T30" s="155" t="str">
        <f t="shared" si="4"/>
        <v>No aceptable o aceptable con control específico</v>
      </c>
      <c r="U30" s="114">
        <v>100</v>
      </c>
      <c r="V30" s="117" t="s">
        <v>630</v>
      </c>
      <c r="W30" s="117" t="s">
        <v>507</v>
      </c>
      <c r="X30" s="117" t="s">
        <v>507</v>
      </c>
      <c r="Y30" s="117" t="s">
        <v>1035</v>
      </c>
      <c r="Z30" s="120" t="s">
        <v>518</v>
      </c>
      <c r="AA30" s="117" t="s">
        <v>507</v>
      </c>
    </row>
    <row r="31" spans="1:27" ht="76.5" x14ac:dyDescent="0.25">
      <c r="A31" s="114" t="s">
        <v>478</v>
      </c>
      <c r="B31" s="114" t="s">
        <v>483</v>
      </c>
      <c r="C31" s="114" t="s">
        <v>474</v>
      </c>
      <c r="D31" s="114" t="s">
        <v>484</v>
      </c>
      <c r="E31" s="114" t="s">
        <v>33</v>
      </c>
      <c r="F31" s="135" t="s">
        <v>35</v>
      </c>
      <c r="G31" s="114" t="s">
        <v>594</v>
      </c>
      <c r="H31" s="154" t="s">
        <v>610</v>
      </c>
      <c r="I31" s="114" t="s">
        <v>611</v>
      </c>
      <c r="J31" s="114" t="s">
        <v>502</v>
      </c>
      <c r="K31" s="114" t="s">
        <v>502</v>
      </c>
      <c r="L31" s="114" t="s">
        <v>502</v>
      </c>
      <c r="M31" s="119">
        <v>6</v>
      </c>
      <c r="N31" s="117">
        <v>2</v>
      </c>
      <c r="O31" s="141">
        <f>M31*N31</f>
        <v>12</v>
      </c>
      <c r="P31" s="139" t="str">
        <f>IF((N31),IF(AND(O31&gt;=24,O31&lt;=40),"MUY ALTO",IF(AND(O31&gt;=10,O31&lt;=20),"ALTO",IF(AND(O31&gt;=6,O31&lt;=8),"MEDIO",IF((O31&lt;=4),"BAJO")))))</f>
        <v>ALTO</v>
      </c>
      <c r="Q31" s="117">
        <v>25</v>
      </c>
      <c r="R31" s="155">
        <f>O31*Q31</f>
        <v>300</v>
      </c>
      <c r="S31" s="139" t="str">
        <f>IF(R31&lt;=0,"N/A",IF(R31&lt;=20,"IV",IF(R31&lt;=120,"III",IF(R31&lt;=500,"II",IF(R31&lt;=4000,"I",)))))</f>
        <v>II</v>
      </c>
      <c r="T31" s="155" t="str">
        <f>IF(S31="I","No Aceptable",IF(S31="II","No aceptable o aceptable con control específico",IF(S31="III","Mejorable",IF(S31="IV","Aceptable","Aceptable"))))</f>
        <v>No aceptable o aceptable con control específico</v>
      </c>
      <c r="U31" s="114">
        <v>100</v>
      </c>
      <c r="V31" s="117" t="s">
        <v>519</v>
      </c>
      <c r="W31" s="117" t="s">
        <v>507</v>
      </c>
      <c r="X31" s="117" t="s">
        <v>507</v>
      </c>
      <c r="Y31" s="117" t="s">
        <v>507</v>
      </c>
      <c r="Z31" s="120" t="s">
        <v>635</v>
      </c>
      <c r="AA31" s="117" t="s">
        <v>507</v>
      </c>
    </row>
    <row r="32" spans="1:27" s="142" customFormat="1" ht="25.5" x14ac:dyDescent="0.25">
      <c r="A32" s="114" t="s">
        <v>1032</v>
      </c>
      <c r="B32" s="114" t="s">
        <v>1008</v>
      </c>
      <c r="C32" s="114" t="s">
        <v>1009</v>
      </c>
      <c r="D32" s="114" t="s">
        <v>1028</v>
      </c>
      <c r="E32" s="114" t="s">
        <v>33</v>
      </c>
      <c r="F32" s="135" t="s">
        <v>35</v>
      </c>
      <c r="G32" s="114" t="s">
        <v>594</v>
      </c>
      <c r="H32" s="154" t="s">
        <v>1033</v>
      </c>
      <c r="I32" s="114" t="s">
        <v>1034</v>
      </c>
      <c r="J32" s="114" t="s">
        <v>502</v>
      </c>
      <c r="K32" s="114" t="s">
        <v>502</v>
      </c>
      <c r="L32" s="114" t="s">
        <v>502</v>
      </c>
      <c r="M32" s="119">
        <v>2</v>
      </c>
      <c r="N32" s="117">
        <v>1</v>
      </c>
      <c r="O32" s="141">
        <f>M32*N32</f>
        <v>2</v>
      </c>
      <c r="P32" s="139" t="str">
        <f>IF((N32),IF(AND(O32&gt;=24,O32&lt;=40),"MUY ALTO",IF(AND(O32&gt;=10,O32&lt;=20),"ALTO",IF(AND(O32&gt;=6,O32&lt;=8),"MEDIO",IF((O32&lt;=4),"BAJO")))))</f>
        <v>BAJO</v>
      </c>
      <c r="Q32" s="117">
        <v>60</v>
      </c>
      <c r="R32" s="155">
        <f>O32*Q32</f>
        <v>120</v>
      </c>
      <c r="S32" s="139" t="str">
        <f>IF(R32&lt;=0,"N/A",IF(R32&lt;=20,"IV",IF(R32&lt;=120,"III",IF(R32&lt;=500,"II",IF(R32&lt;=4000,"I",)))))</f>
        <v>III</v>
      </c>
      <c r="T32" s="155" t="str">
        <f>IF(S32="I","No Aceptable",IF(S32="II","No aceptable o aceptable con control específico",IF(S32="III","Mejorable",IF(S32="IV","Aceptable","Aceptable"))))</f>
        <v>Mejorable</v>
      </c>
      <c r="U32" s="114">
        <v>100</v>
      </c>
      <c r="V32" s="117" t="s">
        <v>1037</v>
      </c>
      <c r="W32" s="117" t="s">
        <v>507</v>
      </c>
      <c r="X32" s="117" t="s">
        <v>507</v>
      </c>
      <c r="Y32" s="117" t="s">
        <v>1038</v>
      </c>
      <c r="Z32" s="120" t="s">
        <v>1039</v>
      </c>
      <c r="AA32" s="117" t="s">
        <v>507</v>
      </c>
    </row>
    <row r="33" spans="1:27" s="142" customFormat="1" ht="51" x14ac:dyDescent="0.25">
      <c r="A33" s="114" t="s">
        <v>569</v>
      </c>
      <c r="B33" s="114" t="s">
        <v>777</v>
      </c>
      <c r="C33" s="114" t="s">
        <v>474</v>
      </c>
      <c r="D33" s="114" t="s">
        <v>484</v>
      </c>
      <c r="E33" s="114" t="s">
        <v>33</v>
      </c>
      <c r="F33" s="135" t="s">
        <v>35</v>
      </c>
      <c r="G33" s="114" t="s">
        <v>594</v>
      </c>
      <c r="H33" s="154" t="s">
        <v>612</v>
      </c>
      <c r="I33" s="114" t="s">
        <v>598</v>
      </c>
      <c r="J33" s="114" t="s">
        <v>502</v>
      </c>
      <c r="K33" s="114" t="s">
        <v>502</v>
      </c>
      <c r="L33" s="114" t="s">
        <v>502</v>
      </c>
      <c r="M33" s="119">
        <v>6</v>
      </c>
      <c r="N33" s="117">
        <v>2</v>
      </c>
      <c r="O33" s="141">
        <f>M33*N33</f>
        <v>12</v>
      </c>
      <c r="P33" s="139" t="str">
        <f>IF((N33),IF(AND(O33&gt;=24,O33&lt;=40),"MUY ALTO",IF(AND(O33&gt;=10,O33&lt;=20),"ALTO",IF(AND(O33&gt;=6,O33&lt;=8),"MEDIO",IF((O33&lt;=4),"BAJO")))))</f>
        <v>ALTO</v>
      </c>
      <c r="Q33" s="117">
        <v>25</v>
      </c>
      <c r="R33" s="155">
        <f>O33*Q33</f>
        <v>300</v>
      </c>
      <c r="S33" s="139" t="str">
        <f>IF(R33&lt;=0,"N/A",IF(R33&lt;=20,"IV",IF(R33&lt;=120,"III",IF(R33&lt;=500,"II",IF(R33&lt;=4000,"I",)))))</f>
        <v>II</v>
      </c>
      <c r="T33" s="155" t="str">
        <f>IF(S33="I","No Aceptable",IF(S33="II","No aceptable o aceptable con control específico",IF(S33="III","Mejorable",IF(S33="IV","Aceptable","Aceptable"))))</f>
        <v>No aceptable o aceptable con control específico</v>
      </c>
      <c r="U33" s="114">
        <v>100</v>
      </c>
      <c r="V33" s="117" t="s">
        <v>636</v>
      </c>
      <c r="W33" s="117" t="s">
        <v>507</v>
      </c>
      <c r="X33" s="117" t="s">
        <v>507</v>
      </c>
      <c r="Y33" s="117" t="s">
        <v>637</v>
      </c>
      <c r="Z33" s="120" t="s">
        <v>638</v>
      </c>
      <c r="AA33" s="117" t="s">
        <v>507</v>
      </c>
    </row>
    <row r="34" spans="1:27" s="142" customFormat="1" ht="63.75" x14ac:dyDescent="0.25">
      <c r="A34" s="114" t="s">
        <v>482</v>
      </c>
      <c r="B34" s="114" t="s">
        <v>483</v>
      </c>
      <c r="C34" s="114" t="s">
        <v>474</v>
      </c>
      <c r="D34" s="114" t="s">
        <v>484</v>
      </c>
      <c r="E34" s="114" t="s">
        <v>33</v>
      </c>
      <c r="F34" s="135" t="s">
        <v>35</v>
      </c>
      <c r="G34" s="114" t="s">
        <v>594</v>
      </c>
      <c r="H34" s="154" t="s">
        <v>613</v>
      </c>
      <c r="I34" s="114" t="s">
        <v>614</v>
      </c>
      <c r="J34" s="114" t="s">
        <v>502</v>
      </c>
      <c r="K34" s="114" t="s">
        <v>506</v>
      </c>
      <c r="L34" s="114" t="s">
        <v>502</v>
      </c>
      <c r="M34" s="119">
        <v>2</v>
      </c>
      <c r="N34" s="117">
        <v>4</v>
      </c>
      <c r="O34" s="141">
        <f>M34*N34</f>
        <v>8</v>
      </c>
      <c r="P34" s="139" t="str">
        <f>IF((N34),IF(AND(O34&gt;=24,O34&lt;=40),"MUY ALTO",IF(AND(O34&gt;=10,O34&lt;=20),"ALTO",IF(AND(O34&gt;=6,O34&lt;=8),"MEDIO",IF((O34&lt;=4),"BAJO")))))</f>
        <v>MEDIO</v>
      </c>
      <c r="Q34" s="117">
        <v>25</v>
      </c>
      <c r="R34" s="155">
        <f>O34*Q34</f>
        <v>200</v>
      </c>
      <c r="S34" s="139" t="str">
        <f>IF(R34&lt;=0,"N/A",IF(R34&lt;=20,"IV",IF(R34&lt;=120,"III",IF(R34&lt;=500,"II",IF(R34&lt;=4000,"I",)))))</f>
        <v>II</v>
      </c>
      <c r="T34" s="155" t="str">
        <f>IF(S34="I","No Aceptable",IF(S34="II","No aceptable o aceptable con control específico",IF(S34="III","Mejorable",IF(S34="IV","Aceptable","Aceptable"))))</f>
        <v>No aceptable o aceptable con control específico</v>
      </c>
      <c r="U34" s="114">
        <v>100</v>
      </c>
      <c r="V34" s="117" t="s">
        <v>519</v>
      </c>
      <c r="W34" s="117" t="s">
        <v>507</v>
      </c>
      <c r="X34" s="117" t="s">
        <v>517</v>
      </c>
      <c r="Y34" s="117" t="s">
        <v>507</v>
      </c>
      <c r="Z34" s="120" t="s">
        <v>518</v>
      </c>
      <c r="AA34" s="117" t="s">
        <v>507</v>
      </c>
    </row>
    <row r="35" spans="1:27" s="142" customFormat="1" ht="38.25" x14ac:dyDescent="0.25">
      <c r="A35" s="114" t="s">
        <v>554</v>
      </c>
      <c r="B35" s="114" t="s">
        <v>473</v>
      </c>
      <c r="C35" s="114" t="s">
        <v>474</v>
      </c>
      <c r="D35" s="114" t="s">
        <v>555</v>
      </c>
      <c r="E35" s="118" t="s">
        <v>33</v>
      </c>
      <c r="F35" s="135" t="s">
        <v>35</v>
      </c>
      <c r="G35" s="114" t="s">
        <v>594</v>
      </c>
      <c r="H35" s="154" t="s">
        <v>595</v>
      </c>
      <c r="I35" s="114" t="s">
        <v>1506</v>
      </c>
      <c r="J35" s="118" t="s">
        <v>502</v>
      </c>
      <c r="K35" s="114" t="s">
        <v>502</v>
      </c>
      <c r="L35" s="114" t="s">
        <v>502</v>
      </c>
      <c r="M35" s="115">
        <v>2</v>
      </c>
      <c r="N35" s="115">
        <v>4</v>
      </c>
      <c r="O35" s="141">
        <f t="shared" si="0"/>
        <v>8</v>
      </c>
      <c r="P35" s="139" t="str">
        <f t="shared" si="1"/>
        <v>MEDIO</v>
      </c>
      <c r="Q35" s="115">
        <v>10</v>
      </c>
      <c r="R35" s="155">
        <f t="shared" si="2"/>
        <v>80</v>
      </c>
      <c r="S35" s="139" t="str">
        <f t="shared" si="3"/>
        <v>III</v>
      </c>
      <c r="T35" s="155" t="str">
        <f t="shared" si="4"/>
        <v>Mejorable</v>
      </c>
      <c r="U35" s="114">
        <v>100</v>
      </c>
      <c r="V35" s="115" t="s">
        <v>627</v>
      </c>
      <c r="W35" s="117" t="s">
        <v>628</v>
      </c>
      <c r="X35" s="117" t="s">
        <v>507</v>
      </c>
      <c r="Y35" s="117" t="s">
        <v>507</v>
      </c>
      <c r="Z35" s="120" t="s">
        <v>629</v>
      </c>
      <c r="AA35" s="117" t="s">
        <v>507</v>
      </c>
    </row>
    <row r="36" spans="1:27" s="142" customFormat="1" ht="63.75" x14ac:dyDescent="0.25">
      <c r="A36" s="114" t="s">
        <v>482</v>
      </c>
      <c r="B36" s="114" t="s">
        <v>473</v>
      </c>
      <c r="C36" s="114" t="s">
        <v>474</v>
      </c>
      <c r="D36" s="114" t="s">
        <v>570</v>
      </c>
      <c r="E36" s="118" t="s">
        <v>33</v>
      </c>
      <c r="F36" s="135" t="s">
        <v>35</v>
      </c>
      <c r="G36" s="114" t="s">
        <v>594</v>
      </c>
      <c r="H36" s="154" t="s">
        <v>615</v>
      </c>
      <c r="I36" s="114" t="s">
        <v>616</v>
      </c>
      <c r="J36" s="118" t="s">
        <v>502</v>
      </c>
      <c r="K36" s="114" t="s">
        <v>502</v>
      </c>
      <c r="L36" s="114" t="s">
        <v>502</v>
      </c>
      <c r="M36" s="117">
        <v>6</v>
      </c>
      <c r="N36" s="117">
        <v>2</v>
      </c>
      <c r="O36" s="141">
        <f>M36*N36</f>
        <v>12</v>
      </c>
      <c r="P36" s="139" t="str">
        <f>IF((N36),IF(AND(O36&gt;=24,O36&lt;=40),"MUY ALTO",IF(AND(O36&gt;=10,O36&lt;=20),"ALTO",IF(AND(O36&gt;=6,O36&lt;=8),"MEDIO",IF((O36&lt;=4),"BAJO")))))</f>
        <v>ALTO</v>
      </c>
      <c r="Q36" s="117">
        <v>25</v>
      </c>
      <c r="R36" s="155">
        <f>O36*Q36</f>
        <v>300</v>
      </c>
      <c r="S36" s="139" t="str">
        <f>IF(R36&lt;=0,"N/A",IF(R36&lt;=20,"IV",IF(R36&lt;=120,"III",IF(R36&lt;=500,"II",IF(R36&lt;=4000,"I",)))))</f>
        <v>II</v>
      </c>
      <c r="T36" s="155" t="str">
        <f>IF(S36="I","No Aceptable",IF(S36="II","No aceptable o aceptable con control específico",IF(S36="III","Mejorable",IF(S36="IV","Aceptable","Aceptable"))))</f>
        <v>No aceptable o aceptable con control específico</v>
      </c>
      <c r="U36" s="114">
        <v>100</v>
      </c>
      <c r="V36" s="117" t="s">
        <v>630</v>
      </c>
      <c r="W36" s="117" t="s">
        <v>507</v>
      </c>
      <c r="X36" s="117" t="s">
        <v>507</v>
      </c>
      <c r="Y36" s="117" t="s">
        <v>639</v>
      </c>
      <c r="Z36" s="117" t="s">
        <v>640</v>
      </c>
      <c r="AA36" s="117" t="s">
        <v>507</v>
      </c>
    </row>
    <row r="37" spans="1:27" s="142" customFormat="1" ht="60" x14ac:dyDescent="0.25">
      <c r="A37" s="114" t="s">
        <v>482</v>
      </c>
      <c r="B37" s="114" t="s">
        <v>473</v>
      </c>
      <c r="C37" s="117" t="s">
        <v>474</v>
      </c>
      <c r="D37" s="114" t="s">
        <v>477</v>
      </c>
      <c r="E37" s="117" t="s">
        <v>33</v>
      </c>
      <c r="F37" s="135" t="s">
        <v>35</v>
      </c>
      <c r="G37" s="114" t="s">
        <v>617</v>
      </c>
      <c r="H37" s="154" t="s">
        <v>618</v>
      </c>
      <c r="I37" s="152" t="s">
        <v>619</v>
      </c>
      <c r="J37" s="118" t="s">
        <v>502</v>
      </c>
      <c r="K37" s="114" t="s">
        <v>502</v>
      </c>
      <c r="L37" s="114" t="s">
        <v>502</v>
      </c>
      <c r="M37" s="117">
        <v>2</v>
      </c>
      <c r="N37" s="117">
        <v>2</v>
      </c>
      <c r="O37" s="141">
        <f>M37*N37</f>
        <v>4</v>
      </c>
      <c r="P37" s="139" t="str">
        <f>IF((N37),IF(AND(O37&gt;=24,O37&lt;=40),"MUY ALTO",IF(AND(O37&gt;=10,O37&lt;=20),"ALTO",IF(AND(O37&gt;=6,O37&lt;=8),"MEDIO",IF((O37&lt;=4),"BAJO")))))</f>
        <v>BAJO</v>
      </c>
      <c r="Q37" s="117">
        <v>25</v>
      </c>
      <c r="R37" s="155">
        <f>O37*Q37</f>
        <v>100</v>
      </c>
      <c r="S37" s="139" t="str">
        <f>IF(R37&lt;=0,"N/A",IF(R37&lt;=20,"IV",IF(R37&lt;=120,"III",IF(R37&lt;=500,"II",IF(R37&lt;=4000,"I",)))))</f>
        <v>III</v>
      </c>
      <c r="T37" s="155" t="str">
        <f>IF(S37="I","No Aceptable",IF(S37="II","No aceptable o aceptable con control específico",IF(S37="III","Mejorable",IF(S37="IV","Aceptable","Aceptable"))))</f>
        <v>Mejorable</v>
      </c>
      <c r="U37" s="114">
        <v>100</v>
      </c>
      <c r="V37" s="117" t="s">
        <v>641</v>
      </c>
      <c r="W37" s="117" t="s">
        <v>507</v>
      </c>
      <c r="X37" s="117" t="s">
        <v>507</v>
      </c>
      <c r="Y37" s="117" t="s">
        <v>507</v>
      </c>
      <c r="Z37" s="117" t="s">
        <v>642</v>
      </c>
      <c r="AA37" s="117" t="s">
        <v>507</v>
      </c>
    </row>
    <row r="38" spans="1:27" s="142" customFormat="1" ht="51" x14ac:dyDescent="0.25">
      <c r="A38" s="114" t="s">
        <v>482</v>
      </c>
      <c r="B38" s="114" t="s">
        <v>473</v>
      </c>
      <c r="C38" s="114" t="s">
        <v>474</v>
      </c>
      <c r="D38" s="114" t="s">
        <v>479</v>
      </c>
      <c r="E38" s="118" t="s">
        <v>33</v>
      </c>
      <c r="F38" s="135" t="s">
        <v>35</v>
      </c>
      <c r="G38" s="114" t="s">
        <v>594</v>
      </c>
      <c r="H38" s="154" t="s">
        <v>620</v>
      </c>
      <c r="I38" s="114" t="s">
        <v>616</v>
      </c>
      <c r="J38" s="118" t="s">
        <v>502</v>
      </c>
      <c r="K38" s="114" t="s">
        <v>502</v>
      </c>
      <c r="L38" s="114" t="s">
        <v>502</v>
      </c>
      <c r="M38" s="117">
        <v>6</v>
      </c>
      <c r="N38" s="117">
        <v>2</v>
      </c>
      <c r="O38" s="141">
        <f>M38*N38</f>
        <v>12</v>
      </c>
      <c r="P38" s="139" t="str">
        <f>IF((N38),IF(AND(O38&gt;=24,O38&lt;=40),"MUY ALTO",IF(AND(O38&gt;=10,O38&lt;=20),"ALTO",IF(AND(O38&gt;=6,O38&lt;=8),"MEDIO",IF((O38&lt;=4),"BAJO")))))</f>
        <v>ALTO</v>
      </c>
      <c r="Q38" s="117">
        <v>25</v>
      </c>
      <c r="R38" s="155">
        <f>O38*Q38</f>
        <v>300</v>
      </c>
      <c r="S38" s="139" t="str">
        <f>IF(R38&lt;=0,"N/A",IF(R38&lt;=20,"IV",IF(R38&lt;=120,"III",IF(R38&lt;=500,"II",IF(R38&lt;=4000,"I",)))))</f>
        <v>II</v>
      </c>
      <c r="T38" s="155" t="str">
        <f>IF(S38="I","No Aceptable",IF(S38="II","No aceptable o aceptable con control específico",IF(S38="III","Mejorable",IF(S38="IV","Aceptable","Aceptable"))))</f>
        <v>No aceptable o aceptable con control específico</v>
      </c>
      <c r="U38" s="114">
        <v>100</v>
      </c>
      <c r="V38" s="117" t="s">
        <v>630</v>
      </c>
      <c r="W38" s="117" t="s">
        <v>507</v>
      </c>
      <c r="X38" s="117" t="s">
        <v>507</v>
      </c>
      <c r="Y38" s="117" t="s">
        <v>507</v>
      </c>
      <c r="Z38" s="117" t="s">
        <v>640</v>
      </c>
      <c r="AA38" s="117" t="s">
        <v>507</v>
      </c>
    </row>
    <row r="39" spans="1:27" s="142" customFormat="1" ht="76.5" x14ac:dyDescent="0.25">
      <c r="A39" s="114" t="s">
        <v>523</v>
      </c>
      <c r="B39" s="114" t="s">
        <v>473</v>
      </c>
      <c r="C39" s="114" t="s">
        <v>474</v>
      </c>
      <c r="D39" s="114" t="s">
        <v>524</v>
      </c>
      <c r="E39" s="114" t="s">
        <v>575</v>
      </c>
      <c r="F39" s="135" t="s">
        <v>35</v>
      </c>
      <c r="G39" s="114" t="s">
        <v>594</v>
      </c>
      <c r="H39" s="154" t="s">
        <v>622</v>
      </c>
      <c r="I39" s="114" t="s">
        <v>543</v>
      </c>
      <c r="J39" s="114" t="s">
        <v>502</v>
      </c>
      <c r="K39" s="114" t="s">
        <v>502</v>
      </c>
      <c r="L39" s="114" t="s">
        <v>623</v>
      </c>
      <c r="M39" s="119">
        <v>2</v>
      </c>
      <c r="N39" s="117">
        <v>1</v>
      </c>
      <c r="O39" s="141">
        <f t="shared" si="0"/>
        <v>2</v>
      </c>
      <c r="P39" s="139" t="str">
        <f t="shared" si="1"/>
        <v>BAJO</v>
      </c>
      <c r="Q39" s="117">
        <v>60</v>
      </c>
      <c r="R39" s="155">
        <f t="shared" si="2"/>
        <v>120</v>
      </c>
      <c r="S39" s="139" t="str">
        <f t="shared" si="3"/>
        <v>III</v>
      </c>
      <c r="T39" s="155" t="str">
        <f t="shared" si="4"/>
        <v>Mejorable</v>
      </c>
      <c r="U39" s="114">
        <v>100</v>
      </c>
      <c r="V39" s="117" t="s">
        <v>551</v>
      </c>
      <c r="W39" s="117" t="s">
        <v>507</v>
      </c>
      <c r="X39" s="117" t="s">
        <v>507</v>
      </c>
      <c r="Y39" s="117" t="s">
        <v>507</v>
      </c>
      <c r="Z39" s="1" t="s">
        <v>1538</v>
      </c>
      <c r="AA39" s="117" t="s">
        <v>507</v>
      </c>
    </row>
    <row r="40" spans="1:27" ht="78.75" customHeight="1" x14ac:dyDescent="0.25">
      <c r="A40" s="114" t="s">
        <v>472</v>
      </c>
      <c r="B40" s="114" t="s">
        <v>1024</v>
      </c>
      <c r="C40" s="114" t="s">
        <v>573</v>
      </c>
      <c r="D40" s="116" t="s">
        <v>1520</v>
      </c>
      <c r="E40" s="118" t="s">
        <v>33</v>
      </c>
      <c r="F40" s="135" t="s">
        <v>35</v>
      </c>
      <c r="G40" s="114" t="s">
        <v>594</v>
      </c>
      <c r="H40" s="154" t="s">
        <v>599</v>
      </c>
      <c r="I40" s="114" t="s">
        <v>624</v>
      </c>
      <c r="J40" s="118" t="s">
        <v>502</v>
      </c>
      <c r="K40" s="114" t="s">
        <v>625</v>
      </c>
      <c r="L40" s="114" t="s">
        <v>502</v>
      </c>
      <c r="M40" s="119">
        <v>2</v>
      </c>
      <c r="N40" s="117">
        <v>4</v>
      </c>
      <c r="O40" s="117">
        <v>4</v>
      </c>
      <c r="P40" s="139" t="str">
        <f>IF((N40),IF(AND(O40&gt;=24,O40&lt;=40),"MUY ALTO",IF(AND(O40&gt;=10,O40&lt;=20),"ALTO",IF(AND(O40&gt;=6,O40&lt;=8),"MEDIO",IF((O40&lt;=4),"BAJO")))))</f>
        <v>BAJO</v>
      </c>
      <c r="Q40" s="117">
        <v>10</v>
      </c>
      <c r="R40" s="155">
        <f>O40*Q40</f>
        <v>40</v>
      </c>
      <c r="S40" s="139" t="str">
        <f>IF(R40&lt;=0,"N/A",IF(R40&lt;=20,"IV",IF(R40&lt;=120,"III",IF(R40&lt;=500,"II",IF(R40&lt;=4000,"I",)))))</f>
        <v>III</v>
      </c>
      <c r="T40" s="155" t="str">
        <f>IF(S40="I","No Aceptable",IF(S40="II","No aceptable o aceptable con control específico",IF(S40="III","Mejorable",IF(S40="IV","Aceptable","Aceptable"))))</f>
        <v>Mejorable</v>
      </c>
      <c r="U40" s="114">
        <v>100</v>
      </c>
      <c r="V40" s="117" t="s">
        <v>519</v>
      </c>
      <c r="W40" s="117" t="s">
        <v>507</v>
      </c>
      <c r="X40" s="117" t="s">
        <v>507</v>
      </c>
      <c r="Y40" s="117" t="s">
        <v>507</v>
      </c>
      <c r="Z40" s="120" t="s">
        <v>983</v>
      </c>
      <c r="AA40" s="117" t="s">
        <v>507</v>
      </c>
    </row>
    <row r="41" spans="1:27" s="142" customFormat="1" ht="63.75" x14ac:dyDescent="0.25">
      <c r="A41" s="114" t="s">
        <v>478</v>
      </c>
      <c r="B41" s="114" t="s">
        <v>473</v>
      </c>
      <c r="C41" s="114" t="s">
        <v>573</v>
      </c>
      <c r="D41" s="114" t="s">
        <v>475</v>
      </c>
      <c r="E41" s="114" t="s">
        <v>33</v>
      </c>
      <c r="F41" s="135" t="s">
        <v>35</v>
      </c>
      <c r="G41" s="114" t="s">
        <v>668</v>
      </c>
      <c r="H41" s="154" t="s">
        <v>669</v>
      </c>
      <c r="I41" s="114" t="s">
        <v>670</v>
      </c>
      <c r="J41" s="118" t="s">
        <v>502</v>
      </c>
      <c r="K41" s="114" t="s">
        <v>671</v>
      </c>
      <c r="L41" s="114" t="s">
        <v>502</v>
      </c>
      <c r="M41" s="119">
        <v>2</v>
      </c>
      <c r="N41" s="117">
        <v>1</v>
      </c>
      <c r="O41" s="141">
        <f t="shared" si="0"/>
        <v>2</v>
      </c>
      <c r="P41" s="139" t="str">
        <f t="shared" si="1"/>
        <v>BAJO</v>
      </c>
      <c r="Q41" s="117">
        <v>100</v>
      </c>
      <c r="R41" s="155">
        <f t="shared" si="2"/>
        <v>200</v>
      </c>
      <c r="S41" s="139" t="str">
        <f t="shared" si="3"/>
        <v>II</v>
      </c>
      <c r="T41" s="155" t="str">
        <f t="shared" si="4"/>
        <v>No aceptable o aceptable con control específico</v>
      </c>
      <c r="U41" s="114">
        <v>100</v>
      </c>
      <c r="V41" s="117" t="s">
        <v>519</v>
      </c>
      <c r="W41" s="117" t="s">
        <v>507</v>
      </c>
      <c r="X41" s="117" t="s">
        <v>507</v>
      </c>
      <c r="Y41" s="117" t="s">
        <v>507</v>
      </c>
      <c r="Z41" s="120" t="s">
        <v>679</v>
      </c>
      <c r="AA41" s="117" t="s">
        <v>507</v>
      </c>
    </row>
    <row r="42" spans="1:27" s="142" customFormat="1" ht="76.5" x14ac:dyDescent="0.25">
      <c r="A42" s="114" t="s">
        <v>472</v>
      </c>
      <c r="B42" s="114" t="s">
        <v>473</v>
      </c>
      <c r="C42" s="114" t="s">
        <v>487</v>
      </c>
      <c r="D42" s="114" t="s">
        <v>1507</v>
      </c>
      <c r="E42" s="114" t="s">
        <v>33</v>
      </c>
      <c r="F42" s="135" t="s">
        <v>35</v>
      </c>
      <c r="G42" s="114" t="s">
        <v>576</v>
      </c>
      <c r="H42" s="154" t="s">
        <v>577</v>
      </c>
      <c r="I42" s="114" t="s">
        <v>578</v>
      </c>
      <c r="J42" s="114" t="s">
        <v>502</v>
      </c>
      <c r="K42" s="114" t="s">
        <v>579</v>
      </c>
      <c r="L42" s="114" t="s">
        <v>580</v>
      </c>
      <c r="M42" s="119">
        <v>2</v>
      </c>
      <c r="N42" s="117">
        <v>4</v>
      </c>
      <c r="O42" s="141">
        <f t="shared" si="0"/>
        <v>8</v>
      </c>
      <c r="P42" s="139" t="str">
        <f t="shared" si="1"/>
        <v>MEDIO</v>
      </c>
      <c r="Q42" s="117">
        <v>10</v>
      </c>
      <c r="R42" s="155">
        <f t="shared" si="2"/>
        <v>80</v>
      </c>
      <c r="S42" s="139" t="str">
        <f t="shared" si="3"/>
        <v>III</v>
      </c>
      <c r="T42" s="155" t="str">
        <f t="shared" si="4"/>
        <v>Mejorable</v>
      </c>
      <c r="U42" s="114">
        <v>100</v>
      </c>
      <c r="V42" s="117" t="s">
        <v>519</v>
      </c>
      <c r="W42" s="117" t="s">
        <v>507</v>
      </c>
      <c r="X42" s="117" t="s">
        <v>507</v>
      </c>
      <c r="Y42" s="117" t="s">
        <v>507</v>
      </c>
      <c r="Z42" s="120" t="s">
        <v>581</v>
      </c>
      <c r="AA42" s="117" t="s">
        <v>582</v>
      </c>
    </row>
    <row r="43" spans="1:27" s="142" customFormat="1" ht="89.25" x14ac:dyDescent="0.25">
      <c r="A43" s="114" t="s">
        <v>478</v>
      </c>
      <c r="B43" s="114" t="s">
        <v>473</v>
      </c>
      <c r="C43" s="114" t="s">
        <v>474</v>
      </c>
      <c r="D43" s="114" t="s">
        <v>477</v>
      </c>
      <c r="E43" s="114" t="s">
        <v>33</v>
      </c>
      <c r="F43" s="135" t="s">
        <v>35</v>
      </c>
      <c r="G43" s="114" t="s">
        <v>683</v>
      </c>
      <c r="H43" s="154" t="s">
        <v>684</v>
      </c>
      <c r="I43" s="114" t="s">
        <v>685</v>
      </c>
      <c r="J43" s="114" t="s">
        <v>686</v>
      </c>
      <c r="K43" s="114" t="s">
        <v>687</v>
      </c>
      <c r="L43" s="114" t="s">
        <v>502</v>
      </c>
      <c r="M43" s="119">
        <v>2</v>
      </c>
      <c r="N43" s="117">
        <v>1</v>
      </c>
      <c r="O43" s="141">
        <f t="shared" si="0"/>
        <v>2</v>
      </c>
      <c r="P43" s="139" t="str">
        <f t="shared" si="1"/>
        <v>BAJO</v>
      </c>
      <c r="Q43" s="117">
        <v>25</v>
      </c>
      <c r="R43" s="155">
        <f t="shared" si="2"/>
        <v>50</v>
      </c>
      <c r="S43" s="139" t="str">
        <f t="shared" si="3"/>
        <v>III</v>
      </c>
      <c r="T43" s="155" t="str">
        <f t="shared" si="4"/>
        <v>Mejorable</v>
      </c>
      <c r="U43" s="114">
        <v>100</v>
      </c>
      <c r="V43" s="115" t="s">
        <v>591</v>
      </c>
      <c r="W43" s="117" t="s">
        <v>507</v>
      </c>
      <c r="X43" s="117" t="s">
        <v>507</v>
      </c>
      <c r="Y43" s="117" t="s">
        <v>507</v>
      </c>
      <c r="Z43" s="120" t="s">
        <v>688</v>
      </c>
      <c r="AA43" s="117" t="s">
        <v>507</v>
      </c>
    </row>
    <row r="44" spans="1:27" ht="51" x14ac:dyDescent="0.25">
      <c r="A44" s="114" t="s">
        <v>485</v>
      </c>
      <c r="B44" s="114" t="s">
        <v>486</v>
      </c>
      <c r="C44" s="114" t="s">
        <v>487</v>
      </c>
      <c r="D44" s="114" t="s">
        <v>488</v>
      </c>
      <c r="E44" s="114" t="s">
        <v>33</v>
      </c>
      <c r="F44" s="135" t="s">
        <v>35</v>
      </c>
      <c r="G44" s="114" t="s">
        <v>668</v>
      </c>
      <c r="H44" s="154" t="s">
        <v>672</v>
      </c>
      <c r="I44" s="114" t="s">
        <v>673</v>
      </c>
      <c r="J44" s="114" t="s">
        <v>502</v>
      </c>
      <c r="K44" s="114" t="s">
        <v>502</v>
      </c>
      <c r="L44" s="114" t="s">
        <v>502</v>
      </c>
      <c r="M44" s="157">
        <v>6</v>
      </c>
      <c r="N44" s="114">
        <v>2</v>
      </c>
      <c r="O44" s="141">
        <f t="shared" si="0"/>
        <v>12</v>
      </c>
      <c r="P44" s="139" t="str">
        <f t="shared" si="1"/>
        <v>ALTO</v>
      </c>
      <c r="Q44" s="114">
        <v>25</v>
      </c>
      <c r="R44" s="155">
        <f t="shared" si="2"/>
        <v>300</v>
      </c>
      <c r="S44" s="139" t="str">
        <f>IF(R44&lt;=0,"N/A",IF(R44&lt;=20,"IV",IF(R44&lt;=120,"III",IF(R44&lt;=500,"II",IF(R44&lt;=4000,"I",)))))</f>
        <v>II</v>
      </c>
      <c r="T44" s="155" t="str">
        <f t="shared" si="4"/>
        <v>No aceptable o aceptable con control específico</v>
      </c>
      <c r="U44" s="114">
        <v>100</v>
      </c>
      <c r="V44" s="114" t="s">
        <v>680</v>
      </c>
      <c r="W44" s="117" t="s">
        <v>507</v>
      </c>
      <c r="X44" s="114" t="s">
        <v>507</v>
      </c>
      <c r="Y44" s="114" t="s">
        <v>507</v>
      </c>
      <c r="Z44" s="158" t="s">
        <v>679</v>
      </c>
      <c r="AA44" s="117" t="s">
        <v>507</v>
      </c>
    </row>
    <row r="45" spans="1:27" s="142" customFormat="1" ht="48.75" customHeight="1" x14ac:dyDescent="0.25">
      <c r="A45" s="114" t="s">
        <v>472</v>
      </c>
      <c r="B45" s="114" t="s">
        <v>486</v>
      </c>
      <c r="C45" s="114" t="s">
        <v>487</v>
      </c>
      <c r="D45" s="114" t="s">
        <v>475</v>
      </c>
      <c r="E45" s="114" t="s">
        <v>33</v>
      </c>
      <c r="F45" s="135" t="s">
        <v>35</v>
      </c>
      <c r="G45" s="114" t="s">
        <v>668</v>
      </c>
      <c r="H45" s="154" t="s">
        <v>674</v>
      </c>
      <c r="I45" s="114" t="s">
        <v>675</v>
      </c>
      <c r="J45" s="114" t="s">
        <v>502</v>
      </c>
      <c r="K45" s="114" t="s">
        <v>584</v>
      </c>
      <c r="L45" s="114" t="s">
        <v>502</v>
      </c>
      <c r="M45" s="157">
        <v>2</v>
      </c>
      <c r="N45" s="114">
        <v>2</v>
      </c>
      <c r="O45" s="141">
        <f t="shared" si="0"/>
        <v>4</v>
      </c>
      <c r="P45" s="139" t="str">
        <f>IF((N45),IF(AND(O45&gt;=24,O45&lt;=40),"MUY ALTO",IF(AND(O45&gt;=10,O45&lt;=20),"ALTO",IF(AND(O45&gt;=6,O45&lt;=8),"MEDIO",IF((O45&lt;=4),"BAJO")))))</f>
        <v>BAJO</v>
      </c>
      <c r="Q45" s="114">
        <v>100</v>
      </c>
      <c r="R45" s="155">
        <f>O45*Q45</f>
        <v>400</v>
      </c>
      <c r="S45" s="139" t="str">
        <f>IF(R45&lt;=0,"N/A",IF(R45&lt;=20,"IV",IF(R45&lt;=120,"III",IF(R45&lt;=500,"II",IF(R45&lt;=4000,"I",)))))</f>
        <v>II</v>
      </c>
      <c r="T45" s="155" t="str">
        <f>IF(S45="I","No Aceptable",IF(S45="II","No aceptable o aceptable con control específico",IF(S45="III","Mejorable",IF(S45="IV","Aceptable","Aceptable"))))</f>
        <v>No aceptable o aceptable con control específico</v>
      </c>
      <c r="U45" s="114">
        <v>100</v>
      </c>
      <c r="V45" s="114" t="s">
        <v>519</v>
      </c>
      <c r="W45" s="117" t="s">
        <v>507</v>
      </c>
      <c r="X45" s="114" t="s">
        <v>507</v>
      </c>
      <c r="Y45" s="114" t="s">
        <v>507</v>
      </c>
      <c r="Z45" s="158" t="s">
        <v>681</v>
      </c>
      <c r="AA45" s="114" t="s">
        <v>580</v>
      </c>
    </row>
    <row r="46" spans="1:27" ht="58.5" customHeight="1" x14ac:dyDescent="0.25">
      <c r="A46" s="114" t="s">
        <v>472</v>
      </c>
      <c r="B46" s="114" t="s">
        <v>486</v>
      </c>
      <c r="C46" s="114" t="s">
        <v>487</v>
      </c>
      <c r="D46" s="114" t="s">
        <v>475</v>
      </c>
      <c r="E46" s="114" t="s">
        <v>33</v>
      </c>
      <c r="F46" s="135" t="s">
        <v>35</v>
      </c>
      <c r="G46" s="114" t="s">
        <v>668</v>
      </c>
      <c r="H46" s="154" t="s">
        <v>676</v>
      </c>
      <c r="I46" s="114" t="s">
        <v>677</v>
      </c>
      <c r="J46" s="114" t="s">
        <v>502</v>
      </c>
      <c r="K46" s="114" t="s">
        <v>678</v>
      </c>
      <c r="L46" s="114" t="s">
        <v>502</v>
      </c>
      <c r="M46" s="157">
        <v>2</v>
      </c>
      <c r="N46" s="114">
        <v>2</v>
      </c>
      <c r="O46" s="141">
        <f t="shared" si="0"/>
        <v>4</v>
      </c>
      <c r="P46" s="139" t="str">
        <f t="shared" ref="P46:P61" si="5">IF((N46),IF(AND(O46&gt;=24,O46&lt;=40),"MUY ALTO",IF(AND(O46&gt;=10,O46&lt;=20),"ALTO",IF(AND(O46&gt;=6,O46&lt;=8),"MEDIO",IF((O46&lt;=4),"BAJO")))))</f>
        <v>BAJO</v>
      </c>
      <c r="Q46" s="114">
        <v>100</v>
      </c>
      <c r="R46" s="155">
        <f t="shared" ref="R46:R61" si="6">O46*Q46</f>
        <v>400</v>
      </c>
      <c r="S46" s="139" t="str">
        <f t="shared" ref="S46:S61" si="7">IF(R46&lt;=0,"N/A",IF(R46&lt;=20,"IV",IF(R46&lt;=120,"III",IF(R46&lt;=500,"II",IF(R46&lt;=4000,"I",)))))</f>
        <v>II</v>
      </c>
      <c r="T46" s="155" t="str">
        <f t="shared" ref="T46:T61" si="8">IF(S46="I","No Aceptable",IF(S46="II","No aceptable o aceptable con control específico",IF(S46="III","Mejorable",IF(S46="IV","Aceptable","Aceptable"))))</f>
        <v>No aceptable o aceptable con control específico</v>
      </c>
      <c r="U46" s="114">
        <v>100</v>
      </c>
      <c r="V46" s="114" t="s">
        <v>519</v>
      </c>
      <c r="W46" s="117" t="s">
        <v>507</v>
      </c>
      <c r="X46" s="114" t="s">
        <v>507</v>
      </c>
      <c r="Y46" s="114" t="s">
        <v>507</v>
      </c>
      <c r="Z46" s="158" t="s">
        <v>679</v>
      </c>
      <c r="AA46" s="117" t="s">
        <v>507</v>
      </c>
    </row>
    <row r="47" spans="1:27" ht="76.5" x14ac:dyDescent="0.25">
      <c r="A47" s="114" t="s">
        <v>564</v>
      </c>
      <c r="B47" s="114" t="s">
        <v>483</v>
      </c>
      <c r="C47" s="114" t="s">
        <v>565</v>
      </c>
      <c r="D47" s="114" t="s">
        <v>781</v>
      </c>
      <c r="E47" s="114" t="s">
        <v>575</v>
      </c>
      <c r="F47" s="135" t="s">
        <v>35</v>
      </c>
      <c r="G47" s="114" t="s">
        <v>585</v>
      </c>
      <c r="H47" s="154" t="s">
        <v>586</v>
      </c>
      <c r="I47" s="114" t="s">
        <v>1505</v>
      </c>
      <c r="J47" s="114" t="s">
        <v>502</v>
      </c>
      <c r="K47" s="114" t="s">
        <v>584</v>
      </c>
      <c r="L47" s="114" t="s">
        <v>502</v>
      </c>
      <c r="M47" s="115">
        <v>2</v>
      </c>
      <c r="N47" s="115">
        <v>2</v>
      </c>
      <c r="O47" s="141">
        <f t="shared" si="0"/>
        <v>4</v>
      </c>
      <c r="P47" s="139" t="str">
        <f t="shared" si="5"/>
        <v>BAJO</v>
      </c>
      <c r="Q47" s="115">
        <v>60</v>
      </c>
      <c r="R47" s="155">
        <f t="shared" si="6"/>
        <v>240</v>
      </c>
      <c r="S47" s="139" t="str">
        <f t="shared" si="7"/>
        <v>II</v>
      </c>
      <c r="T47" s="155" t="str">
        <f t="shared" si="8"/>
        <v>No aceptable o aceptable con control específico</v>
      </c>
      <c r="U47" s="115">
        <v>100</v>
      </c>
      <c r="V47" s="115" t="s">
        <v>519</v>
      </c>
      <c r="W47" s="117" t="s">
        <v>507</v>
      </c>
      <c r="X47" s="115" t="s">
        <v>507</v>
      </c>
      <c r="Y47" s="115" t="s">
        <v>507</v>
      </c>
      <c r="Z47" s="156" t="s">
        <v>588</v>
      </c>
      <c r="AA47" s="117" t="s">
        <v>507</v>
      </c>
    </row>
    <row r="48" spans="1:27" ht="51" x14ac:dyDescent="0.25">
      <c r="A48" s="114" t="s">
        <v>478</v>
      </c>
      <c r="B48" s="114" t="s">
        <v>473</v>
      </c>
      <c r="C48" s="114" t="s">
        <v>474</v>
      </c>
      <c r="D48" s="114" t="s">
        <v>477</v>
      </c>
      <c r="E48" s="114" t="s">
        <v>33</v>
      </c>
      <c r="F48" s="135" t="s">
        <v>40</v>
      </c>
      <c r="G48" s="114" t="s">
        <v>689</v>
      </c>
      <c r="H48" s="154" t="s">
        <v>1510</v>
      </c>
      <c r="I48" s="114" t="s">
        <v>691</v>
      </c>
      <c r="J48" s="114" t="s">
        <v>502</v>
      </c>
      <c r="K48" s="114" t="s">
        <v>692</v>
      </c>
      <c r="L48" s="114" t="s">
        <v>693</v>
      </c>
      <c r="M48" s="119">
        <v>2</v>
      </c>
      <c r="N48" s="117">
        <v>1</v>
      </c>
      <c r="O48" s="141">
        <f t="shared" si="0"/>
        <v>2</v>
      </c>
      <c r="P48" s="139" t="str">
        <f t="shared" si="5"/>
        <v>BAJO</v>
      </c>
      <c r="Q48" s="117">
        <v>100</v>
      </c>
      <c r="R48" s="155">
        <f t="shared" si="6"/>
        <v>200</v>
      </c>
      <c r="S48" s="139" t="str">
        <f t="shared" si="7"/>
        <v>II</v>
      </c>
      <c r="T48" s="155" t="str">
        <f t="shared" si="8"/>
        <v>No aceptable o aceptable con control específico</v>
      </c>
      <c r="U48" s="114">
        <v>100</v>
      </c>
      <c r="V48" s="117" t="s">
        <v>519</v>
      </c>
      <c r="W48" s="117" t="s">
        <v>507</v>
      </c>
      <c r="X48" s="117" t="s">
        <v>507</v>
      </c>
      <c r="Y48" s="117" t="s">
        <v>507</v>
      </c>
      <c r="Z48" s="120" t="s">
        <v>694</v>
      </c>
      <c r="AA48" s="117" t="s">
        <v>507</v>
      </c>
    </row>
    <row r="49" spans="1:42" s="200" customFormat="1" ht="60" customHeight="1" x14ac:dyDescent="0.2">
      <c r="A49" s="114" t="s">
        <v>478</v>
      </c>
      <c r="B49" s="114" t="s">
        <v>777</v>
      </c>
      <c r="C49" s="115" t="s">
        <v>474</v>
      </c>
      <c r="D49" s="114" t="s">
        <v>477</v>
      </c>
      <c r="E49" s="114" t="s">
        <v>33</v>
      </c>
      <c r="F49" s="203" t="s">
        <v>36</v>
      </c>
      <c r="G49" s="116" t="s">
        <v>784</v>
      </c>
      <c r="H49" s="116" t="s">
        <v>1526</v>
      </c>
      <c r="I49" s="114" t="s">
        <v>786</v>
      </c>
      <c r="J49" s="114" t="s">
        <v>502</v>
      </c>
      <c r="K49" s="114" t="s">
        <v>1527</v>
      </c>
      <c r="L49" s="114" t="s">
        <v>502</v>
      </c>
      <c r="M49" s="119">
        <v>2</v>
      </c>
      <c r="N49" s="117">
        <v>2</v>
      </c>
      <c r="O49" s="141">
        <f t="shared" si="0"/>
        <v>4</v>
      </c>
      <c r="P49" s="139" t="str">
        <f t="shared" si="5"/>
        <v>BAJO</v>
      </c>
      <c r="Q49" s="117">
        <v>25</v>
      </c>
      <c r="R49" s="178">
        <f t="shared" si="6"/>
        <v>100</v>
      </c>
      <c r="S49" s="139" t="str">
        <f t="shared" si="7"/>
        <v>III</v>
      </c>
      <c r="T49" s="178" t="str">
        <f t="shared" si="8"/>
        <v>Mejorable</v>
      </c>
      <c r="U49" s="114">
        <v>100</v>
      </c>
      <c r="V49" s="114" t="s">
        <v>764</v>
      </c>
      <c r="W49" s="117" t="s">
        <v>507</v>
      </c>
      <c r="X49" s="117" t="s">
        <v>507</v>
      </c>
      <c r="Y49" s="117" t="s">
        <v>507</v>
      </c>
      <c r="Z49" s="120" t="s">
        <v>1528</v>
      </c>
      <c r="AA49" s="117" t="s">
        <v>507</v>
      </c>
      <c r="AB49" s="142"/>
      <c r="AC49" s="142"/>
      <c r="AD49" s="142"/>
      <c r="AE49" s="142"/>
      <c r="AF49" s="142"/>
      <c r="AG49" s="142"/>
    </row>
    <row r="50" spans="1:42" ht="51.75" thickBot="1" x14ac:dyDescent="0.3">
      <c r="A50" s="114" t="s">
        <v>482</v>
      </c>
      <c r="B50" s="114" t="s">
        <v>473</v>
      </c>
      <c r="C50" s="114" t="s">
        <v>474</v>
      </c>
      <c r="D50" s="114" t="s">
        <v>477</v>
      </c>
      <c r="E50" s="114" t="s">
        <v>33</v>
      </c>
      <c r="F50" s="135" t="s">
        <v>36</v>
      </c>
      <c r="G50" s="114" t="s">
        <v>218</v>
      </c>
      <c r="H50" s="116" t="s">
        <v>695</v>
      </c>
      <c r="I50" s="114" t="s">
        <v>696</v>
      </c>
      <c r="J50" s="114" t="s">
        <v>502</v>
      </c>
      <c r="K50" s="114" t="s">
        <v>697</v>
      </c>
      <c r="L50" s="114" t="s">
        <v>502</v>
      </c>
      <c r="M50" s="119">
        <v>2</v>
      </c>
      <c r="N50" s="117">
        <v>4</v>
      </c>
      <c r="O50" s="141">
        <f t="shared" si="0"/>
        <v>8</v>
      </c>
      <c r="P50" s="139" t="str">
        <f t="shared" si="5"/>
        <v>MEDIO</v>
      </c>
      <c r="Q50" s="117">
        <v>10</v>
      </c>
      <c r="R50" s="155">
        <f t="shared" si="6"/>
        <v>80</v>
      </c>
      <c r="S50" s="139" t="str">
        <f t="shared" si="7"/>
        <v>III</v>
      </c>
      <c r="T50" s="155" t="str">
        <f t="shared" si="8"/>
        <v>Mejorable</v>
      </c>
      <c r="U50" s="114">
        <v>100</v>
      </c>
      <c r="V50" s="117" t="s">
        <v>704</v>
      </c>
      <c r="W50" s="117" t="s">
        <v>507</v>
      </c>
      <c r="X50" s="117" t="s">
        <v>507</v>
      </c>
      <c r="Y50" s="117" t="s">
        <v>507</v>
      </c>
      <c r="Z50" s="120" t="s">
        <v>705</v>
      </c>
      <c r="AA50" s="117" t="s">
        <v>507</v>
      </c>
    </row>
    <row r="51" spans="1:42" s="56" customFormat="1" ht="64.5" thickBot="1" x14ac:dyDescent="0.3">
      <c r="A51" s="178" t="s">
        <v>482</v>
      </c>
      <c r="B51" s="178" t="s">
        <v>473</v>
      </c>
      <c r="C51" s="178" t="s">
        <v>742</v>
      </c>
      <c r="D51" s="178" t="s">
        <v>901</v>
      </c>
      <c r="E51" s="178" t="s">
        <v>33</v>
      </c>
      <c r="F51" s="178" t="s">
        <v>36</v>
      </c>
      <c r="G51" s="178" t="s">
        <v>1539</v>
      </c>
      <c r="H51" s="178" t="s">
        <v>1540</v>
      </c>
      <c r="I51" s="178" t="s">
        <v>696</v>
      </c>
      <c r="J51" s="178" t="s">
        <v>502</v>
      </c>
      <c r="K51" s="178" t="s">
        <v>502</v>
      </c>
      <c r="L51" s="178" t="s">
        <v>502</v>
      </c>
      <c r="M51" s="213">
        <v>6</v>
      </c>
      <c r="N51" s="213">
        <v>2</v>
      </c>
      <c r="O51" s="178">
        <v>12</v>
      </c>
      <c r="P51" s="337" t="s">
        <v>153</v>
      </c>
      <c r="Q51" s="213">
        <v>25</v>
      </c>
      <c r="R51" s="178">
        <v>300</v>
      </c>
      <c r="S51" s="338" t="s">
        <v>91</v>
      </c>
      <c r="T51" s="178" t="s">
        <v>1541</v>
      </c>
      <c r="U51" s="178">
        <v>100</v>
      </c>
      <c r="V51" s="213" t="s">
        <v>704</v>
      </c>
      <c r="W51" s="213" t="s">
        <v>507</v>
      </c>
      <c r="X51" s="213" t="s">
        <v>507</v>
      </c>
      <c r="Y51" s="213" t="s">
        <v>1542</v>
      </c>
      <c r="Z51" s="213" t="s">
        <v>507</v>
      </c>
      <c r="AA51" s="213" t="s">
        <v>507</v>
      </c>
      <c r="AB51" s="336"/>
      <c r="AC51" s="336"/>
      <c r="AD51" s="336"/>
      <c r="AE51" s="336"/>
      <c r="AF51" s="336"/>
      <c r="AG51" s="336"/>
      <c r="AH51" s="336"/>
      <c r="AI51" s="336"/>
      <c r="AJ51" s="336"/>
      <c r="AK51" s="336"/>
      <c r="AL51" s="336"/>
      <c r="AM51" s="336"/>
      <c r="AN51" s="336"/>
      <c r="AO51" s="336"/>
      <c r="AP51" s="336"/>
    </row>
    <row r="52" spans="1:42" ht="140.25" x14ac:dyDescent="0.25">
      <c r="A52" s="114" t="s">
        <v>482</v>
      </c>
      <c r="B52" s="114" t="s">
        <v>473</v>
      </c>
      <c r="C52" s="114" t="s">
        <v>474</v>
      </c>
      <c r="D52" s="114" t="s">
        <v>477</v>
      </c>
      <c r="E52" s="114" t="s">
        <v>33</v>
      </c>
      <c r="F52" s="135" t="s">
        <v>36</v>
      </c>
      <c r="G52" s="114" t="s">
        <v>701</v>
      </c>
      <c r="H52" s="116" t="s">
        <v>845</v>
      </c>
      <c r="I52" s="114" t="s">
        <v>696</v>
      </c>
      <c r="J52" s="114" t="s">
        <v>502</v>
      </c>
      <c r="K52" s="114" t="s">
        <v>502</v>
      </c>
      <c r="L52" s="114" t="s">
        <v>502</v>
      </c>
      <c r="M52" s="119">
        <v>2</v>
      </c>
      <c r="N52" s="117">
        <v>4</v>
      </c>
      <c r="O52" s="141">
        <f t="shared" si="0"/>
        <v>8</v>
      </c>
      <c r="P52" s="139" t="str">
        <f t="shared" si="5"/>
        <v>MEDIO</v>
      </c>
      <c r="Q52" s="117">
        <v>10</v>
      </c>
      <c r="R52" s="155">
        <f t="shared" si="6"/>
        <v>80</v>
      </c>
      <c r="S52" s="139" t="str">
        <f t="shared" si="7"/>
        <v>III</v>
      </c>
      <c r="T52" s="155" t="str">
        <f t="shared" si="8"/>
        <v>Mejorable</v>
      </c>
      <c r="U52" s="114">
        <v>100</v>
      </c>
      <c r="V52" s="117" t="s">
        <v>704</v>
      </c>
      <c r="W52" s="117" t="s">
        <v>507</v>
      </c>
      <c r="X52" s="117" t="s">
        <v>507</v>
      </c>
      <c r="Y52" s="117" t="s">
        <v>507</v>
      </c>
      <c r="Z52" s="120" t="s">
        <v>848</v>
      </c>
      <c r="AA52" s="117" t="s">
        <v>507</v>
      </c>
    </row>
    <row r="53" spans="1:42" ht="89.25" x14ac:dyDescent="0.25">
      <c r="A53" s="114" t="s">
        <v>1025</v>
      </c>
      <c r="B53" s="114" t="s">
        <v>473</v>
      </c>
      <c r="C53" s="114" t="s">
        <v>474</v>
      </c>
      <c r="D53" s="114" t="s">
        <v>477</v>
      </c>
      <c r="E53" s="114" t="s">
        <v>33</v>
      </c>
      <c r="F53" s="135" t="s">
        <v>36</v>
      </c>
      <c r="G53" s="114" t="s">
        <v>1042</v>
      </c>
      <c r="H53" s="116" t="s">
        <v>1043</v>
      </c>
      <c r="I53" s="114" t="s">
        <v>1044</v>
      </c>
      <c r="J53" s="118" t="s">
        <v>502</v>
      </c>
      <c r="K53" s="114" t="s">
        <v>502</v>
      </c>
      <c r="L53" s="114" t="s">
        <v>502</v>
      </c>
      <c r="M53" s="114">
        <v>2</v>
      </c>
      <c r="N53" s="114">
        <v>2</v>
      </c>
      <c r="O53" s="141">
        <f t="shared" si="0"/>
        <v>4</v>
      </c>
      <c r="P53" s="139" t="str">
        <f t="shared" si="5"/>
        <v>BAJO</v>
      </c>
      <c r="Q53" s="114">
        <v>25</v>
      </c>
      <c r="R53" s="155">
        <f t="shared" si="6"/>
        <v>100</v>
      </c>
      <c r="S53" s="139" t="str">
        <f t="shared" si="7"/>
        <v>III</v>
      </c>
      <c r="T53" s="155" t="str">
        <f t="shared" si="8"/>
        <v>Mejorable</v>
      </c>
      <c r="U53" s="114">
        <v>100</v>
      </c>
      <c r="V53" s="114" t="s">
        <v>764</v>
      </c>
      <c r="W53" s="117" t="s">
        <v>507</v>
      </c>
      <c r="X53" s="114" t="s">
        <v>507</v>
      </c>
      <c r="Y53" s="114" t="s">
        <v>507</v>
      </c>
      <c r="Z53" s="114" t="s">
        <v>1045</v>
      </c>
      <c r="AA53" s="117" t="s">
        <v>507</v>
      </c>
    </row>
    <row r="54" spans="1:42" ht="76.5" x14ac:dyDescent="0.25">
      <c r="A54" s="114" t="s">
        <v>482</v>
      </c>
      <c r="B54" s="114" t="s">
        <v>473</v>
      </c>
      <c r="C54" s="117" t="s">
        <v>474</v>
      </c>
      <c r="D54" s="114" t="s">
        <v>477</v>
      </c>
      <c r="E54" s="117" t="s">
        <v>33</v>
      </c>
      <c r="F54" s="135" t="s">
        <v>36</v>
      </c>
      <c r="G54" s="114" t="s">
        <v>698</v>
      </c>
      <c r="H54" s="116" t="s">
        <v>703</v>
      </c>
      <c r="I54" s="114" t="s">
        <v>700</v>
      </c>
      <c r="J54" s="118" t="s">
        <v>502</v>
      </c>
      <c r="K54" s="114" t="s">
        <v>502</v>
      </c>
      <c r="L54" s="114" t="s">
        <v>502</v>
      </c>
      <c r="M54" s="117">
        <v>2</v>
      </c>
      <c r="N54" s="117">
        <v>2</v>
      </c>
      <c r="O54" s="141">
        <f t="shared" si="0"/>
        <v>4</v>
      </c>
      <c r="P54" s="139" t="str">
        <f t="shared" si="5"/>
        <v>BAJO</v>
      </c>
      <c r="Q54" s="117">
        <v>25</v>
      </c>
      <c r="R54" s="155">
        <f t="shared" si="6"/>
        <v>100</v>
      </c>
      <c r="S54" s="139" t="str">
        <f t="shared" si="7"/>
        <v>III</v>
      </c>
      <c r="T54" s="155" t="str">
        <f t="shared" si="8"/>
        <v>Mejorable</v>
      </c>
      <c r="U54" s="114">
        <v>100</v>
      </c>
      <c r="V54" s="117" t="s">
        <v>706</v>
      </c>
      <c r="W54" s="117" t="s">
        <v>507</v>
      </c>
      <c r="X54" s="117" t="s">
        <v>507</v>
      </c>
      <c r="Y54" s="117" t="s">
        <v>507</v>
      </c>
      <c r="Z54" s="120" t="s">
        <v>709</v>
      </c>
      <c r="AA54" s="117" t="s">
        <v>507</v>
      </c>
    </row>
    <row r="55" spans="1:42" ht="51" x14ac:dyDescent="0.25">
      <c r="A55" s="114" t="s">
        <v>682</v>
      </c>
      <c r="B55" s="114" t="s">
        <v>486</v>
      </c>
      <c r="C55" s="114" t="s">
        <v>487</v>
      </c>
      <c r="D55" s="114" t="s">
        <v>488</v>
      </c>
      <c r="E55" s="114" t="s">
        <v>33</v>
      </c>
      <c r="F55" s="135" t="s">
        <v>36</v>
      </c>
      <c r="G55" s="114" t="s">
        <v>784</v>
      </c>
      <c r="H55" s="116" t="s">
        <v>785</v>
      </c>
      <c r="I55" s="114" t="s">
        <v>786</v>
      </c>
      <c r="J55" s="114" t="s">
        <v>502</v>
      </c>
      <c r="K55" s="114" t="s">
        <v>1527</v>
      </c>
      <c r="L55" s="114" t="s">
        <v>763</v>
      </c>
      <c r="M55" s="157">
        <v>2</v>
      </c>
      <c r="N55" s="114">
        <v>2</v>
      </c>
      <c r="O55" s="141">
        <f t="shared" si="0"/>
        <v>4</v>
      </c>
      <c r="P55" s="139" t="str">
        <f t="shared" si="5"/>
        <v>BAJO</v>
      </c>
      <c r="Q55" s="114">
        <v>25</v>
      </c>
      <c r="R55" s="155">
        <f t="shared" si="6"/>
        <v>100</v>
      </c>
      <c r="S55" s="139" t="str">
        <f t="shared" si="7"/>
        <v>III</v>
      </c>
      <c r="T55" s="155" t="str">
        <f t="shared" si="8"/>
        <v>Mejorable</v>
      </c>
      <c r="U55" s="114">
        <v>100</v>
      </c>
      <c r="V55" s="114" t="s">
        <v>764</v>
      </c>
      <c r="W55" s="117" t="s">
        <v>507</v>
      </c>
      <c r="X55" s="114" t="s">
        <v>507</v>
      </c>
      <c r="Y55" s="114" t="s">
        <v>507</v>
      </c>
      <c r="Z55" s="114" t="s">
        <v>1527</v>
      </c>
      <c r="AA55" s="114" t="s">
        <v>790</v>
      </c>
    </row>
    <row r="56" spans="1:42" ht="51" x14ac:dyDescent="0.25">
      <c r="A56" s="114" t="s">
        <v>682</v>
      </c>
      <c r="B56" s="114" t="s">
        <v>486</v>
      </c>
      <c r="C56" s="114" t="s">
        <v>487</v>
      </c>
      <c r="D56" s="114" t="s">
        <v>488</v>
      </c>
      <c r="E56" s="114" t="s">
        <v>33</v>
      </c>
      <c r="F56" s="135" t="s">
        <v>36</v>
      </c>
      <c r="G56" s="114" t="s">
        <v>787</v>
      </c>
      <c r="H56" s="116" t="s">
        <v>788</v>
      </c>
      <c r="I56" s="114" t="s">
        <v>846</v>
      </c>
      <c r="J56" s="114" t="s">
        <v>502</v>
      </c>
      <c r="K56" s="114" t="s">
        <v>502</v>
      </c>
      <c r="L56" s="114" t="s">
        <v>763</v>
      </c>
      <c r="M56" s="157">
        <v>2</v>
      </c>
      <c r="N56" s="114">
        <v>2</v>
      </c>
      <c r="O56" s="141">
        <f t="shared" si="0"/>
        <v>4</v>
      </c>
      <c r="P56" s="139" t="str">
        <f t="shared" si="5"/>
        <v>BAJO</v>
      </c>
      <c r="Q56" s="114">
        <v>10</v>
      </c>
      <c r="R56" s="155">
        <f t="shared" si="6"/>
        <v>40</v>
      </c>
      <c r="S56" s="139" t="str">
        <f t="shared" si="7"/>
        <v>III</v>
      </c>
      <c r="T56" s="155" t="str">
        <f t="shared" si="8"/>
        <v>Mejorable</v>
      </c>
      <c r="U56" s="114">
        <v>100</v>
      </c>
      <c r="V56" s="115" t="s">
        <v>591</v>
      </c>
      <c r="W56" s="117" t="s">
        <v>507</v>
      </c>
      <c r="X56" s="114" t="s">
        <v>507</v>
      </c>
      <c r="Y56" s="114" t="s">
        <v>507</v>
      </c>
      <c r="Z56" s="158" t="s">
        <v>581</v>
      </c>
      <c r="AA56" s="114" t="s">
        <v>791</v>
      </c>
    </row>
    <row r="57" spans="1:42" ht="63.75" x14ac:dyDescent="0.25">
      <c r="A57" s="114" t="s">
        <v>478</v>
      </c>
      <c r="B57" s="114" t="s">
        <v>473</v>
      </c>
      <c r="C57" s="114" t="s">
        <v>474</v>
      </c>
      <c r="D57" s="114" t="s">
        <v>477</v>
      </c>
      <c r="E57" s="114" t="s">
        <v>33</v>
      </c>
      <c r="F57" s="135" t="s">
        <v>38</v>
      </c>
      <c r="G57" s="116" t="s">
        <v>792</v>
      </c>
      <c r="H57" s="116" t="s">
        <v>793</v>
      </c>
      <c r="I57" s="114" t="s">
        <v>719</v>
      </c>
      <c r="J57" s="114" t="s">
        <v>502</v>
      </c>
      <c r="K57" s="114" t="s">
        <v>720</v>
      </c>
      <c r="L57" s="114" t="s">
        <v>502</v>
      </c>
      <c r="M57" s="119">
        <v>2</v>
      </c>
      <c r="N57" s="117">
        <v>3</v>
      </c>
      <c r="O57" s="141">
        <f t="shared" si="0"/>
        <v>6</v>
      </c>
      <c r="P57" s="139" t="str">
        <f t="shared" si="5"/>
        <v>MEDIO</v>
      </c>
      <c r="Q57" s="117">
        <v>10</v>
      </c>
      <c r="R57" s="155">
        <f t="shared" si="6"/>
        <v>60</v>
      </c>
      <c r="S57" s="139" t="str">
        <f t="shared" si="7"/>
        <v>III</v>
      </c>
      <c r="T57" s="155" t="str">
        <f t="shared" si="8"/>
        <v>Mejorable</v>
      </c>
      <c r="U57" s="114">
        <v>100</v>
      </c>
      <c r="V57" s="117" t="s">
        <v>719</v>
      </c>
      <c r="W57" s="117" t="s">
        <v>507</v>
      </c>
      <c r="X57" s="117" t="s">
        <v>507</v>
      </c>
      <c r="Y57" s="117" t="s">
        <v>747</v>
      </c>
      <c r="Z57" s="120" t="s">
        <v>748</v>
      </c>
      <c r="AA57" s="117" t="s">
        <v>507</v>
      </c>
    </row>
    <row r="58" spans="1:42" ht="165.75" x14ac:dyDescent="0.25">
      <c r="A58" s="114" t="s">
        <v>478</v>
      </c>
      <c r="B58" s="114" t="s">
        <v>473</v>
      </c>
      <c r="C58" s="114" t="s">
        <v>474</v>
      </c>
      <c r="D58" s="114" t="s">
        <v>477</v>
      </c>
      <c r="E58" s="114" t="s">
        <v>33</v>
      </c>
      <c r="F58" s="135" t="s">
        <v>38</v>
      </c>
      <c r="G58" s="116" t="s">
        <v>1512</v>
      </c>
      <c r="H58" s="116" t="s">
        <v>795</v>
      </c>
      <c r="I58" s="114" t="s">
        <v>723</v>
      </c>
      <c r="J58" s="114" t="s">
        <v>502</v>
      </c>
      <c r="K58" s="114" t="s">
        <v>724</v>
      </c>
      <c r="L58" s="114" t="s">
        <v>725</v>
      </c>
      <c r="M58" s="119">
        <v>2</v>
      </c>
      <c r="N58" s="117">
        <v>3</v>
      </c>
      <c r="O58" s="141">
        <f t="shared" si="0"/>
        <v>6</v>
      </c>
      <c r="P58" s="139" t="str">
        <f t="shared" si="5"/>
        <v>MEDIO</v>
      </c>
      <c r="Q58" s="117">
        <v>10</v>
      </c>
      <c r="R58" s="155">
        <f t="shared" si="6"/>
        <v>60</v>
      </c>
      <c r="S58" s="139" t="str">
        <f t="shared" si="7"/>
        <v>III</v>
      </c>
      <c r="T58" s="155" t="str">
        <f t="shared" si="8"/>
        <v>Mejorable</v>
      </c>
      <c r="U58" s="114">
        <v>100</v>
      </c>
      <c r="V58" s="117" t="s">
        <v>719</v>
      </c>
      <c r="W58" s="117" t="s">
        <v>507</v>
      </c>
      <c r="X58" s="117" t="s">
        <v>507</v>
      </c>
      <c r="Y58" s="117" t="s">
        <v>747</v>
      </c>
      <c r="Z58" s="120" t="s">
        <v>805</v>
      </c>
      <c r="AA58" s="117" t="s">
        <v>507</v>
      </c>
    </row>
    <row r="59" spans="1:42" ht="89.25" x14ac:dyDescent="0.25">
      <c r="A59" s="114" t="s">
        <v>478</v>
      </c>
      <c r="B59" s="114" t="s">
        <v>473</v>
      </c>
      <c r="C59" s="114" t="s">
        <v>474</v>
      </c>
      <c r="D59" s="114" t="s">
        <v>477</v>
      </c>
      <c r="E59" s="118" t="s">
        <v>33</v>
      </c>
      <c r="F59" s="135" t="s">
        <v>38</v>
      </c>
      <c r="G59" s="116" t="s">
        <v>1513</v>
      </c>
      <c r="H59" s="116" t="s">
        <v>733</v>
      </c>
      <c r="I59" s="114" t="s">
        <v>734</v>
      </c>
      <c r="J59" s="118" t="s">
        <v>502</v>
      </c>
      <c r="K59" s="114" t="s">
        <v>735</v>
      </c>
      <c r="L59" s="114" t="s">
        <v>725</v>
      </c>
      <c r="M59" s="119">
        <v>2</v>
      </c>
      <c r="N59" s="117">
        <v>4</v>
      </c>
      <c r="O59" s="141">
        <f t="shared" si="0"/>
        <v>8</v>
      </c>
      <c r="P59" s="139" t="str">
        <f t="shared" si="5"/>
        <v>MEDIO</v>
      </c>
      <c r="Q59" s="117">
        <v>10</v>
      </c>
      <c r="R59" s="155">
        <f t="shared" si="6"/>
        <v>80</v>
      </c>
      <c r="S59" s="139" t="str">
        <f t="shared" si="7"/>
        <v>III</v>
      </c>
      <c r="T59" s="155" t="str">
        <f t="shared" si="8"/>
        <v>Mejorable</v>
      </c>
      <c r="U59" s="114">
        <v>100</v>
      </c>
      <c r="V59" s="117" t="s">
        <v>753</v>
      </c>
      <c r="W59" s="117" t="s">
        <v>507</v>
      </c>
      <c r="X59" s="117" t="s">
        <v>507</v>
      </c>
      <c r="Y59" s="117" t="s">
        <v>507</v>
      </c>
      <c r="Z59" s="120" t="s">
        <v>807</v>
      </c>
      <c r="AA59" s="117" t="s">
        <v>507</v>
      </c>
    </row>
    <row r="60" spans="1:42" ht="76.5" x14ac:dyDescent="0.25">
      <c r="A60" s="114" t="s">
        <v>726</v>
      </c>
      <c r="B60" s="114" t="s">
        <v>473</v>
      </c>
      <c r="C60" s="114" t="s">
        <v>474</v>
      </c>
      <c r="D60" s="114" t="s">
        <v>477</v>
      </c>
      <c r="E60" s="118" t="s">
        <v>33</v>
      </c>
      <c r="F60" s="135" t="s">
        <v>38</v>
      </c>
      <c r="G60" s="116" t="s">
        <v>1516</v>
      </c>
      <c r="H60" s="116" t="s">
        <v>802</v>
      </c>
      <c r="I60" s="114" t="s">
        <v>729</v>
      </c>
      <c r="J60" s="118" t="s">
        <v>502</v>
      </c>
      <c r="K60" s="114" t="s">
        <v>730</v>
      </c>
      <c r="L60" s="114" t="s">
        <v>731</v>
      </c>
      <c r="M60" s="119">
        <v>2</v>
      </c>
      <c r="N60" s="117">
        <v>3</v>
      </c>
      <c r="O60" s="141">
        <f t="shared" si="0"/>
        <v>6</v>
      </c>
      <c r="P60" s="139" t="str">
        <f t="shared" si="5"/>
        <v>MEDIO</v>
      </c>
      <c r="Q60" s="117">
        <v>10</v>
      </c>
      <c r="R60" s="155">
        <f t="shared" si="6"/>
        <v>60</v>
      </c>
      <c r="S60" s="139" t="str">
        <f t="shared" si="7"/>
        <v>III</v>
      </c>
      <c r="T60" s="155" t="str">
        <f t="shared" si="8"/>
        <v>Mejorable</v>
      </c>
      <c r="U60" s="114">
        <v>100</v>
      </c>
      <c r="V60" s="117" t="s">
        <v>750</v>
      </c>
      <c r="W60" s="117" t="s">
        <v>507</v>
      </c>
      <c r="X60" s="117" t="s">
        <v>507</v>
      </c>
      <c r="Y60" s="117" t="s">
        <v>751</v>
      </c>
      <c r="Z60" s="120" t="s">
        <v>752</v>
      </c>
      <c r="AA60" s="117" t="s">
        <v>507</v>
      </c>
    </row>
    <row r="61" spans="1:42" ht="25.5" x14ac:dyDescent="0.25">
      <c r="A61" s="116" t="s">
        <v>482</v>
      </c>
      <c r="B61" s="114" t="s">
        <v>473</v>
      </c>
      <c r="C61" s="114" t="s">
        <v>474</v>
      </c>
      <c r="D61" s="114" t="s">
        <v>710</v>
      </c>
      <c r="E61" s="118" t="s">
        <v>33</v>
      </c>
      <c r="F61" s="135" t="s">
        <v>38</v>
      </c>
      <c r="G61" s="116" t="s">
        <v>711</v>
      </c>
      <c r="H61" s="116" t="s">
        <v>712</v>
      </c>
      <c r="I61" s="114" t="s">
        <v>713</v>
      </c>
      <c r="J61" s="118" t="s">
        <v>502</v>
      </c>
      <c r="K61" s="114" t="s">
        <v>714</v>
      </c>
      <c r="L61" s="114" t="s">
        <v>502</v>
      </c>
      <c r="M61" s="157">
        <v>2</v>
      </c>
      <c r="N61" s="114">
        <v>3</v>
      </c>
      <c r="O61" s="141">
        <f t="shared" si="0"/>
        <v>6</v>
      </c>
      <c r="P61" s="139" t="str">
        <f t="shared" si="5"/>
        <v>MEDIO</v>
      </c>
      <c r="Q61" s="114">
        <v>10</v>
      </c>
      <c r="R61" s="155">
        <f t="shared" si="6"/>
        <v>60</v>
      </c>
      <c r="S61" s="139" t="str">
        <f t="shared" si="7"/>
        <v>III</v>
      </c>
      <c r="T61" s="155" t="str">
        <f t="shared" si="8"/>
        <v>Mejorable</v>
      </c>
      <c r="U61" s="114">
        <v>100</v>
      </c>
      <c r="V61" s="114" t="s">
        <v>719</v>
      </c>
      <c r="W61" s="117" t="s">
        <v>507</v>
      </c>
      <c r="X61" s="114" t="s">
        <v>507</v>
      </c>
      <c r="Y61" s="114" t="s">
        <v>507</v>
      </c>
      <c r="Z61" s="158" t="s">
        <v>746</v>
      </c>
      <c r="AA61" s="117" t="s">
        <v>507</v>
      </c>
    </row>
    <row r="62" spans="1:42" ht="25.5" x14ac:dyDescent="0.25">
      <c r="A62" s="116" t="s">
        <v>482</v>
      </c>
      <c r="B62" s="114" t="s">
        <v>473</v>
      </c>
      <c r="C62" s="114" t="s">
        <v>474</v>
      </c>
      <c r="D62" s="114" t="s">
        <v>715</v>
      </c>
      <c r="E62" s="118" t="s">
        <v>33</v>
      </c>
      <c r="F62" s="135" t="s">
        <v>38</v>
      </c>
      <c r="G62" s="116" t="s">
        <v>711</v>
      </c>
      <c r="H62" s="116" t="s">
        <v>1511</v>
      </c>
      <c r="I62" s="114" t="s">
        <v>713</v>
      </c>
      <c r="J62" s="118" t="s">
        <v>502</v>
      </c>
      <c r="K62" s="114" t="s">
        <v>714</v>
      </c>
      <c r="L62" s="114" t="s">
        <v>502</v>
      </c>
      <c r="M62" s="157">
        <v>2</v>
      </c>
      <c r="N62" s="114">
        <v>3</v>
      </c>
      <c r="O62" s="141">
        <f t="shared" si="0"/>
        <v>6</v>
      </c>
      <c r="P62" s="139" t="str">
        <f t="shared" ref="P62:P68" si="9">IF((N62),IF(AND(O62&gt;=24,O62&lt;=40),"MUY ALTO",IF(AND(O62&gt;=10,O62&lt;=20),"ALTO",IF(AND(O62&gt;=6,O62&lt;=8),"MEDIO",IF((O62&lt;=4),"BAJO")))))</f>
        <v>MEDIO</v>
      </c>
      <c r="Q62" s="114">
        <v>10</v>
      </c>
      <c r="R62" s="155">
        <f t="shared" ref="R62:R68" si="10">O62*Q62</f>
        <v>60</v>
      </c>
      <c r="S62" s="139" t="str">
        <f t="shared" ref="S62:S68" si="11">IF(R62&lt;=0,"N/A",IF(R62&lt;=20,"IV",IF(R62&lt;=120,"III",IF(R62&lt;=500,"II",IF(R62&lt;=4000,"I",)))))</f>
        <v>III</v>
      </c>
      <c r="T62" s="155" t="str">
        <f t="shared" ref="T62:T68" si="12">IF(S62="I","No Aceptable",IF(S62="II","No aceptable o aceptable con control específico",IF(S62="III","Mejorable",IF(S62="IV","Aceptable","Aceptable"))))</f>
        <v>Mejorable</v>
      </c>
      <c r="U62" s="114">
        <v>100</v>
      </c>
      <c r="V62" s="114" t="s">
        <v>719</v>
      </c>
      <c r="W62" s="117" t="s">
        <v>507</v>
      </c>
      <c r="X62" s="114" t="s">
        <v>507</v>
      </c>
      <c r="Y62" s="114" t="s">
        <v>507</v>
      </c>
      <c r="Z62" s="158" t="s">
        <v>746</v>
      </c>
      <c r="AA62" s="117" t="s">
        <v>507</v>
      </c>
    </row>
    <row r="63" spans="1:42" ht="75" x14ac:dyDescent="0.25">
      <c r="A63" s="114" t="s">
        <v>482</v>
      </c>
      <c r="B63" s="114" t="s">
        <v>473</v>
      </c>
      <c r="C63" s="117" t="s">
        <v>474</v>
      </c>
      <c r="D63" s="114" t="s">
        <v>477</v>
      </c>
      <c r="E63" s="117" t="s">
        <v>33</v>
      </c>
      <c r="F63" s="135" t="s">
        <v>38</v>
      </c>
      <c r="G63" s="116" t="s">
        <v>736</v>
      </c>
      <c r="H63" s="116" t="s">
        <v>618</v>
      </c>
      <c r="I63" s="152" t="s">
        <v>737</v>
      </c>
      <c r="J63" s="118" t="s">
        <v>502</v>
      </c>
      <c r="K63" s="114" t="s">
        <v>502</v>
      </c>
      <c r="L63" s="114" t="s">
        <v>502</v>
      </c>
      <c r="M63" s="117">
        <v>2</v>
      </c>
      <c r="N63" s="117">
        <v>2</v>
      </c>
      <c r="O63" s="141">
        <f t="shared" si="0"/>
        <v>4</v>
      </c>
      <c r="P63" s="139" t="str">
        <f t="shared" si="9"/>
        <v>BAJO</v>
      </c>
      <c r="Q63" s="117">
        <v>25</v>
      </c>
      <c r="R63" s="155">
        <f t="shared" si="10"/>
        <v>100</v>
      </c>
      <c r="S63" s="139" t="str">
        <f t="shared" si="11"/>
        <v>III</v>
      </c>
      <c r="T63" s="155" t="str">
        <f t="shared" si="12"/>
        <v>Mejorable</v>
      </c>
      <c r="U63" s="114">
        <v>100</v>
      </c>
      <c r="V63" s="117" t="s">
        <v>755</v>
      </c>
      <c r="W63" s="117" t="s">
        <v>507</v>
      </c>
      <c r="X63" s="117" t="s">
        <v>507</v>
      </c>
      <c r="Y63" s="117" t="s">
        <v>507</v>
      </c>
      <c r="Z63" s="117" t="s">
        <v>642</v>
      </c>
      <c r="AA63" s="117" t="s">
        <v>507</v>
      </c>
    </row>
    <row r="64" spans="1:42" ht="102" x14ac:dyDescent="0.25">
      <c r="A64" s="114" t="s">
        <v>1046</v>
      </c>
      <c r="B64" s="114" t="s">
        <v>1008</v>
      </c>
      <c r="C64" s="114" t="s">
        <v>1009</v>
      </c>
      <c r="D64" s="114" t="s">
        <v>1047</v>
      </c>
      <c r="E64" s="114" t="s">
        <v>33</v>
      </c>
      <c r="F64" s="135" t="s">
        <v>38</v>
      </c>
      <c r="G64" s="116" t="s">
        <v>721</v>
      </c>
      <c r="H64" s="116" t="s">
        <v>1048</v>
      </c>
      <c r="I64" s="114" t="s">
        <v>723</v>
      </c>
      <c r="J64" s="114" t="s">
        <v>502</v>
      </c>
      <c r="K64" s="114" t="s">
        <v>741</v>
      </c>
      <c r="L64" s="114" t="s">
        <v>725</v>
      </c>
      <c r="M64" s="119">
        <v>2</v>
      </c>
      <c r="N64" s="117">
        <v>3</v>
      </c>
      <c r="O64" s="141">
        <f t="shared" si="0"/>
        <v>6</v>
      </c>
      <c r="P64" s="139" t="str">
        <f t="shared" si="9"/>
        <v>MEDIO</v>
      </c>
      <c r="Q64" s="117">
        <v>10</v>
      </c>
      <c r="R64" s="155">
        <f t="shared" si="10"/>
        <v>60</v>
      </c>
      <c r="S64" s="139" t="str">
        <f t="shared" si="11"/>
        <v>III</v>
      </c>
      <c r="T64" s="155" t="str">
        <f t="shared" si="12"/>
        <v>Mejorable</v>
      </c>
      <c r="U64" s="114">
        <v>100</v>
      </c>
      <c r="V64" s="117" t="s">
        <v>719</v>
      </c>
      <c r="W64" s="117" t="s">
        <v>507</v>
      </c>
      <c r="X64" s="117" t="s">
        <v>507</v>
      </c>
      <c r="Y64" s="117" t="s">
        <v>507</v>
      </c>
      <c r="Z64" s="120" t="s">
        <v>907</v>
      </c>
      <c r="AA64" s="117" t="s">
        <v>507</v>
      </c>
    </row>
    <row r="65" spans="1:27" ht="76.5" x14ac:dyDescent="0.25">
      <c r="A65" s="114" t="s">
        <v>682</v>
      </c>
      <c r="B65" s="114" t="s">
        <v>486</v>
      </c>
      <c r="C65" s="114" t="s">
        <v>487</v>
      </c>
      <c r="D65" s="114" t="s">
        <v>488</v>
      </c>
      <c r="E65" s="114" t="s">
        <v>33</v>
      </c>
      <c r="F65" s="135" t="s">
        <v>38</v>
      </c>
      <c r="G65" s="116" t="s">
        <v>1517</v>
      </c>
      <c r="H65" s="116" t="s">
        <v>739</v>
      </c>
      <c r="I65" s="114" t="s">
        <v>804</v>
      </c>
      <c r="J65" s="114" t="s">
        <v>502</v>
      </c>
      <c r="K65" s="114" t="s">
        <v>741</v>
      </c>
      <c r="L65" s="114" t="s">
        <v>502</v>
      </c>
      <c r="M65" s="157">
        <v>2</v>
      </c>
      <c r="N65" s="114">
        <v>3</v>
      </c>
      <c r="O65" s="141">
        <f t="shared" si="0"/>
        <v>6</v>
      </c>
      <c r="P65" s="139" t="str">
        <f t="shared" si="9"/>
        <v>MEDIO</v>
      </c>
      <c r="Q65" s="114">
        <v>10</v>
      </c>
      <c r="R65" s="155">
        <f t="shared" si="10"/>
        <v>60</v>
      </c>
      <c r="S65" s="139" t="str">
        <f t="shared" si="11"/>
        <v>III</v>
      </c>
      <c r="T65" s="155" t="str">
        <f t="shared" si="12"/>
        <v>Mejorable</v>
      </c>
      <c r="U65" s="114">
        <v>100</v>
      </c>
      <c r="V65" s="114" t="s">
        <v>719</v>
      </c>
      <c r="W65" s="117" t="s">
        <v>507</v>
      </c>
      <c r="X65" s="114" t="s">
        <v>507</v>
      </c>
      <c r="Y65" s="114" t="s">
        <v>507</v>
      </c>
      <c r="Z65" s="158" t="s">
        <v>756</v>
      </c>
      <c r="AA65" s="117" t="s">
        <v>507</v>
      </c>
    </row>
    <row r="66" spans="1:27" ht="102" x14ac:dyDescent="0.25">
      <c r="A66" s="114" t="s">
        <v>478</v>
      </c>
      <c r="B66" s="114" t="s">
        <v>473</v>
      </c>
      <c r="C66" s="114" t="s">
        <v>742</v>
      </c>
      <c r="D66" s="114" t="s">
        <v>477</v>
      </c>
      <c r="E66" s="114" t="s">
        <v>33</v>
      </c>
      <c r="F66" s="135" t="s">
        <v>38</v>
      </c>
      <c r="G66" s="116" t="s">
        <v>743</v>
      </c>
      <c r="H66" s="116" t="s">
        <v>744</v>
      </c>
      <c r="I66" s="114" t="s">
        <v>745</v>
      </c>
      <c r="J66" s="114" t="s">
        <v>502</v>
      </c>
      <c r="K66" s="114" t="s">
        <v>735</v>
      </c>
      <c r="L66" s="114" t="s">
        <v>725</v>
      </c>
      <c r="M66" s="119">
        <v>2</v>
      </c>
      <c r="N66" s="117">
        <v>4</v>
      </c>
      <c r="O66" s="141">
        <f t="shared" si="0"/>
        <v>8</v>
      </c>
      <c r="P66" s="139" t="str">
        <f t="shared" si="9"/>
        <v>MEDIO</v>
      </c>
      <c r="Q66" s="117">
        <v>10</v>
      </c>
      <c r="R66" s="155">
        <f t="shared" si="10"/>
        <v>80</v>
      </c>
      <c r="S66" s="139" t="str">
        <f t="shared" si="11"/>
        <v>III</v>
      </c>
      <c r="T66" s="155" t="str">
        <f t="shared" si="12"/>
        <v>Mejorable</v>
      </c>
      <c r="U66" s="114">
        <v>100</v>
      </c>
      <c r="V66" s="117" t="s">
        <v>757</v>
      </c>
      <c r="W66" s="117" t="s">
        <v>507</v>
      </c>
      <c r="X66" s="117" t="s">
        <v>507</v>
      </c>
      <c r="Y66" s="117" t="s">
        <v>507</v>
      </c>
      <c r="Z66" s="120" t="s">
        <v>808</v>
      </c>
      <c r="AA66" s="117" t="s">
        <v>507</v>
      </c>
    </row>
    <row r="67" spans="1:27" ht="38.25" x14ac:dyDescent="0.25">
      <c r="A67" s="114" t="s">
        <v>472</v>
      </c>
      <c r="B67" s="114" t="s">
        <v>473</v>
      </c>
      <c r="C67" s="114" t="s">
        <v>573</v>
      </c>
      <c r="D67" s="114" t="s">
        <v>475</v>
      </c>
      <c r="E67" s="114" t="s">
        <v>33</v>
      </c>
      <c r="F67" s="135" t="s">
        <v>37</v>
      </c>
      <c r="G67" s="114" t="s">
        <v>760</v>
      </c>
      <c r="H67" s="116" t="s">
        <v>761</v>
      </c>
      <c r="I67" s="114" t="s">
        <v>762</v>
      </c>
      <c r="J67" s="114" t="s">
        <v>502</v>
      </c>
      <c r="K67" s="114" t="s">
        <v>502</v>
      </c>
      <c r="L67" s="114" t="s">
        <v>763</v>
      </c>
      <c r="M67" s="119">
        <v>2</v>
      </c>
      <c r="N67" s="117">
        <v>1</v>
      </c>
      <c r="O67" s="141">
        <f t="shared" si="0"/>
        <v>2</v>
      </c>
      <c r="P67" s="139" t="str">
        <f t="shared" si="9"/>
        <v>BAJO</v>
      </c>
      <c r="Q67" s="117">
        <v>10</v>
      </c>
      <c r="R67" s="155">
        <f t="shared" si="10"/>
        <v>20</v>
      </c>
      <c r="S67" s="139" t="str">
        <f t="shared" si="11"/>
        <v>IV</v>
      </c>
      <c r="T67" s="155" t="str">
        <f t="shared" si="12"/>
        <v>Aceptable</v>
      </c>
      <c r="U67" s="114">
        <v>100</v>
      </c>
      <c r="V67" s="114" t="s">
        <v>764</v>
      </c>
      <c r="W67" s="117" t="s">
        <v>507</v>
      </c>
      <c r="X67" s="117" t="s">
        <v>507</v>
      </c>
      <c r="Y67" s="117" t="s">
        <v>507</v>
      </c>
      <c r="Z67" s="120" t="s">
        <v>765</v>
      </c>
      <c r="AA67" s="117" t="s">
        <v>766</v>
      </c>
    </row>
    <row r="68" spans="1:27" ht="38.25" x14ac:dyDescent="0.25">
      <c r="A68" s="114" t="s">
        <v>1027</v>
      </c>
      <c r="B68" s="114" t="s">
        <v>1008</v>
      </c>
      <c r="C68" s="114" t="s">
        <v>1009</v>
      </c>
      <c r="D68" s="114" t="s">
        <v>1049</v>
      </c>
      <c r="E68" s="114" t="s">
        <v>33</v>
      </c>
      <c r="F68" s="135" t="s">
        <v>37</v>
      </c>
      <c r="G68" s="114" t="s">
        <v>1050</v>
      </c>
      <c r="H68" s="116" t="s">
        <v>1521</v>
      </c>
      <c r="I68" s="114" t="s">
        <v>1051</v>
      </c>
      <c r="J68" s="114" t="s">
        <v>502</v>
      </c>
      <c r="K68" s="114" t="s">
        <v>502</v>
      </c>
      <c r="L68" s="114" t="s">
        <v>1052</v>
      </c>
      <c r="M68" s="119">
        <v>2</v>
      </c>
      <c r="N68" s="117">
        <v>2</v>
      </c>
      <c r="O68" s="141">
        <f t="shared" si="0"/>
        <v>4</v>
      </c>
      <c r="P68" s="139" t="str">
        <f t="shared" si="9"/>
        <v>BAJO</v>
      </c>
      <c r="Q68" s="117">
        <v>10</v>
      </c>
      <c r="R68" s="155">
        <f t="shared" si="10"/>
        <v>40</v>
      </c>
      <c r="S68" s="139" t="str">
        <f t="shared" si="11"/>
        <v>III</v>
      </c>
      <c r="T68" s="155" t="str">
        <f t="shared" si="12"/>
        <v>Mejorable</v>
      </c>
      <c r="U68" s="114">
        <v>100</v>
      </c>
      <c r="V68" s="117" t="s">
        <v>1051</v>
      </c>
      <c r="W68" s="117" t="s">
        <v>507</v>
      </c>
      <c r="X68" s="117" t="s">
        <v>507</v>
      </c>
      <c r="Y68" s="117" t="s">
        <v>507</v>
      </c>
      <c r="Z68" s="120" t="s">
        <v>1052</v>
      </c>
      <c r="AA68" s="117" t="s">
        <v>1053</v>
      </c>
    </row>
  </sheetData>
  <autoFilter ref="A5:AU68"/>
  <mergeCells count="8">
    <mergeCell ref="A1:AG1"/>
    <mergeCell ref="A2:G2"/>
    <mergeCell ref="A3:G3"/>
    <mergeCell ref="F4:H4"/>
    <mergeCell ref="J4:L4"/>
    <mergeCell ref="M4:S4"/>
    <mergeCell ref="U4:V4"/>
    <mergeCell ref="W4:AA4"/>
  </mergeCells>
  <conditionalFormatting sqref="A4:F4 J4 M4 T4 W4 E5:G5 A5 V5:AA5 J5:T5">
    <cfRule type="cellIs" dxfId="812" priority="171" operator="equal">
      <formula>"MEDIA"</formula>
    </cfRule>
    <cfRule type="cellIs" dxfId="811" priority="172" operator="equal">
      <formula>"BAJA"</formula>
    </cfRule>
    <cfRule type="cellIs" dxfId="810" priority="173" operator="equal">
      <formula>"MUY ALTA"</formula>
    </cfRule>
  </conditionalFormatting>
  <conditionalFormatting sqref="V5">
    <cfRule type="cellIs" dxfId="809" priority="174" operator="equal">
      <formula>"ALTA"</formula>
    </cfRule>
  </conditionalFormatting>
  <conditionalFormatting sqref="Z5:AA5">
    <cfRule type="cellIs" dxfId="808" priority="175" operator="equal">
      <formula>"ALTA"</formula>
    </cfRule>
  </conditionalFormatting>
  <conditionalFormatting sqref="I4:I5">
    <cfRule type="cellIs" dxfId="807" priority="168" operator="equal">
      <formula>"MEDIA"</formula>
    </cfRule>
    <cfRule type="cellIs" dxfId="806" priority="169" operator="equal">
      <formula>"BAJA"</formula>
    </cfRule>
    <cfRule type="cellIs" dxfId="805" priority="170" operator="equal">
      <formula>"MUY ALTA"</formula>
    </cfRule>
  </conditionalFormatting>
  <conditionalFormatting sqref="P6 P8:P47">
    <cfRule type="cellIs" dxfId="804" priority="165" operator="equal">
      <formula>"ALTO"</formula>
    </cfRule>
    <cfRule type="cellIs" dxfId="803" priority="166" operator="equal">
      <formula>"MEDIO"</formula>
    </cfRule>
    <cfRule type="cellIs" dxfId="802" priority="167" operator="equal">
      <formula>"BAJO"</formula>
    </cfRule>
  </conditionalFormatting>
  <conditionalFormatting sqref="S6 S8:S47">
    <cfRule type="cellIs" dxfId="801" priority="161" operator="equal">
      <formula>"IV"</formula>
    </cfRule>
    <cfRule type="cellIs" dxfId="800" priority="162" operator="equal">
      <formula>"III"</formula>
    </cfRule>
    <cfRule type="cellIs" dxfId="799" priority="163" operator="equal">
      <formula>"II"</formula>
    </cfRule>
    <cfRule type="cellIs" dxfId="798" priority="164" operator="equal">
      <formula>"I"</formula>
    </cfRule>
  </conditionalFormatting>
  <conditionalFormatting sqref="P2:P6 P8:P47">
    <cfRule type="cellIs" dxfId="797" priority="160" operator="equal">
      <formula>"MUY ALTO"</formula>
    </cfRule>
  </conditionalFormatting>
  <conditionalFormatting sqref="U5">
    <cfRule type="cellIs" dxfId="796" priority="157" operator="equal">
      <formula>"MEDIA"</formula>
    </cfRule>
    <cfRule type="cellIs" dxfId="795" priority="158" operator="equal">
      <formula>"BAJA"</formula>
    </cfRule>
    <cfRule type="cellIs" dxfId="794" priority="159" operator="equal">
      <formula>"MUY ALTA"</formula>
    </cfRule>
  </conditionalFormatting>
  <conditionalFormatting sqref="S7">
    <cfRule type="cellIs" dxfId="793" priority="149" operator="equal">
      <formula>"IV"</formula>
    </cfRule>
    <cfRule type="cellIs" dxfId="792" priority="150" operator="equal">
      <formula>"III"</formula>
    </cfRule>
    <cfRule type="cellIs" dxfId="791" priority="151" operator="equal">
      <formula>"II"</formula>
    </cfRule>
    <cfRule type="cellIs" dxfId="790" priority="152" operator="equal">
      <formula>"I"</formula>
    </cfRule>
  </conditionalFormatting>
  <conditionalFormatting sqref="P7">
    <cfRule type="cellIs" dxfId="789" priority="154" operator="equal">
      <formula>"ALTO"</formula>
    </cfRule>
    <cfRule type="cellIs" dxfId="788" priority="155" operator="equal">
      <formula>"MEDIO"</formula>
    </cfRule>
    <cfRule type="cellIs" dxfId="787" priority="156" operator="equal">
      <formula>"BAJO"</formula>
    </cfRule>
  </conditionalFormatting>
  <conditionalFormatting sqref="P7">
    <cfRule type="cellIs" dxfId="786" priority="153" operator="equal">
      <formula>"MUY ALTO"</formula>
    </cfRule>
  </conditionalFormatting>
  <conditionalFormatting sqref="P48 P50">
    <cfRule type="cellIs" dxfId="785" priority="138" operator="equal">
      <formula>"ALTO"</formula>
    </cfRule>
    <cfRule type="cellIs" dxfId="784" priority="139" operator="equal">
      <formula>"MEDIO"</formula>
    </cfRule>
    <cfRule type="cellIs" dxfId="783" priority="140" operator="equal">
      <formula>"BAJO"</formula>
    </cfRule>
  </conditionalFormatting>
  <conditionalFormatting sqref="S48 S50">
    <cfRule type="cellIs" dxfId="782" priority="134" operator="equal">
      <formula>"IV"</formula>
    </cfRule>
    <cfRule type="cellIs" dxfId="781" priority="135" operator="equal">
      <formula>"III"</formula>
    </cfRule>
    <cfRule type="cellIs" dxfId="780" priority="136" operator="equal">
      <formula>"II"</formula>
    </cfRule>
    <cfRule type="cellIs" dxfId="779" priority="137" operator="equal">
      <formula>"I"</formula>
    </cfRule>
  </conditionalFormatting>
  <conditionalFormatting sqref="P48 P50">
    <cfRule type="cellIs" dxfId="778" priority="133" operator="equal">
      <formula>"MUY ALTO"</formula>
    </cfRule>
  </conditionalFormatting>
  <conditionalFormatting sqref="P52:P57">
    <cfRule type="cellIs" dxfId="777" priority="111" operator="equal">
      <formula>"ALTO"</formula>
    </cfRule>
    <cfRule type="cellIs" dxfId="776" priority="112" operator="equal">
      <formula>"MEDIO"</formula>
    </cfRule>
    <cfRule type="cellIs" dxfId="775" priority="113" operator="equal">
      <formula>"BAJO"</formula>
    </cfRule>
  </conditionalFormatting>
  <conditionalFormatting sqref="S52:S57">
    <cfRule type="cellIs" dxfId="774" priority="107" operator="equal">
      <formula>"IV"</formula>
    </cfRule>
    <cfRule type="cellIs" dxfId="773" priority="108" operator="equal">
      <formula>"III"</formula>
    </cfRule>
    <cfRule type="cellIs" dxfId="772" priority="109" operator="equal">
      <formula>"II"</formula>
    </cfRule>
    <cfRule type="cellIs" dxfId="771" priority="110" operator="equal">
      <formula>"I"</formula>
    </cfRule>
  </conditionalFormatting>
  <conditionalFormatting sqref="P52:P57">
    <cfRule type="cellIs" dxfId="770" priority="106" operator="equal">
      <formula>"MUY ALTO"</formula>
    </cfRule>
  </conditionalFormatting>
  <conditionalFormatting sqref="P58:P60">
    <cfRule type="cellIs" dxfId="769" priority="92" operator="equal">
      <formula>"ALTO"</formula>
    </cfRule>
    <cfRule type="cellIs" dxfId="768" priority="93" operator="equal">
      <formula>"MEDIO"</formula>
    </cfRule>
    <cfRule type="cellIs" dxfId="767" priority="94" operator="equal">
      <formula>"BAJO"</formula>
    </cfRule>
  </conditionalFormatting>
  <conditionalFormatting sqref="P58:P60">
    <cfRule type="cellIs" dxfId="766" priority="91" operator="equal">
      <formula>"MUY ALTO"</formula>
    </cfRule>
  </conditionalFormatting>
  <conditionalFormatting sqref="S58:S60">
    <cfRule type="cellIs" dxfId="765" priority="87" operator="equal">
      <formula>"IV"</formula>
    </cfRule>
    <cfRule type="cellIs" dxfId="764" priority="88" operator="equal">
      <formula>"III"</formula>
    </cfRule>
    <cfRule type="cellIs" dxfId="763" priority="89" operator="equal">
      <formula>"II"</formula>
    </cfRule>
    <cfRule type="cellIs" dxfId="762" priority="90" operator="equal">
      <formula>"I"</formula>
    </cfRule>
  </conditionalFormatting>
  <conditionalFormatting sqref="P61">
    <cfRule type="cellIs" dxfId="761" priority="84" operator="equal">
      <formula>"ALTO"</formula>
    </cfRule>
    <cfRule type="cellIs" dxfId="760" priority="85" operator="equal">
      <formula>"MEDIO"</formula>
    </cfRule>
    <cfRule type="cellIs" dxfId="759" priority="86" operator="equal">
      <formula>"BAJO"</formula>
    </cfRule>
  </conditionalFormatting>
  <conditionalFormatting sqref="P61">
    <cfRule type="cellIs" dxfId="758" priority="83" operator="equal">
      <formula>"MUY ALTO"</formula>
    </cfRule>
  </conditionalFormatting>
  <conditionalFormatting sqref="S61">
    <cfRule type="cellIs" dxfId="757" priority="79" operator="equal">
      <formula>"IV"</formula>
    </cfRule>
    <cfRule type="cellIs" dxfId="756" priority="80" operator="equal">
      <formula>"III"</formula>
    </cfRule>
    <cfRule type="cellIs" dxfId="755" priority="81" operator="equal">
      <formula>"II"</formula>
    </cfRule>
    <cfRule type="cellIs" dxfId="754" priority="82" operator="equal">
      <formula>"I"</formula>
    </cfRule>
  </conditionalFormatting>
  <conditionalFormatting sqref="D9:E9 I9:N9">
    <cfRule type="cellIs" dxfId="753" priority="76" operator="equal">
      <formula>"MEDIA"</formula>
    </cfRule>
  </conditionalFormatting>
  <conditionalFormatting sqref="D9:E9 I9:N9">
    <cfRule type="cellIs" dxfId="752" priority="77" operator="equal">
      <formula>"BAJA"</formula>
    </cfRule>
  </conditionalFormatting>
  <conditionalFormatting sqref="D9:E9 I9:N9">
    <cfRule type="cellIs" dxfId="751" priority="78" operator="equal">
      <formula>"MUY ALTA"</formula>
    </cfRule>
  </conditionalFormatting>
  <conditionalFormatting sqref="Q9">
    <cfRule type="cellIs" dxfId="750" priority="73" operator="equal">
      <formula>"MEDIA"</formula>
    </cfRule>
  </conditionalFormatting>
  <conditionalFormatting sqref="Q9">
    <cfRule type="cellIs" dxfId="749" priority="74" operator="equal">
      <formula>"BAJA"</formula>
    </cfRule>
  </conditionalFormatting>
  <conditionalFormatting sqref="Q9">
    <cfRule type="cellIs" dxfId="748" priority="75" operator="equal">
      <formula>"MUY ALTA"</formula>
    </cfRule>
  </conditionalFormatting>
  <conditionalFormatting sqref="A50 E50 I50:J50 L50 N50">
    <cfRule type="cellIs" dxfId="747" priority="54" operator="equal">
      <formula>"MEDIA"</formula>
    </cfRule>
  </conditionalFormatting>
  <conditionalFormatting sqref="A50 E50 I50:J50 L50 N50">
    <cfRule type="cellIs" dxfId="746" priority="55" operator="equal">
      <formula>"BAJA"</formula>
    </cfRule>
  </conditionalFormatting>
  <conditionalFormatting sqref="A50 E50 I50:J50 L50 N50">
    <cfRule type="cellIs" dxfId="745" priority="56" operator="equal">
      <formula>"MUY ALTA"</formula>
    </cfRule>
  </conditionalFormatting>
  <conditionalFormatting sqref="A52 E52 I52:J52 L52:N52">
    <cfRule type="cellIs" dxfId="744" priority="57" operator="equal">
      <formula>"MEDIA"</formula>
    </cfRule>
  </conditionalFormatting>
  <conditionalFormatting sqref="A52 E52 I52:J52 L52:N52">
    <cfRule type="cellIs" dxfId="743" priority="58" operator="equal">
      <formula>"BAJA"</formula>
    </cfRule>
  </conditionalFormatting>
  <conditionalFormatting sqref="A52 E52 I52:J52 L52:N52">
    <cfRule type="cellIs" dxfId="742" priority="59" operator="equal">
      <formula>"MUY ALTA"</formula>
    </cfRule>
  </conditionalFormatting>
  <conditionalFormatting sqref="K52">
    <cfRule type="cellIs" dxfId="741" priority="60" operator="equal">
      <formula>"MEDIA"</formula>
    </cfRule>
  </conditionalFormatting>
  <conditionalFormatting sqref="K52">
    <cfRule type="cellIs" dxfId="740" priority="61" operator="equal">
      <formula>"BAJA"</formula>
    </cfRule>
  </conditionalFormatting>
  <conditionalFormatting sqref="K52">
    <cfRule type="cellIs" dxfId="739" priority="62" operator="equal">
      <formula>"MUY ALTA"</formula>
    </cfRule>
  </conditionalFormatting>
  <conditionalFormatting sqref="I53">
    <cfRule type="cellIs" dxfId="738" priority="63" operator="equal">
      <formula>"MEDIA"</formula>
    </cfRule>
  </conditionalFormatting>
  <conditionalFormatting sqref="I53">
    <cfRule type="cellIs" dxfId="737" priority="64" operator="equal">
      <formula>"BAJA"</formula>
    </cfRule>
  </conditionalFormatting>
  <conditionalFormatting sqref="I53">
    <cfRule type="cellIs" dxfId="736" priority="65" operator="equal">
      <formula>"MUY ALTA"</formula>
    </cfRule>
  </conditionalFormatting>
  <conditionalFormatting sqref="I54">
    <cfRule type="cellIs" dxfId="735" priority="51" operator="equal">
      <formula>"MEDIA"</formula>
    </cfRule>
  </conditionalFormatting>
  <conditionalFormatting sqref="I54">
    <cfRule type="cellIs" dxfId="734" priority="52" operator="equal">
      <formula>"BAJA"</formula>
    </cfRule>
  </conditionalFormatting>
  <conditionalFormatting sqref="I54">
    <cfRule type="cellIs" dxfId="733" priority="53" operator="equal">
      <formula>"MUY ALTA"</formula>
    </cfRule>
  </conditionalFormatting>
  <conditionalFormatting sqref="Q50">
    <cfRule type="cellIs" dxfId="732" priority="45" operator="equal">
      <formula>"MEDIA"</formula>
    </cfRule>
  </conditionalFormatting>
  <conditionalFormatting sqref="Q50">
    <cfRule type="cellIs" dxfId="731" priority="46" operator="equal">
      <formula>"BAJA"</formula>
    </cfRule>
  </conditionalFormatting>
  <conditionalFormatting sqref="Q50">
    <cfRule type="cellIs" dxfId="730" priority="47" operator="equal">
      <formula>"MUY ALTA"</formula>
    </cfRule>
  </conditionalFormatting>
  <conditionalFormatting sqref="Q52">
    <cfRule type="cellIs" dxfId="729" priority="48" operator="equal">
      <formula>"MEDIA"</formula>
    </cfRule>
  </conditionalFormatting>
  <conditionalFormatting sqref="Q52">
    <cfRule type="cellIs" dxfId="728" priority="49" operator="equal">
      <formula>"BAJA"</formula>
    </cfRule>
  </conditionalFormatting>
  <conditionalFormatting sqref="Q52">
    <cfRule type="cellIs" dxfId="727" priority="50" operator="equal">
      <formula>"MUY ALTA"</formula>
    </cfRule>
  </conditionalFormatting>
  <conditionalFormatting sqref="V50 X50:Y50 X52:Y52 V52">
    <cfRule type="cellIs" dxfId="726" priority="36" operator="equal">
      <formula>"MEDIA"</formula>
    </cfRule>
  </conditionalFormatting>
  <conditionalFormatting sqref="V50 X50:Y50 X52:Y52 V52">
    <cfRule type="cellIs" dxfId="725" priority="37" operator="equal">
      <formula>"BAJA"</formula>
    </cfRule>
  </conditionalFormatting>
  <conditionalFormatting sqref="V50 X50:Y50 X52:Y52 V52">
    <cfRule type="cellIs" dxfId="724" priority="38" operator="equal">
      <formula>"MUY ALTA"</formula>
    </cfRule>
  </conditionalFormatting>
  <conditionalFormatting sqref="Z50">
    <cfRule type="cellIs" dxfId="723" priority="39" operator="equal">
      <formula>"MEDIA"</formula>
    </cfRule>
  </conditionalFormatting>
  <conditionalFormatting sqref="Z50">
    <cfRule type="cellIs" dxfId="722" priority="40" operator="equal">
      <formula>"BAJA"</formula>
    </cfRule>
  </conditionalFormatting>
  <conditionalFormatting sqref="Z50">
    <cfRule type="cellIs" dxfId="721" priority="41" operator="equal">
      <formula>"MUY ALTA"</formula>
    </cfRule>
  </conditionalFormatting>
  <conditionalFormatting sqref="V50">
    <cfRule type="cellIs" dxfId="720" priority="42" operator="equal">
      <formula>"ALTA"</formula>
    </cfRule>
  </conditionalFormatting>
  <conditionalFormatting sqref="Z50">
    <cfRule type="cellIs" dxfId="719" priority="43" operator="equal">
      <formula>"ALTA"</formula>
    </cfRule>
  </conditionalFormatting>
  <conditionalFormatting sqref="V52">
    <cfRule type="cellIs" dxfId="718" priority="44" operator="equal">
      <formula>"ALTA"</formula>
    </cfRule>
  </conditionalFormatting>
  <conditionalFormatting sqref="Z52">
    <cfRule type="cellIs" dxfId="717" priority="32" operator="equal">
      <formula>"MEDIA"</formula>
    </cfRule>
  </conditionalFormatting>
  <conditionalFormatting sqref="Z52">
    <cfRule type="cellIs" dxfId="716" priority="33" operator="equal">
      <formula>"BAJA"</formula>
    </cfRule>
  </conditionalFormatting>
  <conditionalFormatting sqref="Z52">
    <cfRule type="cellIs" dxfId="715" priority="34" operator="equal">
      <formula>"MUY ALTA"</formula>
    </cfRule>
  </conditionalFormatting>
  <conditionalFormatting sqref="Z52">
    <cfRule type="cellIs" dxfId="714" priority="35" operator="equal">
      <formula>"ALTA"</formula>
    </cfRule>
  </conditionalFormatting>
  <conditionalFormatting sqref="P62:P68">
    <cfRule type="cellIs" dxfId="713" priority="29" operator="equal">
      <formula>"ALTO"</formula>
    </cfRule>
    <cfRule type="cellIs" dxfId="712" priority="30" operator="equal">
      <formula>"MEDIO"</formula>
    </cfRule>
    <cfRule type="cellIs" dxfId="711" priority="31" operator="equal">
      <formula>"BAJO"</formula>
    </cfRule>
  </conditionalFormatting>
  <conditionalFormatting sqref="P62:P68">
    <cfRule type="cellIs" dxfId="710" priority="28" operator="equal">
      <formula>"MUY ALTO"</formula>
    </cfRule>
  </conditionalFormatting>
  <conditionalFormatting sqref="S62:S68">
    <cfRule type="cellIs" dxfId="709" priority="24" operator="equal">
      <formula>"IV"</formula>
    </cfRule>
    <cfRule type="cellIs" dxfId="708" priority="25" operator="equal">
      <formula>"III"</formula>
    </cfRule>
    <cfRule type="cellIs" dxfId="707" priority="26" operator="equal">
      <formula>"II"</formula>
    </cfRule>
    <cfRule type="cellIs" dxfId="706" priority="27" operator="equal">
      <formula>"I"</formula>
    </cfRule>
  </conditionalFormatting>
  <conditionalFormatting sqref="P49">
    <cfRule type="cellIs" dxfId="705" priority="21" operator="equal">
      <formula>"ALTO"</formula>
    </cfRule>
    <cfRule type="cellIs" dxfId="704" priority="22" operator="equal">
      <formula>"MEDIO"</formula>
    </cfRule>
    <cfRule type="cellIs" dxfId="703" priority="23" operator="equal">
      <formula>"BAJO"</formula>
    </cfRule>
  </conditionalFormatting>
  <conditionalFormatting sqref="S49">
    <cfRule type="cellIs" dxfId="702" priority="17" operator="equal">
      <formula>"IV"</formula>
    </cfRule>
    <cfRule type="cellIs" dxfId="701" priority="18" operator="equal">
      <formula>"III"</formula>
    </cfRule>
    <cfRule type="cellIs" dxfId="700" priority="19" operator="equal">
      <formula>"II"</formula>
    </cfRule>
    <cfRule type="cellIs" dxfId="699" priority="20" operator="equal">
      <formula>"I"</formula>
    </cfRule>
  </conditionalFormatting>
  <conditionalFormatting sqref="P49">
    <cfRule type="cellIs" dxfId="698" priority="16" operator="equal">
      <formula>"MUY ALTO"</formula>
    </cfRule>
  </conditionalFormatting>
  <conditionalFormatting sqref="V9">
    <cfRule type="cellIs" dxfId="697" priority="15" operator="equal">
      <formula>"ALTA"</formula>
    </cfRule>
  </conditionalFormatting>
  <conditionalFormatting sqref="V9">
    <cfRule type="cellIs" dxfId="696" priority="12" operator="equal">
      <formula>"MEDIA"</formula>
    </cfRule>
  </conditionalFormatting>
  <conditionalFormatting sqref="V9">
    <cfRule type="cellIs" dxfId="695" priority="13" operator="equal">
      <formula>"BAJA"</formula>
    </cfRule>
  </conditionalFormatting>
  <conditionalFormatting sqref="V9">
    <cfRule type="cellIs" dxfId="694" priority="14" operator="equal">
      <formula>"MUY ALTA"</formula>
    </cfRule>
  </conditionalFormatting>
  <conditionalFormatting sqref="P51">
    <cfRule type="cellIs" dxfId="693" priority="9" operator="equal">
      <formula>"ALTO"</formula>
    </cfRule>
    <cfRule type="cellIs" dxfId="692" priority="10" operator="equal">
      <formula>"MEDIO"</formula>
    </cfRule>
    <cfRule type="cellIs" dxfId="691" priority="11" operator="equal">
      <formula>"BAJO"</formula>
    </cfRule>
  </conditionalFormatting>
  <conditionalFormatting sqref="S51">
    <cfRule type="cellIs" dxfId="690" priority="5" operator="equal">
      <formula>"IV"</formula>
    </cfRule>
    <cfRule type="cellIs" dxfId="689" priority="6" operator="equal">
      <formula>"III"</formula>
    </cfRule>
    <cfRule type="cellIs" dxfId="688" priority="7" operator="equal">
      <formula>"II"</formula>
    </cfRule>
    <cfRule type="cellIs" dxfId="687" priority="8" operator="equal">
      <formula>"I"</formula>
    </cfRule>
  </conditionalFormatting>
  <conditionalFormatting sqref="P51">
    <cfRule type="cellIs" dxfId="686" priority="4" operator="equal">
      <formula>"MUY ALTO"</formula>
    </cfRule>
  </conditionalFormatting>
  <conditionalFormatting sqref="I51">
    <cfRule type="cellIs" dxfId="685" priority="1" operator="equal">
      <formula>"MEDIA"</formula>
    </cfRule>
  </conditionalFormatting>
  <conditionalFormatting sqref="I51">
    <cfRule type="cellIs" dxfId="684" priority="2" operator="equal">
      <formula>"BAJA"</formula>
    </cfRule>
  </conditionalFormatting>
  <conditionalFormatting sqref="I51">
    <cfRule type="cellIs" dxfId="683" priority="3" operator="equal">
      <formula>"MUY ALTA"</formula>
    </cfRule>
  </conditionalFormatting>
  <dataValidations count="3">
    <dataValidation type="list" allowBlank="1" showErrorMessage="1" sqref="Q9 Q23 Q59">
      <formula1>"10,25,60,100"</formula1>
    </dataValidation>
    <dataValidation type="list" allowBlank="1" showInputMessage="1" prompt="COLOQUE SOLO - 1,2,3, O 4" sqref="N23 O40 N59">
      <formula1>"4,3,2,1"</formula1>
    </dataValidation>
    <dataValidation type="list" allowBlank="1" showErrorMessage="1" sqref="M23 M59">
      <formula1>"2,6,10"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Listas!$A$7:$G$7</xm:f>
          </x14:formula1>
          <xm:sqref>F6:F48 F50:F68</xm:sqref>
        </x14:dataValidation>
        <x14:dataValidation type="list" allowBlank="1" showInputMessage="1" showErrorMessage="1">
          <x14:formula1>
            <xm:f>Listas!#REF!</xm:f>
          </x14:formula1>
          <xm:sqref>F49</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AU124"/>
  <sheetViews>
    <sheetView topLeftCell="L86" zoomScale="85" zoomScaleNormal="85" workbookViewId="0">
      <selection activeCell="L90" sqref="A90:XFD90"/>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29.710937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7"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47" ht="26.25" customHeight="1" thickBot="1" x14ac:dyDescent="0.3">
      <c r="A2" s="282" t="s">
        <v>1040</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ht="56.25" customHeight="1" thickBot="1" x14ac:dyDescent="0.3">
      <c r="A3" s="282" t="s">
        <v>1041</v>
      </c>
      <c r="B3" s="273"/>
      <c r="C3" s="273"/>
      <c r="D3" s="273"/>
      <c r="E3" s="273"/>
      <c r="F3" s="273"/>
      <c r="G3" s="274"/>
      <c r="H3" s="1"/>
      <c r="I3" s="1"/>
      <c r="J3" s="1"/>
      <c r="K3" s="1"/>
      <c r="L3" s="4"/>
      <c r="M3" s="4"/>
      <c r="N3" s="4"/>
      <c r="O3" s="4"/>
      <c r="P3" s="4"/>
      <c r="Q3" s="4"/>
      <c r="R3" s="2"/>
      <c r="S3" s="2"/>
      <c r="T3" s="2"/>
      <c r="U3" s="5"/>
      <c r="V3" s="5"/>
      <c r="W3" s="1"/>
      <c r="X3" s="1"/>
      <c r="Y3" s="1"/>
      <c r="Z3" s="1"/>
      <c r="AA3" s="1"/>
      <c r="AB3" s="3"/>
      <c r="AC3" s="3"/>
      <c r="AD3" s="3"/>
      <c r="AE3" s="3"/>
      <c r="AF3" s="3"/>
      <c r="AG3" s="3"/>
      <c r="AH3" s="3"/>
      <c r="AI3" s="3"/>
      <c r="AJ3" s="3"/>
      <c r="AK3" s="3"/>
      <c r="AL3" s="3"/>
      <c r="AM3" s="3"/>
      <c r="AN3" s="3"/>
      <c r="AO3" s="3"/>
      <c r="AP3" s="3"/>
      <c r="AQ3" s="3"/>
      <c r="AR3" s="3"/>
      <c r="AS3" s="3"/>
      <c r="AT3" s="3"/>
      <c r="AU3" s="3"/>
    </row>
    <row r="4" spans="1:47" s="140" customFormat="1" ht="30.75" customHeight="1" x14ac:dyDescent="0.25">
      <c r="A4" s="122"/>
      <c r="B4" s="123" t="s">
        <v>0</v>
      </c>
      <c r="C4" s="123" t="s">
        <v>1</v>
      </c>
      <c r="D4" s="123" t="s">
        <v>2</v>
      </c>
      <c r="E4" s="123"/>
      <c r="F4" s="269" t="s">
        <v>3</v>
      </c>
      <c r="G4" s="264"/>
      <c r="H4" s="265"/>
      <c r="I4" s="123"/>
      <c r="J4" s="269" t="s">
        <v>4</v>
      </c>
      <c r="K4" s="264"/>
      <c r="L4" s="265"/>
      <c r="M4" s="263" t="s">
        <v>5</v>
      </c>
      <c r="N4" s="264"/>
      <c r="O4" s="264"/>
      <c r="P4" s="264"/>
      <c r="Q4" s="264"/>
      <c r="R4" s="264"/>
      <c r="S4" s="265"/>
      <c r="T4" s="124" t="s">
        <v>6</v>
      </c>
      <c r="U4" s="270" t="s">
        <v>7</v>
      </c>
      <c r="V4" s="271"/>
      <c r="W4" s="263" t="s">
        <v>8</v>
      </c>
      <c r="X4" s="264"/>
      <c r="Y4" s="264"/>
      <c r="Z4" s="264"/>
      <c r="AA4" s="265"/>
      <c r="AB4" s="125"/>
      <c r="AC4" s="125"/>
      <c r="AD4" s="125"/>
      <c r="AE4" s="125"/>
      <c r="AF4" s="125"/>
      <c r="AG4" s="125"/>
      <c r="AH4" s="125"/>
      <c r="AI4" s="125"/>
      <c r="AJ4" s="125"/>
      <c r="AK4" s="125"/>
      <c r="AL4" s="125"/>
      <c r="AM4" s="125"/>
      <c r="AN4" s="125"/>
      <c r="AO4" s="125"/>
      <c r="AP4" s="125"/>
      <c r="AQ4" s="125"/>
      <c r="AR4" s="125"/>
      <c r="AS4" s="125"/>
      <c r="AT4" s="125"/>
      <c r="AU4" s="125"/>
    </row>
    <row r="5" spans="1:47" s="140" customFormat="1" ht="72" customHeight="1" x14ac:dyDescent="0.25">
      <c r="A5" s="126" t="s">
        <v>9</v>
      </c>
      <c r="B5" s="127"/>
      <c r="C5" s="127"/>
      <c r="D5" s="127"/>
      <c r="E5" s="127" t="s">
        <v>10</v>
      </c>
      <c r="F5" s="128" t="s">
        <v>31</v>
      </c>
      <c r="G5" s="129" t="s">
        <v>11</v>
      </c>
      <c r="H5" s="129" t="s">
        <v>12</v>
      </c>
      <c r="I5" s="127" t="s">
        <v>32</v>
      </c>
      <c r="J5" s="130" t="s">
        <v>13</v>
      </c>
      <c r="K5" s="129" t="s">
        <v>14</v>
      </c>
      <c r="L5" s="129" t="s">
        <v>15</v>
      </c>
      <c r="M5" s="131" t="s">
        <v>16</v>
      </c>
      <c r="N5" s="131" t="s">
        <v>17</v>
      </c>
      <c r="O5" s="132" t="s">
        <v>18</v>
      </c>
      <c r="P5" s="131" t="s">
        <v>19</v>
      </c>
      <c r="Q5" s="131" t="s">
        <v>20</v>
      </c>
      <c r="R5" s="131" t="s">
        <v>21</v>
      </c>
      <c r="S5" s="131" t="s">
        <v>22</v>
      </c>
      <c r="T5" s="133" t="s">
        <v>23</v>
      </c>
      <c r="U5" s="131" t="s">
        <v>24</v>
      </c>
      <c r="V5" s="133" t="s">
        <v>25</v>
      </c>
      <c r="W5" s="133" t="s">
        <v>26</v>
      </c>
      <c r="X5" s="133" t="s">
        <v>27</v>
      </c>
      <c r="Y5" s="133" t="s">
        <v>28</v>
      </c>
      <c r="Z5" s="133" t="s">
        <v>29</v>
      </c>
      <c r="AA5" s="133" t="s">
        <v>30</v>
      </c>
      <c r="AB5" s="125"/>
      <c r="AC5" s="125"/>
      <c r="AD5" s="125"/>
      <c r="AE5" s="125"/>
      <c r="AF5" s="125"/>
      <c r="AG5" s="125"/>
      <c r="AH5" s="125"/>
      <c r="AI5" s="125"/>
      <c r="AJ5" s="125"/>
      <c r="AK5" s="125"/>
      <c r="AL5" s="125"/>
      <c r="AM5" s="125"/>
      <c r="AN5" s="125"/>
      <c r="AO5" s="125"/>
      <c r="AP5" s="125"/>
      <c r="AQ5" s="125"/>
      <c r="AR5" s="125"/>
      <c r="AS5" s="125"/>
      <c r="AT5" s="125"/>
      <c r="AU5" s="125"/>
    </row>
    <row r="6" spans="1:47" s="142" customFormat="1" ht="51" x14ac:dyDescent="0.25">
      <c r="A6" s="114" t="s">
        <v>478</v>
      </c>
      <c r="B6" s="114" t="s">
        <v>473</v>
      </c>
      <c r="C6" s="114" t="s">
        <v>487</v>
      </c>
      <c r="D6" s="114" t="s">
        <v>475</v>
      </c>
      <c r="E6" s="114" t="s">
        <v>33</v>
      </c>
      <c r="F6" s="135" t="s">
        <v>77</v>
      </c>
      <c r="G6" s="114" t="s">
        <v>489</v>
      </c>
      <c r="H6" s="116" t="s">
        <v>493</v>
      </c>
      <c r="I6" s="114" t="s">
        <v>498</v>
      </c>
      <c r="J6" s="114" t="s">
        <v>502</v>
      </c>
      <c r="K6" s="114" t="s">
        <v>502</v>
      </c>
      <c r="L6" s="114" t="s">
        <v>502</v>
      </c>
      <c r="M6" s="119">
        <v>2</v>
      </c>
      <c r="N6" s="117">
        <v>3</v>
      </c>
      <c r="O6" s="141">
        <f t="shared" ref="O6:O18" si="0">M6*N6</f>
        <v>6</v>
      </c>
      <c r="P6" s="139" t="str">
        <f t="shared" ref="P6:P77" si="1">IF((N6),IF(AND(O6&gt;=24,O6&lt;=40),"MUY ALTO",IF(AND(O6&gt;=10,O6&lt;=20),"ALTO",IF(AND(O6&gt;=6,O6&lt;=8),"MEDIO",IF((O6&lt;=4),"BAJO")))))</f>
        <v>MEDIO</v>
      </c>
      <c r="Q6" s="117">
        <v>25</v>
      </c>
      <c r="R6" s="155">
        <f t="shared" ref="R6:R77" si="2">O6*Q6</f>
        <v>150</v>
      </c>
      <c r="S6" s="139" t="str">
        <f t="shared" ref="S6:S77" si="3">IF(R6&lt;=0,"N/A",IF(R6&lt;=20,"IV",IF(R6&lt;=120,"III",IF(R6&lt;=500,"II",IF(R6&lt;=4000,"I",)))))</f>
        <v>II</v>
      </c>
      <c r="T6" s="155" t="str">
        <f t="shared" ref="T6:T77" si="4">IF(S6="I","No Aceptable",IF(S6="II","No aceptable o aceptable con control específico",IF(S6="III","Mejorable",IF(S6="IV","Aceptable","Aceptable"))))</f>
        <v>No aceptable o aceptable con control específico</v>
      </c>
      <c r="U6" s="114">
        <v>349</v>
      </c>
      <c r="V6" s="117" t="s">
        <v>498</v>
      </c>
      <c r="W6" s="117" t="s">
        <v>507</v>
      </c>
      <c r="X6" s="117" t="s">
        <v>507</v>
      </c>
      <c r="Y6" s="117" t="s">
        <v>507</v>
      </c>
      <c r="Z6" s="120" t="s">
        <v>508</v>
      </c>
      <c r="AA6" s="117" t="s">
        <v>507</v>
      </c>
    </row>
    <row r="7" spans="1:47" ht="45" customHeight="1" x14ac:dyDescent="0.25">
      <c r="A7" s="114" t="s">
        <v>476</v>
      </c>
      <c r="B7" s="114" t="s">
        <v>473</v>
      </c>
      <c r="C7" s="114" t="s">
        <v>474</v>
      </c>
      <c r="D7" s="114" t="s">
        <v>477</v>
      </c>
      <c r="E7" s="114" t="s">
        <v>33</v>
      </c>
      <c r="F7" s="135" t="s">
        <v>77</v>
      </c>
      <c r="G7" s="114" t="s">
        <v>490</v>
      </c>
      <c r="H7" s="116" t="s">
        <v>494</v>
      </c>
      <c r="I7" s="114" t="s">
        <v>499</v>
      </c>
      <c r="J7" s="114" t="s">
        <v>502</v>
      </c>
      <c r="K7" s="114" t="s">
        <v>503</v>
      </c>
      <c r="L7" s="114" t="s">
        <v>504</v>
      </c>
      <c r="M7" s="119">
        <v>2</v>
      </c>
      <c r="N7" s="117">
        <v>2</v>
      </c>
      <c r="O7" s="141">
        <f t="shared" si="0"/>
        <v>4</v>
      </c>
      <c r="P7" s="139" t="str">
        <f t="shared" si="1"/>
        <v>BAJO</v>
      </c>
      <c r="Q7" s="117">
        <v>25</v>
      </c>
      <c r="R7" s="155">
        <f t="shared" si="2"/>
        <v>100</v>
      </c>
      <c r="S7" s="139" t="str">
        <f t="shared" si="3"/>
        <v>III</v>
      </c>
      <c r="T7" s="155" t="str">
        <f t="shared" si="4"/>
        <v>Mejorable</v>
      </c>
      <c r="U7" s="114">
        <v>349</v>
      </c>
      <c r="V7" s="117" t="s">
        <v>519</v>
      </c>
      <c r="W7" s="117" t="s">
        <v>507</v>
      </c>
      <c r="X7" s="117" t="s">
        <v>507</v>
      </c>
      <c r="Y7" s="117" t="s">
        <v>507</v>
      </c>
      <c r="Z7" s="120" t="s">
        <v>510</v>
      </c>
      <c r="AA7" s="117" t="s">
        <v>511</v>
      </c>
    </row>
    <row r="8" spans="1:47" ht="114.75" x14ac:dyDescent="0.25">
      <c r="A8" s="114" t="s">
        <v>1054</v>
      </c>
      <c r="B8" s="114" t="s">
        <v>1055</v>
      </c>
      <c r="C8" s="114" t="s">
        <v>1056</v>
      </c>
      <c r="D8" s="114" t="s">
        <v>477</v>
      </c>
      <c r="E8" s="114" t="s">
        <v>33</v>
      </c>
      <c r="F8" s="135" t="s">
        <v>77</v>
      </c>
      <c r="G8" s="114" t="s">
        <v>490</v>
      </c>
      <c r="H8" s="116" t="s">
        <v>494</v>
      </c>
      <c r="I8" s="114" t="s">
        <v>499</v>
      </c>
      <c r="J8" s="114" t="s">
        <v>502</v>
      </c>
      <c r="K8" s="114" t="s">
        <v>503</v>
      </c>
      <c r="L8" s="114" t="s">
        <v>504</v>
      </c>
      <c r="M8" s="119">
        <v>2</v>
      </c>
      <c r="N8" s="117">
        <v>2</v>
      </c>
      <c r="O8" s="141">
        <f t="shared" ref="O8:O17" si="5">M8*N8</f>
        <v>4</v>
      </c>
      <c r="P8" s="139" t="str">
        <f t="shared" ref="P8:P17" si="6">IF((N8),IF(AND(O8&gt;=24,O8&lt;=40),"MUY ALTO",IF(AND(O8&gt;=10,O8&lt;=20),"ALTO",IF(AND(O8&gt;=6,O8&lt;=8),"MEDIO",IF((O8&lt;=4),"BAJO")))))</f>
        <v>BAJO</v>
      </c>
      <c r="Q8" s="117">
        <v>100</v>
      </c>
      <c r="R8" s="155">
        <f t="shared" ref="R8:R17" si="7">O8*Q8</f>
        <v>400</v>
      </c>
      <c r="S8" s="139" t="str">
        <f t="shared" ref="S8:S17" si="8">IF(R8&lt;=0,"N/A",IF(R8&lt;=20,"IV",IF(R8&lt;=120,"III",IF(R8&lt;=500,"II",IF(R8&lt;=4000,"I",)))))</f>
        <v>II</v>
      </c>
      <c r="T8" s="155" t="str">
        <f t="shared" ref="T8:T17" si="9">IF(S8="I","No Aceptable",IF(S8="II","No aceptable o aceptable con control específico",IF(S8="III","Mejorable",IF(S8="IV","Aceptable","Aceptable"))))</f>
        <v>No aceptable o aceptable con control específico</v>
      </c>
      <c r="U8" s="114">
        <v>349</v>
      </c>
      <c r="V8" s="117" t="s">
        <v>519</v>
      </c>
      <c r="W8" s="117" t="s">
        <v>507</v>
      </c>
      <c r="X8" s="117" t="s">
        <v>507</v>
      </c>
      <c r="Y8" s="117" t="s">
        <v>507</v>
      </c>
      <c r="Z8" s="120" t="s">
        <v>510</v>
      </c>
      <c r="AA8" s="117" t="s">
        <v>1075</v>
      </c>
    </row>
    <row r="9" spans="1:47" s="142" customFormat="1" ht="49.5" customHeight="1" x14ac:dyDescent="0.25">
      <c r="A9" s="114" t="s">
        <v>482</v>
      </c>
      <c r="B9" s="114" t="s">
        <v>1062</v>
      </c>
      <c r="C9" s="114" t="s">
        <v>778</v>
      </c>
      <c r="D9" s="114" t="s">
        <v>477</v>
      </c>
      <c r="E9" s="114" t="s">
        <v>33</v>
      </c>
      <c r="F9" s="135" t="s">
        <v>77</v>
      </c>
      <c r="G9" s="114" t="s">
        <v>490</v>
      </c>
      <c r="H9" s="116" t="s">
        <v>494</v>
      </c>
      <c r="I9" s="114" t="s">
        <v>499</v>
      </c>
      <c r="J9" s="114" t="s">
        <v>502</v>
      </c>
      <c r="K9" s="114" t="s">
        <v>503</v>
      </c>
      <c r="L9" s="114" t="s">
        <v>504</v>
      </c>
      <c r="M9" s="119">
        <v>2</v>
      </c>
      <c r="N9" s="117">
        <v>2</v>
      </c>
      <c r="O9" s="141">
        <f t="shared" si="5"/>
        <v>4</v>
      </c>
      <c r="P9" s="139" t="str">
        <f t="shared" si="6"/>
        <v>BAJO</v>
      </c>
      <c r="Q9" s="117">
        <v>10</v>
      </c>
      <c r="R9" s="155">
        <f t="shared" si="7"/>
        <v>40</v>
      </c>
      <c r="S9" s="139" t="str">
        <f t="shared" si="8"/>
        <v>III</v>
      </c>
      <c r="T9" s="155" t="str">
        <f t="shared" si="9"/>
        <v>Mejorable</v>
      </c>
      <c r="U9" s="114">
        <v>349</v>
      </c>
      <c r="V9" s="117" t="s">
        <v>519</v>
      </c>
      <c r="W9" s="117" t="s">
        <v>507</v>
      </c>
      <c r="X9" s="117" t="s">
        <v>507</v>
      </c>
      <c r="Y9" s="117" t="s">
        <v>507</v>
      </c>
      <c r="Z9" s="120" t="s">
        <v>510</v>
      </c>
      <c r="AA9" s="117" t="s">
        <v>1075</v>
      </c>
    </row>
    <row r="10" spans="1:47" s="142" customFormat="1" ht="114.75" x14ac:dyDescent="0.25">
      <c r="A10" s="114" t="s">
        <v>478</v>
      </c>
      <c r="B10" s="114" t="s">
        <v>1065</v>
      </c>
      <c r="C10" s="114" t="s">
        <v>1066</v>
      </c>
      <c r="D10" s="114" t="s">
        <v>477</v>
      </c>
      <c r="E10" s="114" t="s">
        <v>33</v>
      </c>
      <c r="F10" s="135" t="s">
        <v>77</v>
      </c>
      <c r="G10" s="114" t="s">
        <v>490</v>
      </c>
      <c r="H10" s="116" t="s">
        <v>494</v>
      </c>
      <c r="I10" s="114" t="s">
        <v>499</v>
      </c>
      <c r="J10" s="114" t="s">
        <v>502</v>
      </c>
      <c r="K10" s="114" t="s">
        <v>503</v>
      </c>
      <c r="L10" s="114" t="s">
        <v>504</v>
      </c>
      <c r="M10" s="119">
        <v>2</v>
      </c>
      <c r="N10" s="117">
        <v>2</v>
      </c>
      <c r="O10" s="141">
        <f t="shared" si="5"/>
        <v>4</v>
      </c>
      <c r="P10" s="139" t="str">
        <f t="shared" si="6"/>
        <v>BAJO</v>
      </c>
      <c r="Q10" s="117">
        <v>100</v>
      </c>
      <c r="R10" s="155">
        <f t="shared" si="7"/>
        <v>400</v>
      </c>
      <c r="S10" s="139" t="str">
        <f t="shared" si="8"/>
        <v>II</v>
      </c>
      <c r="T10" s="155" t="str">
        <f t="shared" si="9"/>
        <v>No aceptable o aceptable con control específico</v>
      </c>
      <c r="U10" s="114">
        <v>349</v>
      </c>
      <c r="V10" s="117" t="s">
        <v>519</v>
      </c>
      <c r="W10" s="117" t="s">
        <v>507</v>
      </c>
      <c r="X10" s="117" t="s">
        <v>507</v>
      </c>
      <c r="Y10" s="117" t="s">
        <v>507</v>
      </c>
      <c r="Z10" s="120" t="s">
        <v>510</v>
      </c>
      <c r="AA10" s="117" t="s">
        <v>511</v>
      </c>
    </row>
    <row r="11" spans="1:47" s="142" customFormat="1" ht="102" x14ac:dyDescent="0.25">
      <c r="A11" s="114" t="s">
        <v>482</v>
      </c>
      <c r="B11" s="114" t="s">
        <v>813</v>
      </c>
      <c r="C11" s="114" t="s">
        <v>814</v>
      </c>
      <c r="D11" s="114" t="s">
        <v>1001</v>
      </c>
      <c r="E11" s="114" t="s">
        <v>33</v>
      </c>
      <c r="F11" s="135" t="s">
        <v>77</v>
      </c>
      <c r="G11" s="114" t="s">
        <v>490</v>
      </c>
      <c r="H11" s="116" t="s">
        <v>815</v>
      </c>
      <c r="I11" s="114" t="s">
        <v>816</v>
      </c>
      <c r="J11" s="114" t="s">
        <v>502</v>
      </c>
      <c r="K11" s="114" t="s">
        <v>817</v>
      </c>
      <c r="L11" s="114" t="s">
        <v>502</v>
      </c>
      <c r="M11" s="119">
        <v>2</v>
      </c>
      <c r="N11" s="117">
        <v>2</v>
      </c>
      <c r="O11" s="141">
        <f t="shared" si="5"/>
        <v>4</v>
      </c>
      <c r="P11" s="139" t="str">
        <f t="shared" si="6"/>
        <v>BAJO</v>
      </c>
      <c r="Q11" s="117">
        <v>10</v>
      </c>
      <c r="R11" s="155">
        <f t="shared" si="7"/>
        <v>40</v>
      </c>
      <c r="S11" s="139" t="str">
        <f t="shared" si="8"/>
        <v>III</v>
      </c>
      <c r="T11" s="155" t="str">
        <f t="shared" si="9"/>
        <v>Mejorable</v>
      </c>
      <c r="U11" s="114">
        <v>349</v>
      </c>
      <c r="V11" s="117" t="s">
        <v>816</v>
      </c>
      <c r="W11" s="117" t="s">
        <v>507</v>
      </c>
      <c r="X11" s="117" t="s">
        <v>507</v>
      </c>
      <c r="Y11" s="117" t="s">
        <v>507</v>
      </c>
      <c r="Z11" s="120" t="s">
        <v>821</v>
      </c>
      <c r="AA11" s="117" t="s">
        <v>507</v>
      </c>
    </row>
    <row r="12" spans="1:47" s="142" customFormat="1" ht="114.75" x14ac:dyDescent="0.25">
      <c r="A12" s="114" t="s">
        <v>769</v>
      </c>
      <c r="B12" s="114" t="s">
        <v>813</v>
      </c>
      <c r="C12" s="114" t="s">
        <v>814</v>
      </c>
      <c r="D12" s="114" t="s">
        <v>477</v>
      </c>
      <c r="E12" s="114" t="s">
        <v>33</v>
      </c>
      <c r="F12" s="135" t="s">
        <v>77</v>
      </c>
      <c r="G12" s="114" t="s">
        <v>490</v>
      </c>
      <c r="H12" s="116" t="s">
        <v>494</v>
      </c>
      <c r="I12" s="114" t="s">
        <v>499</v>
      </c>
      <c r="J12" s="114" t="s">
        <v>502</v>
      </c>
      <c r="K12" s="114" t="s">
        <v>503</v>
      </c>
      <c r="L12" s="114" t="s">
        <v>504</v>
      </c>
      <c r="M12" s="119">
        <v>2</v>
      </c>
      <c r="N12" s="117">
        <v>2</v>
      </c>
      <c r="O12" s="141">
        <f t="shared" si="5"/>
        <v>4</v>
      </c>
      <c r="P12" s="139" t="str">
        <f t="shared" si="6"/>
        <v>BAJO</v>
      </c>
      <c r="Q12" s="117">
        <v>100</v>
      </c>
      <c r="R12" s="155">
        <f t="shared" si="7"/>
        <v>400</v>
      </c>
      <c r="S12" s="139" t="str">
        <f t="shared" si="8"/>
        <v>II</v>
      </c>
      <c r="T12" s="155" t="str">
        <f t="shared" si="9"/>
        <v>No aceptable o aceptable con control específico</v>
      </c>
      <c r="U12" s="114">
        <v>349</v>
      </c>
      <c r="V12" s="117" t="s">
        <v>519</v>
      </c>
      <c r="W12" s="117" t="s">
        <v>507</v>
      </c>
      <c r="X12" s="117" t="s">
        <v>507</v>
      </c>
      <c r="Y12" s="117" t="s">
        <v>507</v>
      </c>
      <c r="Z12" s="120" t="s">
        <v>822</v>
      </c>
      <c r="AA12" s="117" t="s">
        <v>511</v>
      </c>
    </row>
    <row r="13" spans="1:47" s="142" customFormat="1" ht="115.5" customHeight="1" x14ac:dyDescent="0.25">
      <c r="A13" s="114" t="s">
        <v>480</v>
      </c>
      <c r="B13" s="114" t="s">
        <v>473</v>
      </c>
      <c r="C13" s="114" t="s">
        <v>474</v>
      </c>
      <c r="D13" s="114" t="s">
        <v>481</v>
      </c>
      <c r="E13" s="114" t="s">
        <v>33</v>
      </c>
      <c r="F13" s="135" t="s">
        <v>77</v>
      </c>
      <c r="G13" s="114" t="s">
        <v>491</v>
      </c>
      <c r="H13" s="116" t="s">
        <v>496</v>
      </c>
      <c r="I13" s="114" t="s">
        <v>500</v>
      </c>
      <c r="J13" s="114" t="s">
        <v>502</v>
      </c>
      <c r="K13" s="114" t="s">
        <v>505</v>
      </c>
      <c r="L13" s="114" t="s">
        <v>502</v>
      </c>
      <c r="M13" s="150">
        <v>2</v>
      </c>
      <c r="N13" s="117">
        <v>3</v>
      </c>
      <c r="O13" s="141">
        <f t="shared" si="5"/>
        <v>6</v>
      </c>
      <c r="P13" s="139" t="str">
        <f t="shared" si="6"/>
        <v>MEDIO</v>
      </c>
      <c r="Q13" s="114">
        <v>25</v>
      </c>
      <c r="R13" s="155">
        <f t="shared" si="7"/>
        <v>150</v>
      </c>
      <c r="S13" s="139" t="str">
        <f t="shared" si="8"/>
        <v>II</v>
      </c>
      <c r="T13" s="155" t="str">
        <f t="shared" si="9"/>
        <v>No aceptable o aceptable con control específico</v>
      </c>
      <c r="U13" s="114">
        <v>349</v>
      </c>
      <c r="V13" s="151" t="s">
        <v>500</v>
      </c>
      <c r="W13" s="213" t="s">
        <v>513</v>
      </c>
      <c r="X13" s="213" t="s">
        <v>507</v>
      </c>
      <c r="Y13" s="213" t="s">
        <v>1530</v>
      </c>
      <c r="Z13" s="213" t="s">
        <v>772</v>
      </c>
      <c r="AA13" s="213" t="s">
        <v>507</v>
      </c>
    </row>
    <row r="14" spans="1:47" ht="39" customHeight="1" x14ac:dyDescent="0.25">
      <c r="A14" s="114" t="s">
        <v>478</v>
      </c>
      <c r="B14" s="114" t="s">
        <v>473</v>
      </c>
      <c r="C14" s="114" t="s">
        <v>474</v>
      </c>
      <c r="D14" s="114" t="s">
        <v>479</v>
      </c>
      <c r="E14" s="118" t="s">
        <v>33</v>
      </c>
      <c r="F14" s="135" t="s">
        <v>77</v>
      </c>
      <c r="G14" s="114" t="s">
        <v>491</v>
      </c>
      <c r="H14" s="116" t="s">
        <v>495</v>
      </c>
      <c r="I14" s="114" t="s">
        <v>499</v>
      </c>
      <c r="J14" s="118" t="s">
        <v>502</v>
      </c>
      <c r="K14" s="118" t="s">
        <v>502</v>
      </c>
      <c r="L14" s="118" t="s">
        <v>502</v>
      </c>
      <c r="M14" s="117">
        <v>2</v>
      </c>
      <c r="N14" s="117">
        <v>2</v>
      </c>
      <c r="O14" s="141">
        <f t="shared" si="5"/>
        <v>4</v>
      </c>
      <c r="P14" s="139" t="str">
        <f t="shared" si="6"/>
        <v>BAJO</v>
      </c>
      <c r="Q14" s="117">
        <v>25</v>
      </c>
      <c r="R14" s="155">
        <f t="shared" si="7"/>
        <v>100</v>
      </c>
      <c r="S14" s="139" t="str">
        <f t="shared" si="8"/>
        <v>III</v>
      </c>
      <c r="T14" s="155" t="str">
        <f t="shared" si="9"/>
        <v>Mejorable</v>
      </c>
      <c r="U14" s="114">
        <v>349</v>
      </c>
      <c r="V14" s="117" t="s">
        <v>509</v>
      </c>
      <c r="W14" s="117" t="s">
        <v>507</v>
      </c>
      <c r="X14" s="117" t="s">
        <v>507</v>
      </c>
      <c r="Y14" s="117" t="s">
        <v>507</v>
      </c>
      <c r="Z14" s="117" t="s">
        <v>512</v>
      </c>
      <c r="AA14" s="117" t="s">
        <v>507</v>
      </c>
    </row>
    <row r="15" spans="1:47" s="142" customFormat="1" ht="62.25" customHeight="1" x14ac:dyDescent="0.25">
      <c r="A15" s="114" t="s">
        <v>482</v>
      </c>
      <c r="B15" s="114" t="s">
        <v>483</v>
      </c>
      <c r="C15" s="114" t="s">
        <v>474</v>
      </c>
      <c r="D15" s="114" t="s">
        <v>484</v>
      </c>
      <c r="E15" s="114" t="s">
        <v>33</v>
      </c>
      <c r="F15" s="135" t="s">
        <v>77</v>
      </c>
      <c r="G15" s="114" t="s">
        <v>492</v>
      </c>
      <c r="H15" s="116" t="s">
        <v>497</v>
      </c>
      <c r="I15" s="114" t="s">
        <v>501</v>
      </c>
      <c r="J15" s="114" t="s">
        <v>502</v>
      </c>
      <c r="K15" s="114" t="s">
        <v>506</v>
      </c>
      <c r="L15" s="114" t="s">
        <v>502</v>
      </c>
      <c r="M15" s="119">
        <v>2</v>
      </c>
      <c r="N15" s="117">
        <v>4</v>
      </c>
      <c r="O15" s="141">
        <f t="shared" si="5"/>
        <v>8</v>
      </c>
      <c r="P15" s="139" t="str">
        <f t="shared" si="6"/>
        <v>MEDIO</v>
      </c>
      <c r="Q15" s="117">
        <v>25</v>
      </c>
      <c r="R15" s="155">
        <f t="shared" si="7"/>
        <v>200</v>
      </c>
      <c r="S15" s="139" t="str">
        <f t="shared" si="8"/>
        <v>II</v>
      </c>
      <c r="T15" s="155" t="str">
        <f t="shared" si="9"/>
        <v>No aceptable o aceptable con control específico</v>
      </c>
      <c r="U15" s="114">
        <v>349</v>
      </c>
      <c r="V15" s="117" t="s">
        <v>516</v>
      </c>
      <c r="W15" s="117" t="s">
        <v>507</v>
      </c>
      <c r="X15" s="117" t="s">
        <v>517</v>
      </c>
      <c r="Y15" s="117" t="s">
        <v>507</v>
      </c>
      <c r="Z15" s="120" t="s">
        <v>518</v>
      </c>
      <c r="AA15" s="117" t="s">
        <v>507</v>
      </c>
    </row>
    <row r="16" spans="1:47" s="142" customFormat="1" ht="63.75" x14ac:dyDescent="0.25">
      <c r="A16" s="114" t="s">
        <v>1522</v>
      </c>
      <c r="B16" s="114" t="s">
        <v>1062</v>
      </c>
      <c r="C16" s="114" t="s">
        <v>474</v>
      </c>
      <c r="D16" s="114" t="s">
        <v>484</v>
      </c>
      <c r="E16" s="114" t="s">
        <v>33</v>
      </c>
      <c r="F16" s="135" t="s">
        <v>77</v>
      </c>
      <c r="G16" s="114" t="s">
        <v>492</v>
      </c>
      <c r="H16" s="116" t="s">
        <v>497</v>
      </c>
      <c r="I16" s="114" t="s">
        <v>501</v>
      </c>
      <c r="J16" s="114" t="s">
        <v>502</v>
      </c>
      <c r="K16" s="114" t="s">
        <v>506</v>
      </c>
      <c r="L16" s="114" t="s">
        <v>502</v>
      </c>
      <c r="M16" s="119">
        <v>2</v>
      </c>
      <c r="N16" s="117">
        <v>4</v>
      </c>
      <c r="O16" s="141">
        <f t="shared" si="5"/>
        <v>8</v>
      </c>
      <c r="P16" s="139" t="str">
        <f t="shared" si="6"/>
        <v>MEDIO</v>
      </c>
      <c r="Q16" s="117">
        <v>25</v>
      </c>
      <c r="R16" s="155">
        <f t="shared" si="7"/>
        <v>200</v>
      </c>
      <c r="S16" s="139" t="str">
        <f t="shared" si="8"/>
        <v>II</v>
      </c>
      <c r="T16" s="155" t="str">
        <f t="shared" si="9"/>
        <v>No aceptable o aceptable con control específico</v>
      </c>
      <c r="U16" s="114">
        <v>349</v>
      </c>
      <c r="V16" s="117" t="s">
        <v>516</v>
      </c>
      <c r="W16" s="117" t="s">
        <v>507</v>
      </c>
      <c r="X16" s="117" t="s">
        <v>517</v>
      </c>
      <c r="Y16" s="117" t="s">
        <v>507</v>
      </c>
      <c r="Z16" s="120" t="s">
        <v>518</v>
      </c>
      <c r="AA16" s="117" t="s">
        <v>507</v>
      </c>
    </row>
    <row r="17" spans="1:27" s="142" customFormat="1" ht="63.75" x14ac:dyDescent="0.25">
      <c r="A17" s="114" t="s">
        <v>1064</v>
      </c>
      <c r="B17" s="114" t="s">
        <v>1065</v>
      </c>
      <c r="C17" s="114" t="s">
        <v>1066</v>
      </c>
      <c r="D17" s="114" t="s">
        <v>484</v>
      </c>
      <c r="E17" s="114" t="s">
        <v>33</v>
      </c>
      <c r="F17" s="135" t="s">
        <v>77</v>
      </c>
      <c r="G17" s="114" t="s">
        <v>492</v>
      </c>
      <c r="H17" s="116" t="s">
        <v>497</v>
      </c>
      <c r="I17" s="114" t="s">
        <v>501</v>
      </c>
      <c r="J17" s="114" t="s">
        <v>502</v>
      </c>
      <c r="K17" s="114" t="s">
        <v>506</v>
      </c>
      <c r="L17" s="114" t="s">
        <v>502</v>
      </c>
      <c r="M17" s="119">
        <v>2</v>
      </c>
      <c r="N17" s="117">
        <v>4</v>
      </c>
      <c r="O17" s="141">
        <f t="shared" si="5"/>
        <v>8</v>
      </c>
      <c r="P17" s="139" t="str">
        <f t="shared" si="6"/>
        <v>MEDIO</v>
      </c>
      <c r="Q17" s="117">
        <v>25</v>
      </c>
      <c r="R17" s="155">
        <f t="shared" si="7"/>
        <v>200</v>
      </c>
      <c r="S17" s="139" t="str">
        <f t="shared" si="8"/>
        <v>II</v>
      </c>
      <c r="T17" s="155" t="str">
        <f t="shared" si="9"/>
        <v>No aceptable o aceptable con control específico</v>
      </c>
      <c r="U17" s="114">
        <v>349</v>
      </c>
      <c r="V17" s="117" t="s">
        <v>516</v>
      </c>
      <c r="W17" s="117" t="s">
        <v>507</v>
      </c>
      <c r="X17" s="117" t="s">
        <v>517</v>
      </c>
      <c r="Y17" s="117" t="s">
        <v>507</v>
      </c>
      <c r="Z17" s="120" t="s">
        <v>518</v>
      </c>
      <c r="AA17" s="117" t="s">
        <v>507</v>
      </c>
    </row>
    <row r="18" spans="1:27" s="140" customFormat="1" ht="51" x14ac:dyDescent="0.25">
      <c r="A18" s="114" t="s">
        <v>1054</v>
      </c>
      <c r="B18" s="114" t="s">
        <v>1055</v>
      </c>
      <c r="C18" s="114" t="s">
        <v>1056</v>
      </c>
      <c r="D18" s="114" t="s">
        <v>1057</v>
      </c>
      <c r="E18" s="114" t="s">
        <v>33</v>
      </c>
      <c r="F18" s="135" t="s">
        <v>77</v>
      </c>
      <c r="G18" s="114" t="s">
        <v>1058</v>
      </c>
      <c r="H18" s="116" t="s">
        <v>1059</v>
      </c>
      <c r="I18" s="114" t="s">
        <v>1060</v>
      </c>
      <c r="J18" s="114" t="s">
        <v>502</v>
      </c>
      <c r="K18" s="114" t="s">
        <v>1061</v>
      </c>
      <c r="L18" s="114" t="s">
        <v>763</v>
      </c>
      <c r="M18" s="119">
        <v>2</v>
      </c>
      <c r="N18" s="117">
        <v>3</v>
      </c>
      <c r="O18" s="137">
        <f t="shared" si="0"/>
        <v>6</v>
      </c>
      <c r="P18" s="138" t="str">
        <f t="shared" si="1"/>
        <v>MEDIO</v>
      </c>
      <c r="Q18" s="117">
        <v>10</v>
      </c>
      <c r="R18" s="155">
        <f t="shared" si="2"/>
        <v>60</v>
      </c>
      <c r="S18" s="139" t="str">
        <f t="shared" si="3"/>
        <v>III</v>
      </c>
      <c r="T18" s="155" t="str">
        <f t="shared" si="4"/>
        <v>Mejorable</v>
      </c>
      <c r="U18" s="114">
        <v>349</v>
      </c>
      <c r="V18" s="117" t="s">
        <v>1071</v>
      </c>
      <c r="W18" s="117" t="s">
        <v>507</v>
      </c>
      <c r="X18" s="117" t="s">
        <v>507</v>
      </c>
      <c r="Y18" s="117" t="s">
        <v>1072</v>
      </c>
      <c r="Z18" s="120" t="s">
        <v>1073</v>
      </c>
      <c r="AA18" s="117" t="s">
        <v>1074</v>
      </c>
    </row>
    <row r="19" spans="1:27" s="142" customFormat="1" ht="51" x14ac:dyDescent="0.25">
      <c r="A19" s="114" t="s">
        <v>1064</v>
      </c>
      <c r="B19" s="114" t="s">
        <v>1065</v>
      </c>
      <c r="C19" s="114" t="s">
        <v>1066</v>
      </c>
      <c r="D19" s="114" t="s">
        <v>477</v>
      </c>
      <c r="E19" s="114" t="s">
        <v>33</v>
      </c>
      <c r="F19" s="135" t="s">
        <v>77</v>
      </c>
      <c r="G19" s="114" t="s">
        <v>1067</v>
      </c>
      <c r="H19" s="116" t="s">
        <v>1068</v>
      </c>
      <c r="I19" s="114" t="s">
        <v>1069</v>
      </c>
      <c r="J19" s="114" t="s">
        <v>502</v>
      </c>
      <c r="K19" s="115" t="s">
        <v>1070</v>
      </c>
      <c r="L19" s="114" t="s">
        <v>502</v>
      </c>
      <c r="M19" s="119">
        <v>6</v>
      </c>
      <c r="N19" s="117">
        <v>1</v>
      </c>
      <c r="O19" s="141">
        <f>M19*N19</f>
        <v>6</v>
      </c>
      <c r="P19" s="139" t="str">
        <f>IF((N19),IF(AND(O19&gt;=24,O19&lt;=40),"MUY ALTO",IF(AND(O19&gt;=10,O19&lt;=20),"ALTO",IF(AND(O19&gt;=6,O19&lt;=8),"MEDIO",IF((O19&lt;=4),"BAJO")))))</f>
        <v>MEDIO</v>
      </c>
      <c r="Q19" s="117">
        <v>10</v>
      </c>
      <c r="R19" s="155">
        <f>O19*Q19</f>
        <v>60</v>
      </c>
      <c r="S19" s="139" t="str">
        <f>IF(R19&lt;=0,"N/A",IF(R19&lt;=20,"IV",IF(R19&lt;=120,"III",IF(R19&lt;=500,"II",IF(R19&lt;=4000,"I",)))))</f>
        <v>III</v>
      </c>
      <c r="T19" s="155" t="str">
        <f>IF(S19="I","No Aceptable",IF(S19="II","No aceptable o aceptable con control específico",IF(S19="III","Mejorable",IF(S19="IV","Aceptable","Aceptable"))))</f>
        <v>Mejorable</v>
      </c>
      <c r="U19" s="114">
        <v>349</v>
      </c>
      <c r="V19" s="117" t="s">
        <v>1076</v>
      </c>
      <c r="W19" s="117" t="s">
        <v>507</v>
      </c>
      <c r="X19" s="117" t="s">
        <v>507</v>
      </c>
      <c r="Y19" s="117" t="s">
        <v>507</v>
      </c>
      <c r="Z19" s="120" t="s">
        <v>1077</v>
      </c>
      <c r="AA19" s="117" t="s">
        <v>507</v>
      </c>
    </row>
    <row r="20" spans="1:27" s="142" customFormat="1" ht="102" x14ac:dyDescent="0.25">
      <c r="A20" s="114" t="s">
        <v>476</v>
      </c>
      <c r="B20" s="114" t="s">
        <v>473</v>
      </c>
      <c r="C20" s="114" t="s">
        <v>474</v>
      </c>
      <c r="D20" s="114" t="s">
        <v>520</v>
      </c>
      <c r="E20" s="114" t="s">
        <v>33</v>
      </c>
      <c r="F20" s="135" t="s">
        <v>39</v>
      </c>
      <c r="G20" s="114" t="s">
        <v>525</v>
      </c>
      <c r="H20" s="116" t="s">
        <v>531</v>
      </c>
      <c r="I20" s="114" t="s">
        <v>773</v>
      </c>
      <c r="J20" s="114" t="s">
        <v>502</v>
      </c>
      <c r="K20" s="114" t="s">
        <v>533</v>
      </c>
      <c r="L20" s="114" t="s">
        <v>534</v>
      </c>
      <c r="M20" s="119">
        <v>2</v>
      </c>
      <c r="N20" s="117">
        <v>4</v>
      </c>
      <c r="O20" s="141">
        <f>M20*N20</f>
        <v>8</v>
      </c>
      <c r="P20" s="139" t="str">
        <f>IF((N20),IF(AND(O20&gt;=24,O20&lt;=40),"MUY ALTO",IF(AND(O20&gt;=10,O20&lt;=20),"ALTO",IF(AND(O20&gt;=6,O20&lt;=8),"MEDIO",IF((O20&lt;=4),"BAJO")))))</f>
        <v>MEDIO</v>
      </c>
      <c r="Q20" s="117">
        <v>25</v>
      </c>
      <c r="R20" s="155">
        <f>O20*Q20</f>
        <v>200</v>
      </c>
      <c r="S20" s="139" t="str">
        <f>IF(R20&lt;=0,"N/A",IF(R20&lt;=20,"IV",IF(R20&lt;=120,"III",IF(R20&lt;=500,"II",IF(R20&lt;=4000,"I",)))))</f>
        <v>II</v>
      </c>
      <c r="T20" s="155" t="str">
        <f>IF(S20="I","No Aceptable",IF(S20="II","No aceptable o aceptable con control específico",IF(S20="III","Mejorable",IF(S20="IV","Aceptable","Aceptable"))))</f>
        <v>No aceptable o aceptable con control específico</v>
      </c>
      <c r="U20" s="114">
        <v>349</v>
      </c>
      <c r="V20" s="117" t="s">
        <v>546</v>
      </c>
      <c r="W20" s="117" t="s">
        <v>507</v>
      </c>
      <c r="X20" s="117" t="s">
        <v>507</v>
      </c>
      <c r="Y20" s="117" t="s">
        <v>507</v>
      </c>
      <c r="Z20" s="120" t="s">
        <v>775</v>
      </c>
      <c r="AA20" s="117" t="s">
        <v>507</v>
      </c>
    </row>
    <row r="21" spans="1:27" s="142" customFormat="1" ht="51" x14ac:dyDescent="0.25">
      <c r="A21" s="114" t="s">
        <v>476</v>
      </c>
      <c r="B21" s="114" t="s">
        <v>473</v>
      </c>
      <c r="C21" s="114" t="s">
        <v>474</v>
      </c>
      <c r="D21" s="114" t="s">
        <v>521</v>
      </c>
      <c r="E21" s="114" t="s">
        <v>33</v>
      </c>
      <c r="F21" s="135" t="s">
        <v>39</v>
      </c>
      <c r="G21" s="114" t="s">
        <v>526</v>
      </c>
      <c r="H21" s="116" t="s">
        <v>535</v>
      </c>
      <c r="I21" s="114" t="s">
        <v>536</v>
      </c>
      <c r="J21" s="114" t="s">
        <v>502</v>
      </c>
      <c r="K21" s="114" t="s">
        <v>774</v>
      </c>
      <c r="L21" s="114" t="s">
        <v>534</v>
      </c>
      <c r="M21" s="119">
        <v>2</v>
      </c>
      <c r="N21" s="117">
        <v>4</v>
      </c>
      <c r="O21" s="141">
        <f>M21*N21</f>
        <v>8</v>
      </c>
      <c r="P21" s="139" t="str">
        <f>IF((N21),IF(AND(O21&gt;=24,O21&lt;=40),"MUY ALTO",IF(AND(O21&gt;=10,O21&lt;=20),"ALTO",IF(AND(O21&gt;=6,O21&lt;=8),"MEDIO",IF((O21&lt;=4),"BAJO")))))</f>
        <v>MEDIO</v>
      </c>
      <c r="Q21" s="117">
        <v>25</v>
      </c>
      <c r="R21" s="155">
        <f>O21*Q21</f>
        <v>200</v>
      </c>
      <c r="S21" s="139" t="str">
        <f>IF(R21&lt;=0,"N/A",IF(R21&lt;=20,"IV",IF(R21&lt;=120,"III",IF(R21&lt;=500,"II",IF(R21&lt;=4000,"I",)))))</f>
        <v>II</v>
      </c>
      <c r="T21" s="155" t="str">
        <f>IF(S21="I","No Aceptable",IF(S21="II","No aceptable o aceptable con control específico",IF(S21="III","Mejorable",IF(S21="IV","Aceptable","Aceptable"))))</f>
        <v>No aceptable o aceptable con control específico</v>
      </c>
      <c r="U21" s="114">
        <v>349</v>
      </c>
      <c r="V21" s="117" t="s">
        <v>536</v>
      </c>
      <c r="W21" s="117" t="s">
        <v>507</v>
      </c>
      <c r="X21" s="117" t="s">
        <v>507</v>
      </c>
      <c r="Y21" s="117" t="s">
        <v>507</v>
      </c>
      <c r="Z21" s="120" t="s">
        <v>776</v>
      </c>
      <c r="AA21" s="117" t="s">
        <v>507</v>
      </c>
    </row>
    <row r="22" spans="1:27" s="142" customFormat="1" ht="51" x14ac:dyDescent="0.25">
      <c r="A22" s="114" t="s">
        <v>476</v>
      </c>
      <c r="B22" s="114" t="s">
        <v>473</v>
      </c>
      <c r="C22" s="114" t="s">
        <v>474</v>
      </c>
      <c r="D22" s="114" t="s">
        <v>522</v>
      </c>
      <c r="E22" s="114" t="s">
        <v>33</v>
      </c>
      <c r="F22" s="135" t="s">
        <v>39</v>
      </c>
      <c r="G22" s="114" t="s">
        <v>527</v>
      </c>
      <c r="H22" s="116" t="s">
        <v>538</v>
      </c>
      <c r="I22" s="114" t="s">
        <v>539</v>
      </c>
      <c r="J22" s="114" t="s">
        <v>502</v>
      </c>
      <c r="K22" s="114" t="s">
        <v>540</v>
      </c>
      <c r="L22" s="114" t="s">
        <v>541</v>
      </c>
      <c r="M22" s="119">
        <v>2</v>
      </c>
      <c r="N22" s="117">
        <v>4</v>
      </c>
      <c r="O22" s="141">
        <f>M22*N22</f>
        <v>8</v>
      </c>
      <c r="P22" s="139" t="str">
        <f>IF((N22),IF(AND(O22&gt;=24,O22&lt;=40),"MUY ALTO",IF(AND(O22&gt;=10,O22&lt;=20),"ALTO",IF(AND(O22&gt;=6,O22&lt;=8),"MEDIO",IF((O22&lt;=4),"BAJO")))))</f>
        <v>MEDIO</v>
      </c>
      <c r="Q22" s="117">
        <v>10</v>
      </c>
      <c r="R22" s="155">
        <f>O22*Q22</f>
        <v>80</v>
      </c>
      <c r="S22" s="139" t="str">
        <f>IF(R22&lt;=0,"N/A",IF(R22&lt;=20,"IV",IF(R22&lt;=120,"III",IF(R22&lt;=500,"II",IF(R22&lt;=4000,"I",)))))</f>
        <v>III</v>
      </c>
      <c r="T22" s="155" t="str">
        <f>IF(S22="I","No Aceptable",IF(S22="II","No aceptable o aceptable con control específico",IF(S22="III","Mejorable",IF(S22="IV","Aceptable","Aceptable"))))</f>
        <v>Mejorable</v>
      </c>
      <c r="U22" s="114">
        <v>349</v>
      </c>
      <c r="V22" s="117" t="s">
        <v>549</v>
      </c>
      <c r="W22" s="117" t="s">
        <v>507</v>
      </c>
      <c r="X22" s="117" t="s">
        <v>507</v>
      </c>
      <c r="Y22" s="117" t="s">
        <v>507</v>
      </c>
      <c r="Z22" s="120" t="s">
        <v>550</v>
      </c>
      <c r="AA22" s="117" t="s">
        <v>507</v>
      </c>
    </row>
    <row r="23" spans="1:27" ht="81.75" customHeight="1" x14ac:dyDescent="0.25">
      <c r="A23" s="114" t="s">
        <v>523</v>
      </c>
      <c r="B23" s="114" t="s">
        <v>473</v>
      </c>
      <c r="C23" s="114" t="s">
        <v>474</v>
      </c>
      <c r="D23" s="114" t="s">
        <v>524</v>
      </c>
      <c r="E23" s="114" t="s">
        <v>575</v>
      </c>
      <c r="F23" s="135" t="s">
        <v>39</v>
      </c>
      <c r="G23" s="114" t="s">
        <v>528</v>
      </c>
      <c r="H23" s="116" t="s">
        <v>542</v>
      </c>
      <c r="I23" s="114" t="s">
        <v>543</v>
      </c>
      <c r="J23" s="114" t="s">
        <v>502</v>
      </c>
      <c r="K23" s="114" t="s">
        <v>544</v>
      </c>
      <c r="L23" s="114" t="s">
        <v>545</v>
      </c>
      <c r="M23" s="119">
        <v>2</v>
      </c>
      <c r="N23" s="117">
        <v>1</v>
      </c>
      <c r="O23" s="141">
        <f t="shared" ref="O23:O85" si="10">M23*N23</f>
        <v>2</v>
      </c>
      <c r="P23" s="139" t="str">
        <f t="shared" si="1"/>
        <v>BAJO</v>
      </c>
      <c r="Q23" s="117">
        <v>60</v>
      </c>
      <c r="R23" s="155">
        <f t="shared" si="2"/>
        <v>120</v>
      </c>
      <c r="S23" s="139" t="str">
        <f t="shared" si="3"/>
        <v>III</v>
      </c>
      <c r="T23" s="155" t="str">
        <f t="shared" si="4"/>
        <v>Mejorable</v>
      </c>
      <c r="U23" s="114">
        <v>349</v>
      </c>
      <c r="V23" s="117" t="s">
        <v>551</v>
      </c>
      <c r="W23" s="117" t="s">
        <v>507</v>
      </c>
      <c r="X23" s="117" t="s">
        <v>507</v>
      </c>
      <c r="Y23" s="117" t="s">
        <v>507</v>
      </c>
      <c r="Z23" s="120" t="s">
        <v>552</v>
      </c>
      <c r="AA23" s="117" t="s">
        <v>553</v>
      </c>
    </row>
    <row r="24" spans="1:27" s="142" customFormat="1" ht="51" x14ac:dyDescent="0.25">
      <c r="A24" s="114" t="s">
        <v>1054</v>
      </c>
      <c r="B24" s="114" t="s">
        <v>1055</v>
      </c>
      <c r="C24" s="114" t="s">
        <v>1056</v>
      </c>
      <c r="D24" s="114" t="s">
        <v>1078</v>
      </c>
      <c r="E24" s="114" t="s">
        <v>33</v>
      </c>
      <c r="F24" s="135" t="s">
        <v>39</v>
      </c>
      <c r="G24" s="114" t="s">
        <v>1017</v>
      </c>
      <c r="H24" s="116" t="s">
        <v>1079</v>
      </c>
      <c r="I24" s="114" t="s">
        <v>1080</v>
      </c>
      <c r="J24" s="114" t="s">
        <v>502</v>
      </c>
      <c r="K24" s="114" t="s">
        <v>1081</v>
      </c>
      <c r="L24" s="114" t="s">
        <v>502</v>
      </c>
      <c r="M24" s="119">
        <v>2</v>
      </c>
      <c r="N24" s="117">
        <v>4</v>
      </c>
      <c r="O24" s="141">
        <f t="shared" si="10"/>
        <v>8</v>
      </c>
      <c r="P24" s="139" t="str">
        <f>IF((N24),IF(AND(O24&gt;=24,O24&lt;=40),"MUY ALTO",IF(AND(O24&gt;=10,O24&lt;=20),"ALTO",IF(AND(O24&gt;=6,O24&lt;=8),"MEDIO",IF((O24&lt;=4),"BAJO")))))</f>
        <v>MEDIO</v>
      </c>
      <c r="Q24" s="117">
        <v>10</v>
      </c>
      <c r="R24" s="155">
        <f>O24*Q24</f>
        <v>80</v>
      </c>
      <c r="S24" s="139" t="str">
        <f>IF(R24&lt;=0,"N/A",IF(R24&lt;=20,"IV",IF(R24&lt;=120,"III",IF(R24&lt;=500,"II",IF(R24&lt;=4000,"I",)))))</f>
        <v>III</v>
      </c>
      <c r="T24" s="155" t="str">
        <f>IF(S24="I","No Aceptable",IF(S24="II","No aceptable o aceptable con control específico",IF(S24="III","Mejorable",IF(S24="IV","Aceptable","Aceptable"))))</f>
        <v>Mejorable</v>
      </c>
      <c r="U24" s="114">
        <v>349</v>
      </c>
      <c r="V24" s="117" t="s">
        <v>546</v>
      </c>
      <c r="W24" s="117" t="s">
        <v>507</v>
      </c>
      <c r="X24" s="117" t="s">
        <v>507</v>
      </c>
      <c r="Y24" s="117" t="s">
        <v>507</v>
      </c>
      <c r="Z24" s="120" t="s">
        <v>1113</v>
      </c>
      <c r="AA24" s="117" t="s">
        <v>507</v>
      </c>
    </row>
    <row r="25" spans="1:27" s="142" customFormat="1" ht="170.25" customHeight="1" x14ac:dyDescent="0.25">
      <c r="A25" s="114" t="s">
        <v>1054</v>
      </c>
      <c r="B25" s="114" t="s">
        <v>1055</v>
      </c>
      <c r="C25" s="114" t="s">
        <v>1056</v>
      </c>
      <c r="D25" s="114" t="s">
        <v>1082</v>
      </c>
      <c r="E25" s="114" t="s">
        <v>575</v>
      </c>
      <c r="F25" s="135" t="s">
        <v>39</v>
      </c>
      <c r="G25" s="114" t="s">
        <v>526</v>
      </c>
      <c r="H25" s="116" t="s">
        <v>1083</v>
      </c>
      <c r="I25" s="114" t="s">
        <v>1084</v>
      </c>
      <c r="J25" s="114" t="s">
        <v>502</v>
      </c>
      <c r="K25" s="114" t="s">
        <v>774</v>
      </c>
      <c r="L25" s="114" t="s">
        <v>502</v>
      </c>
      <c r="M25" s="119">
        <v>2</v>
      </c>
      <c r="N25" s="117">
        <v>1</v>
      </c>
      <c r="O25" s="141">
        <f t="shared" si="10"/>
        <v>2</v>
      </c>
      <c r="P25" s="139" t="str">
        <f>IF((N25),IF(AND(O25&gt;=24,O25&lt;=40),"MUY ALTO",IF(AND(O25&gt;=10,O25&lt;=20),"ALTO",IF(AND(O25&gt;=6,O25&lt;=8),"MEDIO",IF((O25&lt;=4),"BAJO")))))</f>
        <v>BAJO</v>
      </c>
      <c r="Q25" s="117">
        <v>10</v>
      </c>
      <c r="R25" s="155">
        <f>O25*Q25</f>
        <v>20</v>
      </c>
      <c r="S25" s="139" t="str">
        <f>IF(R25&lt;=0,"N/A",IF(R25&lt;=20,"IV",IF(R25&lt;=120,"III",IF(R25&lt;=500,"II",IF(R25&lt;=4000,"I",)))))</f>
        <v>IV</v>
      </c>
      <c r="T25" s="155" t="str">
        <f>IF(S25="I","No Aceptable",IF(S25="II","No aceptable o aceptable con control específico",IF(S25="III","Mejorable",IF(S25="IV","Aceptable","Aceptable"))))</f>
        <v>Aceptable</v>
      </c>
      <c r="U25" s="114">
        <v>349</v>
      </c>
      <c r="V25" s="117" t="s">
        <v>1084</v>
      </c>
      <c r="W25" s="117" t="s">
        <v>507</v>
      </c>
      <c r="X25" s="117" t="s">
        <v>507</v>
      </c>
      <c r="Y25" s="117" t="s">
        <v>507</v>
      </c>
      <c r="Z25" s="120" t="s">
        <v>1114</v>
      </c>
      <c r="AA25" s="117" t="s">
        <v>507</v>
      </c>
    </row>
    <row r="26" spans="1:27" s="142" customFormat="1" ht="99.75" customHeight="1" x14ac:dyDescent="0.25">
      <c r="A26" s="114" t="s">
        <v>1085</v>
      </c>
      <c r="B26" s="114" t="s">
        <v>1055</v>
      </c>
      <c r="C26" s="114" t="s">
        <v>1056</v>
      </c>
      <c r="D26" s="114" t="s">
        <v>1082</v>
      </c>
      <c r="E26" s="114" t="s">
        <v>575</v>
      </c>
      <c r="F26" s="135" t="s">
        <v>39</v>
      </c>
      <c r="G26" s="114" t="s">
        <v>525</v>
      </c>
      <c r="H26" s="116" t="s">
        <v>1086</v>
      </c>
      <c r="I26" s="114" t="s">
        <v>1087</v>
      </c>
      <c r="J26" s="114" t="s">
        <v>502</v>
      </c>
      <c r="K26" s="114" t="s">
        <v>774</v>
      </c>
      <c r="L26" s="114" t="s">
        <v>1088</v>
      </c>
      <c r="M26" s="119">
        <v>2</v>
      </c>
      <c r="N26" s="117">
        <v>1</v>
      </c>
      <c r="O26" s="141">
        <f t="shared" si="10"/>
        <v>2</v>
      </c>
      <c r="P26" s="139" t="str">
        <f t="shared" si="1"/>
        <v>BAJO</v>
      </c>
      <c r="Q26" s="117">
        <v>10</v>
      </c>
      <c r="R26" s="155">
        <f t="shared" si="2"/>
        <v>20</v>
      </c>
      <c r="S26" s="139" t="str">
        <f t="shared" si="3"/>
        <v>IV</v>
      </c>
      <c r="T26" s="155" t="str">
        <f t="shared" si="4"/>
        <v>Aceptable</v>
      </c>
      <c r="U26" s="114">
        <v>349</v>
      </c>
      <c r="V26" s="117" t="s">
        <v>546</v>
      </c>
      <c r="W26" s="117" t="s">
        <v>507</v>
      </c>
      <c r="X26" s="117" t="s">
        <v>507</v>
      </c>
      <c r="Y26" s="117" t="s">
        <v>1115</v>
      </c>
      <c r="Z26" s="120" t="s">
        <v>1116</v>
      </c>
      <c r="AA26" s="117" t="s">
        <v>507</v>
      </c>
    </row>
    <row r="27" spans="1:27" s="142" customFormat="1" ht="38.25" x14ac:dyDescent="0.25">
      <c r="A27" s="114" t="s">
        <v>1089</v>
      </c>
      <c r="B27" s="114" t="s">
        <v>1055</v>
      </c>
      <c r="C27" s="114" t="s">
        <v>1056</v>
      </c>
      <c r="D27" s="114" t="s">
        <v>1090</v>
      </c>
      <c r="E27" s="114" t="s">
        <v>33</v>
      </c>
      <c r="F27" s="135" t="s">
        <v>39</v>
      </c>
      <c r="G27" s="114" t="s">
        <v>1091</v>
      </c>
      <c r="H27" s="116" t="s">
        <v>1092</v>
      </c>
      <c r="I27" s="114" t="s">
        <v>1080</v>
      </c>
      <c r="J27" s="114" t="s">
        <v>1093</v>
      </c>
      <c r="K27" s="114" t="s">
        <v>774</v>
      </c>
      <c r="L27" s="114" t="s">
        <v>502</v>
      </c>
      <c r="M27" s="119">
        <v>2</v>
      </c>
      <c r="N27" s="117">
        <v>2</v>
      </c>
      <c r="O27" s="141">
        <f t="shared" si="10"/>
        <v>4</v>
      </c>
      <c r="P27" s="139" t="str">
        <f>IF((N27),IF(AND(O27&gt;=24,O27&lt;=40),"MUY ALTO",IF(AND(O27&gt;=10,O27&lt;=20),"ALTO",IF(AND(O27&gt;=6,O27&lt;=8),"MEDIO",IF((O27&lt;=4),"BAJO")))))</f>
        <v>BAJO</v>
      </c>
      <c r="Q27" s="117">
        <v>10</v>
      </c>
      <c r="R27" s="155">
        <f>O27*Q27</f>
        <v>40</v>
      </c>
      <c r="S27" s="139" t="str">
        <f>IF(R27&lt;=0,"N/A",IF(R27&lt;=20,"IV",IF(R27&lt;=120,"III",IF(R27&lt;=500,"II",IF(R27&lt;=4000,"I",)))))</f>
        <v>III</v>
      </c>
      <c r="T27" s="155" t="str">
        <f>IF(S27="I","No Aceptable",IF(S27="II","No aceptable o aceptable con control específico",IF(S27="III","Mejorable",IF(S27="IV","Aceptable","Aceptable"))))</f>
        <v>Mejorable</v>
      </c>
      <c r="U27" s="114">
        <v>349</v>
      </c>
      <c r="V27" s="117" t="s">
        <v>546</v>
      </c>
      <c r="W27" s="117" t="s">
        <v>507</v>
      </c>
      <c r="X27" s="117" t="s">
        <v>507</v>
      </c>
      <c r="Y27" s="117" t="s">
        <v>507</v>
      </c>
      <c r="Z27" s="120" t="s">
        <v>1117</v>
      </c>
      <c r="AA27" s="117" t="s">
        <v>507</v>
      </c>
    </row>
    <row r="28" spans="1:27" s="142" customFormat="1" ht="76.5" x14ac:dyDescent="0.25">
      <c r="A28" s="114" t="s">
        <v>478</v>
      </c>
      <c r="B28" s="114" t="s">
        <v>1062</v>
      </c>
      <c r="C28" s="114" t="s">
        <v>778</v>
      </c>
      <c r="D28" s="114" t="s">
        <v>1094</v>
      </c>
      <c r="E28" s="114" t="s">
        <v>33</v>
      </c>
      <c r="F28" s="135" t="s">
        <v>39</v>
      </c>
      <c r="G28" s="114" t="s">
        <v>1017</v>
      </c>
      <c r="H28" s="116" t="s">
        <v>1095</v>
      </c>
      <c r="I28" s="114" t="s">
        <v>1080</v>
      </c>
      <c r="J28" s="114" t="s">
        <v>1096</v>
      </c>
      <c r="K28" s="114" t="s">
        <v>774</v>
      </c>
      <c r="L28" s="114" t="s">
        <v>1097</v>
      </c>
      <c r="M28" s="119">
        <v>2</v>
      </c>
      <c r="N28" s="117">
        <v>4</v>
      </c>
      <c r="O28" s="141">
        <f t="shared" si="10"/>
        <v>8</v>
      </c>
      <c r="P28" s="139" t="str">
        <f t="shared" si="1"/>
        <v>MEDIO</v>
      </c>
      <c r="Q28" s="117">
        <v>25</v>
      </c>
      <c r="R28" s="155">
        <f t="shared" si="2"/>
        <v>200</v>
      </c>
      <c r="S28" s="139" t="str">
        <f t="shared" si="3"/>
        <v>II</v>
      </c>
      <c r="T28" s="155" t="str">
        <f t="shared" si="4"/>
        <v>No aceptable o aceptable con control específico</v>
      </c>
      <c r="U28" s="114">
        <v>349</v>
      </c>
      <c r="V28" s="117" t="s">
        <v>546</v>
      </c>
      <c r="W28" s="117" t="s">
        <v>507</v>
      </c>
      <c r="X28" s="117" t="s">
        <v>507</v>
      </c>
      <c r="Y28" s="117" t="s">
        <v>507</v>
      </c>
      <c r="Z28" s="120" t="s">
        <v>1118</v>
      </c>
      <c r="AA28" s="117" t="s">
        <v>507</v>
      </c>
    </row>
    <row r="29" spans="1:27" s="142" customFormat="1" ht="51" x14ac:dyDescent="0.25">
      <c r="A29" s="114" t="s">
        <v>1522</v>
      </c>
      <c r="B29" s="114" t="s">
        <v>1062</v>
      </c>
      <c r="C29" s="114" t="s">
        <v>778</v>
      </c>
      <c r="D29" s="114" t="s">
        <v>1098</v>
      </c>
      <c r="E29" s="114" t="s">
        <v>33</v>
      </c>
      <c r="F29" s="135" t="s">
        <v>39</v>
      </c>
      <c r="G29" s="114" t="s">
        <v>1017</v>
      </c>
      <c r="H29" s="116" t="s">
        <v>1099</v>
      </c>
      <c r="I29" s="114" t="s">
        <v>1080</v>
      </c>
      <c r="J29" s="114" t="s">
        <v>502</v>
      </c>
      <c r="K29" s="114" t="s">
        <v>502</v>
      </c>
      <c r="L29" s="114" t="s">
        <v>502</v>
      </c>
      <c r="M29" s="119">
        <v>6</v>
      </c>
      <c r="N29" s="117">
        <v>2</v>
      </c>
      <c r="O29" s="141">
        <f t="shared" si="10"/>
        <v>12</v>
      </c>
      <c r="P29" s="139" t="str">
        <f t="shared" si="1"/>
        <v>ALTO</v>
      </c>
      <c r="Q29" s="117">
        <v>25</v>
      </c>
      <c r="R29" s="155">
        <f t="shared" si="2"/>
        <v>300</v>
      </c>
      <c r="S29" s="139" t="str">
        <f t="shared" si="3"/>
        <v>II</v>
      </c>
      <c r="T29" s="155" t="str">
        <f t="shared" si="4"/>
        <v>No aceptable o aceptable con control específico</v>
      </c>
      <c r="U29" s="114">
        <v>349</v>
      </c>
      <c r="V29" s="117" t="s">
        <v>824</v>
      </c>
      <c r="W29" s="117" t="s">
        <v>507</v>
      </c>
      <c r="X29" s="117" t="s">
        <v>507</v>
      </c>
      <c r="Y29" s="117" t="s">
        <v>1119</v>
      </c>
      <c r="Z29" s="120" t="s">
        <v>1120</v>
      </c>
      <c r="AA29" s="117" t="s">
        <v>507</v>
      </c>
    </row>
    <row r="30" spans="1:27" s="142" customFormat="1" ht="71.25" customHeight="1" x14ac:dyDescent="0.25">
      <c r="A30" s="114" t="s">
        <v>472</v>
      </c>
      <c r="B30" s="114" t="s">
        <v>1065</v>
      </c>
      <c r="C30" s="114" t="s">
        <v>1066</v>
      </c>
      <c r="D30" s="114" t="s">
        <v>1100</v>
      </c>
      <c r="E30" s="114" t="s">
        <v>34</v>
      </c>
      <c r="F30" s="135" t="s">
        <v>39</v>
      </c>
      <c r="G30" s="114" t="s">
        <v>1017</v>
      </c>
      <c r="H30" s="116" t="s">
        <v>1101</v>
      </c>
      <c r="I30" s="114" t="s">
        <v>1019</v>
      </c>
      <c r="J30" s="114" t="s">
        <v>502</v>
      </c>
      <c r="K30" s="114" t="s">
        <v>1102</v>
      </c>
      <c r="L30" s="114" t="s">
        <v>502</v>
      </c>
      <c r="M30" s="119">
        <v>2</v>
      </c>
      <c r="N30" s="117">
        <v>1</v>
      </c>
      <c r="O30" s="141">
        <f t="shared" si="10"/>
        <v>2</v>
      </c>
      <c r="P30" s="139" t="str">
        <f t="shared" si="1"/>
        <v>BAJO</v>
      </c>
      <c r="Q30" s="117">
        <v>10</v>
      </c>
      <c r="R30" s="155">
        <f t="shared" si="2"/>
        <v>20</v>
      </c>
      <c r="S30" s="139" t="str">
        <f t="shared" si="3"/>
        <v>IV</v>
      </c>
      <c r="T30" s="155" t="str">
        <f t="shared" si="4"/>
        <v>Aceptable</v>
      </c>
      <c r="U30" s="114">
        <v>349</v>
      </c>
      <c r="V30" s="117" t="s">
        <v>824</v>
      </c>
      <c r="W30" s="117" t="s">
        <v>507</v>
      </c>
      <c r="X30" s="117" t="s">
        <v>507</v>
      </c>
      <c r="Y30" s="117" t="s">
        <v>507</v>
      </c>
      <c r="Z30" s="120" t="s">
        <v>1121</v>
      </c>
      <c r="AA30" s="117" t="s">
        <v>507</v>
      </c>
    </row>
    <row r="31" spans="1:27" ht="76.5" x14ac:dyDescent="0.25">
      <c r="A31" s="114" t="s">
        <v>1103</v>
      </c>
      <c r="B31" s="114" t="s">
        <v>1065</v>
      </c>
      <c r="C31" s="114" t="s">
        <v>1066</v>
      </c>
      <c r="D31" s="114" t="s">
        <v>1104</v>
      </c>
      <c r="E31" s="114" t="s">
        <v>33</v>
      </c>
      <c r="F31" s="135" t="s">
        <v>39</v>
      </c>
      <c r="G31" s="114" t="s">
        <v>1105</v>
      </c>
      <c r="H31" s="116" t="s">
        <v>1524</v>
      </c>
      <c r="I31" s="114" t="s">
        <v>1106</v>
      </c>
      <c r="J31" s="114" t="s">
        <v>502</v>
      </c>
      <c r="K31" s="114" t="s">
        <v>1102</v>
      </c>
      <c r="L31" s="114" t="s">
        <v>502</v>
      </c>
      <c r="M31" s="119">
        <v>2</v>
      </c>
      <c r="N31" s="117">
        <v>1</v>
      </c>
      <c r="O31" s="141">
        <f t="shared" si="10"/>
        <v>2</v>
      </c>
      <c r="P31" s="139" t="str">
        <f t="shared" ref="P31:P43" si="11">IF((N31),IF(AND(O31&gt;=24,O31&lt;=40),"MUY ALTO",IF(AND(O31&gt;=10,O31&lt;=20),"ALTO",IF(AND(O31&gt;=6,O31&lt;=8),"MEDIO",IF((O31&lt;=4),"BAJO")))))</f>
        <v>BAJO</v>
      </c>
      <c r="Q31" s="117">
        <v>10</v>
      </c>
      <c r="R31" s="155">
        <f t="shared" ref="R31:R43" si="12">O31*Q31</f>
        <v>20</v>
      </c>
      <c r="S31" s="139" t="str">
        <f t="shared" ref="S31:S43" si="13">IF(R31&lt;=0,"N/A",IF(R31&lt;=20,"IV",IF(R31&lt;=120,"III",IF(R31&lt;=500,"II",IF(R31&lt;=4000,"I",)))))</f>
        <v>IV</v>
      </c>
      <c r="T31" s="155" t="str">
        <f t="shared" ref="T31:T43" si="14">IF(S31="I","No Aceptable",IF(S31="II","No aceptable o aceptable con control específico",IF(S31="III","Mejorable",IF(S31="IV","Aceptable","Aceptable"))))</f>
        <v>Aceptable</v>
      </c>
      <c r="U31" s="114">
        <v>349</v>
      </c>
      <c r="V31" s="117" t="s">
        <v>824</v>
      </c>
      <c r="W31" s="117" t="s">
        <v>507</v>
      </c>
      <c r="X31" s="117" t="s">
        <v>507</v>
      </c>
      <c r="Y31" s="117" t="s">
        <v>507</v>
      </c>
      <c r="Z31" s="120" t="s">
        <v>1121</v>
      </c>
      <c r="AA31" s="117" t="s">
        <v>507</v>
      </c>
    </row>
    <row r="32" spans="1:27" s="142" customFormat="1" ht="76.5" x14ac:dyDescent="0.25">
      <c r="A32" s="114" t="s">
        <v>472</v>
      </c>
      <c r="B32" s="114" t="s">
        <v>1065</v>
      </c>
      <c r="C32" s="114" t="s">
        <v>1066</v>
      </c>
      <c r="D32" s="114" t="s">
        <v>1107</v>
      </c>
      <c r="E32" s="114" t="s">
        <v>33</v>
      </c>
      <c r="F32" s="135" t="s">
        <v>39</v>
      </c>
      <c r="G32" s="114" t="s">
        <v>1108</v>
      </c>
      <c r="H32" s="116" t="s">
        <v>1109</v>
      </c>
      <c r="I32" s="114" t="s">
        <v>657</v>
      </c>
      <c r="J32" s="114" t="s">
        <v>502</v>
      </c>
      <c r="K32" s="114" t="s">
        <v>1102</v>
      </c>
      <c r="L32" s="114" t="s">
        <v>1110</v>
      </c>
      <c r="M32" s="119">
        <v>2</v>
      </c>
      <c r="N32" s="117">
        <v>4</v>
      </c>
      <c r="O32" s="141">
        <f t="shared" si="10"/>
        <v>8</v>
      </c>
      <c r="P32" s="139" t="str">
        <f t="shared" si="11"/>
        <v>MEDIO</v>
      </c>
      <c r="Q32" s="117">
        <v>10</v>
      </c>
      <c r="R32" s="155">
        <f t="shared" si="12"/>
        <v>80</v>
      </c>
      <c r="S32" s="139" t="str">
        <f t="shared" si="13"/>
        <v>III</v>
      </c>
      <c r="T32" s="155" t="str">
        <f t="shared" si="14"/>
        <v>Mejorable</v>
      </c>
      <c r="U32" s="114">
        <v>349</v>
      </c>
      <c r="V32" s="117" t="s">
        <v>824</v>
      </c>
      <c r="W32" s="117" t="s">
        <v>507</v>
      </c>
      <c r="X32" s="117" t="s">
        <v>507</v>
      </c>
      <c r="Y32" s="117" t="s">
        <v>507</v>
      </c>
      <c r="Z32" s="120" t="s">
        <v>1122</v>
      </c>
      <c r="AA32" s="117" t="s">
        <v>507</v>
      </c>
    </row>
    <row r="33" spans="1:27" s="142" customFormat="1" ht="76.5" x14ac:dyDescent="0.25">
      <c r="A33" s="114" t="s">
        <v>472</v>
      </c>
      <c r="B33" s="114" t="s">
        <v>1065</v>
      </c>
      <c r="C33" s="114" t="s">
        <v>1066</v>
      </c>
      <c r="D33" s="114" t="s">
        <v>1107</v>
      </c>
      <c r="E33" s="114" t="s">
        <v>33</v>
      </c>
      <c r="F33" s="135" t="s">
        <v>39</v>
      </c>
      <c r="G33" s="114" t="s">
        <v>1111</v>
      </c>
      <c r="H33" s="116" t="s">
        <v>1112</v>
      </c>
      <c r="I33" s="114" t="s">
        <v>1019</v>
      </c>
      <c r="J33" s="114" t="s">
        <v>502</v>
      </c>
      <c r="K33" s="114" t="s">
        <v>1102</v>
      </c>
      <c r="L33" s="114" t="s">
        <v>1110</v>
      </c>
      <c r="M33" s="119">
        <v>2</v>
      </c>
      <c r="N33" s="117">
        <v>4</v>
      </c>
      <c r="O33" s="141">
        <f t="shared" si="10"/>
        <v>8</v>
      </c>
      <c r="P33" s="139" t="str">
        <f t="shared" si="11"/>
        <v>MEDIO</v>
      </c>
      <c r="Q33" s="117">
        <v>10</v>
      </c>
      <c r="R33" s="155">
        <f t="shared" si="12"/>
        <v>80</v>
      </c>
      <c r="S33" s="139" t="str">
        <f t="shared" si="13"/>
        <v>III</v>
      </c>
      <c r="T33" s="155" t="str">
        <f t="shared" si="14"/>
        <v>Mejorable</v>
      </c>
      <c r="U33" s="114">
        <v>349</v>
      </c>
      <c r="V33" s="117" t="s">
        <v>824</v>
      </c>
      <c r="W33" s="117" t="s">
        <v>507</v>
      </c>
      <c r="X33" s="117" t="s">
        <v>507</v>
      </c>
      <c r="Y33" s="117" t="s">
        <v>507</v>
      </c>
      <c r="Z33" s="120" t="s">
        <v>1123</v>
      </c>
      <c r="AA33" s="117" t="s">
        <v>507</v>
      </c>
    </row>
    <row r="34" spans="1:27" s="142" customFormat="1" ht="89.25" x14ac:dyDescent="0.25">
      <c r="A34" s="114" t="s">
        <v>823</v>
      </c>
      <c r="B34" s="114" t="s">
        <v>813</v>
      </c>
      <c r="C34" s="114" t="s">
        <v>814</v>
      </c>
      <c r="D34" s="114" t="s">
        <v>1001</v>
      </c>
      <c r="E34" s="114" t="s">
        <v>33</v>
      </c>
      <c r="F34" s="135" t="s">
        <v>39</v>
      </c>
      <c r="G34" s="114" t="s">
        <v>525</v>
      </c>
      <c r="H34" s="116" t="s">
        <v>531</v>
      </c>
      <c r="I34" s="114" t="s">
        <v>824</v>
      </c>
      <c r="J34" s="114" t="s">
        <v>502</v>
      </c>
      <c r="K34" s="114" t="s">
        <v>533</v>
      </c>
      <c r="L34" s="114" t="s">
        <v>502</v>
      </c>
      <c r="M34" s="119">
        <v>2</v>
      </c>
      <c r="N34" s="117">
        <v>4</v>
      </c>
      <c r="O34" s="141">
        <f t="shared" si="10"/>
        <v>8</v>
      </c>
      <c r="P34" s="139" t="str">
        <f t="shared" si="11"/>
        <v>MEDIO</v>
      </c>
      <c r="Q34" s="117">
        <v>10</v>
      </c>
      <c r="R34" s="155">
        <f t="shared" si="12"/>
        <v>80</v>
      </c>
      <c r="S34" s="139" t="str">
        <f t="shared" si="13"/>
        <v>III</v>
      </c>
      <c r="T34" s="155" t="str">
        <f t="shared" si="14"/>
        <v>Mejorable</v>
      </c>
      <c r="U34" s="114">
        <v>349</v>
      </c>
      <c r="V34" s="117" t="s">
        <v>824</v>
      </c>
      <c r="W34" s="117" t="s">
        <v>507</v>
      </c>
      <c r="X34" s="117" t="s">
        <v>507</v>
      </c>
      <c r="Y34" s="117" t="s">
        <v>507</v>
      </c>
      <c r="Z34" s="120" t="s">
        <v>581</v>
      </c>
      <c r="AA34" s="117" t="s">
        <v>507</v>
      </c>
    </row>
    <row r="35" spans="1:27" ht="25.5" x14ac:dyDescent="0.25">
      <c r="A35" s="114" t="s">
        <v>1064</v>
      </c>
      <c r="B35" s="114" t="s">
        <v>1065</v>
      </c>
      <c r="C35" s="114" t="s">
        <v>1066</v>
      </c>
      <c r="D35" s="114" t="s">
        <v>1171</v>
      </c>
      <c r="E35" s="114" t="s">
        <v>34</v>
      </c>
      <c r="F35" s="135" t="s">
        <v>35</v>
      </c>
      <c r="G35" s="114" t="s">
        <v>652</v>
      </c>
      <c r="H35" s="116" t="s">
        <v>1174</v>
      </c>
      <c r="I35" s="114" t="s">
        <v>1175</v>
      </c>
      <c r="J35" s="114" t="s">
        <v>502</v>
      </c>
      <c r="K35" s="114" t="s">
        <v>502</v>
      </c>
      <c r="L35" s="114" t="s">
        <v>763</v>
      </c>
      <c r="M35" s="119">
        <v>2</v>
      </c>
      <c r="N35" s="117">
        <v>2</v>
      </c>
      <c r="O35" s="141">
        <f t="shared" ref="O35:O43" si="15">M35*N35</f>
        <v>4</v>
      </c>
      <c r="P35" s="139" t="str">
        <f t="shared" si="11"/>
        <v>BAJO</v>
      </c>
      <c r="Q35" s="117">
        <v>10</v>
      </c>
      <c r="R35" s="155">
        <f t="shared" si="12"/>
        <v>40</v>
      </c>
      <c r="S35" s="139" t="str">
        <f t="shared" si="13"/>
        <v>III</v>
      </c>
      <c r="T35" s="155" t="str">
        <f t="shared" si="14"/>
        <v>Mejorable</v>
      </c>
      <c r="U35" s="114">
        <v>349</v>
      </c>
      <c r="V35" s="117" t="s">
        <v>630</v>
      </c>
      <c r="W35" s="117" t="s">
        <v>507</v>
      </c>
      <c r="X35" s="117" t="s">
        <v>507</v>
      </c>
      <c r="Y35" s="117" t="s">
        <v>1209</v>
      </c>
      <c r="Z35" s="120" t="s">
        <v>507</v>
      </c>
      <c r="AA35" s="117" t="s">
        <v>1211</v>
      </c>
    </row>
    <row r="36" spans="1:27" ht="25.5" x14ac:dyDescent="0.25">
      <c r="A36" s="114" t="s">
        <v>1064</v>
      </c>
      <c r="B36" s="114" t="s">
        <v>1065</v>
      </c>
      <c r="C36" s="114" t="s">
        <v>1066</v>
      </c>
      <c r="D36" s="114" t="s">
        <v>1171</v>
      </c>
      <c r="E36" s="114" t="s">
        <v>34</v>
      </c>
      <c r="F36" s="135" t="s">
        <v>35</v>
      </c>
      <c r="G36" s="114" t="s">
        <v>652</v>
      </c>
      <c r="H36" s="116" t="s">
        <v>1172</v>
      </c>
      <c r="I36" s="114" t="s">
        <v>1173</v>
      </c>
      <c r="J36" s="114" t="s">
        <v>502</v>
      </c>
      <c r="K36" s="114" t="s">
        <v>502</v>
      </c>
      <c r="L36" s="114" t="s">
        <v>763</v>
      </c>
      <c r="M36" s="119">
        <v>2</v>
      </c>
      <c r="N36" s="117">
        <v>2</v>
      </c>
      <c r="O36" s="141">
        <f t="shared" si="15"/>
        <v>4</v>
      </c>
      <c r="P36" s="139" t="str">
        <f t="shared" si="11"/>
        <v>BAJO</v>
      </c>
      <c r="Q36" s="117">
        <v>10</v>
      </c>
      <c r="R36" s="155">
        <f t="shared" si="12"/>
        <v>40</v>
      </c>
      <c r="S36" s="139" t="str">
        <f t="shared" si="13"/>
        <v>III</v>
      </c>
      <c r="T36" s="155" t="str">
        <f t="shared" si="14"/>
        <v>Mejorable</v>
      </c>
      <c r="U36" s="114">
        <v>349</v>
      </c>
      <c r="V36" s="117" t="s">
        <v>630</v>
      </c>
      <c r="W36" s="117" t="s">
        <v>507</v>
      </c>
      <c r="X36" s="117" t="s">
        <v>507</v>
      </c>
      <c r="Y36" s="117" t="s">
        <v>1209</v>
      </c>
      <c r="Z36" s="120" t="s">
        <v>507</v>
      </c>
      <c r="AA36" s="117" t="s">
        <v>1210</v>
      </c>
    </row>
    <row r="37" spans="1:27" ht="63.75" x14ac:dyDescent="0.25">
      <c r="A37" s="114" t="s">
        <v>1063</v>
      </c>
      <c r="B37" s="114" t="s">
        <v>1062</v>
      </c>
      <c r="C37" s="114" t="s">
        <v>778</v>
      </c>
      <c r="D37" s="114" t="s">
        <v>1148</v>
      </c>
      <c r="E37" s="114" t="s">
        <v>33</v>
      </c>
      <c r="F37" s="135" t="s">
        <v>35</v>
      </c>
      <c r="G37" s="114" t="s">
        <v>652</v>
      </c>
      <c r="H37" s="116" t="s">
        <v>1149</v>
      </c>
      <c r="I37" s="114" t="s">
        <v>1150</v>
      </c>
      <c r="J37" s="114" t="s">
        <v>502</v>
      </c>
      <c r="K37" s="114" t="s">
        <v>502</v>
      </c>
      <c r="L37" s="114" t="s">
        <v>502</v>
      </c>
      <c r="M37" s="119">
        <v>6</v>
      </c>
      <c r="N37" s="117">
        <v>1</v>
      </c>
      <c r="O37" s="141">
        <f t="shared" si="15"/>
        <v>6</v>
      </c>
      <c r="P37" s="139" t="str">
        <f t="shared" si="11"/>
        <v>MEDIO</v>
      </c>
      <c r="Q37" s="117">
        <v>10</v>
      </c>
      <c r="R37" s="155">
        <f t="shared" si="12"/>
        <v>60</v>
      </c>
      <c r="S37" s="139" t="str">
        <f t="shared" si="13"/>
        <v>III</v>
      </c>
      <c r="T37" s="155" t="str">
        <f t="shared" si="14"/>
        <v>Mejorable</v>
      </c>
      <c r="U37" s="114">
        <v>349</v>
      </c>
      <c r="V37" s="117" t="s">
        <v>630</v>
      </c>
      <c r="W37" s="117" t="s">
        <v>507</v>
      </c>
      <c r="X37" s="117" t="s">
        <v>507</v>
      </c>
      <c r="Y37" s="117" t="s">
        <v>507</v>
      </c>
      <c r="Z37" s="120" t="s">
        <v>1197</v>
      </c>
      <c r="AA37" s="117" t="s">
        <v>507</v>
      </c>
    </row>
    <row r="38" spans="1:27" ht="76.5" x14ac:dyDescent="0.25">
      <c r="A38" s="114" t="s">
        <v>1522</v>
      </c>
      <c r="B38" s="114" t="s">
        <v>1062</v>
      </c>
      <c r="C38" s="114" t="s">
        <v>778</v>
      </c>
      <c r="D38" s="114" t="s">
        <v>1155</v>
      </c>
      <c r="E38" s="114" t="s">
        <v>33</v>
      </c>
      <c r="F38" s="135" t="s">
        <v>35</v>
      </c>
      <c r="G38" s="114" t="s">
        <v>652</v>
      </c>
      <c r="H38" s="116" t="s">
        <v>1156</v>
      </c>
      <c r="I38" s="114" t="s">
        <v>898</v>
      </c>
      <c r="J38" s="114" t="s">
        <v>502</v>
      </c>
      <c r="K38" s="114" t="s">
        <v>502</v>
      </c>
      <c r="L38" s="114" t="s">
        <v>763</v>
      </c>
      <c r="M38" s="119">
        <v>2</v>
      </c>
      <c r="N38" s="117">
        <v>4</v>
      </c>
      <c r="O38" s="141">
        <f t="shared" si="15"/>
        <v>8</v>
      </c>
      <c r="P38" s="139" t="str">
        <f t="shared" si="11"/>
        <v>MEDIO</v>
      </c>
      <c r="Q38" s="117">
        <v>10</v>
      </c>
      <c r="R38" s="155">
        <f t="shared" si="12"/>
        <v>80</v>
      </c>
      <c r="S38" s="139" t="str">
        <f t="shared" si="13"/>
        <v>III</v>
      </c>
      <c r="T38" s="155" t="str">
        <f t="shared" si="14"/>
        <v>Mejorable</v>
      </c>
      <c r="U38" s="114">
        <v>349</v>
      </c>
      <c r="V38" s="117" t="s">
        <v>630</v>
      </c>
      <c r="W38" s="117" t="s">
        <v>507</v>
      </c>
      <c r="X38" s="117" t="s">
        <v>507</v>
      </c>
      <c r="Y38" s="117" t="s">
        <v>507</v>
      </c>
      <c r="Z38" s="120" t="s">
        <v>1199</v>
      </c>
      <c r="AA38" s="117" t="s">
        <v>1200</v>
      </c>
    </row>
    <row r="39" spans="1:27" ht="38.25" x14ac:dyDescent="0.25">
      <c r="A39" s="114" t="s">
        <v>472</v>
      </c>
      <c r="B39" s="114" t="s">
        <v>1055</v>
      </c>
      <c r="C39" s="114" t="s">
        <v>1056</v>
      </c>
      <c r="D39" s="114" t="s">
        <v>1130</v>
      </c>
      <c r="E39" s="114" t="s">
        <v>34</v>
      </c>
      <c r="F39" s="135" t="s">
        <v>35</v>
      </c>
      <c r="G39" s="114" t="s">
        <v>652</v>
      </c>
      <c r="H39" s="116" t="s">
        <v>1131</v>
      </c>
      <c r="I39" s="114" t="s">
        <v>677</v>
      </c>
      <c r="J39" s="114" t="s">
        <v>502</v>
      </c>
      <c r="K39" s="114" t="s">
        <v>886</v>
      </c>
      <c r="L39" s="114" t="s">
        <v>502</v>
      </c>
      <c r="M39" s="119">
        <v>2</v>
      </c>
      <c r="N39" s="117">
        <v>1</v>
      </c>
      <c r="O39" s="141">
        <f t="shared" si="15"/>
        <v>2</v>
      </c>
      <c r="P39" s="139" t="str">
        <f t="shared" si="11"/>
        <v>BAJO</v>
      </c>
      <c r="Q39" s="117">
        <v>10</v>
      </c>
      <c r="R39" s="155">
        <f t="shared" si="12"/>
        <v>20</v>
      </c>
      <c r="S39" s="139" t="str">
        <f t="shared" si="13"/>
        <v>IV</v>
      </c>
      <c r="T39" s="155" t="str">
        <f t="shared" si="14"/>
        <v>Aceptable</v>
      </c>
      <c r="U39" s="114">
        <v>349</v>
      </c>
      <c r="V39" s="117" t="s">
        <v>654</v>
      </c>
      <c r="W39" s="117" t="s">
        <v>507</v>
      </c>
      <c r="X39" s="117" t="s">
        <v>507</v>
      </c>
      <c r="Y39" s="117" t="s">
        <v>507</v>
      </c>
      <c r="Z39" s="120" t="s">
        <v>581</v>
      </c>
      <c r="AA39" s="117" t="s">
        <v>763</v>
      </c>
    </row>
    <row r="40" spans="1:27" ht="38.25" x14ac:dyDescent="0.25">
      <c r="A40" s="114" t="s">
        <v>472</v>
      </c>
      <c r="B40" s="114" t="s">
        <v>1055</v>
      </c>
      <c r="C40" s="114" t="s">
        <v>1056</v>
      </c>
      <c r="D40" s="114" t="s">
        <v>1128</v>
      </c>
      <c r="E40" s="114" t="s">
        <v>33</v>
      </c>
      <c r="F40" s="135" t="s">
        <v>35</v>
      </c>
      <c r="G40" s="114" t="s">
        <v>652</v>
      </c>
      <c r="H40" s="116" t="s">
        <v>674</v>
      </c>
      <c r="I40" s="114" t="s">
        <v>1129</v>
      </c>
      <c r="J40" s="114" t="s">
        <v>502</v>
      </c>
      <c r="K40" s="114" t="s">
        <v>886</v>
      </c>
      <c r="L40" s="114" t="s">
        <v>502</v>
      </c>
      <c r="M40" s="119">
        <v>2</v>
      </c>
      <c r="N40" s="117">
        <v>3</v>
      </c>
      <c r="O40" s="141">
        <f t="shared" si="15"/>
        <v>6</v>
      </c>
      <c r="P40" s="139" t="str">
        <f t="shared" si="11"/>
        <v>MEDIO</v>
      </c>
      <c r="Q40" s="117">
        <v>10</v>
      </c>
      <c r="R40" s="155">
        <f t="shared" si="12"/>
        <v>60</v>
      </c>
      <c r="S40" s="139" t="str">
        <f t="shared" si="13"/>
        <v>III</v>
      </c>
      <c r="T40" s="155" t="str">
        <f t="shared" si="14"/>
        <v>Mejorable</v>
      </c>
      <c r="U40" s="114">
        <v>349</v>
      </c>
      <c r="V40" s="117" t="s">
        <v>519</v>
      </c>
      <c r="W40" s="117" t="s">
        <v>507</v>
      </c>
      <c r="X40" s="117" t="s">
        <v>507</v>
      </c>
      <c r="Y40" s="117" t="s">
        <v>507</v>
      </c>
      <c r="Z40" s="120" t="s">
        <v>581</v>
      </c>
      <c r="AA40" s="117" t="s">
        <v>1187</v>
      </c>
    </row>
    <row r="41" spans="1:27" ht="38.25" x14ac:dyDescent="0.25">
      <c r="A41" s="114" t="s">
        <v>472</v>
      </c>
      <c r="B41" s="114" t="s">
        <v>1065</v>
      </c>
      <c r="C41" s="114" t="s">
        <v>1066</v>
      </c>
      <c r="D41" s="114" t="s">
        <v>1176</v>
      </c>
      <c r="E41" s="114" t="s">
        <v>34</v>
      </c>
      <c r="F41" s="135" t="s">
        <v>35</v>
      </c>
      <c r="G41" s="114" t="s">
        <v>652</v>
      </c>
      <c r="H41" s="116" t="s">
        <v>1177</v>
      </c>
      <c r="I41" s="114" t="s">
        <v>677</v>
      </c>
      <c r="J41" s="114" t="s">
        <v>502</v>
      </c>
      <c r="K41" s="114" t="s">
        <v>584</v>
      </c>
      <c r="L41" s="114" t="s">
        <v>763</v>
      </c>
      <c r="M41" s="119">
        <v>2</v>
      </c>
      <c r="N41" s="117">
        <v>1</v>
      </c>
      <c r="O41" s="141">
        <f t="shared" si="15"/>
        <v>2</v>
      </c>
      <c r="P41" s="139" t="str">
        <f t="shared" si="11"/>
        <v>BAJO</v>
      </c>
      <c r="Q41" s="117">
        <v>10</v>
      </c>
      <c r="R41" s="155">
        <f t="shared" si="12"/>
        <v>20</v>
      </c>
      <c r="S41" s="139" t="str">
        <f t="shared" si="13"/>
        <v>IV</v>
      </c>
      <c r="T41" s="155" t="str">
        <f t="shared" si="14"/>
        <v>Aceptable</v>
      </c>
      <c r="U41" s="114">
        <v>349</v>
      </c>
      <c r="V41" s="117" t="s">
        <v>654</v>
      </c>
      <c r="W41" s="117" t="s">
        <v>507</v>
      </c>
      <c r="X41" s="117" t="s">
        <v>507</v>
      </c>
      <c r="Y41" s="117" t="s">
        <v>507</v>
      </c>
      <c r="Z41" s="120" t="s">
        <v>584</v>
      </c>
      <c r="AA41" s="117" t="s">
        <v>895</v>
      </c>
    </row>
    <row r="42" spans="1:27" ht="63.75" x14ac:dyDescent="0.25">
      <c r="A42" s="114" t="s">
        <v>1054</v>
      </c>
      <c r="B42" s="114" t="s">
        <v>1055</v>
      </c>
      <c r="C42" s="114" t="s">
        <v>1056</v>
      </c>
      <c r="D42" s="114" t="s">
        <v>1125</v>
      </c>
      <c r="E42" s="114" t="s">
        <v>33</v>
      </c>
      <c r="F42" s="135" t="s">
        <v>35</v>
      </c>
      <c r="G42" s="114" t="s">
        <v>652</v>
      </c>
      <c r="H42" s="116" t="s">
        <v>1525</v>
      </c>
      <c r="I42" s="114" t="s">
        <v>1126</v>
      </c>
      <c r="J42" s="114" t="s">
        <v>502</v>
      </c>
      <c r="K42" s="114" t="s">
        <v>1127</v>
      </c>
      <c r="L42" s="114" t="s">
        <v>502</v>
      </c>
      <c r="M42" s="119">
        <v>2</v>
      </c>
      <c r="N42" s="117">
        <v>3</v>
      </c>
      <c r="O42" s="141">
        <f t="shared" si="15"/>
        <v>6</v>
      </c>
      <c r="P42" s="139" t="str">
        <f t="shared" si="11"/>
        <v>MEDIO</v>
      </c>
      <c r="Q42" s="117">
        <v>10</v>
      </c>
      <c r="R42" s="155">
        <f t="shared" si="12"/>
        <v>60</v>
      </c>
      <c r="S42" s="139" t="str">
        <f t="shared" si="13"/>
        <v>III</v>
      </c>
      <c r="T42" s="155" t="str">
        <f t="shared" si="14"/>
        <v>Mejorable</v>
      </c>
      <c r="U42" s="114">
        <v>349</v>
      </c>
      <c r="V42" s="117" t="s">
        <v>654</v>
      </c>
      <c r="W42" s="117" t="s">
        <v>507</v>
      </c>
      <c r="X42" s="117" t="s">
        <v>507</v>
      </c>
      <c r="Y42" s="117" t="s">
        <v>507</v>
      </c>
      <c r="Z42" s="120" t="s">
        <v>1186</v>
      </c>
      <c r="AA42" s="117" t="s">
        <v>507</v>
      </c>
    </row>
    <row r="43" spans="1:27" ht="76.5" x14ac:dyDescent="0.25">
      <c r="A43" s="114" t="s">
        <v>478</v>
      </c>
      <c r="B43" s="114" t="s">
        <v>1062</v>
      </c>
      <c r="C43" s="114" t="s">
        <v>778</v>
      </c>
      <c r="D43" s="114" t="s">
        <v>1151</v>
      </c>
      <c r="E43" s="114" t="s">
        <v>33</v>
      </c>
      <c r="F43" s="135" t="s">
        <v>35</v>
      </c>
      <c r="G43" s="114" t="s">
        <v>652</v>
      </c>
      <c r="H43" s="116" t="s">
        <v>1152</v>
      </c>
      <c r="I43" s="114" t="s">
        <v>1153</v>
      </c>
      <c r="J43" s="114" t="s">
        <v>502</v>
      </c>
      <c r="K43" s="114" t="s">
        <v>1154</v>
      </c>
      <c r="L43" s="114" t="s">
        <v>763</v>
      </c>
      <c r="M43" s="119">
        <v>2</v>
      </c>
      <c r="N43" s="117">
        <v>4</v>
      </c>
      <c r="O43" s="141">
        <f t="shared" si="15"/>
        <v>8</v>
      </c>
      <c r="P43" s="139" t="str">
        <f t="shared" si="11"/>
        <v>MEDIO</v>
      </c>
      <c r="Q43" s="117">
        <v>10</v>
      </c>
      <c r="R43" s="155">
        <f t="shared" si="12"/>
        <v>80</v>
      </c>
      <c r="S43" s="139" t="str">
        <f t="shared" si="13"/>
        <v>III</v>
      </c>
      <c r="T43" s="155" t="str">
        <f t="shared" si="14"/>
        <v>Mejorable</v>
      </c>
      <c r="U43" s="114">
        <v>349</v>
      </c>
      <c r="V43" s="117" t="s">
        <v>630</v>
      </c>
      <c r="W43" s="117" t="s">
        <v>507</v>
      </c>
      <c r="X43" s="117" t="s">
        <v>507</v>
      </c>
      <c r="Y43" s="117" t="s">
        <v>507</v>
      </c>
      <c r="Z43" s="120" t="s">
        <v>1198</v>
      </c>
      <c r="AA43" s="117" t="s">
        <v>895</v>
      </c>
    </row>
    <row r="44" spans="1:27" s="142" customFormat="1" ht="38.25" x14ac:dyDescent="0.25">
      <c r="A44" s="114" t="s">
        <v>478</v>
      </c>
      <c r="B44" s="114" t="s">
        <v>473</v>
      </c>
      <c r="C44" s="114" t="s">
        <v>474</v>
      </c>
      <c r="D44" s="114" t="s">
        <v>556</v>
      </c>
      <c r="E44" s="114" t="s">
        <v>33</v>
      </c>
      <c r="F44" s="135" t="s">
        <v>35</v>
      </c>
      <c r="G44" s="114" t="s">
        <v>652</v>
      </c>
      <c r="H44" s="116" t="s">
        <v>1509</v>
      </c>
      <c r="I44" s="114" t="s">
        <v>654</v>
      </c>
      <c r="J44" s="114" t="s">
        <v>655</v>
      </c>
      <c r="K44" s="114" t="s">
        <v>502</v>
      </c>
      <c r="L44" s="114" t="s">
        <v>502</v>
      </c>
      <c r="M44" s="119">
        <v>2</v>
      </c>
      <c r="N44" s="117">
        <v>2</v>
      </c>
      <c r="O44" s="141">
        <f t="shared" si="10"/>
        <v>4</v>
      </c>
      <c r="P44" s="139" t="str">
        <f t="shared" si="1"/>
        <v>BAJO</v>
      </c>
      <c r="Q44" s="117">
        <v>10</v>
      </c>
      <c r="R44" s="155">
        <f t="shared" si="2"/>
        <v>40</v>
      </c>
      <c r="S44" s="139" t="str">
        <f t="shared" si="3"/>
        <v>III</v>
      </c>
      <c r="T44" s="155" t="str">
        <f t="shared" si="4"/>
        <v>Mejorable</v>
      </c>
      <c r="U44" s="114">
        <v>349</v>
      </c>
      <c r="V44" s="117" t="s">
        <v>654</v>
      </c>
      <c r="W44" s="117" t="s">
        <v>507</v>
      </c>
      <c r="X44" s="117" t="s">
        <v>507</v>
      </c>
      <c r="Y44" s="117" t="s">
        <v>507</v>
      </c>
      <c r="Z44" s="120" t="s">
        <v>663</v>
      </c>
      <c r="AA44" s="117" t="s">
        <v>507</v>
      </c>
    </row>
    <row r="45" spans="1:27" s="142" customFormat="1" ht="89.25" x14ac:dyDescent="0.25">
      <c r="A45" s="114" t="s">
        <v>523</v>
      </c>
      <c r="B45" s="114" t="s">
        <v>473</v>
      </c>
      <c r="C45" s="114" t="s">
        <v>474</v>
      </c>
      <c r="D45" s="114" t="s">
        <v>557</v>
      </c>
      <c r="E45" s="114" t="s">
        <v>575</v>
      </c>
      <c r="F45" s="135" t="s">
        <v>35</v>
      </c>
      <c r="G45" s="114" t="s">
        <v>652</v>
      </c>
      <c r="H45" s="116" t="s">
        <v>656</v>
      </c>
      <c r="I45" s="114" t="s">
        <v>657</v>
      </c>
      <c r="J45" s="114" t="s">
        <v>502</v>
      </c>
      <c r="K45" s="114" t="s">
        <v>544</v>
      </c>
      <c r="L45" s="114" t="s">
        <v>545</v>
      </c>
      <c r="M45" s="119">
        <v>2</v>
      </c>
      <c r="N45" s="117">
        <v>1</v>
      </c>
      <c r="O45" s="141">
        <f t="shared" si="10"/>
        <v>2</v>
      </c>
      <c r="P45" s="139" t="str">
        <f t="shared" ref="P45:P73" si="16">IF((N45),IF(AND(O45&gt;=24,O45&lt;=40),"MUY ALTO",IF(AND(O45&gt;=10,O45&lt;=20),"ALTO",IF(AND(O45&gt;=6,O45&lt;=8),"MEDIO",IF((O45&lt;=4),"BAJO")))))</f>
        <v>BAJO</v>
      </c>
      <c r="Q45" s="117">
        <v>60</v>
      </c>
      <c r="R45" s="155">
        <f t="shared" ref="R45:R73" si="17">O45*Q45</f>
        <v>120</v>
      </c>
      <c r="S45" s="139" t="str">
        <f t="shared" ref="S45:S73" si="18">IF(R45&lt;=0,"N/A",IF(R45&lt;=20,"IV",IF(R45&lt;=120,"III",IF(R45&lt;=500,"II",IF(R45&lt;=4000,"I",)))))</f>
        <v>III</v>
      </c>
      <c r="T45" s="155" t="str">
        <f t="shared" ref="T45:T73" si="19">IF(S45="I","No Aceptable",IF(S45="II","No aceptable o aceptable con control específico",IF(S45="III","Mejorable",IF(S45="IV","Aceptable","Aceptable"))))</f>
        <v>Mejorable</v>
      </c>
      <c r="U45" s="114">
        <v>349</v>
      </c>
      <c r="V45" s="117" t="s">
        <v>664</v>
      </c>
      <c r="W45" s="117" t="s">
        <v>507</v>
      </c>
      <c r="X45" s="117" t="s">
        <v>507</v>
      </c>
      <c r="Y45" s="117" t="s">
        <v>507</v>
      </c>
      <c r="Z45" s="120" t="s">
        <v>552</v>
      </c>
      <c r="AA45" s="117" t="s">
        <v>665</v>
      </c>
    </row>
    <row r="46" spans="1:27" s="142" customFormat="1" ht="89.25" x14ac:dyDescent="0.25">
      <c r="A46" s="114" t="s">
        <v>482</v>
      </c>
      <c r="B46" s="114" t="s">
        <v>473</v>
      </c>
      <c r="C46" s="114" t="s">
        <v>474</v>
      </c>
      <c r="D46" s="114" t="s">
        <v>558</v>
      </c>
      <c r="E46" s="118" t="s">
        <v>33</v>
      </c>
      <c r="F46" s="135" t="s">
        <v>35</v>
      </c>
      <c r="G46" s="114" t="s">
        <v>652</v>
      </c>
      <c r="H46" s="116" t="s">
        <v>658</v>
      </c>
      <c r="I46" s="114" t="s">
        <v>659</v>
      </c>
      <c r="J46" s="114" t="s">
        <v>660</v>
      </c>
      <c r="K46" s="114" t="s">
        <v>661</v>
      </c>
      <c r="L46" s="114" t="s">
        <v>662</v>
      </c>
      <c r="M46" s="119">
        <v>2</v>
      </c>
      <c r="N46" s="117">
        <v>2</v>
      </c>
      <c r="O46" s="141">
        <f t="shared" si="10"/>
        <v>4</v>
      </c>
      <c r="P46" s="139" t="str">
        <f t="shared" si="16"/>
        <v>BAJO</v>
      </c>
      <c r="Q46" s="117">
        <v>10</v>
      </c>
      <c r="R46" s="155">
        <f t="shared" si="17"/>
        <v>40</v>
      </c>
      <c r="S46" s="139" t="str">
        <f t="shared" si="18"/>
        <v>III</v>
      </c>
      <c r="T46" s="155" t="str">
        <f t="shared" si="19"/>
        <v>Mejorable</v>
      </c>
      <c r="U46" s="114">
        <v>349</v>
      </c>
      <c r="V46" s="117" t="s">
        <v>666</v>
      </c>
      <c r="W46" s="117" t="s">
        <v>507</v>
      </c>
      <c r="X46" s="117" t="s">
        <v>507</v>
      </c>
      <c r="Y46" s="117" t="s">
        <v>507</v>
      </c>
      <c r="Z46" s="120" t="s">
        <v>667</v>
      </c>
      <c r="AA46" s="117" t="s">
        <v>507</v>
      </c>
    </row>
    <row r="47" spans="1:27" ht="25.5" x14ac:dyDescent="0.25">
      <c r="A47" s="114" t="s">
        <v>1522</v>
      </c>
      <c r="B47" s="114" t="s">
        <v>1062</v>
      </c>
      <c r="C47" s="114" t="s">
        <v>778</v>
      </c>
      <c r="D47" s="114" t="s">
        <v>484</v>
      </c>
      <c r="E47" s="114" t="s">
        <v>33</v>
      </c>
      <c r="F47" s="135" t="s">
        <v>35</v>
      </c>
      <c r="G47" s="114" t="s">
        <v>594</v>
      </c>
      <c r="H47" s="116" t="s">
        <v>1157</v>
      </c>
      <c r="I47" s="114" t="s">
        <v>1158</v>
      </c>
      <c r="J47" s="114" t="s">
        <v>502</v>
      </c>
      <c r="K47" s="114" t="s">
        <v>502</v>
      </c>
      <c r="L47" s="114" t="s">
        <v>502</v>
      </c>
      <c r="M47" s="119">
        <v>2</v>
      </c>
      <c r="N47" s="117">
        <v>1</v>
      </c>
      <c r="O47" s="141">
        <f t="shared" ref="O47:O72" si="20">M47*N47</f>
        <v>2</v>
      </c>
      <c r="P47" s="139" t="str">
        <f t="shared" si="16"/>
        <v>BAJO</v>
      </c>
      <c r="Q47" s="117">
        <v>10</v>
      </c>
      <c r="R47" s="155">
        <f t="shared" si="17"/>
        <v>20</v>
      </c>
      <c r="S47" s="139" t="str">
        <f t="shared" si="18"/>
        <v>IV</v>
      </c>
      <c r="T47" s="155" t="str">
        <f t="shared" si="19"/>
        <v>Aceptable</v>
      </c>
      <c r="U47" s="114">
        <v>349</v>
      </c>
      <c r="V47" s="117" t="s">
        <v>1201</v>
      </c>
      <c r="W47" s="117" t="s">
        <v>507</v>
      </c>
      <c r="X47" s="117" t="s">
        <v>507</v>
      </c>
      <c r="Y47" s="117" t="s">
        <v>1202</v>
      </c>
      <c r="Z47" s="120" t="s">
        <v>507</v>
      </c>
      <c r="AA47" s="117" t="s">
        <v>507</v>
      </c>
    </row>
    <row r="48" spans="1:27" ht="25.5" x14ac:dyDescent="0.25">
      <c r="A48" s="114" t="s">
        <v>1522</v>
      </c>
      <c r="B48" s="114" t="s">
        <v>1062</v>
      </c>
      <c r="C48" s="114" t="s">
        <v>778</v>
      </c>
      <c r="D48" s="114" t="s">
        <v>484</v>
      </c>
      <c r="E48" s="114" t="s">
        <v>33</v>
      </c>
      <c r="F48" s="135" t="s">
        <v>35</v>
      </c>
      <c r="G48" s="114" t="s">
        <v>594</v>
      </c>
      <c r="H48" s="116" t="s">
        <v>1159</v>
      </c>
      <c r="I48" s="114" t="s">
        <v>1160</v>
      </c>
      <c r="J48" s="114" t="s">
        <v>502</v>
      </c>
      <c r="K48" s="114" t="s">
        <v>502</v>
      </c>
      <c r="L48" s="114" t="s">
        <v>502</v>
      </c>
      <c r="M48" s="119">
        <v>2</v>
      </c>
      <c r="N48" s="117">
        <v>1</v>
      </c>
      <c r="O48" s="141">
        <f t="shared" si="20"/>
        <v>2</v>
      </c>
      <c r="P48" s="139" t="str">
        <f t="shared" si="16"/>
        <v>BAJO</v>
      </c>
      <c r="Q48" s="117">
        <v>10</v>
      </c>
      <c r="R48" s="155">
        <f t="shared" si="17"/>
        <v>20</v>
      </c>
      <c r="S48" s="139" t="str">
        <f t="shared" si="18"/>
        <v>IV</v>
      </c>
      <c r="T48" s="155" t="str">
        <f t="shared" si="19"/>
        <v>Aceptable</v>
      </c>
      <c r="U48" s="114">
        <v>349</v>
      </c>
      <c r="V48" s="117" t="s">
        <v>1203</v>
      </c>
      <c r="W48" s="117" t="s">
        <v>507</v>
      </c>
      <c r="X48" s="117" t="s">
        <v>507</v>
      </c>
      <c r="Y48" s="117" t="s">
        <v>1204</v>
      </c>
      <c r="Z48" s="120" t="s">
        <v>1205</v>
      </c>
      <c r="AA48" s="117" t="s">
        <v>507</v>
      </c>
    </row>
    <row r="49" spans="1:27" ht="51" x14ac:dyDescent="0.25">
      <c r="A49" s="114" t="s">
        <v>1522</v>
      </c>
      <c r="B49" s="114" t="s">
        <v>473</v>
      </c>
      <c r="C49" s="114" t="s">
        <v>474</v>
      </c>
      <c r="D49" s="114" t="s">
        <v>484</v>
      </c>
      <c r="E49" s="114" t="s">
        <v>33</v>
      </c>
      <c r="F49" s="135" t="s">
        <v>35</v>
      </c>
      <c r="G49" s="114" t="s">
        <v>594</v>
      </c>
      <c r="H49" s="116" t="s">
        <v>1161</v>
      </c>
      <c r="I49" s="114" t="s">
        <v>598</v>
      </c>
      <c r="J49" s="114" t="s">
        <v>502</v>
      </c>
      <c r="K49" s="114" t="s">
        <v>506</v>
      </c>
      <c r="L49" s="114" t="s">
        <v>502</v>
      </c>
      <c r="M49" s="119">
        <v>2</v>
      </c>
      <c r="N49" s="117">
        <v>4</v>
      </c>
      <c r="O49" s="141">
        <f t="shared" si="20"/>
        <v>8</v>
      </c>
      <c r="P49" s="139" t="str">
        <f t="shared" si="16"/>
        <v>MEDIO</v>
      </c>
      <c r="Q49" s="117">
        <v>25</v>
      </c>
      <c r="R49" s="155">
        <f t="shared" si="17"/>
        <v>200</v>
      </c>
      <c r="S49" s="139" t="str">
        <f t="shared" si="18"/>
        <v>II</v>
      </c>
      <c r="T49" s="155" t="str">
        <f t="shared" si="19"/>
        <v>No aceptable o aceptable con control específico</v>
      </c>
      <c r="U49" s="114">
        <v>349</v>
      </c>
      <c r="V49" s="117" t="s">
        <v>630</v>
      </c>
      <c r="W49" s="117" t="s">
        <v>507</v>
      </c>
      <c r="X49" s="117" t="s">
        <v>507</v>
      </c>
      <c r="Y49" s="117" t="s">
        <v>782</v>
      </c>
      <c r="Z49" s="120" t="s">
        <v>783</v>
      </c>
      <c r="AA49" s="117" t="s">
        <v>507</v>
      </c>
    </row>
    <row r="50" spans="1:27" ht="51" x14ac:dyDescent="0.25">
      <c r="A50" s="114" t="s">
        <v>1522</v>
      </c>
      <c r="B50" s="114" t="s">
        <v>1062</v>
      </c>
      <c r="C50" s="114" t="s">
        <v>778</v>
      </c>
      <c r="D50" s="114" t="s">
        <v>1155</v>
      </c>
      <c r="E50" s="114" t="s">
        <v>33</v>
      </c>
      <c r="F50" s="135" t="s">
        <v>35</v>
      </c>
      <c r="G50" s="114" t="s">
        <v>594</v>
      </c>
      <c r="H50" s="116" t="s">
        <v>1132</v>
      </c>
      <c r="I50" s="114" t="s">
        <v>1133</v>
      </c>
      <c r="J50" s="114" t="s">
        <v>502</v>
      </c>
      <c r="K50" s="114" t="s">
        <v>1134</v>
      </c>
      <c r="L50" s="114" t="s">
        <v>502</v>
      </c>
      <c r="M50" s="119">
        <v>6</v>
      </c>
      <c r="N50" s="117">
        <v>2</v>
      </c>
      <c r="O50" s="141">
        <f t="shared" si="20"/>
        <v>12</v>
      </c>
      <c r="P50" s="139" t="str">
        <f t="shared" si="16"/>
        <v>ALTO</v>
      </c>
      <c r="Q50" s="117">
        <v>25</v>
      </c>
      <c r="R50" s="155">
        <f t="shared" si="17"/>
        <v>300</v>
      </c>
      <c r="S50" s="139" t="str">
        <f t="shared" si="18"/>
        <v>II</v>
      </c>
      <c r="T50" s="155" t="str">
        <f t="shared" si="19"/>
        <v>No aceptable o aceptable con control específico</v>
      </c>
      <c r="U50" s="114">
        <v>349</v>
      </c>
      <c r="V50" s="115" t="s">
        <v>591</v>
      </c>
      <c r="W50" s="117" t="s">
        <v>507</v>
      </c>
      <c r="X50" s="117" t="s">
        <v>507</v>
      </c>
      <c r="Y50" s="117" t="s">
        <v>1189</v>
      </c>
      <c r="Z50" s="156" t="s">
        <v>1190</v>
      </c>
      <c r="AA50" s="117" t="s">
        <v>507</v>
      </c>
    </row>
    <row r="51" spans="1:27" ht="51" x14ac:dyDescent="0.25">
      <c r="A51" s="114" t="s">
        <v>1522</v>
      </c>
      <c r="B51" s="114" t="s">
        <v>777</v>
      </c>
      <c r="C51" s="114" t="s">
        <v>474</v>
      </c>
      <c r="D51" s="114" t="s">
        <v>484</v>
      </c>
      <c r="E51" s="114" t="s">
        <v>33</v>
      </c>
      <c r="F51" s="135" t="s">
        <v>35</v>
      </c>
      <c r="G51" s="114" t="s">
        <v>594</v>
      </c>
      <c r="H51" s="116" t="s">
        <v>612</v>
      </c>
      <c r="I51" s="114" t="s">
        <v>598</v>
      </c>
      <c r="J51" s="114" t="s">
        <v>502</v>
      </c>
      <c r="K51" s="114" t="s">
        <v>502</v>
      </c>
      <c r="L51" s="114" t="s">
        <v>502</v>
      </c>
      <c r="M51" s="119">
        <v>6</v>
      </c>
      <c r="N51" s="117">
        <v>2</v>
      </c>
      <c r="O51" s="141">
        <f t="shared" si="20"/>
        <v>12</v>
      </c>
      <c r="P51" s="139" t="str">
        <f t="shared" si="16"/>
        <v>ALTO</v>
      </c>
      <c r="Q51" s="117">
        <v>25</v>
      </c>
      <c r="R51" s="155">
        <f t="shared" si="17"/>
        <v>300</v>
      </c>
      <c r="S51" s="139" t="str">
        <f t="shared" si="18"/>
        <v>II</v>
      </c>
      <c r="T51" s="155" t="str">
        <f t="shared" si="19"/>
        <v>No aceptable o aceptable con control específico</v>
      </c>
      <c r="U51" s="114">
        <v>349</v>
      </c>
      <c r="V51" s="117" t="s">
        <v>636</v>
      </c>
      <c r="W51" s="117" t="s">
        <v>507</v>
      </c>
      <c r="X51" s="117" t="s">
        <v>507</v>
      </c>
      <c r="Y51" s="117" t="s">
        <v>637</v>
      </c>
      <c r="Z51" s="120" t="s">
        <v>638</v>
      </c>
      <c r="AA51" s="117" t="s">
        <v>507</v>
      </c>
    </row>
    <row r="52" spans="1:27" ht="63.75" x14ac:dyDescent="0.25">
      <c r="A52" s="114" t="s">
        <v>1522</v>
      </c>
      <c r="B52" s="114" t="s">
        <v>1062</v>
      </c>
      <c r="C52" s="114" t="s">
        <v>474</v>
      </c>
      <c r="D52" s="114" t="s">
        <v>484</v>
      </c>
      <c r="E52" s="114" t="s">
        <v>33</v>
      </c>
      <c r="F52" s="135" t="s">
        <v>35</v>
      </c>
      <c r="G52" s="114" t="s">
        <v>594</v>
      </c>
      <c r="H52" s="116" t="s">
        <v>613</v>
      </c>
      <c r="I52" s="114" t="s">
        <v>614</v>
      </c>
      <c r="J52" s="114" t="s">
        <v>502</v>
      </c>
      <c r="K52" s="114" t="s">
        <v>506</v>
      </c>
      <c r="L52" s="114" t="s">
        <v>502</v>
      </c>
      <c r="M52" s="119">
        <v>2</v>
      </c>
      <c r="N52" s="117">
        <v>4</v>
      </c>
      <c r="O52" s="141">
        <f t="shared" si="20"/>
        <v>8</v>
      </c>
      <c r="P52" s="139" t="str">
        <f t="shared" si="16"/>
        <v>MEDIO</v>
      </c>
      <c r="Q52" s="117">
        <v>25</v>
      </c>
      <c r="R52" s="155">
        <f t="shared" si="17"/>
        <v>200</v>
      </c>
      <c r="S52" s="139" t="str">
        <f t="shared" si="18"/>
        <v>II</v>
      </c>
      <c r="T52" s="155" t="str">
        <f t="shared" si="19"/>
        <v>No aceptable o aceptable con control específico</v>
      </c>
      <c r="U52" s="114">
        <v>349</v>
      </c>
      <c r="V52" s="117" t="s">
        <v>519</v>
      </c>
      <c r="W52" s="117" t="s">
        <v>507</v>
      </c>
      <c r="X52" s="117" t="s">
        <v>517</v>
      </c>
      <c r="Y52" s="117" t="s">
        <v>507</v>
      </c>
      <c r="Z52" s="120" t="s">
        <v>518</v>
      </c>
      <c r="AA52" s="117" t="s">
        <v>507</v>
      </c>
    </row>
    <row r="53" spans="1:27" ht="63.75" x14ac:dyDescent="0.25">
      <c r="A53" s="114" t="s">
        <v>1523</v>
      </c>
      <c r="B53" s="114" t="s">
        <v>1062</v>
      </c>
      <c r="C53" s="114" t="s">
        <v>778</v>
      </c>
      <c r="D53" s="114" t="s">
        <v>1162</v>
      </c>
      <c r="E53" s="114" t="s">
        <v>33</v>
      </c>
      <c r="F53" s="135" t="s">
        <v>35</v>
      </c>
      <c r="G53" s="114" t="s">
        <v>594</v>
      </c>
      <c r="H53" s="116" t="s">
        <v>1163</v>
      </c>
      <c r="I53" s="115" t="s">
        <v>1164</v>
      </c>
      <c r="J53" s="114" t="s">
        <v>502</v>
      </c>
      <c r="K53" s="114" t="s">
        <v>502</v>
      </c>
      <c r="L53" s="114" t="s">
        <v>502</v>
      </c>
      <c r="M53" s="119">
        <v>6</v>
      </c>
      <c r="N53" s="117">
        <v>1</v>
      </c>
      <c r="O53" s="141">
        <f t="shared" si="20"/>
        <v>6</v>
      </c>
      <c r="P53" s="139" t="str">
        <f t="shared" si="16"/>
        <v>MEDIO</v>
      </c>
      <c r="Q53" s="117">
        <v>10</v>
      </c>
      <c r="R53" s="155">
        <f t="shared" si="17"/>
        <v>60</v>
      </c>
      <c r="S53" s="139" t="str">
        <f t="shared" si="18"/>
        <v>III</v>
      </c>
      <c r="T53" s="155" t="str">
        <f t="shared" si="19"/>
        <v>Mejorable</v>
      </c>
      <c r="U53" s="114">
        <v>349</v>
      </c>
      <c r="V53" s="117" t="s">
        <v>899</v>
      </c>
      <c r="W53" s="117" t="s">
        <v>507</v>
      </c>
      <c r="X53" s="117" t="s">
        <v>507</v>
      </c>
      <c r="Y53" s="117" t="s">
        <v>1206</v>
      </c>
      <c r="Z53" s="120" t="s">
        <v>1207</v>
      </c>
      <c r="AA53" s="117" t="s">
        <v>507</v>
      </c>
    </row>
    <row r="54" spans="1:27" ht="51" x14ac:dyDescent="0.25">
      <c r="A54" s="114" t="s">
        <v>1165</v>
      </c>
      <c r="B54" s="114" t="s">
        <v>1062</v>
      </c>
      <c r="C54" s="114" t="s">
        <v>778</v>
      </c>
      <c r="D54" s="114" t="s">
        <v>477</v>
      </c>
      <c r="E54" s="114" t="s">
        <v>33</v>
      </c>
      <c r="F54" s="135" t="s">
        <v>35</v>
      </c>
      <c r="G54" s="114" t="s">
        <v>594</v>
      </c>
      <c r="H54" s="116" t="s">
        <v>1166</v>
      </c>
      <c r="I54" s="114" t="s">
        <v>598</v>
      </c>
      <c r="J54" s="114" t="s">
        <v>502</v>
      </c>
      <c r="K54" s="114" t="s">
        <v>502</v>
      </c>
      <c r="L54" s="114" t="s">
        <v>502</v>
      </c>
      <c r="M54" s="119">
        <v>6</v>
      </c>
      <c r="N54" s="117">
        <v>2</v>
      </c>
      <c r="O54" s="141">
        <f t="shared" si="20"/>
        <v>12</v>
      </c>
      <c r="P54" s="139" t="str">
        <f t="shared" si="16"/>
        <v>ALTO</v>
      </c>
      <c r="Q54" s="117">
        <v>25</v>
      </c>
      <c r="R54" s="155">
        <f t="shared" si="17"/>
        <v>300</v>
      </c>
      <c r="S54" s="139" t="str">
        <f t="shared" si="18"/>
        <v>II</v>
      </c>
      <c r="T54" s="155" t="str">
        <f t="shared" si="19"/>
        <v>No aceptable o aceptable con control específico</v>
      </c>
      <c r="U54" s="114">
        <v>349</v>
      </c>
      <c r="V54" s="117" t="s">
        <v>636</v>
      </c>
      <c r="W54" s="117" t="s">
        <v>507</v>
      </c>
      <c r="X54" s="117" t="s">
        <v>507</v>
      </c>
      <c r="Y54" s="117" t="s">
        <v>1208</v>
      </c>
      <c r="Z54" s="120" t="s">
        <v>638</v>
      </c>
      <c r="AA54" s="117" t="s">
        <v>507</v>
      </c>
    </row>
    <row r="55" spans="1:27" ht="51" x14ac:dyDescent="0.25">
      <c r="A55" s="114" t="s">
        <v>1167</v>
      </c>
      <c r="B55" s="114" t="s">
        <v>1062</v>
      </c>
      <c r="C55" s="114" t="s">
        <v>778</v>
      </c>
      <c r="D55" s="114" t="s">
        <v>1155</v>
      </c>
      <c r="E55" s="114" t="s">
        <v>33</v>
      </c>
      <c r="F55" s="135" t="s">
        <v>35</v>
      </c>
      <c r="G55" s="114" t="s">
        <v>594</v>
      </c>
      <c r="H55" s="116" t="s">
        <v>1168</v>
      </c>
      <c r="I55" s="114" t="s">
        <v>598</v>
      </c>
      <c r="J55" s="114" t="s">
        <v>502</v>
      </c>
      <c r="K55" s="114" t="s">
        <v>502</v>
      </c>
      <c r="L55" s="114" t="s">
        <v>502</v>
      </c>
      <c r="M55" s="119">
        <v>6</v>
      </c>
      <c r="N55" s="117">
        <v>2</v>
      </c>
      <c r="O55" s="141">
        <f t="shared" si="20"/>
        <v>12</v>
      </c>
      <c r="P55" s="139" t="str">
        <f t="shared" si="16"/>
        <v>ALTO</v>
      </c>
      <c r="Q55" s="117">
        <v>25</v>
      </c>
      <c r="R55" s="155">
        <f t="shared" si="17"/>
        <v>300</v>
      </c>
      <c r="S55" s="139" t="str">
        <f t="shared" si="18"/>
        <v>II</v>
      </c>
      <c r="T55" s="155" t="str">
        <f t="shared" si="19"/>
        <v>No aceptable o aceptable con control específico</v>
      </c>
      <c r="U55" s="114">
        <v>349</v>
      </c>
      <c r="V55" s="117" t="s">
        <v>636</v>
      </c>
      <c r="W55" s="117" t="s">
        <v>507</v>
      </c>
      <c r="X55" s="117" t="s">
        <v>507</v>
      </c>
      <c r="Y55" s="117" t="s">
        <v>637</v>
      </c>
      <c r="Z55" s="120" t="s">
        <v>638</v>
      </c>
      <c r="AA55" s="117" t="s">
        <v>507</v>
      </c>
    </row>
    <row r="56" spans="1:27" ht="38.25" x14ac:dyDescent="0.25">
      <c r="A56" s="114" t="s">
        <v>561</v>
      </c>
      <c r="B56" s="114" t="s">
        <v>483</v>
      </c>
      <c r="C56" s="114" t="s">
        <v>562</v>
      </c>
      <c r="D56" s="114" t="s">
        <v>563</v>
      </c>
      <c r="E56" s="118" t="s">
        <v>33</v>
      </c>
      <c r="F56" s="135" t="s">
        <v>35</v>
      </c>
      <c r="G56" s="114" t="s">
        <v>594</v>
      </c>
      <c r="H56" s="116" t="s">
        <v>604</v>
      </c>
      <c r="I56" s="114" t="s">
        <v>605</v>
      </c>
      <c r="J56" s="118" t="s">
        <v>502</v>
      </c>
      <c r="K56" s="114" t="s">
        <v>502</v>
      </c>
      <c r="L56" s="114" t="s">
        <v>603</v>
      </c>
      <c r="M56" s="119">
        <v>2</v>
      </c>
      <c r="N56" s="117">
        <v>2</v>
      </c>
      <c r="O56" s="141">
        <f t="shared" si="20"/>
        <v>4</v>
      </c>
      <c r="P56" s="139" t="str">
        <f t="shared" si="16"/>
        <v>BAJO</v>
      </c>
      <c r="Q56" s="117">
        <v>10</v>
      </c>
      <c r="R56" s="155">
        <f t="shared" si="17"/>
        <v>40</v>
      </c>
      <c r="S56" s="139" t="str">
        <f t="shared" si="18"/>
        <v>III</v>
      </c>
      <c r="T56" s="155" t="str">
        <f t="shared" si="19"/>
        <v>Mejorable</v>
      </c>
      <c r="U56" s="114">
        <v>349</v>
      </c>
      <c r="V56" s="117" t="s">
        <v>519</v>
      </c>
      <c r="W56" s="117" t="s">
        <v>507</v>
      </c>
      <c r="X56" s="117" t="s">
        <v>507</v>
      </c>
      <c r="Y56" s="117" t="s">
        <v>507</v>
      </c>
      <c r="Z56" s="120" t="s">
        <v>633</v>
      </c>
      <c r="AA56" s="117" t="s">
        <v>507</v>
      </c>
    </row>
    <row r="57" spans="1:27" ht="102" x14ac:dyDescent="0.25">
      <c r="A57" s="114" t="s">
        <v>472</v>
      </c>
      <c r="B57" s="114" t="s">
        <v>1124</v>
      </c>
      <c r="C57" s="114" t="s">
        <v>573</v>
      </c>
      <c r="D57" s="116" t="s">
        <v>1520</v>
      </c>
      <c r="E57" s="118" t="s">
        <v>33</v>
      </c>
      <c r="F57" s="135" t="s">
        <v>35</v>
      </c>
      <c r="G57" s="114" t="s">
        <v>594</v>
      </c>
      <c r="H57" s="116" t="s">
        <v>599</v>
      </c>
      <c r="I57" s="114" t="s">
        <v>624</v>
      </c>
      <c r="J57" s="118" t="s">
        <v>502</v>
      </c>
      <c r="K57" s="114" t="s">
        <v>625</v>
      </c>
      <c r="L57" s="114" t="s">
        <v>502</v>
      </c>
      <c r="M57" s="119">
        <v>2</v>
      </c>
      <c r="N57" s="117">
        <v>4</v>
      </c>
      <c r="O57" s="141">
        <f t="shared" si="20"/>
        <v>8</v>
      </c>
      <c r="P57" s="139" t="str">
        <f t="shared" si="16"/>
        <v>MEDIO</v>
      </c>
      <c r="Q57" s="117">
        <v>10</v>
      </c>
      <c r="R57" s="155">
        <f t="shared" si="17"/>
        <v>80</v>
      </c>
      <c r="S57" s="139" t="str">
        <f t="shared" si="18"/>
        <v>III</v>
      </c>
      <c r="T57" s="155" t="str">
        <f t="shared" si="19"/>
        <v>Mejorable</v>
      </c>
      <c r="U57" s="114">
        <v>349</v>
      </c>
      <c r="V57" s="117" t="s">
        <v>519</v>
      </c>
      <c r="W57" s="117" t="s">
        <v>507</v>
      </c>
      <c r="X57" s="117" t="s">
        <v>507</v>
      </c>
      <c r="Y57" s="117" t="s">
        <v>507</v>
      </c>
      <c r="Z57" s="120" t="s">
        <v>983</v>
      </c>
      <c r="AA57" s="117" t="s">
        <v>507</v>
      </c>
    </row>
    <row r="58" spans="1:27" ht="51" x14ac:dyDescent="0.25">
      <c r="A58" s="114" t="s">
        <v>1064</v>
      </c>
      <c r="B58" s="114" t="s">
        <v>777</v>
      </c>
      <c r="C58" s="114" t="s">
        <v>474</v>
      </c>
      <c r="D58" s="114" t="s">
        <v>484</v>
      </c>
      <c r="E58" s="114" t="s">
        <v>33</v>
      </c>
      <c r="F58" s="135" t="s">
        <v>35</v>
      </c>
      <c r="G58" s="114" t="s">
        <v>594</v>
      </c>
      <c r="H58" s="116" t="s">
        <v>1170</v>
      </c>
      <c r="I58" s="114" t="s">
        <v>598</v>
      </c>
      <c r="J58" s="114" t="s">
        <v>502</v>
      </c>
      <c r="K58" s="114" t="s">
        <v>502</v>
      </c>
      <c r="L58" s="114" t="s">
        <v>502</v>
      </c>
      <c r="M58" s="119">
        <v>6</v>
      </c>
      <c r="N58" s="117">
        <v>2</v>
      </c>
      <c r="O58" s="141">
        <f t="shared" si="20"/>
        <v>12</v>
      </c>
      <c r="P58" s="139" t="str">
        <f t="shared" si="16"/>
        <v>ALTO</v>
      </c>
      <c r="Q58" s="117">
        <v>25</v>
      </c>
      <c r="R58" s="155">
        <f t="shared" si="17"/>
        <v>300</v>
      </c>
      <c r="S58" s="139" t="str">
        <f t="shared" si="18"/>
        <v>II</v>
      </c>
      <c r="T58" s="155" t="str">
        <f t="shared" si="19"/>
        <v>No aceptable o aceptable con control específico</v>
      </c>
      <c r="U58" s="114">
        <v>349</v>
      </c>
      <c r="V58" s="117" t="s">
        <v>636</v>
      </c>
      <c r="W58" s="117" t="s">
        <v>507</v>
      </c>
      <c r="X58" s="117" t="s">
        <v>507</v>
      </c>
      <c r="Y58" s="117" t="s">
        <v>637</v>
      </c>
      <c r="Z58" s="120" t="s">
        <v>638</v>
      </c>
      <c r="AA58" s="117" t="s">
        <v>507</v>
      </c>
    </row>
    <row r="59" spans="1:27" ht="63.75" x14ac:dyDescent="0.25">
      <c r="A59" s="114" t="s">
        <v>1064</v>
      </c>
      <c r="B59" s="114" t="s">
        <v>1065</v>
      </c>
      <c r="C59" s="114" t="s">
        <v>1066</v>
      </c>
      <c r="D59" s="114" t="s">
        <v>484</v>
      </c>
      <c r="E59" s="114" t="s">
        <v>33</v>
      </c>
      <c r="F59" s="135" t="s">
        <v>35</v>
      </c>
      <c r="G59" s="114" t="s">
        <v>594</v>
      </c>
      <c r="H59" s="116" t="s">
        <v>613</v>
      </c>
      <c r="I59" s="114" t="s">
        <v>614</v>
      </c>
      <c r="J59" s="114" t="s">
        <v>502</v>
      </c>
      <c r="K59" s="114" t="s">
        <v>506</v>
      </c>
      <c r="L59" s="114" t="s">
        <v>502</v>
      </c>
      <c r="M59" s="119">
        <v>2</v>
      </c>
      <c r="N59" s="117">
        <v>4</v>
      </c>
      <c r="O59" s="141">
        <f t="shared" si="20"/>
        <v>8</v>
      </c>
      <c r="P59" s="139" t="str">
        <f t="shared" si="16"/>
        <v>MEDIO</v>
      </c>
      <c r="Q59" s="117">
        <v>25</v>
      </c>
      <c r="R59" s="155">
        <f t="shared" si="17"/>
        <v>200</v>
      </c>
      <c r="S59" s="139" t="str">
        <f t="shared" si="18"/>
        <v>II</v>
      </c>
      <c r="T59" s="155" t="str">
        <f t="shared" si="19"/>
        <v>No aceptable o aceptable con control específico</v>
      </c>
      <c r="U59" s="114">
        <v>349</v>
      </c>
      <c r="V59" s="117" t="s">
        <v>519</v>
      </c>
      <c r="W59" s="117" t="s">
        <v>507</v>
      </c>
      <c r="X59" s="117" t="s">
        <v>517</v>
      </c>
      <c r="Y59" s="117" t="s">
        <v>507</v>
      </c>
      <c r="Z59" s="120" t="s">
        <v>518</v>
      </c>
      <c r="AA59" s="117" t="s">
        <v>507</v>
      </c>
    </row>
    <row r="60" spans="1:27" ht="51" x14ac:dyDescent="0.25">
      <c r="A60" s="114" t="s">
        <v>1178</v>
      </c>
      <c r="B60" s="114" t="s">
        <v>1065</v>
      </c>
      <c r="C60" s="114" t="s">
        <v>1066</v>
      </c>
      <c r="D60" s="114" t="s">
        <v>568</v>
      </c>
      <c r="E60" s="114" t="s">
        <v>33</v>
      </c>
      <c r="F60" s="135" t="s">
        <v>35</v>
      </c>
      <c r="G60" s="114" t="s">
        <v>594</v>
      </c>
      <c r="H60" s="116" t="s">
        <v>1179</v>
      </c>
      <c r="I60" s="114" t="s">
        <v>602</v>
      </c>
      <c r="J60" s="114" t="s">
        <v>502</v>
      </c>
      <c r="K60" s="114" t="s">
        <v>1180</v>
      </c>
      <c r="L60" s="114" t="s">
        <v>502</v>
      </c>
      <c r="M60" s="119">
        <v>2</v>
      </c>
      <c r="N60" s="117">
        <v>1</v>
      </c>
      <c r="O60" s="141">
        <f t="shared" si="20"/>
        <v>2</v>
      </c>
      <c r="P60" s="139" t="str">
        <f t="shared" si="16"/>
        <v>BAJO</v>
      </c>
      <c r="Q60" s="117">
        <v>25</v>
      </c>
      <c r="R60" s="155">
        <f t="shared" si="17"/>
        <v>50</v>
      </c>
      <c r="S60" s="139" t="str">
        <f t="shared" si="18"/>
        <v>III</v>
      </c>
      <c r="T60" s="155" t="str">
        <f t="shared" si="19"/>
        <v>Mejorable</v>
      </c>
      <c r="U60" s="114">
        <v>349</v>
      </c>
      <c r="V60" s="117" t="s">
        <v>641</v>
      </c>
      <c r="W60" s="117" t="s">
        <v>507</v>
      </c>
      <c r="X60" s="117" t="s">
        <v>507</v>
      </c>
      <c r="Y60" s="117" t="s">
        <v>507</v>
      </c>
      <c r="Z60" s="120" t="s">
        <v>1212</v>
      </c>
      <c r="AA60" s="117" t="s">
        <v>507</v>
      </c>
    </row>
    <row r="61" spans="1:27" ht="51" x14ac:dyDescent="0.25">
      <c r="A61" s="114" t="s">
        <v>1064</v>
      </c>
      <c r="B61" s="114" t="s">
        <v>1065</v>
      </c>
      <c r="C61" s="114" t="s">
        <v>1066</v>
      </c>
      <c r="D61" s="114" t="s">
        <v>568</v>
      </c>
      <c r="E61" s="114" t="s">
        <v>33</v>
      </c>
      <c r="F61" s="135" t="s">
        <v>35</v>
      </c>
      <c r="G61" s="114" t="s">
        <v>594</v>
      </c>
      <c r="H61" s="116" t="s">
        <v>1181</v>
      </c>
      <c r="I61" s="114" t="s">
        <v>1182</v>
      </c>
      <c r="J61" s="114" t="s">
        <v>502</v>
      </c>
      <c r="K61" s="114" t="s">
        <v>502</v>
      </c>
      <c r="L61" s="114" t="s">
        <v>502</v>
      </c>
      <c r="M61" s="119">
        <v>6</v>
      </c>
      <c r="N61" s="117">
        <v>2</v>
      </c>
      <c r="O61" s="141">
        <f t="shared" si="20"/>
        <v>12</v>
      </c>
      <c r="P61" s="139" t="str">
        <f t="shared" si="16"/>
        <v>ALTO</v>
      </c>
      <c r="Q61" s="117">
        <v>25</v>
      </c>
      <c r="R61" s="155">
        <f t="shared" si="17"/>
        <v>300</v>
      </c>
      <c r="S61" s="139" t="str">
        <f t="shared" si="18"/>
        <v>II</v>
      </c>
      <c r="T61" s="155" t="str">
        <f t="shared" si="19"/>
        <v>No aceptable o aceptable con control específico</v>
      </c>
      <c r="U61" s="114">
        <v>349</v>
      </c>
      <c r="V61" s="117" t="s">
        <v>630</v>
      </c>
      <c r="W61" s="117" t="s">
        <v>507</v>
      </c>
      <c r="X61" s="117" t="s">
        <v>507</v>
      </c>
      <c r="Y61" s="117" t="s">
        <v>1213</v>
      </c>
      <c r="Z61" s="120" t="s">
        <v>1214</v>
      </c>
      <c r="AA61" s="117" t="s">
        <v>507</v>
      </c>
    </row>
    <row r="62" spans="1:27" ht="51" x14ac:dyDescent="0.25">
      <c r="A62" s="114" t="s">
        <v>1089</v>
      </c>
      <c r="B62" s="114" t="s">
        <v>1055</v>
      </c>
      <c r="C62" s="114" t="s">
        <v>1056</v>
      </c>
      <c r="D62" s="114" t="s">
        <v>1090</v>
      </c>
      <c r="E62" s="114" t="s">
        <v>33</v>
      </c>
      <c r="F62" s="135" t="s">
        <v>35</v>
      </c>
      <c r="G62" s="114" t="s">
        <v>594</v>
      </c>
      <c r="H62" s="116" t="s">
        <v>1132</v>
      </c>
      <c r="I62" s="114" t="s">
        <v>1133</v>
      </c>
      <c r="J62" s="114" t="s">
        <v>502</v>
      </c>
      <c r="K62" s="114" t="s">
        <v>1134</v>
      </c>
      <c r="L62" s="114" t="s">
        <v>502</v>
      </c>
      <c r="M62" s="119">
        <v>6</v>
      </c>
      <c r="N62" s="117">
        <v>2</v>
      </c>
      <c r="O62" s="141">
        <f t="shared" si="20"/>
        <v>12</v>
      </c>
      <c r="P62" s="139" t="str">
        <f t="shared" si="16"/>
        <v>ALTO</v>
      </c>
      <c r="Q62" s="117">
        <v>25</v>
      </c>
      <c r="R62" s="155">
        <f t="shared" si="17"/>
        <v>300</v>
      </c>
      <c r="S62" s="139" t="str">
        <f t="shared" si="18"/>
        <v>II</v>
      </c>
      <c r="T62" s="155" t="str">
        <f t="shared" si="19"/>
        <v>No aceptable o aceptable con control específico</v>
      </c>
      <c r="U62" s="114">
        <v>349</v>
      </c>
      <c r="V62" s="115" t="s">
        <v>591</v>
      </c>
      <c r="W62" s="117" t="s">
        <v>507</v>
      </c>
      <c r="X62" s="117" t="s">
        <v>507</v>
      </c>
      <c r="Y62" s="117" t="s">
        <v>1189</v>
      </c>
      <c r="Z62" s="156" t="s">
        <v>1190</v>
      </c>
      <c r="AA62" s="117" t="s">
        <v>507</v>
      </c>
    </row>
    <row r="63" spans="1:27" ht="25.5" x14ac:dyDescent="0.25">
      <c r="A63" s="114" t="s">
        <v>1089</v>
      </c>
      <c r="B63" s="114" t="s">
        <v>1055</v>
      </c>
      <c r="C63" s="114" t="s">
        <v>1056</v>
      </c>
      <c r="D63" s="114" t="s">
        <v>1090</v>
      </c>
      <c r="E63" s="114" t="s">
        <v>33</v>
      </c>
      <c r="F63" s="135" t="s">
        <v>35</v>
      </c>
      <c r="G63" s="114" t="s">
        <v>594</v>
      </c>
      <c r="H63" s="116" t="s">
        <v>1135</v>
      </c>
      <c r="I63" s="114" t="s">
        <v>1136</v>
      </c>
      <c r="J63" s="114" t="s">
        <v>502</v>
      </c>
      <c r="K63" s="114" t="s">
        <v>502</v>
      </c>
      <c r="L63" s="114" t="s">
        <v>502</v>
      </c>
      <c r="M63" s="119">
        <v>2</v>
      </c>
      <c r="N63" s="117">
        <v>3</v>
      </c>
      <c r="O63" s="141">
        <f t="shared" si="20"/>
        <v>6</v>
      </c>
      <c r="P63" s="139" t="str">
        <f t="shared" si="16"/>
        <v>MEDIO</v>
      </c>
      <c r="Q63" s="117">
        <v>10</v>
      </c>
      <c r="R63" s="155">
        <f t="shared" si="17"/>
        <v>60</v>
      </c>
      <c r="S63" s="139" t="str">
        <f t="shared" si="18"/>
        <v>III</v>
      </c>
      <c r="T63" s="155" t="str">
        <f t="shared" si="19"/>
        <v>Mejorable</v>
      </c>
      <c r="U63" s="114">
        <v>349</v>
      </c>
      <c r="V63" s="117" t="s">
        <v>1188</v>
      </c>
      <c r="W63" s="117" t="s">
        <v>507</v>
      </c>
      <c r="X63" s="117" t="s">
        <v>507</v>
      </c>
      <c r="Y63" s="117" t="s">
        <v>1191</v>
      </c>
      <c r="Z63" s="120" t="s">
        <v>507</v>
      </c>
      <c r="AA63" s="117" t="s">
        <v>507</v>
      </c>
    </row>
    <row r="64" spans="1:27" s="142" customFormat="1" ht="38.25" x14ac:dyDescent="0.25">
      <c r="A64" s="114" t="s">
        <v>554</v>
      </c>
      <c r="B64" s="114" t="s">
        <v>473</v>
      </c>
      <c r="C64" s="114" t="s">
        <v>474</v>
      </c>
      <c r="D64" s="114" t="s">
        <v>555</v>
      </c>
      <c r="E64" s="118" t="s">
        <v>33</v>
      </c>
      <c r="F64" s="135" t="s">
        <v>35</v>
      </c>
      <c r="G64" s="114" t="s">
        <v>594</v>
      </c>
      <c r="H64" s="116" t="s">
        <v>595</v>
      </c>
      <c r="I64" s="114" t="s">
        <v>1506</v>
      </c>
      <c r="J64" s="118" t="s">
        <v>502</v>
      </c>
      <c r="K64" s="114" t="s">
        <v>502</v>
      </c>
      <c r="L64" s="114" t="s">
        <v>502</v>
      </c>
      <c r="M64" s="115">
        <v>2</v>
      </c>
      <c r="N64" s="115">
        <v>4</v>
      </c>
      <c r="O64" s="141">
        <f t="shared" si="20"/>
        <v>8</v>
      </c>
      <c r="P64" s="139" t="str">
        <f t="shared" si="16"/>
        <v>MEDIO</v>
      </c>
      <c r="Q64" s="115">
        <v>10</v>
      </c>
      <c r="R64" s="155">
        <f t="shared" si="17"/>
        <v>80</v>
      </c>
      <c r="S64" s="139" t="str">
        <f t="shared" si="18"/>
        <v>III</v>
      </c>
      <c r="T64" s="155" t="str">
        <f t="shared" si="19"/>
        <v>Mejorable</v>
      </c>
      <c r="U64" s="114">
        <v>349</v>
      </c>
      <c r="V64" s="115" t="s">
        <v>627</v>
      </c>
      <c r="W64" s="117" t="s">
        <v>628</v>
      </c>
      <c r="X64" s="117" t="s">
        <v>507</v>
      </c>
      <c r="Y64" s="117" t="s">
        <v>507</v>
      </c>
      <c r="Z64" s="120" t="s">
        <v>629</v>
      </c>
      <c r="AA64" s="117" t="s">
        <v>507</v>
      </c>
    </row>
    <row r="65" spans="1:27" ht="63.75" x14ac:dyDescent="0.25">
      <c r="A65" s="114" t="s">
        <v>482</v>
      </c>
      <c r="B65" s="114" t="s">
        <v>473</v>
      </c>
      <c r="C65" s="114" t="s">
        <v>474</v>
      </c>
      <c r="D65" s="114" t="s">
        <v>570</v>
      </c>
      <c r="E65" s="118" t="s">
        <v>33</v>
      </c>
      <c r="F65" s="135" t="s">
        <v>35</v>
      </c>
      <c r="G65" s="114" t="s">
        <v>594</v>
      </c>
      <c r="H65" s="116" t="s">
        <v>615</v>
      </c>
      <c r="I65" s="114" t="s">
        <v>616</v>
      </c>
      <c r="J65" s="118" t="s">
        <v>502</v>
      </c>
      <c r="K65" s="114" t="s">
        <v>502</v>
      </c>
      <c r="L65" s="114" t="s">
        <v>502</v>
      </c>
      <c r="M65" s="117">
        <v>6</v>
      </c>
      <c r="N65" s="117">
        <v>2</v>
      </c>
      <c r="O65" s="141">
        <f t="shared" si="20"/>
        <v>12</v>
      </c>
      <c r="P65" s="139" t="str">
        <f t="shared" si="16"/>
        <v>ALTO</v>
      </c>
      <c r="Q65" s="117">
        <v>25</v>
      </c>
      <c r="R65" s="155">
        <f t="shared" si="17"/>
        <v>300</v>
      </c>
      <c r="S65" s="139" t="str">
        <f t="shared" si="18"/>
        <v>II</v>
      </c>
      <c r="T65" s="155" t="str">
        <f t="shared" si="19"/>
        <v>No aceptable o aceptable con control específico</v>
      </c>
      <c r="U65" s="114">
        <v>349</v>
      </c>
      <c r="V65" s="117" t="s">
        <v>630</v>
      </c>
      <c r="W65" s="117" t="s">
        <v>507</v>
      </c>
      <c r="X65" s="117" t="s">
        <v>507</v>
      </c>
      <c r="Y65" s="117" t="s">
        <v>639</v>
      </c>
      <c r="Z65" s="117" t="s">
        <v>640</v>
      </c>
      <c r="AA65" s="117" t="s">
        <v>507</v>
      </c>
    </row>
    <row r="66" spans="1:27" s="142" customFormat="1" ht="48.75" customHeight="1" x14ac:dyDescent="0.25">
      <c r="A66" s="114" t="s">
        <v>482</v>
      </c>
      <c r="B66" s="114" t="s">
        <v>473</v>
      </c>
      <c r="C66" s="117" t="s">
        <v>474</v>
      </c>
      <c r="D66" s="114" t="s">
        <v>477</v>
      </c>
      <c r="E66" s="117" t="s">
        <v>33</v>
      </c>
      <c r="F66" s="135" t="s">
        <v>35</v>
      </c>
      <c r="G66" s="114" t="s">
        <v>617</v>
      </c>
      <c r="H66" s="116" t="s">
        <v>618</v>
      </c>
      <c r="I66" s="152" t="s">
        <v>619</v>
      </c>
      <c r="J66" s="118" t="s">
        <v>502</v>
      </c>
      <c r="K66" s="114" t="s">
        <v>502</v>
      </c>
      <c r="L66" s="114" t="s">
        <v>502</v>
      </c>
      <c r="M66" s="117">
        <v>2</v>
      </c>
      <c r="N66" s="117">
        <v>2</v>
      </c>
      <c r="O66" s="141">
        <f t="shared" si="20"/>
        <v>4</v>
      </c>
      <c r="P66" s="139" t="str">
        <f t="shared" si="16"/>
        <v>BAJO</v>
      </c>
      <c r="Q66" s="117">
        <v>25</v>
      </c>
      <c r="R66" s="155">
        <f t="shared" si="17"/>
        <v>100</v>
      </c>
      <c r="S66" s="139" t="str">
        <f t="shared" si="18"/>
        <v>III</v>
      </c>
      <c r="T66" s="155" t="str">
        <f t="shared" si="19"/>
        <v>Mejorable</v>
      </c>
      <c r="U66" s="114">
        <v>349</v>
      </c>
      <c r="V66" s="117" t="s">
        <v>641</v>
      </c>
      <c r="W66" s="117" t="s">
        <v>507</v>
      </c>
      <c r="X66" s="117" t="s">
        <v>507</v>
      </c>
      <c r="Y66" s="117" t="s">
        <v>507</v>
      </c>
      <c r="Z66" s="117" t="s">
        <v>642</v>
      </c>
      <c r="AA66" s="117" t="s">
        <v>507</v>
      </c>
    </row>
    <row r="67" spans="1:27" ht="51" x14ac:dyDescent="0.25">
      <c r="A67" s="114" t="s">
        <v>569</v>
      </c>
      <c r="B67" s="114" t="s">
        <v>777</v>
      </c>
      <c r="C67" s="114" t="s">
        <v>474</v>
      </c>
      <c r="D67" s="114" t="s">
        <v>484</v>
      </c>
      <c r="E67" s="114" t="s">
        <v>33</v>
      </c>
      <c r="F67" s="135" t="s">
        <v>35</v>
      </c>
      <c r="G67" s="114" t="s">
        <v>594</v>
      </c>
      <c r="H67" s="116" t="s">
        <v>612</v>
      </c>
      <c r="I67" s="114" t="s">
        <v>598</v>
      </c>
      <c r="J67" s="114" t="s">
        <v>502</v>
      </c>
      <c r="K67" s="114" t="s">
        <v>502</v>
      </c>
      <c r="L67" s="114" t="s">
        <v>502</v>
      </c>
      <c r="M67" s="119">
        <v>6</v>
      </c>
      <c r="N67" s="117">
        <v>2</v>
      </c>
      <c r="O67" s="141">
        <f t="shared" si="20"/>
        <v>12</v>
      </c>
      <c r="P67" s="139" t="str">
        <f t="shared" si="16"/>
        <v>ALTO</v>
      </c>
      <c r="Q67" s="117">
        <v>25</v>
      </c>
      <c r="R67" s="155">
        <f t="shared" si="17"/>
        <v>300</v>
      </c>
      <c r="S67" s="139" t="str">
        <f t="shared" si="18"/>
        <v>II</v>
      </c>
      <c r="T67" s="155" t="str">
        <f t="shared" si="19"/>
        <v>No aceptable o aceptable con control específico</v>
      </c>
      <c r="U67" s="114">
        <v>349</v>
      </c>
      <c r="V67" s="117" t="s">
        <v>636</v>
      </c>
      <c r="W67" s="117" t="s">
        <v>507</v>
      </c>
      <c r="X67" s="117" t="s">
        <v>507</v>
      </c>
      <c r="Y67" s="117" t="s">
        <v>637</v>
      </c>
      <c r="Z67" s="120" t="s">
        <v>638</v>
      </c>
      <c r="AA67" s="117" t="s">
        <v>507</v>
      </c>
    </row>
    <row r="68" spans="1:27" ht="63.75" x14ac:dyDescent="0.25">
      <c r="A68" s="114" t="s">
        <v>482</v>
      </c>
      <c r="B68" s="114" t="s">
        <v>483</v>
      </c>
      <c r="C68" s="114" t="s">
        <v>474</v>
      </c>
      <c r="D68" s="114" t="s">
        <v>484</v>
      </c>
      <c r="E68" s="114" t="s">
        <v>33</v>
      </c>
      <c r="F68" s="135" t="s">
        <v>35</v>
      </c>
      <c r="G68" s="114" t="s">
        <v>594</v>
      </c>
      <c r="H68" s="116" t="s">
        <v>613</v>
      </c>
      <c r="I68" s="114" t="s">
        <v>614</v>
      </c>
      <c r="J68" s="114" t="s">
        <v>502</v>
      </c>
      <c r="K68" s="114" t="s">
        <v>506</v>
      </c>
      <c r="L68" s="114" t="s">
        <v>502</v>
      </c>
      <c r="M68" s="119">
        <v>2</v>
      </c>
      <c r="N68" s="117">
        <v>4</v>
      </c>
      <c r="O68" s="141">
        <f t="shared" si="20"/>
        <v>8</v>
      </c>
      <c r="P68" s="139" t="str">
        <f t="shared" si="16"/>
        <v>MEDIO</v>
      </c>
      <c r="Q68" s="117">
        <v>25</v>
      </c>
      <c r="R68" s="155">
        <f t="shared" si="17"/>
        <v>200</v>
      </c>
      <c r="S68" s="139" t="str">
        <f t="shared" si="18"/>
        <v>II</v>
      </c>
      <c r="T68" s="155" t="str">
        <f t="shared" si="19"/>
        <v>No aceptable o aceptable con control específico</v>
      </c>
      <c r="U68" s="114">
        <v>349</v>
      </c>
      <c r="V68" s="117" t="s">
        <v>519</v>
      </c>
      <c r="W68" s="117" t="s">
        <v>507</v>
      </c>
      <c r="X68" s="117" t="s">
        <v>517</v>
      </c>
      <c r="Y68" s="117" t="s">
        <v>507</v>
      </c>
      <c r="Z68" s="120" t="s">
        <v>518</v>
      </c>
      <c r="AA68" s="117" t="s">
        <v>507</v>
      </c>
    </row>
    <row r="69" spans="1:27" ht="51" x14ac:dyDescent="0.25">
      <c r="A69" s="114" t="s">
        <v>482</v>
      </c>
      <c r="B69" s="114" t="s">
        <v>473</v>
      </c>
      <c r="C69" s="114" t="s">
        <v>474</v>
      </c>
      <c r="D69" s="114" t="s">
        <v>479</v>
      </c>
      <c r="E69" s="118" t="s">
        <v>33</v>
      </c>
      <c r="F69" s="135" t="s">
        <v>35</v>
      </c>
      <c r="G69" s="114" t="s">
        <v>594</v>
      </c>
      <c r="H69" s="116" t="s">
        <v>620</v>
      </c>
      <c r="I69" s="114" t="s">
        <v>616</v>
      </c>
      <c r="J69" s="118" t="s">
        <v>502</v>
      </c>
      <c r="K69" s="114" t="s">
        <v>502</v>
      </c>
      <c r="L69" s="114" t="s">
        <v>502</v>
      </c>
      <c r="M69" s="117">
        <v>6</v>
      </c>
      <c r="N69" s="117">
        <v>2</v>
      </c>
      <c r="O69" s="141">
        <f t="shared" si="20"/>
        <v>12</v>
      </c>
      <c r="P69" s="139" t="str">
        <f t="shared" si="16"/>
        <v>ALTO</v>
      </c>
      <c r="Q69" s="117">
        <v>25</v>
      </c>
      <c r="R69" s="155">
        <f t="shared" si="17"/>
        <v>300</v>
      </c>
      <c r="S69" s="139" t="str">
        <f t="shared" si="18"/>
        <v>II</v>
      </c>
      <c r="T69" s="155" t="str">
        <f t="shared" si="19"/>
        <v>No aceptable o aceptable con control específico</v>
      </c>
      <c r="U69" s="114">
        <v>349</v>
      </c>
      <c r="V69" s="117" t="s">
        <v>630</v>
      </c>
      <c r="W69" s="117" t="s">
        <v>507</v>
      </c>
      <c r="X69" s="117" t="s">
        <v>507</v>
      </c>
      <c r="Y69" s="117" t="s">
        <v>507</v>
      </c>
      <c r="Z69" s="117" t="s">
        <v>640</v>
      </c>
      <c r="AA69" s="117" t="s">
        <v>507</v>
      </c>
    </row>
    <row r="70" spans="1:27" s="142" customFormat="1" ht="51" x14ac:dyDescent="0.25">
      <c r="A70" s="114" t="s">
        <v>482</v>
      </c>
      <c r="B70" s="114" t="s">
        <v>473</v>
      </c>
      <c r="C70" s="114" t="s">
        <v>474</v>
      </c>
      <c r="D70" s="114" t="s">
        <v>484</v>
      </c>
      <c r="E70" s="114" t="s">
        <v>33</v>
      </c>
      <c r="F70" s="135" t="s">
        <v>35</v>
      </c>
      <c r="G70" s="114" t="s">
        <v>594</v>
      </c>
      <c r="H70" s="116" t="s">
        <v>779</v>
      </c>
      <c r="I70" s="114" t="s">
        <v>598</v>
      </c>
      <c r="J70" s="114" t="s">
        <v>502</v>
      </c>
      <c r="K70" s="114" t="s">
        <v>506</v>
      </c>
      <c r="L70" s="114" t="s">
        <v>502</v>
      </c>
      <c r="M70" s="119">
        <v>2</v>
      </c>
      <c r="N70" s="117">
        <v>4</v>
      </c>
      <c r="O70" s="141">
        <f t="shared" si="20"/>
        <v>8</v>
      </c>
      <c r="P70" s="139" t="str">
        <f t="shared" si="16"/>
        <v>MEDIO</v>
      </c>
      <c r="Q70" s="117">
        <v>25</v>
      </c>
      <c r="R70" s="155">
        <f t="shared" si="17"/>
        <v>200</v>
      </c>
      <c r="S70" s="139" t="str">
        <f t="shared" si="18"/>
        <v>II</v>
      </c>
      <c r="T70" s="155" t="str">
        <f t="shared" si="19"/>
        <v>No aceptable o aceptable con control específico</v>
      </c>
      <c r="U70" s="114">
        <v>349</v>
      </c>
      <c r="V70" s="117" t="s">
        <v>630</v>
      </c>
      <c r="W70" s="117" t="s">
        <v>507</v>
      </c>
      <c r="X70" s="117" t="s">
        <v>507</v>
      </c>
      <c r="Y70" s="117" t="s">
        <v>782</v>
      </c>
      <c r="Z70" s="120" t="s">
        <v>783</v>
      </c>
      <c r="AA70" s="117" t="s">
        <v>507</v>
      </c>
    </row>
    <row r="71" spans="1:27" ht="76.5" x14ac:dyDescent="0.25">
      <c r="A71" s="114" t="s">
        <v>523</v>
      </c>
      <c r="B71" s="114" t="s">
        <v>473</v>
      </c>
      <c r="C71" s="114" t="s">
        <v>474</v>
      </c>
      <c r="D71" s="114" t="s">
        <v>524</v>
      </c>
      <c r="E71" s="114" t="s">
        <v>575</v>
      </c>
      <c r="F71" s="135" t="s">
        <v>35</v>
      </c>
      <c r="G71" s="114" t="s">
        <v>594</v>
      </c>
      <c r="H71" s="116" t="s">
        <v>622</v>
      </c>
      <c r="I71" s="114" t="s">
        <v>543</v>
      </c>
      <c r="J71" s="114" t="s">
        <v>502</v>
      </c>
      <c r="K71" s="114" t="s">
        <v>502</v>
      </c>
      <c r="L71" s="114" t="s">
        <v>623</v>
      </c>
      <c r="M71" s="119">
        <v>2</v>
      </c>
      <c r="N71" s="117">
        <v>1</v>
      </c>
      <c r="O71" s="141">
        <f t="shared" si="20"/>
        <v>2</v>
      </c>
      <c r="P71" s="139" t="str">
        <f t="shared" si="16"/>
        <v>BAJO</v>
      </c>
      <c r="Q71" s="117">
        <v>60</v>
      </c>
      <c r="R71" s="155">
        <f t="shared" si="17"/>
        <v>120</v>
      </c>
      <c r="S71" s="139" t="str">
        <f t="shared" si="18"/>
        <v>III</v>
      </c>
      <c r="T71" s="155" t="str">
        <f t="shared" si="19"/>
        <v>Mejorable</v>
      </c>
      <c r="U71" s="114">
        <v>349</v>
      </c>
      <c r="V71" s="117" t="s">
        <v>551</v>
      </c>
      <c r="W71" s="117" t="s">
        <v>507</v>
      </c>
      <c r="X71" s="117" t="s">
        <v>507</v>
      </c>
      <c r="Y71" s="117" t="s">
        <v>507</v>
      </c>
      <c r="Z71" s="1" t="s">
        <v>1538</v>
      </c>
      <c r="AA71" s="117" t="s">
        <v>507</v>
      </c>
    </row>
    <row r="72" spans="1:27" ht="58.5" customHeight="1" x14ac:dyDescent="0.25">
      <c r="A72" s="114" t="s">
        <v>478</v>
      </c>
      <c r="B72" s="114" t="s">
        <v>483</v>
      </c>
      <c r="C72" s="114" t="s">
        <v>474</v>
      </c>
      <c r="D72" s="114" t="s">
        <v>484</v>
      </c>
      <c r="E72" s="114" t="s">
        <v>33</v>
      </c>
      <c r="F72" s="135" t="s">
        <v>35</v>
      </c>
      <c r="G72" s="114" t="s">
        <v>594</v>
      </c>
      <c r="H72" s="116" t="s">
        <v>610</v>
      </c>
      <c r="I72" s="114" t="s">
        <v>611</v>
      </c>
      <c r="J72" s="114" t="s">
        <v>502</v>
      </c>
      <c r="K72" s="114" t="s">
        <v>502</v>
      </c>
      <c r="L72" s="114" t="s">
        <v>502</v>
      </c>
      <c r="M72" s="119">
        <v>6</v>
      </c>
      <c r="N72" s="117">
        <v>2</v>
      </c>
      <c r="O72" s="141">
        <f t="shared" si="20"/>
        <v>12</v>
      </c>
      <c r="P72" s="139" t="str">
        <f t="shared" si="16"/>
        <v>ALTO</v>
      </c>
      <c r="Q72" s="117">
        <v>25</v>
      </c>
      <c r="R72" s="155">
        <f t="shared" si="17"/>
        <v>300</v>
      </c>
      <c r="S72" s="139" t="str">
        <f t="shared" si="18"/>
        <v>II</v>
      </c>
      <c r="T72" s="155" t="str">
        <f t="shared" si="19"/>
        <v>No aceptable o aceptable con control específico</v>
      </c>
      <c r="U72" s="114">
        <v>349</v>
      </c>
      <c r="V72" s="117" t="s">
        <v>519</v>
      </c>
      <c r="W72" s="117" t="s">
        <v>507</v>
      </c>
      <c r="X72" s="117" t="s">
        <v>507</v>
      </c>
      <c r="Y72" s="117" t="s">
        <v>507</v>
      </c>
      <c r="Z72" s="120" t="s">
        <v>635</v>
      </c>
      <c r="AA72" s="117" t="s">
        <v>507</v>
      </c>
    </row>
    <row r="73" spans="1:27" s="142" customFormat="1" ht="191.25" x14ac:dyDescent="0.25">
      <c r="A73" s="114" t="s">
        <v>478</v>
      </c>
      <c r="B73" s="114" t="s">
        <v>473</v>
      </c>
      <c r="C73" s="114" t="s">
        <v>474</v>
      </c>
      <c r="D73" s="114" t="s">
        <v>484</v>
      </c>
      <c r="E73" s="114" t="s">
        <v>33</v>
      </c>
      <c r="F73" s="135" t="s">
        <v>35</v>
      </c>
      <c r="G73" s="114" t="s">
        <v>594</v>
      </c>
      <c r="H73" s="116" t="s">
        <v>958</v>
      </c>
      <c r="I73" s="114" t="s">
        <v>959</v>
      </c>
      <c r="J73" s="114" t="s">
        <v>502</v>
      </c>
      <c r="K73" s="114" t="s">
        <v>985</v>
      </c>
      <c r="L73" s="114" t="s">
        <v>502</v>
      </c>
      <c r="M73" s="119">
        <v>2</v>
      </c>
      <c r="N73" s="117">
        <v>2</v>
      </c>
      <c r="O73" s="141">
        <f t="shared" si="10"/>
        <v>4</v>
      </c>
      <c r="P73" s="139" t="str">
        <f t="shared" si="16"/>
        <v>BAJO</v>
      </c>
      <c r="Q73" s="117">
        <v>25</v>
      </c>
      <c r="R73" s="155">
        <f t="shared" si="17"/>
        <v>100</v>
      </c>
      <c r="S73" s="139" t="str">
        <f t="shared" si="18"/>
        <v>III</v>
      </c>
      <c r="T73" s="155" t="str">
        <f t="shared" si="19"/>
        <v>Mejorable</v>
      </c>
      <c r="U73" s="114">
        <v>349</v>
      </c>
      <c r="V73" s="117" t="s">
        <v>630</v>
      </c>
      <c r="W73" s="117" t="s">
        <v>507</v>
      </c>
      <c r="X73" s="117" t="s">
        <v>507</v>
      </c>
      <c r="Y73" s="117" t="s">
        <v>923</v>
      </c>
      <c r="Z73" s="120" t="s">
        <v>986</v>
      </c>
      <c r="AA73" s="117" t="s">
        <v>507</v>
      </c>
    </row>
    <row r="74" spans="1:27" s="142" customFormat="1" ht="38.25" x14ac:dyDescent="0.25">
      <c r="A74" s="114" t="s">
        <v>478</v>
      </c>
      <c r="B74" s="114" t="s">
        <v>1124</v>
      </c>
      <c r="C74" s="114" t="s">
        <v>474</v>
      </c>
      <c r="D74" s="114" t="s">
        <v>484</v>
      </c>
      <c r="E74" s="118" t="s">
        <v>33</v>
      </c>
      <c r="F74" s="135" t="s">
        <v>35</v>
      </c>
      <c r="G74" s="114" t="s">
        <v>594</v>
      </c>
      <c r="H74" s="116" t="s">
        <v>606</v>
      </c>
      <c r="I74" s="114" t="s">
        <v>607</v>
      </c>
      <c r="J74" s="118" t="s">
        <v>502</v>
      </c>
      <c r="K74" s="114" t="s">
        <v>502</v>
      </c>
      <c r="L74" s="114" t="s">
        <v>603</v>
      </c>
      <c r="M74" s="119">
        <v>2</v>
      </c>
      <c r="N74" s="117">
        <v>2</v>
      </c>
      <c r="O74" s="141">
        <f t="shared" si="10"/>
        <v>4</v>
      </c>
      <c r="P74" s="139" t="str">
        <f t="shared" si="1"/>
        <v>BAJO</v>
      </c>
      <c r="Q74" s="117">
        <v>10</v>
      </c>
      <c r="R74" s="155">
        <f t="shared" si="2"/>
        <v>40</v>
      </c>
      <c r="S74" s="139" t="str">
        <f t="shared" si="3"/>
        <v>III</v>
      </c>
      <c r="T74" s="155" t="str">
        <f t="shared" si="4"/>
        <v>Mejorable</v>
      </c>
      <c r="U74" s="114">
        <v>349</v>
      </c>
      <c r="V74" s="117" t="s">
        <v>519</v>
      </c>
      <c r="W74" s="117" t="s">
        <v>507</v>
      </c>
      <c r="X74" s="117" t="s">
        <v>507</v>
      </c>
      <c r="Y74" s="117" t="s">
        <v>507</v>
      </c>
      <c r="Z74" s="120" t="s">
        <v>629</v>
      </c>
      <c r="AA74" s="117" t="s">
        <v>507</v>
      </c>
    </row>
    <row r="75" spans="1:27" ht="78.75" customHeight="1" x14ac:dyDescent="0.25">
      <c r="A75" s="114" t="s">
        <v>476</v>
      </c>
      <c r="B75" s="114" t="s">
        <v>473</v>
      </c>
      <c r="C75" s="114" t="s">
        <v>474</v>
      </c>
      <c r="D75" s="114" t="s">
        <v>560</v>
      </c>
      <c r="E75" s="114" t="s">
        <v>33</v>
      </c>
      <c r="F75" s="135" t="s">
        <v>35</v>
      </c>
      <c r="G75" s="114" t="s">
        <v>594</v>
      </c>
      <c r="H75" s="116" t="s">
        <v>601</v>
      </c>
      <c r="I75" s="114" t="s">
        <v>602</v>
      </c>
      <c r="J75" s="114" t="s">
        <v>502</v>
      </c>
      <c r="K75" s="114" t="s">
        <v>502</v>
      </c>
      <c r="L75" s="114" t="s">
        <v>603</v>
      </c>
      <c r="M75" s="119">
        <v>2</v>
      </c>
      <c r="N75" s="117">
        <v>2</v>
      </c>
      <c r="O75" s="141">
        <f t="shared" si="10"/>
        <v>4</v>
      </c>
      <c r="P75" s="139" t="str">
        <f>IF((N75),IF(AND(O75&gt;=24,O75&lt;=40),"MUY ALTO",IF(AND(O75&gt;=10,O75&lt;=20),"ALTO",IF(AND(O75&gt;=6,O75&lt;=8),"MEDIO",IF((O75&lt;=4),"BAJO")))))</f>
        <v>BAJO</v>
      </c>
      <c r="Q75" s="117">
        <v>10</v>
      </c>
      <c r="R75" s="155">
        <f>O75*Q75</f>
        <v>40</v>
      </c>
      <c r="S75" s="139" t="str">
        <f>IF(R75&lt;=0,"N/A",IF(R75&lt;=20,"IV",IF(R75&lt;=120,"III",IF(R75&lt;=500,"II",IF(R75&lt;=4000,"I",)))))</f>
        <v>III</v>
      </c>
      <c r="T75" s="155" t="str">
        <f>IF(S75="I","No Aceptable",IF(S75="II","No aceptable o aceptable con control específico",IF(S75="III","Mejorable",IF(S75="IV","Aceptable","Aceptable"))))</f>
        <v>Mejorable</v>
      </c>
      <c r="U75" s="114">
        <v>349</v>
      </c>
      <c r="V75" s="117" t="s">
        <v>519</v>
      </c>
      <c r="W75" s="117" t="s">
        <v>507</v>
      </c>
      <c r="X75" s="117" t="s">
        <v>507</v>
      </c>
      <c r="Y75" s="117" t="s">
        <v>507</v>
      </c>
      <c r="Z75" s="120" t="s">
        <v>632</v>
      </c>
      <c r="AA75" s="117" t="s">
        <v>507</v>
      </c>
    </row>
    <row r="76" spans="1:27" ht="38.25" x14ac:dyDescent="0.25">
      <c r="A76" s="114" t="s">
        <v>1183</v>
      </c>
      <c r="B76" s="114" t="s">
        <v>1065</v>
      </c>
      <c r="C76" s="114" t="s">
        <v>1066</v>
      </c>
      <c r="D76" s="114" t="s">
        <v>1184</v>
      </c>
      <c r="E76" s="114" t="s">
        <v>33</v>
      </c>
      <c r="F76" s="135" t="s">
        <v>35</v>
      </c>
      <c r="G76" s="114" t="s">
        <v>589</v>
      </c>
      <c r="H76" s="116" t="s">
        <v>1185</v>
      </c>
      <c r="I76" s="114" t="s">
        <v>591</v>
      </c>
      <c r="J76" s="114" t="s">
        <v>502</v>
      </c>
      <c r="K76" s="114" t="s">
        <v>584</v>
      </c>
      <c r="L76" s="114" t="s">
        <v>502</v>
      </c>
      <c r="M76" s="119">
        <v>2</v>
      </c>
      <c r="N76" s="117">
        <v>4</v>
      </c>
      <c r="O76" s="141">
        <f>M76*N76</f>
        <v>8</v>
      </c>
      <c r="P76" s="139" t="str">
        <f>IF((N76),IF(AND(O76&gt;=24,O76&lt;=40),"MUY ALTO",IF(AND(O76&gt;=10,O76&lt;=20),"ALTO",IF(AND(O76&gt;=6,O76&lt;=8),"MEDIO",IF((O76&lt;=4),"BAJO")))))</f>
        <v>MEDIO</v>
      </c>
      <c r="Q76" s="117">
        <v>10</v>
      </c>
      <c r="R76" s="155">
        <f>O76*Q76</f>
        <v>80</v>
      </c>
      <c r="S76" s="139" t="str">
        <f>IF(R76&lt;=0,"N/A",IF(R76&lt;=20,"IV",IF(R76&lt;=120,"III",IF(R76&lt;=500,"II",IF(R76&lt;=4000,"I",)))))</f>
        <v>III</v>
      </c>
      <c r="T76" s="155" t="str">
        <f>IF(S76="I","No Aceptable",IF(S76="II","No aceptable o aceptable con control específico",IF(S76="III","Mejorable",IF(S76="IV","Aceptable","Aceptable"))))</f>
        <v>Mejorable</v>
      </c>
      <c r="U76" s="114">
        <v>349</v>
      </c>
      <c r="V76" s="115" t="s">
        <v>591</v>
      </c>
      <c r="W76" s="117" t="s">
        <v>507</v>
      </c>
      <c r="X76" s="117" t="s">
        <v>507</v>
      </c>
      <c r="Y76" s="117" t="s">
        <v>507</v>
      </c>
      <c r="Z76" s="120" t="s">
        <v>1215</v>
      </c>
      <c r="AA76" s="117" t="s">
        <v>507</v>
      </c>
    </row>
    <row r="77" spans="1:27" s="142" customFormat="1" ht="51" x14ac:dyDescent="0.25">
      <c r="A77" s="117" t="s">
        <v>567</v>
      </c>
      <c r="B77" s="114" t="s">
        <v>473</v>
      </c>
      <c r="C77" s="117" t="s">
        <v>474</v>
      </c>
      <c r="D77" s="117" t="s">
        <v>568</v>
      </c>
      <c r="E77" s="117" t="s">
        <v>33</v>
      </c>
      <c r="F77" s="135" t="s">
        <v>35</v>
      </c>
      <c r="G77" s="114" t="s">
        <v>589</v>
      </c>
      <c r="H77" s="116" t="s">
        <v>590</v>
      </c>
      <c r="I77" s="117" t="s">
        <v>591</v>
      </c>
      <c r="J77" s="117" t="s">
        <v>502</v>
      </c>
      <c r="K77" s="117" t="s">
        <v>502</v>
      </c>
      <c r="L77" s="117" t="s">
        <v>502</v>
      </c>
      <c r="M77" s="117">
        <v>2</v>
      </c>
      <c r="N77" s="117">
        <v>4</v>
      </c>
      <c r="O77" s="141">
        <f t="shared" si="10"/>
        <v>8</v>
      </c>
      <c r="P77" s="139" t="str">
        <f t="shared" si="1"/>
        <v>MEDIO</v>
      </c>
      <c r="Q77" s="117">
        <v>10</v>
      </c>
      <c r="R77" s="155">
        <f t="shared" si="2"/>
        <v>80</v>
      </c>
      <c r="S77" s="139" t="str">
        <f t="shared" si="3"/>
        <v>III</v>
      </c>
      <c r="T77" s="155" t="str">
        <f t="shared" si="4"/>
        <v>Mejorable</v>
      </c>
      <c r="U77" s="114">
        <v>349</v>
      </c>
      <c r="V77" s="115" t="s">
        <v>591</v>
      </c>
      <c r="W77" s="117" t="s">
        <v>507</v>
      </c>
      <c r="X77" s="117" t="s">
        <v>507</v>
      </c>
      <c r="Y77" s="115" t="s">
        <v>592</v>
      </c>
      <c r="Z77" s="115" t="s">
        <v>593</v>
      </c>
      <c r="AA77" s="117" t="s">
        <v>507</v>
      </c>
    </row>
    <row r="78" spans="1:27" ht="38.25" x14ac:dyDescent="0.25">
      <c r="A78" s="114" t="s">
        <v>472</v>
      </c>
      <c r="B78" s="114" t="s">
        <v>1065</v>
      </c>
      <c r="C78" s="114" t="s">
        <v>1066</v>
      </c>
      <c r="D78" s="114" t="s">
        <v>1169</v>
      </c>
      <c r="E78" s="114" t="s">
        <v>33</v>
      </c>
      <c r="F78" s="135" t="s">
        <v>35</v>
      </c>
      <c r="G78" s="114" t="s">
        <v>668</v>
      </c>
      <c r="H78" s="116" t="s">
        <v>676</v>
      </c>
      <c r="I78" s="114" t="s">
        <v>677</v>
      </c>
      <c r="J78" s="114" t="s">
        <v>502</v>
      </c>
      <c r="K78" s="114" t="s">
        <v>584</v>
      </c>
      <c r="L78" s="114" t="s">
        <v>502</v>
      </c>
      <c r="M78" s="119">
        <v>2</v>
      </c>
      <c r="N78" s="117">
        <v>4</v>
      </c>
      <c r="O78" s="141">
        <f>M78*N78</f>
        <v>8</v>
      </c>
      <c r="P78" s="139" t="str">
        <f>IF((N78),IF(AND(O78&gt;=24,O78&lt;=40),"MUY ALTO",IF(AND(O78&gt;=10,O78&lt;=20),"ALTO",IF(AND(O78&gt;=6,O78&lt;=8),"MEDIO",IF((O78&lt;=4),"BAJO")))))</f>
        <v>MEDIO</v>
      </c>
      <c r="Q78" s="117">
        <v>10</v>
      </c>
      <c r="R78" s="155">
        <f>O78*Q78</f>
        <v>80</v>
      </c>
      <c r="S78" s="139" t="str">
        <f>IF(R78&lt;=0,"N/A",IF(R78&lt;=20,"IV",IF(R78&lt;=120,"III",IF(R78&lt;=500,"II",IF(R78&lt;=4000,"I",)))))</f>
        <v>III</v>
      </c>
      <c r="T78" s="155" t="str">
        <f>IF(S78="I","No Aceptable",IF(S78="II","No aceptable o aceptable con control específico",IF(S78="III","Mejorable",IF(S78="IV","Aceptable","Aceptable"))))</f>
        <v>Mejorable</v>
      </c>
      <c r="U78" s="114">
        <v>349</v>
      </c>
      <c r="V78" s="117" t="s">
        <v>1188</v>
      </c>
      <c r="W78" s="117" t="s">
        <v>507</v>
      </c>
      <c r="X78" s="117" t="s">
        <v>507</v>
      </c>
      <c r="Y78" s="117" t="s">
        <v>507</v>
      </c>
      <c r="Z78" s="120" t="s">
        <v>679</v>
      </c>
      <c r="AA78" s="117" t="s">
        <v>507</v>
      </c>
    </row>
    <row r="79" spans="1:27" ht="38.25" x14ac:dyDescent="0.25">
      <c r="A79" s="114" t="s">
        <v>472</v>
      </c>
      <c r="B79" s="114" t="s">
        <v>1055</v>
      </c>
      <c r="C79" s="114" t="s">
        <v>1056</v>
      </c>
      <c r="D79" s="114" t="s">
        <v>1128</v>
      </c>
      <c r="E79" s="114" t="s">
        <v>33</v>
      </c>
      <c r="F79" s="135" t="s">
        <v>35</v>
      </c>
      <c r="G79" s="114" t="s">
        <v>668</v>
      </c>
      <c r="H79" s="116" t="s">
        <v>676</v>
      </c>
      <c r="I79" s="114" t="s">
        <v>677</v>
      </c>
      <c r="J79" s="114" t="s">
        <v>502</v>
      </c>
      <c r="K79" s="114" t="s">
        <v>886</v>
      </c>
      <c r="L79" s="114" t="s">
        <v>502</v>
      </c>
      <c r="M79" s="119">
        <v>2</v>
      </c>
      <c r="N79" s="117">
        <v>3</v>
      </c>
      <c r="O79" s="141">
        <f>M79*N79</f>
        <v>6</v>
      </c>
      <c r="P79" s="139" t="str">
        <f>IF((N79),IF(AND(O79&gt;=24,O79&lt;=40),"MUY ALTO",IF(AND(O79&gt;=10,O79&lt;=20),"ALTO",IF(AND(O79&gt;=6,O79&lt;=8),"MEDIO",IF((O79&lt;=4),"BAJO")))))</f>
        <v>MEDIO</v>
      </c>
      <c r="Q79" s="117">
        <v>10</v>
      </c>
      <c r="R79" s="155">
        <f>O79*Q79</f>
        <v>60</v>
      </c>
      <c r="S79" s="139" t="str">
        <f>IF(R79&lt;=0,"N/A",IF(R79&lt;=20,"IV",IF(R79&lt;=120,"III",IF(R79&lt;=500,"II",IF(R79&lt;=4000,"I",)))))</f>
        <v>III</v>
      </c>
      <c r="T79" s="155" t="str">
        <f>IF(S79="I","No Aceptable",IF(S79="II","No aceptable o aceptable con control específico",IF(S79="III","Mejorable",IF(S79="IV","Aceptable","Aceptable"))))</f>
        <v>Mejorable</v>
      </c>
      <c r="U79" s="114">
        <v>349</v>
      </c>
      <c r="V79" s="117" t="s">
        <v>1188</v>
      </c>
      <c r="W79" s="117" t="s">
        <v>507</v>
      </c>
      <c r="X79" s="117" t="s">
        <v>507</v>
      </c>
      <c r="Y79" s="117" t="s">
        <v>507</v>
      </c>
      <c r="Z79" s="120" t="s">
        <v>581</v>
      </c>
      <c r="AA79" s="117" t="s">
        <v>507</v>
      </c>
    </row>
    <row r="80" spans="1:27" ht="63.75" x14ac:dyDescent="0.25">
      <c r="A80" s="114" t="s">
        <v>478</v>
      </c>
      <c r="B80" s="114" t="s">
        <v>473</v>
      </c>
      <c r="C80" s="114" t="s">
        <v>487</v>
      </c>
      <c r="D80" s="114" t="s">
        <v>475</v>
      </c>
      <c r="E80" s="114" t="s">
        <v>33</v>
      </c>
      <c r="F80" s="135" t="s">
        <v>35</v>
      </c>
      <c r="G80" s="114" t="s">
        <v>668</v>
      </c>
      <c r="H80" s="116" t="s">
        <v>669</v>
      </c>
      <c r="I80" s="114" t="s">
        <v>670</v>
      </c>
      <c r="J80" s="118" t="s">
        <v>502</v>
      </c>
      <c r="K80" s="114" t="s">
        <v>671</v>
      </c>
      <c r="L80" s="114" t="s">
        <v>502</v>
      </c>
      <c r="M80" s="119">
        <v>2</v>
      </c>
      <c r="N80" s="117">
        <v>1</v>
      </c>
      <c r="O80" s="141">
        <f t="shared" si="10"/>
        <v>2</v>
      </c>
      <c r="P80" s="139" t="str">
        <f t="shared" ref="P80:P87" si="21">IF((N80),IF(AND(O80&gt;=24,O80&lt;=40),"MUY ALTO",IF(AND(O80&gt;=10,O80&lt;=20),"ALTO",IF(AND(O80&gt;=6,O80&lt;=8),"MEDIO",IF((O80&lt;=4),"BAJO")))))</f>
        <v>BAJO</v>
      </c>
      <c r="Q80" s="117">
        <v>100</v>
      </c>
      <c r="R80" s="155">
        <f t="shared" ref="R80:R83" si="22">O80*Q80</f>
        <v>200</v>
      </c>
      <c r="S80" s="139" t="str">
        <f t="shared" ref="S80:S83" si="23">IF(R80&lt;=0,"N/A",IF(R80&lt;=20,"IV",IF(R80&lt;=120,"III",IF(R80&lt;=500,"II",IF(R80&lt;=4000,"I",)))))</f>
        <v>II</v>
      </c>
      <c r="T80" s="155" t="str">
        <f t="shared" ref="T80:T83" si="24">IF(S80="I","No Aceptable",IF(S80="II","No aceptable o aceptable con control específico",IF(S80="III","Mejorable",IF(S80="IV","Aceptable","Aceptable"))))</f>
        <v>No aceptable o aceptable con control específico</v>
      </c>
      <c r="U80" s="114">
        <v>349</v>
      </c>
      <c r="V80" s="117" t="s">
        <v>519</v>
      </c>
      <c r="W80" s="117" t="s">
        <v>507</v>
      </c>
      <c r="X80" s="117" t="s">
        <v>507</v>
      </c>
      <c r="Y80" s="117" t="s">
        <v>507</v>
      </c>
      <c r="Z80" s="120" t="s">
        <v>679</v>
      </c>
      <c r="AA80" s="117" t="s">
        <v>507</v>
      </c>
    </row>
    <row r="81" spans="1:42" ht="51" x14ac:dyDescent="0.25">
      <c r="A81" s="114" t="s">
        <v>472</v>
      </c>
      <c r="B81" s="114" t="s">
        <v>1065</v>
      </c>
      <c r="C81" s="114" t="s">
        <v>1066</v>
      </c>
      <c r="D81" s="114" t="s">
        <v>1169</v>
      </c>
      <c r="E81" s="114" t="s">
        <v>33</v>
      </c>
      <c r="F81" s="135" t="s">
        <v>35</v>
      </c>
      <c r="G81" s="114" t="s">
        <v>576</v>
      </c>
      <c r="H81" s="116" t="s">
        <v>577</v>
      </c>
      <c r="I81" s="114" t="s">
        <v>578</v>
      </c>
      <c r="J81" s="114" t="s">
        <v>502</v>
      </c>
      <c r="K81" s="114" t="s">
        <v>584</v>
      </c>
      <c r="L81" s="114" t="s">
        <v>580</v>
      </c>
      <c r="M81" s="119">
        <v>2</v>
      </c>
      <c r="N81" s="117">
        <v>3</v>
      </c>
      <c r="O81" s="141">
        <f>M81*N81</f>
        <v>6</v>
      </c>
      <c r="P81" s="139" t="str">
        <f>IF((N81),IF(AND(O81&gt;=24,O81&lt;=40),"MUY ALTO",IF(AND(O81&gt;=10,O81&lt;=20),"ALTO",IF(AND(O81&gt;=6,O81&lt;=8),"MEDIO",IF((O81&lt;=4),"BAJO")))))</f>
        <v>MEDIO</v>
      </c>
      <c r="Q81" s="117">
        <v>60</v>
      </c>
      <c r="R81" s="155">
        <f>O81*Q81</f>
        <v>360</v>
      </c>
      <c r="S81" s="139" t="str">
        <f>IF(R81&lt;=0,"N/A",IF(R81&lt;=20,"IV",IF(R81&lt;=120,"III",IF(R81&lt;=500,"II",IF(R81&lt;=4000,"I",)))))</f>
        <v>II</v>
      </c>
      <c r="T81" s="155" t="str">
        <f>IF(S81="I","No Aceptable",IF(S81="II","No aceptable o aceptable con control específico",IF(S81="III","Mejorable",IF(S81="IV","Aceptable","Aceptable"))))</f>
        <v>No aceptable o aceptable con control específico</v>
      </c>
      <c r="U81" s="114">
        <v>349</v>
      </c>
      <c r="V81" s="117" t="s">
        <v>519</v>
      </c>
      <c r="W81" s="117" t="s">
        <v>507</v>
      </c>
      <c r="X81" s="117" t="s">
        <v>507</v>
      </c>
      <c r="Y81" s="117" t="s">
        <v>507</v>
      </c>
      <c r="Z81" s="120" t="s">
        <v>584</v>
      </c>
      <c r="AA81" s="117" t="s">
        <v>582</v>
      </c>
    </row>
    <row r="82" spans="1:42" ht="76.5" x14ac:dyDescent="0.25">
      <c r="A82" s="114" t="s">
        <v>472</v>
      </c>
      <c r="B82" s="114" t="s">
        <v>473</v>
      </c>
      <c r="C82" s="114" t="s">
        <v>487</v>
      </c>
      <c r="D82" s="114" t="s">
        <v>1507</v>
      </c>
      <c r="E82" s="114" t="s">
        <v>33</v>
      </c>
      <c r="F82" s="135" t="s">
        <v>35</v>
      </c>
      <c r="G82" s="114" t="s">
        <v>576</v>
      </c>
      <c r="H82" s="116" t="s">
        <v>577</v>
      </c>
      <c r="I82" s="114" t="s">
        <v>578</v>
      </c>
      <c r="J82" s="114" t="s">
        <v>502</v>
      </c>
      <c r="K82" s="114" t="s">
        <v>579</v>
      </c>
      <c r="L82" s="114" t="s">
        <v>580</v>
      </c>
      <c r="M82" s="119">
        <v>2</v>
      </c>
      <c r="N82" s="117">
        <v>4</v>
      </c>
      <c r="O82" s="141">
        <f t="shared" si="10"/>
        <v>8</v>
      </c>
      <c r="P82" s="139" t="str">
        <f t="shared" si="21"/>
        <v>MEDIO</v>
      </c>
      <c r="Q82" s="117">
        <v>10</v>
      </c>
      <c r="R82" s="155">
        <f t="shared" si="22"/>
        <v>80</v>
      </c>
      <c r="S82" s="139" t="str">
        <f t="shared" si="23"/>
        <v>III</v>
      </c>
      <c r="T82" s="155" t="str">
        <f t="shared" si="24"/>
        <v>Mejorable</v>
      </c>
      <c r="U82" s="114">
        <v>349</v>
      </c>
      <c r="V82" s="117" t="s">
        <v>519</v>
      </c>
      <c r="W82" s="117" t="s">
        <v>507</v>
      </c>
      <c r="X82" s="117" t="s">
        <v>507</v>
      </c>
      <c r="Y82" s="117" t="s">
        <v>507</v>
      </c>
      <c r="Z82" s="120" t="s">
        <v>581</v>
      </c>
      <c r="AA82" s="117" t="s">
        <v>582</v>
      </c>
    </row>
    <row r="83" spans="1:42" ht="89.25" x14ac:dyDescent="0.25">
      <c r="A83" s="114" t="s">
        <v>478</v>
      </c>
      <c r="B83" s="114" t="s">
        <v>473</v>
      </c>
      <c r="C83" s="114" t="s">
        <v>474</v>
      </c>
      <c r="D83" s="114" t="s">
        <v>477</v>
      </c>
      <c r="E83" s="114" t="s">
        <v>33</v>
      </c>
      <c r="F83" s="135" t="s">
        <v>35</v>
      </c>
      <c r="G83" s="114" t="s">
        <v>683</v>
      </c>
      <c r="H83" s="116" t="s">
        <v>684</v>
      </c>
      <c r="I83" s="114" t="s">
        <v>685</v>
      </c>
      <c r="J83" s="114" t="s">
        <v>686</v>
      </c>
      <c r="K83" s="114" t="s">
        <v>687</v>
      </c>
      <c r="L83" s="114" t="s">
        <v>502</v>
      </c>
      <c r="M83" s="119">
        <v>2</v>
      </c>
      <c r="N83" s="117">
        <v>1</v>
      </c>
      <c r="O83" s="141">
        <f t="shared" si="10"/>
        <v>2</v>
      </c>
      <c r="P83" s="139" t="str">
        <f t="shared" si="21"/>
        <v>BAJO</v>
      </c>
      <c r="Q83" s="117">
        <v>25</v>
      </c>
      <c r="R83" s="155">
        <f t="shared" si="22"/>
        <v>50</v>
      </c>
      <c r="S83" s="139" t="str">
        <f t="shared" si="23"/>
        <v>III</v>
      </c>
      <c r="T83" s="155" t="str">
        <f t="shared" si="24"/>
        <v>Mejorable</v>
      </c>
      <c r="U83" s="114">
        <v>349</v>
      </c>
      <c r="V83" s="115" t="s">
        <v>591</v>
      </c>
      <c r="W83" s="117" t="s">
        <v>507</v>
      </c>
      <c r="X83" s="117" t="s">
        <v>507</v>
      </c>
      <c r="Y83" s="117" t="s">
        <v>507</v>
      </c>
      <c r="Z83" s="120" t="s">
        <v>688</v>
      </c>
      <c r="AA83" s="117" t="s">
        <v>507</v>
      </c>
    </row>
    <row r="84" spans="1:42" ht="76.5" x14ac:dyDescent="0.25">
      <c r="A84" s="114" t="s">
        <v>1522</v>
      </c>
      <c r="B84" s="114" t="s">
        <v>1062</v>
      </c>
      <c r="C84" s="114" t="s">
        <v>778</v>
      </c>
      <c r="D84" s="114" t="s">
        <v>1137</v>
      </c>
      <c r="E84" s="114" t="s">
        <v>33</v>
      </c>
      <c r="F84" s="135" t="s">
        <v>35</v>
      </c>
      <c r="G84" s="114" t="s">
        <v>1138</v>
      </c>
      <c r="H84" s="116" t="s">
        <v>1139</v>
      </c>
      <c r="I84" s="114" t="s">
        <v>1140</v>
      </c>
      <c r="J84" s="114" t="s">
        <v>1141</v>
      </c>
      <c r="K84" s="114" t="s">
        <v>1142</v>
      </c>
      <c r="L84" s="114" t="s">
        <v>1143</v>
      </c>
      <c r="M84" s="119">
        <v>2</v>
      </c>
      <c r="N84" s="117">
        <v>4</v>
      </c>
      <c r="O84" s="141">
        <f t="shared" si="10"/>
        <v>8</v>
      </c>
      <c r="P84" s="139" t="str">
        <f t="shared" si="21"/>
        <v>MEDIO</v>
      </c>
      <c r="Q84" s="117">
        <v>60</v>
      </c>
      <c r="R84" s="155">
        <f t="shared" ref="R84:R87" si="25">O84*Q84</f>
        <v>480</v>
      </c>
      <c r="S84" s="139" t="str">
        <f t="shared" ref="S84:S87" si="26">IF(R84&lt;=0,"N/A",IF(R84&lt;=20,"IV",IF(R84&lt;=120,"III",IF(R84&lt;=500,"II",IF(R84&lt;=4000,"I",)))))</f>
        <v>II</v>
      </c>
      <c r="T84" s="155" t="str">
        <f t="shared" ref="T84:T87" si="27">IF(S84="I","No Aceptable",IF(S84="II","No aceptable o aceptable con control específico",IF(S84="III","Mejorable",IF(S84="IV","Aceptable","Aceptable"))))</f>
        <v>No aceptable o aceptable con control específico</v>
      </c>
      <c r="U84" s="114">
        <v>349</v>
      </c>
      <c r="V84" s="117" t="s">
        <v>1192</v>
      </c>
      <c r="W84" s="117" t="s">
        <v>507</v>
      </c>
      <c r="X84" s="117" t="s">
        <v>507</v>
      </c>
      <c r="Y84" s="117" t="s">
        <v>507</v>
      </c>
      <c r="Z84" s="120" t="s">
        <v>1193</v>
      </c>
      <c r="AA84" s="117" t="s">
        <v>1194</v>
      </c>
    </row>
    <row r="85" spans="1:42" ht="38.25" x14ac:dyDescent="0.25">
      <c r="A85" s="114" t="s">
        <v>1522</v>
      </c>
      <c r="B85" s="114" t="s">
        <v>1062</v>
      </c>
      <c r="C85" s="114" t="s">
        <v>778</v>
      </c>
      <c r="D85" s="114" t="s">
        <v>1144</v>
      </c>
      <c r="E85" s="114" t="s">
        <v>33</v>
      </c>
      <c r="F85" s="135" t="s">
        <v>35</v>
      </c>
      <c r="G85" s="114" t="s">
        <v>647</v>
      </c>
      <c r="H85" s="116" t="s">
        <v>1145</v>
      </c>
      <c r="I85" s="114" t="s">
        <v>1146</v>
      </c>
      <c r="J85" s="114" t="s">
        <v>502</v>
      </c>
      <c r="K85" s="114" t="s">
        <v>1147</v>
      </c>
      <c r="L85" s="114" t="s">
        <v>502</v>
      </c>
      <c r="M85" s="119">
        <v>2</v>
      </c>
      <c r="N85" s="117">
        <v>1</v>
      </c>
      <c r="O85" s="141">
        <f t="shared" si="10"/>
        <v>2</v>
      </c>
      <c r="P85" s="139" t="str">
        <f t="shared" si="21"/>
        <v>BAJO</v>
      </c>
      <c r="Q85" s="117">
        <v>10</v>
      </c>
      <c r="R85" s="155">
        <f t="shared" si="25"/>
        <v>20</v>
      </c>
      <c r="S85" s="139" t="str">
        <f t="shared" si="26"/>
        <v>IV</v>
      </c>
      <c r="T85" s="155" t="str">
        <f t="shared" si="27"/>
        <v>Aceptable</v>
      </c>
      <c r="U85" s="114">
        <v>349</v>
      </c>
      <c r="V85" s="117" t="s">
        <v>1195</v>
      </c>
      <c r="W85" s="117" t="s">
        <v>507</v>
      </c>
      <c r="X85" s="117" t="s">
        <v>507</v>
      </c>
      <c r="Y85" s="117" t="s">
        <v>1196</v>
      </c>
      <c r="Z85" s="120" t="s">
        <v>893</v>
      </c>
      <c r="AA85" s="117" t="s">
        <v>507</v>
      </c>
    </row>
    <row r="86" spans="1:42" ht="63.75" x14ac:dyDescent="0.25">
      <c r="A86" s="114" t="s">
        <v>478</v>
      </c>
      <c r="B86" s="114" t="s">
        <v>483</v>
      </c>
      <c r="C86" s="114" t="s">
        <v>474</v>
      </c>
      <c r="D86" s="114" t="s">
        <v>484</v>
      </c>
      <c r="E86" s="114" t="s">
        <v>33</v>
      </c>
      <c r="F86" s="135" t="s">
        <v>35</v>
      </c>
      <c r="G86" s="114" t="s">
        <v>647</v>
      </c>
      <c r="H86" s="116" t="s">
        <v>648</v>
      </c>
      <c r="I86" s="114" t="s">
        <v>649</v>
      </c>
      <c r="J86" s="114" t="s">
        <v>502</v>
      </c>
      <c r="K86" s="114" t="s">
        <v>502</v>
      </c>
      <c r="L86" s="114" t="s">
        <v>502</v>
      </c>
      <c r="M86" s="119">
        <v>2</v>
      </c>
      <c r="N86" s="117">
        <v>2</v>
      </c>
      <c r="O86" s="141">
        <f>M86*N86</f>
        <v>4</v>
      </c>
      <c r="P86" s="139" t="str">
        <f>IF((N86),IF(AND(O86&gt;=24,O86&lt;=40),"MUY ALTO",IF(AND(O86&gt;=10,O86&lt;=20),"ALTO",IF(AND(O86&gt;=6,O86&lt;=8),"MEDIO",IF((O86&lt;=4),"BAJO")))))</f>
        <v>BAJO</v>
      </c>
      <c r="Q86" s="117">
        <v>25</v>
      </c>
      <c r="R86" s="155">
        <f>O86*Q86</f>
        <v>100</v>
      </c>
      <c r="S86" s="139" t="str">
        <f>IF(R86&lt;=0,"N/A",IF(R86&lt;=20,"IV",IF(R86&lt;=120,"III",IF(R86&lt;=500,"II",IF(R86&lt;=4000,"I",)))))</f>
        <v>III</v>
      </c>
      <c r="T86" s="155" t="str">
        <f>IF(S86="I","No Aceptable",IF(S86="II","No aceptable o aceptable con control específico",IF(S86="III","Mejorable",IF(S86="IV","Aceptable","Aceptable"))))</f>
        <v>Mejorable</v>
      </c>
      <c r="U86" s="114">
        <v>349</v>
      </c>
      <c r="V86" s="117" t="s">
        <v>519</v>
      </c>
      <c r="W86" s="117" t="s">
        <v>507</v>
      </c>
      <c r="X86" s="117" t="s">
        <v>507</v>
      </c>
      <c r="Y86" s="117" t="s">
        <v>1508</v>
      </c>
      <c r="Z86" s="120" t="s">
        <v>650</v>
      </c>
      <c r="AA86" s="117" t="s">
        <v>507</v>
      </c>
    </row>
    <row r="87" spans="1:42" ht="76.5" x14ac:dyDescent="0.25">
      <c r="A87" s="114" t="s">
        <v>564</v>
      </c>
      <c r="B87" s="114" t="s">
        <v>483</v>
      </c>
      <c r="C87" s="114" t="s">
        <v>565</v>
      </c>
      <c r="D87" s="114" t="s">
        <v>781</v>
      </c>
      <c r="E87" s="114" t="s">
        <v>575</v>
      </c>
      <c r="F87" s="135" t="s">
        <v>35</v>
      </c>
      <c r="G87" s="114" t="s">
        <v>585</v>
      </c>
      <c r="H87" s="116" t="s">
        <v>586</v>
      </c>
      <c r="I87" s="114" t="s">
        <v>1505</v>
      </c>
      <c r="J87" s="114" t="s">
        <v>502</v>
      </c>
      <c r="K87" s="114" t="s">
        <v>584</v>
      </c>
      <c r="L87" s="114" t="s">
        <v>502</v>
      </c>
      <c r="M87" s="115">
        <v>2</v>
      </c>
      <c r="N87" s="115">
        <v>2</v>
      </c>
      <c r="O87" s="141">
        <f t="shared" ref="O87" si="28">M87*N87</f>
        <v>4</v>
      </c>
      <c r="P87" s="139" t="str">
        <f t="shared" si="21"/>
        <v>BAJO</v>
      </c>
      <c r="Q87" s="115">
        <v>60</v>
      </c>
      <c r="R87" s="155">
        <f t="shared" si="25"/>
        <v>240</v>
      </c>
      <c r="S87" s="139" t="str">
        <f t="shared" si="26"/>
        <v>II</v>
      </c>
      <c r="T87" s="155" t="str">
        <f t="shared" si="27"/>
        <v>No aceptable o aceptable con control específico</v>
      </c>
      <c r="U87" s="115">
        <v>349</v>
      </c>
      <c r="V87" s="115" t="s">
        <v>519</v>
      </c>
      <c r="W87" s="117" t="s">
        <v>507</v>
      </c>
      <c r="X87" s="115" t="s">
        <v>507</v>
      </c>
      <c r="Y87" s="115" t="s">
        <v>507</v>
      </c>
      <c r="Z87" s="156" t="s">
        <v>588</v>
      </c>
      <c r="AA87" s="117" t="s">
        <v>507</v>
      </c>
    </row>
    <row r="88" spans="1:42" ht="51" x14ac:dyDescent="0.25">
      <c r="A88" s="114" t="s">
        <v>478</v>
      </c>
      <c r="B88" s="114" t="s">
        <v>473</v>
      </c>
      <c r="C88" s="114" t="s">
        <v>474</v>
      </c>
      <c r="D88" s="114" t="s">
        <v>477</v>
      </c>
      <c r="E88" s="114" t="s">
        <v>33</v>
      </c>
      <c r="F88" s="135" t="s">
        <v>40</v>
      </c>
      <c r="G88" s="114" t="s">
        <v>689</v>
      </c>
      <c r="H88" s="116" t="s">
        <v>1510</v>
      </c>
      <c r="I88" s="114" t="s">
        <v>691</v>
      </c>
      <c r="J88" s="114" t="s">
        <v>502</v>
      </c>
      <c r="K88" s="114" t="s">
        <v>692</v>
      </c>
      <c r="L88" s="114" t="s">
        <v>693</v>
      </c>
      <c r="M88" s="119">
        <v>2</v>
      </c>
      <c r="N88" s="117">
        <v>1</v>
      </c>
      <c r="O88" s="141">
        <f t="shared" ref="O88" si="29">M88*N88</f>
        <v>2</v>
      </c>
      <c r="P88" s="139" t="str">
        <f t="shared" ref="P88" si="30">IF((N88),IF(AND(O88&gt;=24,O88&lt;=40),"MUY ALTO",IF(AND(O88&gt;=10,O88&lt;=20),"ALTO",IF(AND(O88&gt;=6,O88&lt;=8),"MEDIO",IF((O88&lt;=4),"BAJO")))))</f>
        <v>BAJO</v>
      </c>
      <c r="Q88" s="115">
        <v>100</v>
      </c>
      <c r="R88" s="155">
        <f t="shared" ref="R88" si="31">O88*Q88</f>
        <v>200</v>
      </c>
      <c r="S88" s="139" t="str">
        <f t="shared" ref="S88" si="32">IF(R88&lt;=0,"N/A",IF(R88&lt;=20,"IV",IF(R88&lt;=120,"III",IF(R88&lt;=500,"II",IF(R88&lt;=4000,"I",)))))</f>
        <v>II</v>
      </c>
      <c r="T88" s="155" t="str">
        <f t="shared" ref="T88" si="33">IF(S88="I","No Aceptable",IF(S88="II","No aceptable o aceptable con control específico",IF(S88="III","Mejorable",IF(S88="IV","Aceptable","Aceptable"))))</f>
        <v>No aceptable o aceptable con control específico</v>
      </c>
      <c r="U88" s="114">
        <v>349</v>
      </c>
      <c r="V88" s="117" t="s">
        <v>519</v>
      </c>
      <c r="W88" s="117" t="s">
        <v>507</v>
      </c>
      <c r="X88" s="117" t="s">
        <v>507</v>
      </c>
      <c r="Y88" s="117" t="s">
        <v>507</v>
      </c>
      <c r="Z88" s="120" t="s">
        <v>694</v>
      </c>
      <c r="AA88" s="117" t="s">
        <v>507</v>
      </c>
    </row>
    <row r="89" spans="1:42" ht="51.75" thickBot="1" x14ac:dyDescent="0.3">
      <c r="A89" s="114" t="s">
        <v>482</v>
      </c>
      <c r="B89" s="114" t="s">
        <v>473</v>
      </c>
      <c r="C89" s="114" t="s">
        <v>474</v>
      </c>
      <c r="D89" s="114" t="s">
        <v>477</v>
      </c>
      <c r="E89" s="114" t="s">
        <v>33</v>
      </c>
      <c r="F89" s="135" t="s">
        <v>36</v>
      </c>
      <c r="G89" s="114" t="s">
        <v>218</v>
      </c>
      <c r="H89" s="116" t="s">
        <v>695</v>
      </c>
      <c r="I89" s="114" t="s">
        <v>696</v>
      </c>
      <c r="J89" s="114" t="s">
        <v>502</v>
      </c>
      <c r="K89" s="114" t="s">
        <v>697</v>
      </c>
      <c r="L89" s="114" t="s">
        <v>502</v>
      </c>
      <c r="M89" s="119">
        <v>2</v>
      </c>
      <c r="N89" s="117">
        <v>4</v>
      </c>
      <c r="O89" s="141">
        <f t="shared" ref="O89:O112" si="34">M89*N89</f>
        <v>8</v>
      </c>
      <c r="P89" s="139" t="str">
        <f t="shared" ref="P89:P112" si="35">IF((N89),IF(AND(O89&gt;=24,O89&lt;=40),"MUY ALTO",IF(AND(O89&gt;=10,O89&lt;=20),"ALTO",IF(AND(O89&gt;=6,O89&lt;=8),"MEDIO",IF((O89&lt;=4),"BAJO")))))</f>
        <v>MEDIO</v>
      </c>
      <c r="Q89" s="117">
        <v>10</v>
      </c>
      <c r="R89" s="155">
        <f t="shared" ref="R89:R112" si="36">O89*Q89</f>
        <v>80</v>
      </c>
      <c r="S89" s="139" t="str">
        <f t="shared" ref="S89:S112" si="37">IF(R89&lt;=0,"N/A",IF(R89&lt;=20,"IV",IF(R89&lt;=120,"III",IF(R89&lt;=500,"II",IF(R89&lt;=4000,"I",)))))</f>
        <v>III</v>
      </c>
      <c r="T89" s="155" t="str">
        <f t="shared" ref="T89:T112" si="38">IF(S89="I","No Aceptable",IF(S89="II","No aceptable o aceptable con control específico",IF(S89="III","Mejorable",IF(S89="IV","Aceptable","Aceptable"))))</f>
        <v>Mejorable</v>
      </c>
      <c r="U89" s="114">
        <v>349</v>
      </c>
      <c r="V89" s="117" t="s">
        <v>704</v>
      </c>
      <c r="W89" s="117" t="s">
        <v>507</v>
      </c>
      <c r="X89" s="117" t="s">
        <v>507</v>
      </c>
      <c r="Y89" s="117" t="s">
        <v>507</v>
      </c>
      <c r="Z89" s="120" t="s">
        <v>705</v>
      </c>
      <c r="AA89" s="117" t="s">
        <v>507</v>
      </c>
    </row>
    <row r="90" spans="1:42" s="56" customFormat="1" ht="64.5" thickBot="1" x14ac:dyDescent="0.3">
      <c r="A90" s="178" t="s">
        <v>482</v>
      </c>
      <c r="B90" s="178" t="s">
        <v>473</v>
      </c>
      <c r="C90" s="178" t="s">
        <v>742</v>
      </c>
      <c r="D90" s="178" t="s">
        <v>901</v>
      </c>
      <c r="E90" s="178" t="s">
        <v>33</v>
      </c>
      <c r="F90" s="178" t="s">
        <v>36</v>
      </c>
      <c r="G90" s="178" t="s">
        <v>1539</v>
      </c>
      <c r="H90" s="178" t="s">
        <v>1540</v>
      </c>
      <c r="I90" s="178" t="s">
        <v>696</v>
      </c>
      <c r="J90" s="178" t="s">
        <v>502</v>
      </c>
      <c r="K90" s="178" t="s">
        <v>502</v>
      </c>
      <c r="L90" s="178" t="s">
        <v>502</v>
      </c>
      <c r="M90" s="213">
        <v>6</v>
      </c>
      <c r="N90" s="213">
        <v>2</v>
      </c>
      <c r="O90" s="178">
        <v>12</v>
      </c>
      <c r="P90" s="337" t="s">
        <v>153</v>
      </c>
      <c r="Q90" s="213">
        <v>25</v>
      </c>
      <c r="R90" s="178">
        <v>300</v>
      </c>
      <c r="S90" s="338" t="s">
        <v>91</v>
      </c>
      <c r="T90" s="178" t="s">
        <v>1541</v>
      </c>
      <c r="U90" s="178">
        <v>349</v>
      </c>
      <c r="V90" s="213" t="s">
        <v>704</v>
      </c>
      <c r="W90" s="213" t="s">
        <v>507</v>
      </c>
      <c r="X90" s="213" t="s">
        <v>507</v>
      </c>
      <c r="Y90" s="213" t="s">
        <v>1542</v>
      </c>
      <c r="Z90" s="213" t="s">
        <v>507</v>
      </c>
      <c r="AA90" s="213" t="s">
        <v>507</v>
      </c>
      <c r="AB90" s="336"/>
      <c r="AC90" s="336"/>
      <c r="AD90" s="336"/>
      <c r="AE90" s="336"/>
      <c r="AF90" s="336"/>
      <c r="AG90" s="336"/>
      <c r="AH90" s="336"/>
      <c r="AI90" s="336"/>
      <c r="AJ90" s="336"/>
      <c r="AK90" s="336"/>
      <c r="AL90" s="336"/>
      <c r="AM90" s="336"/>
      <c r="AN90" s="336"/>
      <c r="AO90" s="336"/>
      <c r="AP90" s="336"/>
    </row>
    <row r="91" spans="1:42" ht="140.25" x14ac:dyDescent="0.25">
      <c r="A91" s="114" t="s">
        <v>998</v>
      </c>
      <c r="B91" s="114" t="s">
        <v>473</v>
      </c>
      <c r="C91" s="114" t="s">
        <v>474</v>
      </c>
      <c r="D91" s="114" t="s">
        <v>477</v>
      </c>
      <c r="E91" s="114" t="s">
        <v>33</v>
      </c>
      <c r="F91" s="135" t="s">
        <v>36</v>
      </c>
      <c r="G91" s="114" t="s">
        <v>701</v>
      </c>
      <c r="H91" s="116" t="s">
        <v>845</v>
      </c>
      <c r="I91" s="114" t="s">
        <v>696</v>
      </c>
      <c r="J91" s="114" t="s">
        <v>502</v>
      </c>
      <c r="K91" s="114" t="s">
        <v>502</v>
      </c>
      <c r="L91" s="114" t="s">
        <v>502</v>
      </c>
      <c r="M91" s="119">
        <v>2</v>
      </c>
      <c r="N91" s="117">
        <v>4</v>
      </c>
      <c r="O91" s="141">
        <f t="shared" si="34"/>
        <v>8</v>
      </c>
      <c r="P91" s="139" t="str">
        <f t="shared" si="35"/>
        <v>MEDIO</v>
      </c>
      <c r="Q91" s="117">
        <v>10</v>
      </c>
      <c r="R91" s="155">
        <f t="shared" si="36"/>
        <v>80</v>
      </c>
      <c r="S91" s="139" t="str">
        <f t="shared" si="37"/>
        <v>III</v>
      </c>
      <c r="T91" s="155" t="str">
        <f t="shared" si="38"/>
        <v>Mejorable</v>
      </c>
      <c r="U91" s="114">
        <v>349</v>
      </c>
      <c r="V91" s="117" t="s">
        <v>704</v>
      </c>
      <c r="W91" s="117" t="s">
        <v>507</v>
      </c>
      <c r="X91" s="117" t="s">
        <v>507</v>
      </c>
      <c r="Y91" s="117" t="s">
        <v>507</v>
      </c>
      <c r="Z91" s="120" t="s">
        <v>848</v>
      </c>
      <c r="AA91" s="117" t="s">
        <v>507</v>
      </c>
    </row>
    <row r="92" spans="1:42" ht="76.5" x14ac:dyDescent="0.25">
      <c r="A92" s="114" t="s">
        <v>482</v>
      </c>
      <c r="B92" s="114" t="s">
        <v>473</v>
      </c>
      <c r="C92" s="117" t="s">
        <v>474</v>
      </c>
      <c r="D92" s="114" t="s">
        <v>477</v>
      </c>
      <c r="E92" s="117" t="s">
        <v>33</v>
      </c>
      <c r="F92" s="135" t="s">
        <v>36</v>
      </c>
      <c r="G92" s="114" t="s">
        <v>698</v>
      </c>
      <c r="H92" s="116" t="s">
        <v>703</v>
      </c>
      <c r="I92" s="114" t="s">
        <v>700</v>
      </c>
      <c r="J92" s="118" t="s">
        <v>502</v>
      </c>
      <c r="K92" s="114" t="s">
        <v>502</v>
      </c>
      <c r="L92" s="114" t="s">
        <v>502</v>
      </c>
      <c r="M92" s="117">
        <v>2</v>
      </c>
      <c r="N92" s="117">
        <v>2</v>
      </c>
      <c r="O92" s="141">
        <f t="shared" si="34"/>
        <v>4</v>
      </c>
      <c r="P92" s="139" t="str">
        <f t="shared" si="35"/>
        <v>BAJO</v>
      </c>
      <c r="Q92" s="117">
        <v>25</v>
      </c>
      <c r="R92" s="155">
        <f t="shared" si="36"/>
        <v>100</v>
      </c>
      <c r="S92" s="139" t="str">
        <f t="shared" si="37"/>
        <v>III</v>
      </c>
      <c r="T92" s="155" t="str">
        <f t="shared" si="38"/>
        <v>Mejorable</v>
      </c>
      <c r="U92" s="114">
        <v>349</v>
      </c>
      <c r="V92" s="117" t="s">
        <v>706</v>
      </c>
      <c r="W92" s="117" t="s">
        <v>507</v>
      </c>
      <c r="X92" s="117" t="s">
        <v>507</v>
      </c>
      <c r="Y92" s="117" t="s">
        <v>507</v>
      </c>
      <c r="Z92" s="120" t="s">
        <v>709</v>
      </c>
      <c r="AA92" s="117" t="s">
        <v>507</v>
      </c>
    </row>
    <row r="93" spans="1:42" ht="71.25" customHeight="1" x14ac:dyDescent="0.25">
      <c r="A93" s="114" t="s">
        <v>1216</v>
      </c>
      <c r="B93" s="114" t="s">
        <v>1055</v>
      </c>
      <c r="C93" s="114" t="s">
        <v>1056</v>
      </c>
      <c r="D93" s="114" t="s">
        <v>1057</v>
      </c>
      <c r="E93" s="114" t="s">
        <v>33</v>
      </c>
      <c r="F93" s="135" t="s">
        <v>36</v>
      </c>
      <c r="G93" s="114" t="s">
        <v>701</v>
      </c>
      <c r="H93" s="116" t="s">
        <v>845</v>
      </c>
      <c r="I93" s="114" t="s">
        <v>696</v>
      </c>
      <c r="J93" s="118" t="s">
        <v>502</v>
      </c>
      <c r="K93" s="118" t="s">
        <v>502</v>
      </c>
      <c r="L93" s="114" t="s">
        <v>502</v>
      </c>
      <c r="M93" s="119">
        <v>2</v>
      </c>
      <c r="N93" s="117">
        <v>4</v>
      </c>
      <c r="O93" s="141">
        <f t="shared" si="34"/>
        <v>8</v>
      </c>
      <c r="P93" s="139" t="str">
        <f t="shared" si="35"/>
        <v>MEDIO</v>
      </c>
      <c r="Q93" s="117">
        <v>10</v>
      </c>
      <c r="R93" s="155">
        <f t="shared" si="36"/>
        <v>80</v>
      </c>
      <c r="S93" s="139" t="str">
        <f t="shared" si="37"/>
        <v>III</v>
      </c>
      <c r="T93" s="155" t="str">
        <f t="shared" si="38"/>
        <v>Mejorable</v>
      </c>
      <c r="U93" s="114">
        <v>349</v>
      </c>
      <c r="V93" s="117" t="s">
        <v>704</v>
      </c>
      <c r="W93" s="117" t="s">
        <v>507</v>
      </c>
      <c r="X93" s="117" t="s">
        <v>507</v>
      </c>
      <c r="Y93" s="117" t="s">
        <v>507</v>
      </c>
      <c r="Z93" s="120" t="s">
        <v>848</v>
      </c>
      <c r="AA93" s="117" t="s">
        <v>507</v>
      </c>
    </row>
    <row r="94" spans="1:42" ht="38.25" x14ac:dyDescent="0.25">
      <c r="A94" s="114" t="s">
        <v>472</v>
      </c>
      <c r="B94" s="114" t="s">
        <v>1055</v>
      </c>
      <c r="C94" s="114" t="s">
        <v>1056</v>
      </c>
      <c r="D94" s="114" t="s">
        <v>1128</v>
      </c>
      <c r="E94" s="114" t="s">
        <v>33</v>
      </c>
      <c r="F94" s="135" t="s">
        <v>36</v>
      </c>
      <c r="G94" s="114" t="s">
        <v>1217</v>
      </c>
      <c r="H94" s="116" t="s">
        <v>1218</v>
      </c>
      <c r="I94" s="114" t="s">
        <v>1219</v>
      </c>
      <c r="J94" s="114" t="s">
        <v>502</v>
      </c>
      <c r="K94" s="114" t="s">
        <v>886</v>
      </c>
      <c r="L94" s="114" t="s">
        <v>502</v>
      </c>
      <c r="M94" s="119">
        <v>2</v>
      </c>
      <c r="N94" s="117">
        <v>3</v>
      </c>
      <c r="O94" s="141">
        <f t="shared" si="34"/>
        <v>6</v>
      </c>
      <c r="P94" s="139" t="str">
        <f t="shared" si="35"/>
        <v>MEDIO</v>
      </c>
      <c r="Q94" s="117">
        <v>10</v>
      </c>
      <c r="R94" s="155">
        <f t="shared" si="36"/>
        <v>60</v>
      </c>
      <c r="S94" s="139" t="str">
        <f t="shared" si="37"/>
        <v>III</v>
      </c>
      <c r="T94" s="155" t="str">
        <f t="shared" si="38"/>
        <v>Mejorable</v>
      </c>
      <c r="U94" s="114">
        <v>349</v>
      </c>
      <c r="V94" s="117" t="s">
        <v>1219</v>
      </c>
      <c r="W94" s="117" t="s">
        <v>507</v>
      </c>
      <c r="X94" s="117" t="s">
        <v>507</v>
      </c>
      <c r="Y94" s="117" t="s">
        <v>507</v>
      </c>
      <c r="Z94" s="120" t="s">
        <v>581</v>
      </c>
      <c r="AA94" s="117" t="s">
        <v>507</v>
      </c>
    </row>
    <row r="95" spans="1:42" ht="38.25" x14ac:dyDescent="0.25">
      <c r="A95" s="114" t="s">
        <v>472</v>
      </c>
      <c r="B95" s="114" t="s">
        <v>1055</v>
      </c>
      <c r="C95" s="114" t="s">
        <v>1056</v>
      </c>
      <c r="D95" s="114" t="s">
        <v>1128</v>
      </c>
      <c r="E95" s="114" t="s">
        <v>33</v>
      </c>
      <c r="F95" s="135" t="s">
        <v>36</v>
      </c>
      <c r="G95" s="114" t="s">
        <v>218</v>
      </c>
      <c r="H95" s="116" t="s">
        <v>1220</v>
      </c>
      <c r="I95" s="114" t="s">
        <v>1221</v>
      </c>
      <c r="J95" s="114" t="s">
        <v>502</v>
      </c>
      <c r="K95" s="114" t="s">
        <v>886</v>
      </c>
      <c r="L95" s="114" t="s">
        <v>502</v>
      </c>
      <c r="M95" s="119">
        <v>2</v>
      </c>
      <c r="N95" s="117">
        <v>3</v>
      </c>
      <c r="O95" s="141">
        <f t="shared" si="34"/>
        <v>6</v>
      </c>
      <c r="P95" s="139" t="str">
        <f t="shared" si="35"/>
        <v>MEDIO</v>
      </c>
      <c r="Q95" s="117">
        <v>10</v>
      </c>
      <c r="R95" s="155">
        <f t="shared" si="36"/>
        <v>60</v>
      </c>
      <c r="S95" s="139" t="str">
        <f t="shared" si="37"/>
        <v>III</v>
      </c>
      <c r="T95" s="155" t="str">
        <f t="shared" si="38"/>
        <v>Mejorable</v>
      </c>
      <c r="U95" s="114">
        <v>349</v>
      </c>
      <c r="V95" s="117" t="s">
        <v>1233</v>
      </c>
      <c r="W95" s="117" t="s">
        <v>507</v>
      </c>
      <c r="X95" s="117" t="s">
        <v>507</v>
      </c>
      <c r="Y95" s="117" t="s">
        <v>507</v>
      </c>
      <c r="Z95" s="120" t="s">
        <v>581</v>
      </c>
      <c r="AA95" s="117" t="s">
        <v>507</v>
      </c>
    </row>
    <row r="96" spans="1:42" s="200" customFormat="1" ht="64.5" customHeight="1" x14ac:dyDescent="0.2">
      <c r="A96" s="114" t="s">
        <v>478</v>
      </c>
      <c r="B96" s="114" t="s">
        <v>777</v>
      </c>
      <c r="C96" s="115" t="s">
        <v>474</v>
      </c>
      <c r="D96" s="114" t="s">
        <v>477</v>
      </c>
      <c r="E96" s="114" t="s">
        <v>33</v>
      </c>
      <c r="F96" s="203" t="s">
        <v>36</v>
      </c>
      <c r="G96" s="116" t="s">
        <v>784</v>
      </c>
      <c r="H96" s="116" t="s">
        <v>1526</v>
      </c>
      <c r="I96" s="114" t="s">
        <v>786</v>
      </c>
      <c r="J96" s="114" t="s">
        <v>502</v>
      </c>
      <c r="K96" s="114" t="s">
        <v>1527</v>
      </c>
      <c r="L96" s="114" t="s">
        <v>502</v>
      </c>
      <c r="M96" s="119">
        <v>2</v>
      </c>
      <c r="N96" s="117">
        <v>2</v>
      </c>
      <c r="O96" s="141">
        <f t="shared" si="34"/>
        <v>4</v>
      </c>
      <c r="P96" s="139" t="str">
        <f t="shared" si="35"/>
        <v>BAJO</v>
      </c>
      <c r="Q96" s="117">
        <v>25</v>
      </c>
      <c r="R96" s="178">
        <f t="shared" si="36"/>
        <v>100</v>
      </c>
      <c r="S96" s="139" t="str">
        <f t="shared" si="37"/>
        <v>III</v>
      </c>
      <c r="T96" s="178" t="str">
        <f t="shared" si="38"/>
        <v>Mejorable</v>
      </c>
      <c r="U96" s="114">
        <v>349</v>
      </c>
      <c r="V96" s="114" t="s">
        <v>764</v>
      </c>
      <c r="W96" s="117" t="s">
        <v>507</v>
      </c>
      <c r="X96" s="117" t="s">
        <v>507</v>
      </c>
      <c r="Y96" s="117" t="s">
        <v>507</v>
      </c>
      <c r="Z96" s="120" t="s">
        <v>1528</v>
      </c>
      <c r="AA96" s="117" t="s">
        <v>507</v>
      </c>
      <c r="AB96" s="142"/>
      <c r="AC96" s="142"/>
      <c r="AD96" s="142"/>
      <c r="AE96" s="142"/>
      <c r="AF96" s="142"/>
      <c r="AG96" s="142"/>
    </row>
    <row r="97" spans="1:27" ht="89.25" x14ac:dyDescent="0.25">
      <c r="A97" s="114" t="s">
        <v>1089</v>
      </c>
      <c r="B97" s="114" t="s">
        <v>1055</v>
      </c>
      <c r="C97" s="114" t="s">
        <v>1056</v>
      </c>
      <c r="D97" s="114" t="s">
        <v>477</v>
      </c>
      <c r="E97" s="118" t="s">
        <v>33</v>
      </c>
      <c r="F97" s="135" t="s">
        <v>36</v>
      </c>
      <c r="G97" s="114" t="s">
        <v>1042</v>
      </c>
      <c r="H97" s="116" t="s">
        <v>1222</v>
      </c>
      <c r="I97" s="114" t="s">
        <v>700</v>
      </c>
      <c r="J97" s="118" t="s">
        <v>502</v>
      </c>
      <c r="K97" s="118" t="s">
        <v>502</v>
      </c>
      <c r="L97" s="114" t="s">
        <v>502</v>
      </c>
      <c r="M97" s="119">
        <v>2</v>
      </c>
      <c r="N97" s="117">
        <v>2</v>
      </c>
      <c r="O97" s="141">
        <f t="shared" si="34"/>
        <v>4</v>
      </c>
      <c r="P97" s="139" t="str">
        <f t="shared" si="35"/>
        <v>BAJO</v>
      </c>
      <c r="Q97" s="117">
        <v>10</v>
      </c>
      <c r="R97" s="155">
        <f t="shared" si="36"/>
        <v>40</v>
      </c>
      <c r="S97" s="139" t="str">
        <f t="shared" si="37"/>
        <v>III</v>
      </c>
      <c r="T97" s="155" t="str">
        <f t="shared" si="38"/>
        <v>Mejorable</v>
      </c>
      <c r="U97" s="114">
        <v>349</v>
      </c>
      <c r="V97" s="117" t="s">
        <v>706</v>
      </c>
      <c r="W97" s="117" t="s">
        <v>507</v>
      </c>
      <c r="X97" s="117" t="s">
        <v>507</v>
      </c>
      <c r="Y97" s="117" t="s">
        <v>507</v>
      </c>
      <c r="Z97" s="120" t="s">
        <v>1234</v>
      </c>
      <c r="AA97" s="117" t="s">
        <v>507</v>
      </c>
    </row>
    <row r="98" spans="1:27" ht="114.75" x14ac:dyDescent="0.25">
      <c r="A98" s="114" t="s">
        <v>1223</v>
      </c>
      <c r="B98" s="114" t="s">
        <v>1055</v>
      </c>
      <c r="C98" s="114" t="s">
        <v>1056</v>
      </c>
      <c r="D98" s="114" t="s">
        <v>477</v>
      </c>
      <c r="E98" s="118" t="s">
        <v>33</v>
      </c>
      <c r="F98" s="135" t="s">
        <v>36</v>
      </c>
      <c r="G98" s="114" t="s">
        <v>701</v>
      </c>
      <c r="H98" s="116" t="s">
        <v>702</v>
      </c>
      <c r="I98" s="114" t="s">
        <v>696</v>
      </c>
      <c r="J98" s="118" t="s">
        <v>502</v>
      </c>
      <c r="K98" s="118" t="s">
        <v>502</v>
      </c>
      <c r="L98" s="114" t="s">
        <v>502</v>
      </c>
      <c r="M98" s="119">
        <v>2</v>
      </c>
      <c r="N98" s="117">
        <v>4</v>
      </c>
      <c r="O98" s="141">
        <f t="shared" si="34"/>
        <v>8</v>
      </c>
      <c r="P98" s="139" t="str">
        <f t="shared" si="35"/>
        <v>MEDIO</v>
      </c>
      <c r="Q98" s="117">
        <v>10</v>
      </c>
      <c r="R98" s="155">
        <f t="shared" si="36"/>
        <v>80</v>
      </c>
      <c r="S98" s="139" t="str">
        <f t="shared" si="37"/>
        <v>III</v>
      </c>
      <c r="T98" s="155" t="str">
        <f t="shared" si="38"/>
        <v>Mejorable</v>
      </c>
      <c r="U98" s="114">
        <v>349</v>
      </c>
      <c r="V98" s="117" t="s">
        <v>704</v>
      </c>
      <c r="W98" s="117" t="s">
        <v>507</v>
      </c>
      <c r="X98" s="117" t="s">
        <v>507</v>
      </c>
      <c r="Y98" s="117" t="s">
        <v>507</v>
      </c>
      <c r="Z98" s="120" t="s">
        <v>1235</v>
      </c>
      <c r="AA98" s="117" t="s">
        <v>507</v>
      </c>
    </row>
    <row r="99" spans="1:27" ht="140.25" x14ac:dyDescent="0.25">
      <c r="A99" s="114" t="s">
        <v>1224</v>
      </c>
      <c r="B99" s="114" t="s">
        <v>1055</v>
      </c>
      <c r="C99" s="114" t="s">
        <v>1056</v>
      </c>
      <c r="D99" s="114" t="s">
        <v>477</v>
      </c>
      <c r="E99" s="118" t="s">
        <v>33</v>
      </c>
      <c r="F99" s="135" t="s">
        <v>36</v>
      </c>
      <c r="G99" s="114" t="s">
        <v>701</v>
      </c>
      <c r="H99" s="116" t="s">
        <v>845</v>
      </c>
      <c r="I99" s="114" t="s">
        <v>696</v>
      </c>
      <c r="J99" s="118" t="s">
        <v>502</v>
      </c>
      <c r="K99" s="118" t="s">
        <v>502</v>
      </c>
      <c r="L99" s="114" t="s">
        <v>502</v>
      </c>
      <c r="M99" s="119">
        <v>2</v>
      </c>
      <c r="N99" s="117">
        <v>4</v>
      </c>
      <c r="O99" s="141">
        <f t="shared" si="34"/>
        <v>8</v>
      </c>
      <c r="P99" s="139" t="str">
        <f t="shared" si="35"/>
        <v>MEDIO</v>
      </c>
      <c r="Q99" s="117">
        <v>10</v>
      </c>
      <c r="R99" s="155">
        <f t="shared" si="36"/>
        <v>80</v>
      </c>
      <c r="S99" s="139" t="str">
        <f t="shared" si="37"/>
        <v>III</v>
      </c>
      <c r="T99" s="155" t="str">
        <f t="shared" si="38"/>
        <v>Mejorable</v>
      </c>
      <c r="U99" s="114">
        <v>349</v>
      </c>
      <c r="V99" s="117" t="s">
        <v>704</v>
      </c>
      <c r="W99" s="117" t="s">
        <v>507</v>
      </c>
      <c r="X99" s="117" t="s">
        <v>507</v>
      </c>
      <c r="Y99" s="117" t="s">
        <v>507</v>
      </c>
      <c r="Z99" s="120" t="s">
        <v>848</v>
      </c>
      <c r="AA99" s="117" t="s">
        <v>507</v>
      </c>
    </row>
    <row r="100" spans="1:27" ht="140.25" x14ac:dyDescent="0.25">
      <c r="A100" s="114" t="s">
        <v>1216</v>
      </c>
      <c r="B100" s="114" t="s">
        <v>1062</v>
      </c>
      <c r="C100" s="114" t="s">
        <v>778</v>
      </c>
      <c r="D100" s="114" t="s">
        <v>477</v>
      </c>
      <c r="E100" s="114" t="s">
        <v>33</v>
      </c>
      <c r="F100" s="135" t="s">
        <v>36</v>
      </c>
      <c r="G100" s="114" t="s">
        <v>701</v>
      </c>
      <c r="H100" s="116" t="s">
        <v>845</v>
      </c>
      <c r="I100" s="114" t="s">
        <v>696</v>
      </c>
      <c r="J100" s="118" t="s">
        <v>502</v>
      </c>
      <c r="K100" s="118" t="s">
        <v>502</v>
      </c>
      <c r="L100" s="114" t="s">
        <v>502</v>
      </c>
      <c r="M100" s="119">
        <v>2</v>
      </c>
      <c r="N100" s="117">
        <v>4</v>
      </c>
      <c r="O100" s="141">
        <f t="shared" si="34"/>
        <v>8</v>
      </c>
      <c r="P100" s="139" t="str">
        <f t="shared" si="35"/>
        <v>MEDIO</v>
      </c>
      <c r="Q100" s="117">
        <v>10</v>
      </c>
      <c r="R100" s="155">
        <f t="shared" si="36"/>
        <v>80</v>
      </c>
      <c r="S100" s="139" t="str">
        <f t="shared" si="37"/>
        <v>III</v>
      </c>
      <c r="T100" s="155" t="str">
        <f t="shared" si="38"/>
        <v>Mejorable</v>
      </c>
      <c r="U100" s="114">
        <v>349</v>
      </c>
      <c r="V100" s="117" t="s">
        <v>704</v>
      </c>
      <c r="W100" s="117" t="s">
        <v>507</v>
      </c>
      <c r="X100" s="117" t="s">
        <v>507</v>
      </c>
      <c r="Y100" s="117" t="s">
        <v>507</v>
      </c>
      <c r="Z100" s="120" t="s">
        <v>848</v>
      </c>
      <c r="AA100" s="117" t="s">
        <v>507</v>
      </c>
    </row>
    <row r="101" spans="1:27" ht="89.25" x14ac:dyDescent="0.25">
      <c r="A101" s="114" t="s">
        <v>1522</v>
      </c>
      <c r="B101" s="114" t="s">
        <v>1062</v>
      </c>
      <c r="C101" s="114" t="s">
        <v>778</v>
      </c>
      <c r="D101" s="114" t="s">
        <v>477</v>
      </c>
      <c r="E101" s="118" t="s">
        <v>33</v>
      </c>
      <c r="F101" s="135" t="s">
        <v>36</v>
      </c>
      <c r="G101" s="114" t="s">
        <v>1042</v>
      </c>
      <c r="H101" s="116" t="s">
        <v>1222</v>
      </c>
      <c r="I101" s="114" t="s">
        <v>700</v>
      </c>
      <c r="J101" s="118" t="s">
        <v>502</v>
      </c>
      <c r="K101" s="118" t="s">
        <v>502</v>
      </c>
      <c r="L101" s="114" t="s">
        <v>502</v>
      </c>
      <c r="M101" s="119">
        <v>2</v>
      </c>
      <c r="N101" s="117">
        <v>2</v>
      </c>
      <c r="O101" s="141">
        <f t="shared" si="34"/>
        <v>4</v>
      </c>
      <c r="P101" s="139" t="str">
        <f t="shared" si="35"/>
        <v>BAJO</v>
      </c>
      <c r="Q101" s="117">
        <v>10</v>
      </c>
      <c r="R101" s="155">
        <f t="shared" si="36"/>
        <v>40</v>
      </c>
      <c r="S101" s="139" t="str">
        <f t="shared" si="37"/>
        <v>III</v>
      </c>
      <c r="T101" s="155" t="str">
        <f t="shared" si="38"/>
        <v>Mejorable</v>
      </c>
      <c r="U101" s="114">
        <v>349</v>
      </c>
      <c r="V101" s="117" t="s">
        <v>706</v>
      </c>
      <c r="W101" s="117" t="s">
        <v>507</v>
      </c>
      <c r="X101" s="117" t="s">
        <v>507</v>
      </c>
      <c r="Y101" s="117" t="s">
        <v>507</v>
      </c>
      <c r="Z101" s="120" t="s">
        <v>1234</v>
      </c>
      <c r="AA101" s="117" t="s">
        <v>507</v>
      </c>
    </row>
    <row r="102" spans="1:27" ht="140.25" x14ac:dyDescent="0.25">
      <c r="A102" s="114" t="s">
        <v>1522</v>
      </c>
      <c r="B102" s="114" t="s">
        <v>1062</v>
      </c>
      <c r="C102" s="114" t="s">
        <v>778</v>
      </c>
      <c r="D102" s="114" t="s">
        <v>477</v>
      </c>
      <c r="E102" s="118" t="s">
        <v>33</v>
      </c>
      <c r="F102" s="135" t="s">
        <v>36</v>
      </c>
      <c r="G102" s="114" t="s">
        <v>701</v>
      </c>
      <c r="H102" s="116" t="s">
        <v>845</v>
      </c>
      <c r="I102" s="114" t="s">
        <v>696</v>
      </c>
      <c r="J102" s="118" t="s">
        <v>502</v>
      </c>
      <c r="K102" s="118" t="s">
        <v>502</v>
      </c>
      <c r="L102" s="114" t="s">
        <v>502</v>
      </c>
      <c r="M102" s="119">
        <v>2</v>
      </c>
      <c r="N102" s="117">
        <v>4</v>
      </c>
      <c r="O102" s="141">
        <f t="shared" si="34"/>
        <v>8</v>
      </c>
      <c r="P102" s="139" t="str">
        <f t="shared" si="35"/>
        <v>MEDIO</v>
      </c>
      <c r="Q102" s="117">
        <v>10</v>
      </c>
      <c r="R102" s="155">
        <f t="shared" si="36"/>
        <v>80</v>
      </c>
      <c r="S102" s="139" t="str">
        <f t="shared" si="37"/>
        <v>III</v>
      </c>
      <c r="T102" s="155" t="str">
        <f t="shared" si="38"/>
        <v>Mejorable</v>
      </c>
      <c r="U102" s="114">
        <v>349</v>
      </c>
      <c r="V102" s="117" t="s">
        <v>704</v>
      </c>
      <c r="W102" s="117" t="s">
        <v>507</v>
      </c>
      <c r="X102" s="117" t="s">
        <v>507</v>
      </c>
      <c r="Y102" s="117" t="s">
        <v>507</v>
      </c>
      <c r="Z102" s="120" t="s">
        <v>848</v>
      </c>
      <c r="AA102" s="117" t="s">
        <v>507</v>
      </c>
    </row>
    <row r="103" spans="1:27" ht="38.25" x14ac:dyDescent="0.25">
      <c r="A103" s="114" t="s">
        <v>472</v>
      </c>
      <c r="B103" s="114" t="s">
        <v>1065</v>
      </c>
      <c r="C103" s="114" t="s">
        <v>1066</v>
      </c>
      <c r="D103" s="114" t="s">
        <v>1107</v>
      </c>
      <c r="E103" s="114" t="s">
        <v>33</v>
      </c>
      <c r="F103" s="135" t="s">
        <v>36</v>
      </c>
      <c r="G103" s="114" t="s">
        <v>1217</v>
      </c>
      <c r="H103" s="116" t="s">
        <v>1218</v>
      </c>
      <c r="I103" s="114" t="s">
        <v>1219</v>
      </c>
      <c r="J103" s="114" t="s">
        <v>502</v>
      </c>
      <c r="K103" s="114" t="s">
        <v>584</v>
      </c>
      <c r="L103" s="114" t="s">
        <v>502</v>
      </c>
      <c r="M103" s="119">
        <v>2</v>
      </c>
      <c r="N103" s="117">
        <v>4</v>
      </c>
      <c r="O103" s="141">
        <f t="shared" si="34"/>
        <v>8</v>
      </c>
      <c r="P103" s="139" t="str">
        <f t="shared" si="35"/>
        <v>MEDIO</v>
      </c>
      <c r="Q103" s="117">
        <v>10</v>
      </c>
      <c r="R103" s="155">
        <f t="shared" si="36"/>
        <v>80</v>
      </c>
      <c r="S103" s="139" t="str">
        <f t="shared" si="37"/>
        <v>III</v>
      </c>
      <c r="T103" s="155" t="str">
        <f t="shared" si="38"/>
        <v>Mejorable</v>
      </c>
      <c r="U103" s="114">
        <v>349</v>
      </c>
      <c r="V103" s="117" t="s">
        <v>1219</v>
      </c>
      <c r="W103" s="117" t="s">
        <v>507</v>
      </c>
      <c r="X103" s="117" t="s">
        <v>507</v>
      </c>
      <c r="Y103" s="117" t="s">
        <v>507</v>
      </c>
      <c r="Z103" s="120" t="s">
        <v>584</v>
      </c>
      <c r="AA103" s="117" t="s">
        <v>507</v>
      </c>
    </row>
    <row r="104" spans="1:27" ht="38.25" x14ac:dyDescent="0.25">
      <c r="A104" s="114" t="s">
        <v>472</v>
      </c>
      <c r="B104" s="114" t="s">
        <v>1065</v>
      </c>
      <c r="C104" s="114" t="s">
        <v>1066</v>
      </c>
      <c r="D104" s="114" t="s">
        <v>1107</v>
      </c>
      <c r="E104" s="114" t="s">
        <v>33</v>
      </c>
      <c r="F104" s="135" t="s">
        <v>36</v>
      </c>
      <c r="G104" s="114" t="s">
        <v>218</v>
      </c>
      <c r="H104" s="116" t="s">
        <v>1225</v>
      </c>
      <c r="I104" s="114" t="s">
        <v>1221</v>
      </c>
      <c r="J104" s="114" t="s">
        <v>502</v>
      </c>
      <c r="K104" s="114" t="s">
        <v>584</v>
      </c>
      <c r="L104" s="114" t="s">
        <v>502</v>
      </c>
      <c r="M104" s="119">
        <v>2</v>
      </c>
      <c r="N104" s="117">
        <v>4</v>
      </c>
      <c r="O104" s="141">
        <f t="shared" si="34"/>
        <v>8</v>
      </c>
      <c r="P104" s="139" t="str">
        <f t="shared" si="35"/>
        <v>MEDIO</v>
      </c>
      <c r="Q104" s="117">
        <v>10</v>
      </c>
      <c r="R104" s="155">
        <f t="shared" si="36"/>
        <v>80</v>
      </c>
      <c r="S104" s="139" t="str">
        <f t="shared" si="37"/>
        <v>III</v>
      </c>
      <c r="T104" s="155" t="str">
        <f t="shared" si="38"/>
        <v>Mejorable</v>
      </c>
      <c r="U104" s="114">
        <v>349</v>
      </c>
      <c r="V104" s="117" t="s">
        <v>1233</v>
      </c>
      <c r="W104" s="117" t="s">
        <v>507</v>
      </c>
      <c r="X104" s="117" t="s">
        <v>507</v>
      </c>
      <c r="Y104" s="117" t="s">
        <v>507</v>
      </c>
      <c r="Z104" s="120" t="s">
        <v>507</v>
      </c>
      <c r="AA104" s="117" t="s">
        <v>507</v>
      </c>
    </row>
    <row r="105" spans="1:27" ht="89.25" x14ac:dyDescent="0.25">
      <c r="A105" s="114" t="s">
        <v>472</v>
      </c>
      <c r="B105" s="114" t="s">
        <v>1065</v>
      </c>
      <c r="C105" s="114" t="s">
        <v>1066</v>
      </c>
      <c r="D105" s="114" t="s">
        <v>1107</v>
      </c>
      <c r="E105" s="114" t="s">
        <v>33</v>
      </c>
      <c r="F105" s="135" t="s">
        <v>36</v>
      </c>
      <c r="G105" s="114" t="s">
        <v>787</v>
      </c>
      <c r="H105" s="116" t="s">
        <v>1226</v>
      </c>
      <c r="I105" s="114" t="s">
        <v>1227</v>
      </c>
      <c r="J105" s="114" t="s">
        <v>502</v>
      </c>
      <c r="K105" s="114" t="s">
        <v>1228</v>
      </c>
      <c r="L105" s="114" t="s">
        <v>502</v>
      </c>
      <c r="M105" s="119">
        <v>2</v>
      </c>
      <c r="N105" s="117">
        <v>4</v>
      </c>
      <c r="O105" s="141">
        <f t="shared" si="34"/>
        <v>8</v>
      </c>
      <c r="P105" s="139" t="str">
        <f t="shared" si="35"/>
        <v>MEDIO</v>
      </c>
      <c r="Q105" s="117">
        <v>10</v>
      </c>
      <c r="R105" s="155">
        <f t="shared" si="36"/>
        <v>80</v>
      </c>
      <c r="S105" s="139" t="str">
        <f t="shared" si="37"/>
        <v>III</v>
      </c>
      <c r="T105" s="155" t="str">
        <f t="shared" si="38"/>
        <v>Mejorable</v>
      </c>
      <c r="U105" s="114">
        <v>349</v>
      </c>
      <c r="V105" s="117" t="s">
        <v>1227</v>
      </c>
      <c r="W105" s="117" t="s">
        <v>507</v>
      </c>
      <c r="X105" s="117" t="s">
        <v>507</v>
      </c>
      <c r="Y105" s="117" t="s">
        <v>507</v>
      </c>
      <c r="Z105" s="120" t="s">
        <v>507</v>
      </c>
      <c r="AA105" s="117" t="s">
        <v>1236</v>
      </c>
    </row>
    <row r="106" spans="1:27" ht="127.5" x14ac:dyDescent="0.25">
      <c r="A106" s="114" t="s">
        <v>472</v>
      </c>
      <c r="B106" s="114" t="s">
        <v>1065</v>
      </c>
      <c r="C106" s="114" t="s">
        <v>1066</v>
      </c>
      <c r="D106" s="114" t="s">
        <v>1107</v>
      </c>
      <c r="E106" s="114" t="s">
        <v>33</v>
      </c>
      <c r="F106" s="135" t="s">
        <v>36</v>
      </c>
      <c r="G106" s="114" t="s">
        <v>784</v>
      </c>
      <c r="H106" s="116" t="s">
        <v>1229</v>
      </c>
      <c r="I106" s="114" t="s">
        <v>1230</v>
      </c>
      <c r="J106" s="114" t="s">
        <v>502</v>
      </c>
      <c r="K106" s="114" t="s">
        <v>1231</v>
      </c>
      <c r="L106" s="114" t="s">
        <v>1232</v>
      </c>
      <c r="M106" s="119">
        <v>2</v>
      </c>
      <c r="N106" s="117">
        <v>4</v>
      </c>
      <c r="O106" s="141">
        <f t="shared" si="34"/>
        <v>8</v>
      </c>
      <c r="P106" s="139" t="str">
        <f t="shared" si="35"/>
        <v>MEDIO</v>
      </c>
      <c r="Q106" s="117">
        <v>10</v>
      </c>
      <c r="R106" s="155">
        <f t="shared" si="36"/>
        <v>80</v>
      </c>
      <c r="S106" s="139" t="str">
        <f t="shared" si="37"/>
        <v>III</v>
      </c>
      <c r="T106" s="155" t="str">
        <f t="shared" si="38"/>
        <v>Mejorable</v>
      </c>
      <c r="U106" s="114">
        <v>349</v>
      </c>
      <c r="V106" s="117" t="s">
        <v>1237</v>
      </c>
      <c r="W106" s="117" t="s">
        <v>507</v>
      </c>
      <c r="X106" s="117" t="s">
        <v>507</v>
      </c>
      <c r="Y106" s="117" t="s">
        <v>507</v>
      </c>
      <c r="Z106" s="120" t="s">
        <v>507</v>
      </c>
      <c r="AA106" s="117" t="s">
        <v>1232</v>
      </c>
    </row>
    <row r="107" spans="1:27" ht="51" x14ac:dyDescent="0.25">
      <c r="A107" s="114" t="s">
        <v>482</v>
      </c>
      <c r="B107" s="114" t="s">
        <v>813</v>
      </c>
      <c r="C107" s="114" t="s">
        <v>814</v>
      </c>
      <c r="D107" s="114" t="s">
        <v>477</v>
      </c>
      <c r="E107" s="114" t="s">
        <v>33</v>
      </c>
      <c r="F107" s="135" t="s">
        <v>36</v>
      </c>
      <c r="G107" s="114" t="s">
        <v>218</v>
      </c>
      <c r="H107" s="116" t="s">
        <v>847</v>
      </c>
      <c r="I107" s="114" t="s">
        <v>696</v>
      </c>
      <c r="J107" s="114" t="s">
        <v>502</v>
      </c>
      <c r="K107" s="114" t="s">
        <v>502</v>
      </c>
      <c r="L107" s="114" t="s">
        <v>502</v>
      </c>
      <c r="M107" s="119">
        <v>6</v>
      </c>
      <c r="N107" s="117">
        <v>4</v>
      </c>
      <c r="O107" s="141">
        <f t="shared" si="34"/>
        <v>24</v>
      </c>
      <c r="P107" s="139" t="str">
        <f t="shared" si="35"/>
        <v>MUY ALTO</v>
      </c>
      <c r="Q107" s="117">
        <v>10</v>
      </c>
      <c r="R107" s="155">
        <f t="shared" si="36"/>
        <v>240</v>
      </c>
      <c r="S107" s="139" t="str">
        <f t="shared" si="37"/>
        <v>II</v>
      </c>
      <c r="T107" s="155" t="str">
        <f t="shared" si="38"/>
        <v>No aceptable o aceptable con control específico</v>
      </c>
      <c r="U107" s="114">
        <v>349</v>
      </c>
      <c r="V107" s="117" t="s">
        <v>704</v>
      </c>
      <c r="W107" s="117" t="s">
        <v>507</v>
      </c>
      <c r="X107" s="117" t="s">
        <v>507</v>
      </c>
      <c r="Y107" s="117" t="s">
        <v>507</v>
      </c>
      <c r="Z107" s="120" t="s">
        <v>849</v>
      </c>
      <c r="AA107" s="117" t="s">
        <v>507</v>
      </c>
    </row>
    <row r="108" spans="1:27" ht="63.75" x14ac:dyDescent="0.25">
      <c r="A108" s="114" t="s">
        <v>478</v>
      </c>
      <c r="B108" s="114" t="s">
        <v>473</v>
      </c>
      <c r="C108" s="114" t="s">
        <v>474</v>
      </c>
      <c r="D108" s="114" t="s">
        <v>477</v>
      </c>
      <c r="E108" s="114" t="s">
        <v>33</v>
      </c>
      <c r="F108" s="135" t="s">
        <v>38</v>
      </c>
      <c r="G108" s="116" t="s">
        <v>792</v>
      </c>
      <c r="H108" s="116" t="s">
        <v>793</v>
      </c>
      <c r="I108" s="114" t="s">
        <v>719</v>
      </c>
      <c r="J108" s="114" t="s">
        <v>502</v>
      </c>
      <c r="K108" s="114" t="s">
        <v>720</v>
      </c>
      <c r="L108" s="114" t="s">
        <v>502</v>
      </c>
      <c r="M108" s="119">
        <v>2</v>
      </c>
      <c r="N108" s="117">
        <v>3</v>
      </c>
      <c r="O108" s="141">
        <f t="shared" si="34"/>
        <v>6</v>
      </c>
      <c r="P108" s="139" t="str">
        <f t="shared" si="35"/>
        <v>MEDIO</v>
      </c>
      <c r="Q108" s="117">
        <v>10</v>
      </c>
      <c r="R108" s="155">
        <f t="shared" si="36"/>
        <v>60</v>
      </c>
      <c r="S108" s="139" t="str">
        <f t="shared" si="37"/>
        <v>III</v>
      </c>
      <c r="T108" s="155" t="str">
        <f t="shared" si="38"/>
        <v>Mejorable</v>
      </c>
      <c r="U108" s="114">
        <v>349</v>
      </c>
      <c r="V108" s="117" t="s">
        <v>719</v>
      </c>
      <c r="W108" s="117" t="s">
        <v>507</v>
      </c>
      <c r="X108" s="117" t="s">
        <v>507</v>
      </c>
      <c r="Y108" s="117" t="s">
        <v>747</v>
      </c>
      <c r="Z108" s="120" t="s">
        <v>748</v>
      </c>
      <c r="AA108" s="117" t="s">
        <v>507</v>
      </c>
    </row>
    <row r="109" spans="1:27" ht="165.75" x14ac:dyDescent="0.25">
      <c r="A109" s="114" t="s">
        <v>478</v>
      </c>
      <c r="B109" s="114" t="s">
        <v>473</v>
      </c>
      <c r="C109" s="114" t="s">
        <v>474</v>
      </c>
      <c r="D109" s="114" t="s">
        <v>477</v>
      </c>
      <c r="E109" s="114" t="s">
        <v>33</v>
      </c>
      <c r="F109" s="135" t="s">
        <v>38</v>
      </c>
      <c r="G109" s="116" t="s">
        <v>1512</v>
      </c>
      <c r="H109" s="116" t="s">
        <v>795</v>
      </c>
      <c r="I109" s="114" t="s">
        <v>723</v>
      </c>
      <c r="J109" s="114" t="s">
        <v>502</v>
      </c>
      <c r="K109" s="114" t="s">
        <v>724</v>
      </c>
      <c r="L109" s="114" t="s">
        <v>725</v>
      </c>
      <c r="M109" s="119">
        <v>2</v>
      </c>
      <c r="N109" s="117">
        <v>3</v>
      </c>
      <c r="O109" s="141">
        <f t="shared" si="34"/>
        <v>6</v>
      </c>
      <c r="P109" s="139" t="str">
        <f t="shared" si="35"/>
        <v>MEDIO</v>
      </c>
      <c r="Q109" s="117">
        <v>10</v>
      </c>
      <c r="R109" s="155">
        <f t="shared" si="36"/>
        <v>60</v>
      </c>
      <c r="S109" s="139" t="str">
        <f t="shared" si="37"/>
        <v>III</v>
      </c>
      <c r="T109" s="155" t="str">
        <f t="shared" si="38"/>
        <v>Mejorable</v>
      </c>
      <c r="U109" s="114">
        <v>349</v>
      </c>
      <c r="V109" s="117" t="s">
        <v>719</v>
      </c>
      <c r="W109" s="117" t="s">
        <v>507</v>
      </c>
      <c r="X109" s="117" t="s">
        <v>507</v>
      </c>
      <c r="Y109" s="117" t="s">
        <v>747</v>
      </c>
      <c r="Z109" s="120" t="s">
        <v>805</v>
      </c>
      <c r="AA109" s="117" t="s">
        <v>507</v>
      </c>
    </row>
    <row r="110" spans="1:27" ht="89.25" x14ac:dyDescent="0.25">
      <c r="A110" s="114" t="s">
        <v>478</v>
      </c>
      <c r="B110" s="114" t="s">
        <v>473</v>
      </c>
      <c r="C110" s="114" t="s">
        <v>474</v>
      </c>
      <c r="D110" s="114" t="s">
        <v>477</v>
      </c>
      <c r="E110" s="118" t="s">
        <v>33</v>
      </c>
      <c r="F110" s="135" t="s">
        <v>38</v>
      </c>
      <c r="G110" s="116" t="s">
        <v>1513</v>
      </c>
      <c r="H110" s="116" t="s">
        <v>733</v>
      </c>
      <c r="I110" s="114" t="s">
        <v>734</v>
      </c>
      <c r="J110" s="118" t="s">
        <v>502</v>
      </c>
      <c r="K110" s="114" t="s">
        <v>735</v>
      </c>
      <c r="L110" s="114" t="s">
        <v>725</v>
      </c>
      <c r="M110" s="119">
        <v>2</v>
      </c>
      <c r="N110" s="117">
        <v>4</v>
      </c>
      <c r="O110" s="141">
        <f t="shared" si="34"/>
        <v>8</v>
      </c>
      <c r="P110" s="139" t="str">
        <f t="shared" si="35"/>
        <v>MEDIO</v>
      </c>
      <c r="Q110" s="117">
        <v>10</v>
      </c>
      <c r="R110" s="155">
        <f t="shared" si="36"/>
        <v>80</v>
      </c>
      <c r="S110" s="139" t="str">
        <f t="shared" si="37"/>
        <v>III</v>
      </c>
      <c r="T110" s="155" t="str">
        <f t="shared" si="38"/>
        <v>Mejorable</v>
      </c>
      <c r="U110" s="114">
        <v>349</v>
      </c>
      <c r="V110" s="117" t="s">
        <v>753</v>
      </c>
      <c r="W110" s="117" t="s">
        <v>507</v>
      </c>
      <c r="X110" s="117" t="s">
        <v>507</v>
      </c>
      <c r="Y110" s="117" t="s">
        <v>507</v>
      </c>
      <c r="Z110" s="120" t="s">
        <v>807</v>
      </c>
      <c r="AA110" s="117" t="s">
        <v>507</v>
      </c>
    </row>
    <row r="111" spans="1:27" ht="76.5" x14ac:dyDescent="0.25">
      <c r="A111" s="114" t="s">
        <v>726</v>
      </c>
      <c r="B111" s="114" t="s">
        <v>473</v>
      </c>
      <c r="C111" s="114" t="s">
        <v>474</v>
      </c>
      <c r="D111" s="114" t="s">
        <v>477</v>
      </c>
      <c r="E111" s="118" t="s">
        <v>33</v>
      </c>
      <c r="F111" s="135" t="s">
        <v>38</v>
      </c>
      <c r="G111" s="116" t="s">
        <v>1516</v>
      </c>
      <c r="H111" s="116" t="s">
        <v>802</v>
      </c>
      <c r="I111" s="114" t="s">
        <v>729</v>
      </c>
      <c r="J111" s="118" t="s">
        <v>502</v>
      </c>
      <c r="K111" s="114" t="s">
        <v>730</v>
      </c>
      <c r="L111" s="114" t="s">
        <v>731</v>
      </c>
      <c r="M111" s="119">
        <v>2</v>
      </c>
      <c r="N111" s="117">
        <v>3</v>
      </c>
      <c r="O111" s="141">
        <f t="shared" si="34"/>
        <v>6</v>
      </c>
      <c r="P111" s="139" t="str">
        <f t="shared" si="35"/>
        <v>MEDIO</v>
      </c>
      <c r="Q111" s="117">
        <v>10</v>
      </c>
      <c r="R111" s="155">
        <f t="shared" si="36"/>
        <v>60</v>
      </c>
      <c r="S111" s="139" t="str">
        <f t="shared" si="37"/>
        <v>III</v>
      </c>
      <c r="T111" s="155" t="str">
        <f t="shared" si="38"/>
        <v>Mejorable</v>
      </c>
      <c r="U111" s="114">
        <v>349</v>
      </c>
      <c r="V111" s="117" t="s">
        <v>750</v>
      </c>
      <c r="W111" s="117" t="s">
        <v>507</v>
      </c>
      <c r="X111" s="117" t="s">
        <v>507</v>
      </c>
      <c r="Y111" s="117" t="s">
        <v>751</v>
      </c>
      <c r="Z111" s="120" t="s">
        <v>752</v>
      </c>
      <c r="AA111" s="117" t="s">
        <v>507</v>
      </c>
    </row>
    <row r="112" spans="1:27" ht="25.5" x14ac:dyDescent="0.25">
      <c r="A112" s="116" t="s">
        <v>482</v>
      </c>
      <c r="B112" s="114" t="s">
        <v>473</v>
      </c>
      <c r="C112" s="114" t="s">
        <v>474</v>
      </c>
      <c r="D112" s="114" t="s">
        <v>710</v>
      </c>
      <c r="E112" s="118" t="s">
        <v>33</v>
      </c>
      <c r="F112" s="135" t="s">
        <v>38</v>
      </c>
      <c r="G112" s="116" t="s">
        <v>711</v>
      </c>
      <c r="H112" s="116" t="s">
        <v>712</v>
      </c>
      <c r="I112" s="114" t="s">
        <v>713</v>
      </c>
      <c r="J112" s="118" t="s">
        <v>502</v>
      </c>
      <c r="K112" s="114" t="s">
        <v>714</v>
      </c>
      <c r="L112" s="114" t="s">
        <v>502</v>
      </c>
      <c r="M112" s="157">
        <v>2</v>
      </c>
      <c r="N112" s="114">
        <v>3</v>
      </c>
      <c r="O112" s="141">
        <f t="shared" si="34"/>
        <v>6</v>
      </c>
      <c r="P112" s="139" t="str">
        <f t="shared" si="35"/>
        <v>MEDIO</v>
      </c>
      <c r="Q112" s="114">
        <v>10</v>
      </c>
      <c r="R112" s="155">
        <f t="shared" si="36"/>
        <v>60</v>
      </c>
      <c r="S112" s="139" t="str">
        <f t="shared" si="37"/>
        <v>III</v>
      </c>
      <c r="T112" s="155" t="str">
        <f t="shared" si="38"/>
        <v>Mejorable</v>
      </c>
      <c r="U112" s="114">
        <v>349</v>
      </c>
      <c r="V112" s="114" t="s">
        <v>719</v>
      </c>
      <c r="W112" s="117" t="s">
        <v>507</v>
      </c>
      <c r="X112" s="114" t="s">
        <v>507</v>
      </c>
      <c r="Y112" s="114" t="s">
        <v>507</v>
      </c>
      <c r="Z112" s="158" t="s">
        <v>746</v>
      </c>
      <c r="AA112" s="117" t="s">
        <v>507</v>
      </c>
    </row>
    <row r="113" spans="1:27" ht="25.5" x14ac:dyDescent="0.25">
      <c r="A113" s="116" t="s">
        <v>482</v>
      </c>
      <c r="B113" s="114" t="s">
        <v>473</v>
      </c>
      <c r="C113" s="114" t="s">
        <v>474</v>
      </c>
      <c r="D113" s="114" t="s">
        <v>715</v>
      </c>
      <c r="E113" s="118" t="s">
        <v>33</v>
      </c>
      <c r="F113" s="135" t="s">
        <v>38</v>
      </c>
      <c r="G113" s="116" t="s">
        <v>711</v>
      </c>
      <c r="H113" s="116" t="s">
        <v>1511</v>
      </c>
      <c r="I113" s="114" t="s">
        <v>713</v>
      </c>
      <c r="J113" s="118" t="s">
        <v>502</v>
      </c>
      <c r="K113" s="114" t="s">
        <v>714</v>
      </c>
      <c r="L113" s="114" t="s">
        <v>502</v>
      </c>
      <c r="M113" s="157">
        <v>2</v>
      </c>
      <c r="N113" s="114">
        <v>3</v>
      </c>
      <c r="O113" s="141">
        <f t="shared" ref="O113:O124" si="39">M113*N113</f>
        <v>6</v>
      </c>
      <c r="P113" s="139" t="str">
        <f t="shared" ref="P113:P124" si="40">IF((N113),IF(AND(O113&gt;=24,O113&lt;=40),"MUY ALTO",IF(AND(O113&gt;=10,O113&lt;=20),"ALTO",IF(AND(O113&gt;=6,O113&lt;=8),"MEDIO",IF((O113&lt;=4),"BAJO")))))</f>
        <v>MEDIO</v>
      </c>
      <c r="Q113" s="114">
        <v>10</v>
      </c>
      <c r="R113" s="155">
        <f t="shared" ref="R113:R124" si="41">O113*Q113</f>
        <v>60</v>
      </c>
      <c r="S113" s="139" t="str">
        <f t="shared" ref="S113:S124" si="42">IF(R113&lt;=0,"N/A",IF(R113&lt;=20,"IV",IF(R113&lt;=120,"III",IF(R113&lt;=500,"II",IF(R113&lt;=4000,"I",)))))</f>
        <v>III</v>
      </c>
      <c r="T113" s="155" t="str">
        <f t="shared" ref="T113:T124" si="43">IF(S113="I","No Aceptable",IF(S113="II","No aceptable o aceptable con control específico",IF(S113="III","Mejorable",IF(S113="IV","Aceptable","Aceptable"))))</f>
        <v>Mejorable</v>
      </c>
      <c r="U113" s="114">
        <v>349</v>
      </c>
      <c r="V113" s="114" t="s">
        <v>719</v>
      </c>
      <c r="W113" s="117" t="s">
        <v>507</v>
      </c>
      <c r="X113" s="114" t="s">
        <v>507</v>
      </c>
      <c r="Y113" s="114" t="s">
        <v>507</v>
      </c>
      <c r="Z113" s="158" t="s">
        <v>746</v>
      </c>
      <c r="AA113" s="117" t="s">
        <v>507</v>
      </c>
    </row>
    <row r="114" spans="1:27" ht="75" x14ac:dyDescent="0.25">
      <c r="A114" s="114" t="s">
        <v>482</v>
      </c>
      <c r="B114" s="114" t="s">
        <v>473</v>
      </c>
      <c r="C114" s="117" t="s">
        <v>474</v>
      </c>
      <c r="D114" s="114" t="s">
        <v>477</v>
      </c>
      <c r="E114" s="117" t="s">
        <v>33</v>
      </c>
      <c r="F114" s="135" t="s">
        <v>38</v>
      </c>
      <c r="G114" s="116" t="s">
        <v>736</v>
      </c>
      <c r="H114" s="116" t="s">
        <v>618</v>
      </c>
      <c r="I114" s="152" t="s">
        <v>737</v>
      </c>
      <c r="J114" s="118" t="s">
        <v>502</v>
      </c>
      <c r="K114" s="114" t="s">
        <v>502</v>
      </c>
      <c r="L114" s="114" t="s">
        <v>502</v>
      </c>
      <c r="M114" s="117">
        <v>2</v>
      </c>
      <c r="N114" s="117">
        <v>2</v>
      </c>
      <c r="O114" s="141">
        <f t="shared" si="39"/>
        <v>4</v>
      </c>
      <c r="P114" s="139" t="str">
        <f t="shared" si="40"/>
        <v>BAJO</v>
      </c>
      <c r="Q114" s="117">
        <v>25</v>
      </c>
      <c r="R114" s="155">
        <f t="shared" si="41"/>
        <v>100</v>
      </c>
      <c r="S114" s="139" t="str">
        <f t="shared" si="42"/>
        <v>III</v>
      </c>
      <c r="T114" s="155" t="str">
        <f t="shared" si="43"/>
        <v>Mejorable</v>
      </c>
      <c r="U114" s="114">
        <v>349</v>
      </c>
      <c r="V114" s="117" t="s">
        <v>755</v>
      </c>
      <c r="W114" s="117" t="s">
        <v>507</v>
      </c>
      <c r="X114" s="117" t="s">
        <v>507</v>
      </c>
      <c r="Y114" s="117" t="s">
        <v>507</v>
      </c>
      <c r="Z114" s="117" t="s">
        <v>642</v>
      </c>
      <c r="AA114" s="117" t="s">
        <v>507</v>
      </c>
    </row>
    <row r="115" spans="1:27" ht="102" x14ac:dyDescent="0.25">
      <c r="A115" s="114" t="s">
        <v>1054</v>
      </c>
      <c r="B115" s="114" t="s">
        <v>1055</v>
      </c>
      <c r="C115" s="114" t="s">
        <v>1056</v>
      </c>
      <c r="D115" s="114" t="s">
        <v>477</v>
      </c>
      <c r="E115" s="114" t="s">
        <v>33</v>
      </c>
      <c r="F115" s="135" t="s">
        <v>38</v>
      </c>
      <c r="G115" s="116" t="s">
        <v>1238</v>
      </c>
      <c r="H115" s="116" t="s">
        <v>1239</v>
      </c>
      <c r="I115" s="114" t="s">
        <v>1240</v>
      </c>
      <c r="J115" s="114" t="s">
        <v>502</v>
      </c>
      <c r="K115" s="114" t="s">
        <v>853</v>
      </c>
      <c r="L115" s="114" t="s">
        <v>502</v>
      </c>
      <c r="M115" s="119">
        <v>2</v>
      </c>
      <c r="N115" s="117">
        <v>4</v>
      </c>
      <c r="O115" s="141">
        <f t="shared" si="39"/>
        <v>8</v>
      </c>
      <c r="P115" s="139" t="str">
        <f t="shared" si="40"/>
        <v>MEDIO</v>
      </c>
      <c r="Q115" s="117">
        <v>10</v>
      </c>
      <c r="R115" s="155">
        <f t="shared" si="41"/>
        <v>80</v>
      </c>
      <c r="S115" s="139" t="str">
        <f t="shared" si="42"/>
        <v>III</v>
      </c>
      <c r="T115" s="155" t="str">
        <f t="shared" si="43"/>
        <v>Mejorable</v>
      </c>
      <c r="U115" s="114">
        <v>349</v>
      </c>
      <c r="V115" s="117" t="s">
        <v>719</v>
      </c>
      <c r="W115" s="117" t="s">
        <v>507</v>
      </c>
      <c r="X115" s="117" t="s">
        <v>507</v>
      </c>
      <c r="Y115" s="117" t="s">
        <v>507</v>
      </c>
      <c r="Z115" s="120" t="s">
        <v>1244</v>
      </c>
      <c r="AA115" s="117" t="s">
        <v>507</v>
      </c>
    </row>
    <row r="116" spans="1:27" ht="102" x14ac:dyDescent="0.25">
      <c r="A116" s="114" t="s">
        <v>472</v>
      </c>
      <c r="B116" s="114" t="s">
        <v>1065</v>
      </c>
      <c r="C116" s="114" t="s">
        <v>1066</v>
      </c>
      <c r="D116" s="114" t="s">
        <v>1107</v>
      </c>
      <c r="E116" s="114" t="s">
        <v>33</v>
      </c>
      <c r="F116" s="135" t="s">
        <v>38</v>
      </c>
      <c r="G116" s="116" t="s">
        <v>905</v>
      </c>
      <c r="H116" s="116" t="s">
        <v>1241</v>
      </c>
      <c r="I116" s="114" t="s">
        <v>1242</v>
      </c>
      <c r="J116" s="114" t="s">
        <v>502</v>
      </c>
      <c r="K116" s="114" t="s">
        <v>1243</v>
      </c>
      <c r="L116" s="114" t="s">
        <v>502</v>
      </c>
      <c r="M116" s="119">
        <v>2</v>
      </c>
      <c r="N116" s="117">
        <v>4</v>
      </c>
      <c r="O116" s="141">
        <f t="shared" si="39"/>
        <v>8</v>
      </c>
      <c r="P116" s="139" t="str">
        <f t="shared" si="40"/>
        <v>MEDIO</v>
      </c>
      <c r="Q116" s="117">
        <v>10</v>
      </c>
      <c r="R116" s="155">
        <f t="shared" si="41"/>
        <v>80</v>
      </c>
      <c r="S116" s="139" t="str">
        <f t="shared" si="42"/>
        <v>III</v>
      </c>
      <c r="T116" s="155" t="str">
        <f t="shared" si="43"/>
        <v>Mejorable</v>
      </c>
      <c r="U116" s="114">
        <v>349</v>
      </c>
      <c r="V116" s="117" t="s">
        <v>1245</v>
      </c>
      <c r="W116" s="117" t="s">
        <v>507</v>
      </c>
      <c r="X116" s="117" t="s">
        <v>507</v>
      </c>
      <c r="Y116" s="117" t="s">
        <v>507</v>
      </c>
      <c r="Z116" s="120" t="s">
        <v>1246</v>
      </c>
      <c r="AA116" s="117" t="s">
        <v>507</v>
      </c>
    </row>
    <row r="117" spans="1:27" ht="102" x14ac:dyDescent="0.25">
      <c r="A117" s="114" t="s">
        <v>823</v>
      </c>
      <c r="B117" s="114" t="s">
        <v>813</v>
      </c>
      <c r="C117" s="114" t="s">
        <v>814</v>
      </c>
      <c r="D117" s="114" t="s">
        <v>1001</v>
      </c>
      <c r="E117" s="114" t="s">
        <v>33</v>
      </c>
      <c r="F117" s="135" t="s">
        <v>38</v>
      </c>
      <c r="G117" s="116" t="s">
        <v>738</v>
      </c>
      <c r="H117" s="116" t="s">
        <v>855</v>
      </c>
      <c r="I117" s="114" t="s">
        <v>723</v>
      </c>
      <c r="J117" s="114" t="s">
        <v>502</v>
      </c>
      <c r="K117" s="114" t="s">
        <v>853</v>
      </c>
      <c r="L117" s="114" t="s">
        <v>725</v>
      </c>
      <c r="M117" s="119">
        <v>2</v>
      </c>
      <c r="N117" s="117">
        <v>3</v>
      </c>
      <c r="O117" s="141">
        <f t="shared" si="39"/>
        <v>6</v>
      </c>
      <c r="P117" s="139" t="str">
        <f t="shared" si="40"/>
        <v>MEDIO</v>
      </c>
      <c r="Q117" s="117">
        <v>10</v>
      </c>
      <c r="R117" s="155">
        <f t="shared" si="41"/>
        <v>60</v>
      </c>
      <c r="S117" s="139" t="str">
        <f t="shared" si="42"/>
        <v>III</v>
      </c>
      <c r="T117" s="155" t="str">
        <f t="shared" si="43"/>
        <v>Mejorable</v>
      </c>
      <c r="U117" s="114">
        <v>349</v>
      </c>
      <c r="V117" s="117" t="s">
        <v>719</v>
      </c>
      <c r="W117" s="117" t="s">
        <v>507</v>
      </c>
      <c r="X117" s="117" t="s">
        <v>507</v>
      </c>
      <c r="Y117" s="117" t="s">
        <v>507</v>
      </c>
      <c r="Z117" s="120" t="s">
        <v>857</v>
      </c>
      <c r="AA117" s="117" t="s">
        <v>507</v>
      </c>
    </row>
    <row r="118" spans="1:27" ht="102" x14ac:dyDescent="0.25">
      <c r="A118" s="114" t="s">
        <v>478</v>
      </c>
      <c r="B118" s="114" t="s">
        <v>473</v>
      </c>
      <c r="C118" s="114" t="s">
        <v>742</v>
      </c>
      <c r="D118" s="114" t="s">
        <v>477</v>
      </c>
      <c r="E118" s="114" t="s">
        <v>33</v>
      </c>
      <c r="F118" s="135" t="s">
        <v>38</v>
      </c>
      <c r="G118" s="116" t="s">
        <v>743</v>
      </c>
      <c r="H118" s="116" t="s">
        <v>744</v>
      </c>
      <c r="I118" s="114" t="s">
        <v>745</v>
      </c>
      <c r="J118" s="114" t="s">
        <v>502</v>
      </c>
      <c r="K118" s="114" t="s">
        <v>735</v>
      </c>
      <c r="L118" s="114" t="s">
        <v>725</v>
      </c>
      <c r="M118" s="119">
        <v>2</v>
      </c>
      <c r="N118" s="117">
        <v>4</v>
      </c>
      <c r="O118" s="141">
        <f t="shared" si="39"/>
        <v>8</v>
      </c>
      <c r="P118" s="139" t="str">
        <f t="shared" si="40"/>
        <v>MEDIO</v>
      </c>
      <c r="Q118" s="117">
        <v>10</v>
      </c>
      <c r="R118" s="155">
        <f t="shared" si="41"/>
        <v>80</v>
      </c>
      <c r="S118" s="139" t="str">
        <f t="shared" si="42"/>
        <v>III</v>
      </c>
      <c r="T118" s="155" t="str">
        <f t="shared" si="43"/>
        <v>Mejorable</v>
      </c>
      <c r="U118" s="114">
        <v>349</v>
      </c>
      <c r="V118" s="117" t="s">
        <v>757</v>
      </c>
      <c r="W118" s="117" t="s">
        <v>507</v>
      </c>
      <c r="X118" s="117" t="s">
        <v>507</v>
      </c>
      <c r="Y118" s="117" t="s">
        <v>507</v>
      </c>
      <c r="Z118" s="120" t="s">
        <v>808</v>
      </c>
      <c r="AA118" s="117" t="s">
        <v>507</v>
      </c>
    </row>
    <row r="119" spans="1:27" ht="38.25" x14ac:dyDescent="0.25">
      <c r="A119" s="114" t="s">
        <v>472</v>
      </c>
      <c r="B119" s="114" t="s">
        <v>473</v>
      </c>
      <c r="C119" s="114" t="s">
        <v>487</v>
      </c>
      <c r="D119" s="114" t="s">
        <v>475</v>
      </c>
      <c r="E119" s="114" t="s">
        <v>33</v>
      </c>
      <c r="F119" s="135" t="s">
        <v>37</v>
      </c>
      <c r="G119" s="114" t="s">
        <v>760</v>
      </c>
      <c r="H119" s="116" t="s">
        <v>761</v>
      </c>
      <c r="I119" s="114" t="s">
        <v>762</v>
      </c>
      <c r="J119" s="114" t="s">
        <v>502</v>
      </c>
      <c r="K119" s="114" t="s">
        <v>502</v>
      </c>
      <c r="L119" s="114" t="s">
        <v>763</v>
      </c>
      <c r="M119" s="119">
        <v>2</v>
      </c>
      <c r="N119" s="117">
        <v>1</v>
      </c>
      <c r="O119" s="141">
        <f t="shared" si="39"/>
        <v>2</v>
      </c>
      <c r="P119" s="139" t="str">
        <f t="shared" si="40"/>
        <v>BAJO</v>
      </c>
      <c r="Q119" s="117">
        <v>10</v>
      </c>
      <c r="R119" s="155">
        <f t="shared" si="41"/>
        <v>20</v>
      </c>
      <c r="S119" s="139" t="str">
        <f t="shared" si="42"/>
        <v>IV</v>
      </c>
      <c r="T119" s="155" t="str">
        <f t="shared" si="43"/>
        <v>Aceptable</v>
      </c>
      <c r="U119" s="114">
        <v>349</v>
      </c>
      <c r="V119" s="114" t="s">
        <v>764</v>
      </c>
      <c r="W119" s="117" t="s">
        <v>507</v>
      </c>
      <c r="X119" s="117" t="s">
        <v>507</v>
      </c>
      <c r="Y119" s="117" t="s">
        <v>507</v>
      </c>
      <c r="Z119" s="120" t="s">
        <v>765</v>
      </c>
      <c r="AA119" s="117" t="s">
        <v>766</v>
      </c>
    </row>
    <row r="120" spans="1:27" ht="38.25" x14ac:dyDescent="0.25">
      <c r="A120" s="114" t="s">
        <v>1054</v>
      </c>
      <c r="B120" s="114" t="s">
        <v>1055</v>
      </c>
      <c r="C120" s="114" t="s">
        <v>1056</v>
      </c>
      <c r="D120" s="114" t="s">
        <v>1057</v>
      </c>
      <c r="E120" s="114" t="s">
        <v>33</v>
      </c>
      <c r="F120" s="135" t="s">
        <v>37</v>
      </c>
      <c r="G120" s="114" t="s">
        <v>909</v>
      </c>
      <c r="H120" s="116" t="s">
        <v>1247</v>
      </c>
      <c r="I120" s="114" t="s">
        <v>1248</v>
      </c>
      <c r="J120" s="114" t="s">
        <v>502</v>
      </c>
      <c r="K120" s="114" t="s">
        <v>502</v>
      </c>
      <c r="L120" s="114" t="s">
        <v>763</v>
      </c>
      <c r="M120" s="119">
        <v>2</v>
      </c>
      <c r="N120" s="117">
        <v>4</v>
      </c>
      <c r="O120" s="141">
        <f t="shared" si="39"/>
        <v>8</v>
      </c>
      <c r="P120" s="139" t="str">
        <f t="shared" si="40"/>
        <v>MEDIO</v>
      </c>
      <c r="Q120" s="117">
        <v>10</v>
      </c>
      <c r="R120" s="155">
        <f t="shared" si="41"/>
        <v>80</v>
      </c>
      <c r="S120" s="139" t="str">
        <f t="shared" si="42"/>
        <v>III</v>
      </c>
      <c r="T120" s="155" t="str">
        <f t="shared" si="43"/>
        <v>Mejorable</v>
      </c>
      <c r="U120" s="114">
        <v>349</v>
      </c>
      <c r="V120" s="117" t="s">
        <v>1259</v>
      </c>
      <c r="W120" s="117" t="s">
        <v>507</v>
      </c>
      <c r="X120" s="117" t="s">
        <v>507</v>
      </c>
      <c r="Y120" s="117" t="s">
        <v>507</v>
      </c>
      <c r="Z120" s="120" t="s">
        <v>507</v>
      </c>
      <c r="AA120" s="117" t="s">
        <v>1260</v>
      </c>
    </row>
    <row r="121" spans="1:27" ht="38.25" x14ac:dyDescent="0.25">
      <c r="A121" s="114" t="s">
        <v>472</v>
      </c>
      <c r="B121" s="114" t="s">
        <v>1065</v>
      </c>
      <c r="C121" s="114" t="s">
        <v>1066</v>
      </c>
      <c r="D121" s="114" t="s">
        <v>1107</v>
      </c>
      <c r="E121" s="114" t="s">
        <v>33</v>
      </c>
      <c r="F121" s="135" t="s">
        <v>37</v>
      </c>
      <c r="G121" s="114" t="s">
        <v>1249</v>
      </c>
      <c r="H121" s="116" t="s">
        <v>1250</v>
      </c>
      <c r="I121" s="114" t="s">
        <v>1251</v>
      </c>
      <c r="J121" s="114" t="s">
        <v>502</v>
      </c>
      <c r="K121" s="114" t="s">
        <v>584</v>
      </c>
      <c r="L121" s="114" t="s">
        <v>502</v>
      </c>
      <c r="M121" s="119">
        <v>2</v>
      </c>
      <c r="N121" s="117">
        <v>4</v>
      </c>
      <c r="O121" s="141">
        <f t="shared" si="39"/>
        <v>8</v>
      </c>
      <c r="P121" s="139" t="str">
        <f t="shared" si="40"/>
        <v>MEDIO</v>
      </c>
      <c r="Q121" s="117">
        <v>10</v>
      </c>
      <c r="R121" s="155">
        <f t="shared" si="41"/>
        <v>80</v>
      </c>
      <c r="S121" s="139" t="str">
        <f t="shared" si="42"/>
        <v>III</v>
      </c>
      <c r="T121" s="155" t="str">
        <f t="shared" si="43"/>
        <v>Mejorable</v>
      </c>
      <c r="U121" s="114">
        <v>349</v>
      </c>
      <c r="V121" s="114" t="s">
        <v>764</v>
      </c>
      <c r="W121" s="117" t="s">
        <v>507</v>
      </c>
      <c r="X121" s="117" t="s">
        <v>507</v>
      </c>
      <c r="Y121" s="117" t="s">
        <v>507</v>
      </c>
      <c r="Z121" s="120" t="s">
        <v>1261</v>
      </c>
      <c r="AA121" s="117" t="s">
        <v>507</v>
      </c>
    </row>
    <row r="122" spans="1:27" ht="25.5" x14ac:dyDescent="0.25">
      <c r="A122" s="114" t="s">
        <v>1064</v>
      </c>
      <c r="B122" s="114" t="s">
        <v>1065</v>
      </c>
      <c r="C122" s="114" t="s">
        <v>1066</v>
      </c>
      <c r="D122" s="114" t="s">
        <v>1171</v>
      </c>
      <c r="E122" s="114" t="s">
        <v>34</v>
      </c>
      <c r="F122" s="135" t="s">
        <v>37</v>
      </c>
      <c r="G122" s="114" t="s">
        <v>1252</v>
      </c>
      <c r="H122" s="116" t="s">
        <v>1253</v>
      </c>
      <c r="I122" s="114" t="s">
        <v>1251</v>
      </c>
      <c r="J122" s="114" t="s">
        <v>502</v>
      </c>
      <c r="K122" s="114" t="s">
        <v>502</v>
      </c>
      <c r="L122" s="114" t="s">
        <v>502</v>
      </c>
      <c r="M122" s="119">
        <v>2</v>
      </c>
      <c r="N122" s="117">
        <v>4</v>
      </c>
      <c r="O122" s="141">
        <f t="shared" si="39"/>
        <v>8</v>
      </c>
      <c r="P122" s="139" t="str">
        <f t="shared" si="40"/>
        <v>MEDIO</v>
      </c>
      <c r="Q122" s="117">
        <v>10</v>
      </c>
      <c r="R122" s="155">
        <f t="shared" si="41"/>
        <v>80</v>
      </c>
      <c r="S122" s="139" t="str">
        <f t="shared" si="42"/>
        <v>III</v>
      </c>
      <c r="T122" s="155" t="str">
        <f t="shared" si="43"/>
        <v>Mejorable</v>
      </c>
      <c r="U122" s="114">
        <v>349</v>
      </c>
      <c r="V122" s="117" t="s">
        <v>630</v>
      </c>
      <c r="W122" s="117" t="s">
        <v>507</v>
      </c>
      <c r="X122" s="117" t="s">
        <v>507</v>
      </c>
      <c r="Y122" s="117" t="s">
        <v>1209</v>
      </c>
      <c r="Z122" s="120" t="s">
        <v>507</v>
      </c>
      <c r="AA122" s="117" t="s">
        <v>507</v>
      </c>
    </row>
    <row r="123" spans="1:27" ht="25.5" x14ac:dyDescent="0.25">
      <c r="A123" s="114" t="s">
        <v>1064</v>
      </c>
      <c r="B123" s="114" t="s">
        <v>1065</v>
      </c>
      <c r="C123" s="114" t="s">
        <v>1066</v>
      </c>
      <c r="D123" s="114" t="s">
        <v>1171</v>
      </c>
      <c r="E123" s="114" t="s">
        <v>34</v>
      </c>
      <c r="F123" s="135" t="s">
        <v>37</v>
      </c>
      <c r="G123" s="114" t="s">
        <v>1254</v>
      </c>
      <c r="H123" s="116" t="s">
        <v>1253</v>
      </c>
      <c r="I123" s="114" t="s">
        <v>1255</v>
      </c>
      <c r="J123" s="114" t="s">
        <v>502</v>
      </c>
      <c r="K123" s="114" t="s">
        <v>502</v>
      </c>
      <c r="L123" s="114" t="s">
        <v>763</v>
      </c>
      <c r="M123" s="119">
        <v>2</v>
      </c>
      <c r="N123" s="117">
        <v>2</v>
      </c>
      <c r="O123" s="141">
        <f t="shared" si="39"/>
        <v>4</v>
      </c>
      <c r="P123" s="139" t="str">
        <f t="shared" si="40"/>
        <v>BAJO</v>
      </c>
      <c r="Q123" s="117">
        <v>10</v>
      </c>
      <c r="R123" s="155">
        <f t="shared" si="41"/>
        <v>40</v>
      </c>
      <c r="S123" s="139" t="str">
        <f t="shared" si="42"/>
        <v>III</v>
      </c>
      <c r="T123" s="155" t="str">
        <f t="shared" si="43"/>
        <v>Mejorable</v>
      </c>
      <c r="U123" s="114">
        <v>349</v>
      </c>
      <c r="V123" s="117" t="s">
        <v>630</v>
      </c>
      <c r="W123" s="117" t="s">
        <v>507</v>
      </c>
      <c r="X123" s="117" t="s">
        <v>507</v>
      </c>
      <c r="Y123" s="117" t="s">
        <v>1209</v>
      </c>
      <c r="Z123" s="120" t="s">
        <v>507</v>
      </c>
      <c r="AA123" s="117" t="s">
        <v>1262</v>
      </c>
    </row>
    <row r="124" spans="1:27" ht="38.25" x14ac:dyDescent="0.25">
      <c r="A124" s="114" t="s">
        <v>482</v>
      </c>
      <c r="B124" s="114" t="s">
        <v>1065</v>
      </c>
      <c r="C124" s="114" t="s">
        <v>1066</v>
      </c>
      <c r="D124" s="114" t="s">
        <v>1256</v>
      </c>
      <c r="E124" s="114" t="s">
        <v>33</v>
      </c>
      <c r="F124" s="135" t="s">
        <v>37</v>
      </c>
      <c r="G124" s="114" t="s">
        <v>1249</v>
      </c>
      <c r="H124" s="116" t="s">
        <v>1257</v>
      </c>
      <c r="I124" s="114" t="s">
        <v>1251</v>
      </c>
      <c r="J124" s="114" t="s">
        <v>502</v>
      </c>
      <c r="K124" s="114" t="s">
        <v>1258</v>
      </c>
      <c r="L124" s="114" t="s">
        <v>502</v>
      </c>
      <c r="M124" s="119">
        <v>2</v>
      </c>
      <c r="N124" s="117">
        <v>4</v>
      </c>
      <c r="O124" s="141">
        <f t="shared" si="39"/>
        <v>8</v>
      </c>
      <c r="P124" s="139" t="str">
        <f t="shared" si="40"/>
        <v>MEDIO</v>
      </c>
      <c r="Q124" s="117">
        <v>10</v>
      </c>
      <c r="R124" s="155">
        <f t="shared" si="41"/>
        <v>80</v>
      </c>
      <c r="S124" s="139" t="str">
        <f t="shared" si="42"/>
        <v>III</v>
      </c>
      <c r="T124" s="155" t="str">
        <f t="shared" si="43"/>
        <v>Mejorable</v>
      </c>
      <c r="U124" s="114">
        <v>349</v>
      </c>
      <c r="V124" s="114" t="s">
        <v>764</v>
      </c>
      <c r="W124" s="117" t="s">
        <v>507</v>
      </c>
      <c r="X124" s="117" t="s">
        <v>507</v>
      </c>
      <c r="Y124" s="117" t="s">
        <v>507</v>
      </c>
      <c r="Z124" s="120" t="s">
        <v>1261</v>
      </c>
      <c r="AA124" s="117" t="s">
        <v>507</v>
      </c>
    </row>
  </sheetData>
  <autoFilter ref="A5:AU124"/>
  <mergeCells count="8">
    <mergeCell ref="A1:AG1"/>
    <mergeCell ref="A2:G2"/>
    <mergeCell ref="A3:G3"/>
    <mergeCell ref="F4:H4"/>
    <mergeCell ref="J4:L4"/>
    <mergeCell ref="M4:S4"/>
    <mergeCell ref="U4:V4"/>
    <mergeCell ref="W4:AA4"/>
  </mergeCells>
  <conditionalFormatting sqref="A4:F4 J4 M4 T4 W4 E5:G5 A5 V5:AA5 J5:T5">
    <cfRule type="cellIs" dxfId="682" priority="172" operator="equal">
      <formula>"MEDIA"</formula>
    </cfRule>
    <cfRule type="cellIs" dxfId="681" priority="173" operator="equal">
      <formula>"BAJA"</formula>
    </cfRule>
    <cfRule type="cellIs" dxfId="680" priority="174" operator="equal">
      <formula>"MUY ALTA"</formula>
    </cfRule>
  </conditionalFormatting>
  <conditionalFormatting sqref="V5">
    <cfRule type="cellIs" dxfId="679" priority="175" operator="equal">
      <formula>"ALTA"</formula>
    </cfRule>
  </conditionalFormatting>
  <conditionalFormatting sqref="Z5:AA5">
    <cfRule type="cellIs" dxfId="678" priority="176" operator="equal">
      <formula>"ALTA"</formula>
    </cfRule>
  </conditionalFormatting>
  <conditionalFormatting sqref="I4:I5">
    <cfRule type="cellIs" dxfId="677" priority="169" operator="equal">
      <formula>"MEDIA"</formula>
    </cfRule>
    <cfRule type="cellIs" dxfId="676" priority="170" operator="equal">
      <formula>"BAJA"</formula>
    </cfRule>
    <cfRule type="cellIs" dxfId="675" priority="171" operator="equal">
      <formula>"MUY ALTA"</formula>
    </cfRule>
  </conditionalFormatting>
  <conditionalFormatting sqref="P6 P69:P87 P8:P66">
    <cfRule type="cellIs" dxfId="674" priority="166" operator="equal">
      <formula>"ALTO"</formula>
    </cfRule>
    <cfRule type="cellIs" dxfId="673" priority="167" operator="equal">
      <formula>"MEDIO"</formula>
    </cfRule>
    <cfRule type="cellIs" dxfId="672" priority="168" operator="equal">
      <formula>"BAJO"</formula>
    </cfRule>
  </conditionalFormatting>
  <conditionalFormatting sqref="S6 S69:S87 S8:S66">
    <cfRule type="cellIs" dxfId="671" priority="162" operator="equal">
      <formula>"IV"</formula>
    </cfRule>
    <cfRule type="cellIs" dxfId="670" priority="163" operator="equal">
      <formula>"III"</formula>
    </cfRule>
    <cfRule type="cellIs" dxfId="669" priority="164" operator="equal">
      <formula>"II"</formula>
    </cfRule>
    <cfRule type="cellIs" dxfId="668" priority="165" operator="equal">
      <formula>"I"</formula>
    </cfRule>
  </conditionalFormatting>
  <conditionalFormatting sqref="P2:P6 P69:P87 P8:P66">
    <cfRule type="cellIs" dxfId="667" priority="161" operator="equal">
      <formula>"MUY ALTO"</formula>
    </cfRule>
  </conditionalFormatting>
  <conditionalFormatting sqref="U5">
    <cfRule type="cellIs" dxfId="666" priority="158" operator="equal">
      <formula>"MEDIA"</formula>
    </cfRule>
    <cfRule type="cellIs" dxfId="665" priority="159" operator="equal">
      <formula>"BAJA"</formula>
    </cfRule>
    <cfRule type="cellIs" dxfId="664" priority="160" operator="equal">
      <formula>"MUY ALTA"</formula>
    </cfRule>
  </conditionalFormatting>
  <conditionalFormatting sqref="S7">
    <cfRule type="cellIs" dxfId="663" priority="150" operator="equal">
      <formula>"IV"</formula>
    </cfRule>
    <cfRule type="cellIs" dxfId="662" priority="151" operator="equal">
      <formula>"III"</formula>
    </cfRule>
    <cfRule type="cellIs" dxfId="661" priority="152" operator="equal">
      <formula>"II"</formula>
    </cfRule>
    <cfRule type="cellIs" dxfId="660" priority="153" operator="equal">
      <formula>"I"</formula>
    </cfRule>
  </conditionalFormatting>
  <conditionalFormatting sqref="P7">
    <cfRule type="cellIs" dxfId="659" priority="155" operator="equal">
      <formula>"ALTO"</formula>
    </cfRule>
    <cfRule type="cellIs" dxfId="658" priority="156" operator="equal">
      <formula>"MEDIO"</formula>
    </cfRule>
    <cfRule type="cellIs" dxfId="657" priority="157" operator="equal">
      <formula>"BAJO"</formula>
    </cfRule>
  </conditionalFormatting>
  <conditionalFormatting sqref="P7">
    <cfRule type="cellIs" dxfId="656" priority="154" operator="equal">
      <formula>"MUY ALTO"</formula>
    </cfRule>
  </conditionalFormatting>
  <conditionalFormatting sqref="P67:P68">
    <cfRule type="cellIs" dxfId="655" priority="147" operator="equal">
      <formula>"ALTO"</formula>
    </cfRule>
    <cfRule type="cellIs" dxfId="654" priority="148" operator="equal">
      <formula>"MEDIO"</formula>
    </cfRule>
    <cfRule type="cellIs" dxfId="653" priority="149" operator="equal">
      <formula>"BAJO"</formula>
    </cfRule>
  </conditionalFormatting>
  <conditionalFormatting sqref="S67:S68">
    <cfRule type="cellIs" dxfId="652" priority="143" operator="equal">
      <formula>"IV"</formula>
    </cfRule>
    <cfRule type="cellIs" dxfId="651" priority="144" operator="equal">
      <formula>"III"</formula>
    </cfRule>
    <cfRule type="cellIs" dxfId="650" priority="145" operator="equal">
      <formula>"II"</formula>
    </cfRule>
    <cfRule type="cellIs" dxfId="649" priority="146" operator="equal">
      <formula>"I"</formula>
    </cfRule>
  </conditionalFormatting>
  <conditionalFormatting sqref="P67:P68">
    <cfRule type="cellIs" dxfId="648" priority="142" operator="equal">
      <formula>"MUY ALTO"</formula>
    </cfRule>
  </conditionalFormatting>
  <conditionalFormatting sqref="D13:E13 I13:N13">
    <cfRule type="cellIs" dxfId="647" priority="102" operator="equal">
      <formula>"MEDIA"</formula>
    </cfRule>
  </conditionalFormatting>
  <conditionalFormatting sqref="D13:E13 I13:N13">
    <cfRule type="cellIs" dxfId="646" priority="103" operator="equal">
      <formula>"BAJA"</formula>
    </cfRule>
  </conditionalFormatting>
  <conditionalFormatting sqref="D13:E13 I13:N13">
    <cfRule type="cellIs" dxfId="645" priority="104" operator="equal">
      <formula>"MUY ALTA"</formula>
    </cfRule>
  </conditionalFormatting>
  <conditionalFormatting sqref="Q13">
    <cfRule type="cellIs" dxfId="644" priority="99" operator="equal">
      <formula>"MEDIA"</formula>
    </cfRule>
  </conditionalFormatting>
  <conditionalFormatting sqref="Q13">
    <cfRule type="cellIs" dxfId="643" priority="100" operator="equal">
      <formula>"BAJA"</formula>
    </cfRule>
  </conditionalFormatting>
  <conditionalFormatting sqref="Q13">
    <cfRule type="cellIs" dxfId="642" priority="101" operator="equal">
      <formula>"MUY ALTA"</formula>
    </cfRule>
  </conditionalFormatting>
  <conditionalFormatting sqref="P88">
    <cfRule type="cellIs" dxfId="641" priority="89" operator="equal">
      <formula>"ALTO"</formula>
    </cfRule>
    <cfRule type="cellIs" dxfId="640" priority="90" operator="equal">
      <formula>"MEDIO"</formula>
    </cfRule>
    <cfRule type="cellIs" dxfId="639" priority="91" operator="equal">
      <formula>"BAJO"</formula>
    </cfRule>
  </conditionalFormatting>
  <conditionalFormatting sqref="S88">
    <cfRule type="cellIs" dxfId="638" priority="85" operator="equal">
      <formula>"IV"</formula>
    </cfRule>
    <cfRule type="cellIs" dxfId="637" priority="86" operator="equal">
      <formula>"III"</formula>
    </cfRule>
    <cfRule type="cellIs" dxfId="636" priority="87" operator="equal">
      <formula>"II"</formula>
    </cfRule>
    <cfRule type="cellIs" dxfId="635" priority="88" operator="equal">
      <formula>"I"</formula>
    </cfRule>
  </conditionalFormatting>
  <conditionalFormatting sqref="P88">
    <cfRule type="cellIs" dxfId="634" priority="84" operator="equal">
      <formula>"MUY ALTO"</formula>
    </cfRule>
  </conditionalFormatting>
  <conditionalFormatting sqref="A89 E89 I89:J89 L89 N89">
    <cfRule type="cellIs" dxfId="633" priority="78" operator="equal">
      <formula>"MEDIA"</formula>
    </cfRule>
  </conditionalFormatting>
  <conditionalFormatting sqref="A89 E89 I89:J89 L89 N89">
    <cfRule type="cellIs" dxfId="632" priority="79" operator="equal">
      <formula>"BAJA"</formula>
    </cfRule>
  </conditionalFormatting>
  <conditionalFormatting sqref="A89 E89 I89:J89 L89 N89">
    <cfRule type="cellIs" dxfId="631" priority="80" operator="equal">
      <formula>"MUY ALTA"</formula>
    </cfRule>
  </conditionalFormatting>
  <conditionalFormatting sqref="A91 E91 I91:N91">
    <cfRule type="cellIs" dxfId="630" priority="81" operator="equal">
      <formula>"MEDIA"</formula>
    </cfRule>
  </conditionalFormatting>
  <conditionalFormatting sqref="A91 E91 I91:N91">
    <cfRule type="cellIs" dxfId="629" priority="82" operator="equal">
      <formula>"BAJA"</formula>
    </cfRule>
  </conditionalFormatting>
  <conditionalFormatting sqref="A91 E91 I91:N91">
    <cfRule type="cellIs" dxfId="628" priority="83" operator="equal">
      <formula>"MUY ALTA"</formula>
    </cfRule>
  </conditionalFormatting>
  <conditionalFormatting sqref="I101 I97 I92">
    <cfRule type="cellIs" dxfId="627" priority="75" operator="equal">
      <formula>"MEDIA"</formula>
    </cfRule>
  </conditionalFormatting>
  <conditionalFormatting sqref="I101 I97 I92">
    <cfRule type="cellIs" dxfId="626" priority="76" operator="equal">
      <formula>"BAJA"</formula>
    </cfRule>
  </conditionalFormatting>
  <conditionalFormatting sqref="I101 I97 I92">
    <cfRule type="cellIs" dxfId="625" priority="77" operator="equal">
      <formula>"MUY ALTA"</formula>
    </cfRule>
  </conditionalFormatting>
  <conditionalFormatting sqref="P89 P97:P112 P91:P95">
    <cfRule type="cellIs" dxfId="624" priority="72" operator="equal">
      <formula>"ALTO"</formula>
    </cfRule>
    <cfRule type="cellIs" dxfId="623" priority="73" operator="equal">
      <formula>"MEDIO"</formula>
    </cfRule>
    <cfRule type="cellIs" dxfId="622" priority="74" operator="equal">
      <formula>"BAJO"</formula>
    </cfRule>
  </conditionalFormatting>
  <conditionalFormatting sqref="S89 S97:S112 S91:S95">
    <cfRule type="cellIs" dxfId="621" priority="68" operator="equal">
      <formula>"IV"</formula>
    </cfRule>
    <cfRule type="cellIs" dxfId="620" priority="69" operator="equal">
      <formula>"III"</formula>
    </cfRule>
    <cfRule type="cellIs" dxfId="619" priority="70" operator="equal">
      <formula>"II"</formula>
    </cfRule>
    <cfRule type="cellIs" dxfId="618" priority="71" operator="equal">
      <formula>"I"</formula>
    </cfRule>
  </conditionalFormatting>
  <conditionalFormatting sqref="P89 P97:P112 P91:P95">
    <cfRule type="cellIs" dxfId="617" priority="67" operator="equal">
      <formula>"MUY ALTO"</formula>
    </cfRule>
  </conditionalFormatting>
  <conditionalFormatting sqref="Q89">
    <cfRule type="cellIs" dxfId="616" priority="61" operator="equal">
      <formula>"MEDIA"</formula>
    </cfRule>
  </conditionalFormatting>
  <conditionalFormatting sqref="Q89">
    <cfRule type="cellIs" dxfId="615" priority="62" operator="equal">
      <formula>"BAJA"</formula>
    </cfRule>
  </conditionalFormatting>
  <conditionalFormatting sqref="Q89">
    <cfRule type="cellIs" dxfId="614" priority="63" operator="equal">
      <formula>"MUY ALTA"</formula>
    </cfRule>
  </conditionalFormatting>
  <conditionalFormatting sqref="Q91">
    <cfRule type="cellIs" dxfId="613" priority="64" operator="equal">
      <formula>"MEDIA"</formula>
    </cfRule>
  </conditionalFormatting>
  <conditionalFormatting sqref="Q91">
    <cfRule type="cellIs" dxfId="612" priority="65" operator="equal">
      <formula>"BAJA"</formula>
    </cfRule>
  </conditionalFormatting>
  <conditionalFormatting sqref="Q91">
    <cfRule type="cellIs" dxfId="611" priority="66" operator="equal">
      <formula>"MUY ALTA"</formula>
    </cfRule>
  </conditionalFormatting>
  <conditionalFormatting sqref="V89 X89:Y89 X91:Y91 V91">
    <cfRule type="cellIs" dxfId="610" priority="52" operator="equal">
      <formula>"MEDIA"</formula>
    </cfRule>
  </conditionalFormatting>
  <conditionalFormatting sqref="V89 X89:Y89 X91:Y91 V91">
    <cfRule type="cellIs" dxfId="609" priority="53" operator="equal">
      <formula>"BAJA"</formula>
    </cfRule>
  </conditionalFormatting>
  <conditionalFormatting sqref="V89 X89:Y89 X91:Y91 V91">
    <cfRule type="cellIs" dxfId="608" priority="54" operator="equal">
      <formula>"MUY ALTA"</formula>
    </cfRule>
  </conditionalFormatting>
  <conditionalFormatting sqref="Z89">
    <cfRule type="cellIs" dxfId="607" priority="55" operator="equal">
      <formula>"MEDIA"</formula>
    </cfRule>
  </conditionalFormatting>
  <conditionalFormatting sqref="Z89">
    <cfRule type="cellIs" dxfId="606" priority="56" operator="equal">
      <formula>"BAJA"</formula>
    </cfRule>
  </conditionalFormatting>
  <conditionalFormatting sqref="Z89">
    <cfRule type="cellIs" dxfId="605" priority="57" operator="equal">
      <formula>"MUY ALTA"</formula>
    </cfRule>
  </conditionalFormatting>
  <conditionalFormatting sqref="V89">
    <cfRule type="cellIs" dxfId="604" priority="58" operator="equal">
      <formula>"ALTA"</formula>
    </cfRule>
  </conditionalFormatting>
  <conditionalFormatting sqref="Z89">
    <cfRule type="cellIs" dxfId="603" priority="59" operator="equal">
      <formula>"ALTA"</formula>
    </cfRule>
  </conditionalFormatting>
  <conditionalFormatting sqref="V91">
    <cfRule type="cellIs" dxfId="602" priority="60" operator="equal">
      <formula>"ALTA"</formula>
    </cfRule>
  </conditionalFormatting>
  <conditionalFormatting sqref="Z91">
    <cfRule type="cellIs" dxfId="601" priority="48" operator="equal">
      <formula>"MEDIA"</formula>
    </cfRule>
  </conditionalFormatting>
  <conditionalFormatting sqref="Z91">
    <cfRule type="cellIs" dxfId="600" priority="49" operator="equal">
      <formula>"BAJA"</formula>
    </cfRule>
  </conditionalFormatting>
  <conditionalFormatting sqref="Z91">
    <cfRule type="cellIs" dxfId="599" priority="50" operator="equal">
      <formula>"MUY ALTA"</formula>
    </cfRule>
  </conditionalFormatting>
  <conditionalFormatting sqref="Z91">
    <cfRule type="cellIs" dxfId="598" priority="51" operator="equal">
      <formula>"ALTA"</formula>
    </cfRule>
  </conditionalFormatting>
  <conditionalFormatting sqref="Z93">
    <cfRule type="cellIs" dxfId="597" priority="44" operator="equal">
      <formula>"MEDIA"</formula>
    </cfRule>
  </conditionalFormatting>
  <conditionalFormatting sqref="Z93">
    <cfRule type="cellIs" dxfId="596" priority="45" operator="equal">
      <formula>"BAJA"</formula>
    </cfRule>
  </conditionalFormatting>
  <conditionalFormatting sqref="Z93">
    <cfRule type="cellIs" dxfId="595" priority="46" operator="equal">
      <formula>"MUY ALTA"</formula>
    </cfRule>
  </conditionalFormatting>
  <conditionalFormatting sqref="Z93">
    <cfRule type="cellIs" dxfId="594" priority="47" operator="equal">
      <formula>"ALTA"</formula>
    </cfRule>
  </conditionalFormatting>
  <conditionalFormatting sqref="Z99">
    <cfRule type="cellIs" dxfId="593" priority="40" operator="equal">
      <formula>"MEDIA"</formula>
    </cfRule>
  </conditionalFormatting>
  <conditionalFormatting sqref="Z99">
    <cfRule type="cellIs" dxfId="592" priority="41" operator="equal">
      <formula>"BAJA"</formula>
    </cfRule>
  </conditionalFormatting>
  <conditionalFormatting sqref="Z99">
    <cfRule type="cellIs" dxfId="591" priority="42" operator="equal">
      <formula>"MUY ALTA"</formula>
    </cfRule>
  </conditionalFormatting>
  <conditionalFormatting sqref="Z99">
    <cfRule type="cellIs" dxfId="590" priority="43" operator="equal">
      <formula>"ALTA"</formula>
    </cfRule>
  </conditionalFormatting>
  <conditionalFormatting sqref="Z100">
    <cfRule type="cellIs" dxfId="589" priority="36" operator="equal">
      <formula>"MEDIA"</formula>
    </cfRule>
  </conditionalFormatting>
  <conditionalFormatting sqref="Z100">
    <cfRule type="cellIs" dxfId="588" priority="37" operator="equal">
      <formula>"BAJA"</formula>
    </cfRule>
  </conditionalFormatting>
  <conditionalFormatting sqref="Z100">
    <cfRule type="cellIs" dxfId="587" priority="38" operator="equal">
      <formula>"MUY ALTA"</formula>
    </cfRule>
  </conditionalFormatting>
  <conditionalFormatting sqref="Z100">
    <cfRule type="cellIs" dxfId="586" priority="39" operator="equal">
      <formula>"ALTA"</formula>
    </cfRule>
  </conditionalFormatting>
  <conditionalFormatting sqref="Z102">
    <cfRule type="cellIs" dxfId="585" priority="32" operator="equal">
      <formula>"MEDIA"</formula>
    </cfRule>
  </conditionalFormatting>
  <conditionalFormatting sqref="Z102">
    <cfRule type="cellIs" dxfId="584" priority="33" operator="equal">
      <formula>"BAJA"</formula>
    </cfRule>
  </conditionalFormatting>
  <conditionalFormatting sqref="Z102">
    <cfRule type="cellIs" dxfId="583" priority="34" operator="equal">
      <formula>"MUY ALTA"</formula>
    </cfRule>
  </conditionalFormatting>
  <conditionalFormatting sqref="Z102">
    <cfRule type="cellIs" dxfId="582" priority="35" operator="equal">
      <formula>"ALTA"</formula>
    </cfRule>
  </conditionalFormatting>
  <conditionalFormatting sqref="P113:P124">
    <cfRule type="cellIs" dxfId="581" priority="29" operator="equal">
      <formula>"ALTO"</formula>
    </cfRule>
    <cfRule type="cellIs" dxfId="580" priority="30" operator="equal">
      <formula>"MEDIO"</formula>
    </cfRule>
    <cfRule type="cellIs" dxfId="579" priority="31" operator="equal">
      <formula>"BAJO"</formula>
    </cfRule>
  </conditionalFormatting>
  <conditionalFormatting sqref="P113:P124">
    <cfRule type="cellIs" dxfId="578" priority="28" operator="equal">
      <formula>"MUY ALTO"</formula>
    </cfRule>
  </conditionalFormatting>
  <conditionalFormatting sqref="S113:S124">
    <cfRule type="cellIs" dxfId="577" priority="24" operator="equal">
      <formula>"IV"</formula>
    </cfRule>
    <cfRule type="cellIs" dxfId="576" priority="25" operator="equal">
      <formula>"III"</formula>
    </cfRule>
    <cfRule type="cellIs" dxfId="575" priority="26" operator="equal">
      <formula>"II"</formula>
    </cfRule>
    <cfRule type="cellIs" dxfId="574" priority="27" operator="equal">
      <formula>"I"</formula>
    </cfRule>
  </conditionalFormatting>
  <conditionalFormatting sqref="P96">
    <cfRule type="cellIs" dxfId="573" priority="21" operator="equal">
      <formula>"ALTO"</formula>
    </cfRule>
    <cfRule type="cellIs" dxfId="572" priority="22" operator="equal">
      <formula>"MEDIO"</formula>
    </cfRule>
    <cfRule type="cellIs" dxfId="571" priority="23" operator="equal">
      <formula>"BAJO"</formula>
    </cfRule>
  </conditionalFormatting>
  <conditionalFormatting sqref="S96">
    <cfRule type="cellIs" dxfId="570" priority="17" operator="equal">
      <formula>"IV"</formula>
    </cfRule>
    <cfRule type="cellIs" dxfId="569" priority="18" operator="equal">
      <formula>"III"</formula>
    </cfRule>
    <cfRule type="cellIs" dxfId="568" priority="19" operator="equal">
      <formula>"II"</formula>
    </cfRule>
    <cfRule type="cellIs" dxfId="567" priority="20" operator="equal">
      <formula>"I"</formula>
    </cfRule>
  </conditionalFormatting>
  <conditionalFormatting sqref="P96">
    <cfRule type="cellIs" dxfId="566" priority="16" operator="equal">
      <formula>"MUY ALTO"</formula>
    </cfRule>
  </conditionalFormatting>
  <conditionalFormatting sqref="V13">
    <cfRule type="cellIs" dxfId="565" priority="15" operator="equal">
      <formula>"ALTA"</formula>
    </cfRule>
  </conditionalFormatting>
  <conditionalFormatting sqref="V13">
    <cfRule type="cellIs" dxfId="564" priority="12" operator="equal">
      <formula>"MEDIA"</formula>
    </cfRule>
  </conditionalFormatting>
  <conditionalFormatting sqref="V13">
    <cfRule type="cellIs" dxfId="563" priority="13" operator="equal">
      <formula>"BAJA"</formula>
    </cfRule>
  </conditionalFormatting>
  <conditionalFormatting sqref="V13">
    <cfRule type="cellIs" dxfId="562" priority="14" operator="equal">
      <formula>"MUY ALTA"</formula>
    </cfRule>
  </conditionalFormatting>
  <conditionalFormatting sqref="P90">
    <cfRule type="cellIs" dxfId="561" priority="9" operator="equal">
      <formula>"ALTO"</formula>
    </cfRule>
    <cfRule type="cellIs" dxfId="560" priority="10" operator="equal">
      <formula>"MEDIO"</formula>
    </cfRule>
    <cfRule type="cellIs" dxfId="559" priority="11" operator="equal">
      <formula>"BAJO"</formula>
    </cfRule>
  </conditionalFormatting>
  <conditionalFormatting sqref="S90">
    <cfRule type="cellIs" dxfId="558" priority="5" operator="equal">
      <formula>"IV"</formula>
    </cfRule>
    <cfRule type="cellIs" dxfId="557" priority="6" operator="equal">
      <formula>"III"</formula>
    </cfRule>
    <cfRule type="cellIs" dxfId="556" priority="7" operator="equal">
      <formula>"II"</formula>
    </cfRule>
    <cfRule type="cellIs" dxfId="555" priority="8" operator="equal">
      <formula>"I"</formula>
    </cfRule>
  </conditionalFormatting>
  <conditionalFormatting sqref="P90">
    <cfRule type="cellIs" dxfId="554" priority="4" operator="equal">
      <formula>"MUY ALTO"</formula>
    </cfRule>
  </conditionalFormatting>
  <conditionalFormatting sqref="I90">
    <cfRule type="cellIs" dxfId="553" priority="1" operator="equal">
      <formula>"MEDIA"</formula>
    </cfRule>
  </conditionalFormatting>
  <conditionalFormatting sqref="I90">
    <cfRule type="cellIs" dxfId="552" priority="2" operator="equal">
      <formula>"BAJA"</formula>
    </cfRule>
  </conditionalFormatting>
  <conditionalFormatting sqref="I90">
    <cfRule type="cellIs" dxfId="551" priority="3" operator="equal">
      <formula>"MUY ALTA"</formula>
    </cfRule>
  </conditionalFormatting>
  <dataValidations count="3">
    <dataValidation type="list" allowBlank="1" showErrorMessage="1" sqref="M46 M110">
      <formula1>"2,6,10"</formula1>
    </dataValidation>
    <dataValidation type="list" allowBlank="1" showInputMessage="1" prompt="COLOQUE SOLO - 1,2,3, O 4" sqref="N46 N110">
      <formula1>"4,3,2,1"</formula1>
    </dataValidation>
    <dataValidation type="list" allowBlank="1" showErrorMessage="1" sqref="Q13 Q46 Q110">
      <formula1>"10,25,60,100"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Listas!$A$7:$G$7</xm:f>
          </x14:formula1>
          <xm:sqref>F97:F124 F6:F95</xm:sqref>
        </x14:dataValidation>
        <x14:dataValidation type="list" allowBlank="1" showInputMessage="1" showErrorMessage="1">
          <x14:formula1>
            <xm:f>Listas!#REF!</xm:f>
          </x14:formula1>
          <xm:sqref>F96</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AU64"/>
  <sheetViews>
    <sheetView topLeftCell="L43" zoomScale="85" zoomScaleNormal="85" workbookViewId="0">
      <selection activeCell="L46" sqref="A46:XFD46"/>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29.710937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7"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47" ht="26.25" customHeight="1" thickBot="1" x14ac:dyDescent="0.3">
      <c r="A2" s="282" t="s">
        <v>1263</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ht="56.25" customHeight="1" thickBot="1" x14ac:dyDescent="0.3">
      <c r="A3" s="282" t="s">
        <v>1283</v>
      </c>
      <c r="B3" s="273"/>
      <c r="C3" s="273"/>
      <c r="D3" s="273"/>
      <c r="E3" s="273"/>
      <c r="F3" s="273"/>
      <c r="G3" s="274"/>
      <c r="H3" s="1"/>
      <c r="I3" s="1"/>
      <c r="J3" s="1"/>
      <c r="K3" s="1"/>
      <c r="L3" s="4"/>
      <c r="M3" s="4"/>
      <c r="N3" s="4"/>
      <c r="O3" s="4"/>
      <c r="P3" s="4"/>
      <c r="Q3" s="4"/>
      <c r="R3" s="2"/>
      <c r="S3" s="2"/>
      <c r="T3" s="2"/>
      <c r="U3" s="5"/>
      <c r="V3" s="5"/>
      <c r="W3" s="1"/>
      <c r="X3" s="1"/>
      <c r="Y3" s="1"/>
      <c r="Z3" s="1"/>
      <c r="AA3" s="1"/>
      <c r="AB3" s="3"/>
      <c r="AC3" s="3"/>
      <c r="AD3" s="3"/>
      <c r="AE3" s="3"/>
      <c r="AF3" s="3"/>
      <c r="AG3" s="3"/>
      <c r="AH3" s="3"/>
      <c r="AI3" s="3"/>
      <c r="AJ3" s="3"/>
      <c r="AK3" s="3"/>
      <c r="AL3" s="3"/>
      <c r="AM3" s="3"/>
      <c r="AN3" s="3"/>
      <c r="AO3" s="3"/>
      <c r="AP3" s="3"/>
      <c r="AQ3" s="3"/>
      <c r="AR3" s="3"/>
      <c r="AS3" s="3"/>
      <c r="AT3" s="3"/>
      <c r="AU3" s="3"/>
    </row>
    <row r="4" spans="1:47" s="140" customFormat="1" ht="30.75" customHeight="1" x14ac:dyDescent="0.25">
      <c r="A4" s="122"/>
      <c r="B4" s="123" t="s">
        <v>0</v>
      </c>
      <c r="C4" s="123" t="s">
        <v>1</v>
      </c>
      <c r="D4" s="123" t="s">
        <v>2</v>
      </c>
      <c r="E4" s="123"/>
      <c r="F4" s="269" t="s">
        <v>3</v>
      </c>
      <c r="G4" s="264"/>
      <c r="H4" s="265"/>
      <c r="I4" s="123"/>
      <c r="J4" s="269" t="s">
        <v>4</v>
      </c>
      <c r="K4" s="264"/>
      <c r="L4" s="265"/>
      <c r="M4" s="263" t="s">
        <v>5</v>
      </c>
      <c r="N4" s="264"/>
      <c r="O4" s="264"/>
      <c r="P4" s="264"/>
      <c r="Q4" s="264"/>
      <c r="R4" s="264"/>
      <c r="S4" s="265"/>
      <c r="T4" s="124" t="s">
        <v>6</v>
      </c>
      <c r="U4" s="270" t="s">
        <v>7</v>
      </c>
      <c r="V4" s="271"/>
      <c r="W4" s="263" t="s">
        <v>8</v>
      </c>
      <c r="X4" s="264"/>
      <c r="Y4" s="264"/>
      <c r="Z4" s="264"/>
      <c r="AA4" s="265"/>
      <c r="AB4" s="125"/>
      <c r="AC4" s="125"/>
      <c r="AD4" s="125"/>
      <c r="AE4" s="125"/>
      <c r="AF4" s="125"/>
      <c r="AG4" s="125"/>
      <c r="AH4" s="125"/>
      <c r="AI4" s="125"/>
      <c r="AJ4" s="125"/>
      <c r="AK4" s="125"/>
      <c r="AL4" s="125"/>
      <c r="AM4" s="125"/>
      <c r="AN4" s="125"/>
      <c r="AO4" s="125"/>
      <c r="AP4" s="125"/>
      <c r="AQ4" s="125"/>
      <c r="AR4" s="125"/>
      <c r="AS4" s="125"/>
      <c r="AT4" s="125"/>
      <c r="AU4" s="125"/>
    </row>
    <row r="5" spans="1:47" s="140" customFormat="1" ht="72" customHeight="1" x14ac:dyDescent="0.25">
      <c r="A5" s="126" t="s">
        <v>9</v>
      </c>
      <c r="B5" s="127"/>
      <c r="C5" s="127"/>
      <c r="D5" s="127"/>
      <c r="E5" s="127" t="s">
        <v>10</v>
      </c>
      <c r="F5" s="128" t="s">
        <v>31</v>
      </c>
      <c r="G5" s="129" t="s">
        <v>11</v>
      </c>
      <c r="H5" s="129" t="s">
        <v>12</v>
      </c>
      <c r="I5" s="127" t="s">
        <v>32</v>
      </c>
      <c r="J5" s="130" t="s">
        <v>13</v>
      </c>
      <c r="K5" s="129" t="s">
        <v>14</v>
      </c>
      <c r="L5" s="129" t="s">
        <v>15</v>
      </c>
      <c r="M5" s="131" t="s">
        <v>16</v>
      </c>
      <c r="N5" s="131" t="s">
        <v>17</v>
      </c>
      <c r="O5" s="132" t="s">
        <v>18</v>
      </c>
      <c r="P5" s="131" t="s">
        <v>19</v>
      </c>
      <c r="Q5" s="131" t="s">
        <v>20</v>
      </c>
      <c r="R5" s="131" t="s">
        <v>21</v>
      </c>
      <c r="S5" s="131" t="s">
        <v>22</v>
      </c>
      <c r="T5" s="133" t="s">
        <v>23</v>
      </c>
      <c r="U5" s="131" t="s">
        <v>24</v>
      </c>
      <c r="V5" s="133" t="s">
        <v>25</v>
      </c>
      <c r="W5" s="133" t="s">
        <v>26</v>
      </c>
      <c r="X5" s="133" t="s">
        <v>27</v>
      </c>
      <c r="Y5" s="133" t="s">
        <v>28</v>
      </c>
      <c r="Z5" s="133" t="s">
        <v>29</v>
      </c>
      <c r="AA5" s="133" t="s">
        <v>30</v>
      </c>
      <c r="AB5" s="125"/>
      <c r="AC5" s="125"/>
      <c r="AD5" s="125"/>
      <c r="AE5" s="125"/>
      <c r="AF5" s="125"/>
      <c r="AG5" s="125"/>
      <c r="AH5" s="125"/>
      <c r="AI5" s="125"/>
      <c r="AJ5" s="125"/>
      <c r="AK5" s="125"/>
      <c r="AL5" s="125"/>
      <c r="AM5" s="125"/>
      <c r="AN5" s="125"/>
      <c r="AO5" s="125"/>
      <c r="AP5" s="125"/>
      <c r="AQ5" s="125"/>
      <c r="AR5" s="125"/>
      <c r="AS5" s="125"/>
      <c r="AT5" s="125"/>
      <c r="AU5" s="125"/>
    </row>
    <row r="6" spans="1:47" s="142" customFormat="1" ht="51" x14ac:dyDescent="0.25">
      <c r="A6" s="114" t="s">
        <v>472</v>
      </c>
      <c r="B6" s="114" t="s">
        <v>473</v>
      </c>
      <c r="C6" s="114" t="s">
        <v>573</v>
      </c>
      <c r="D6" s="114" t="s">
        <v>475</v>
      </c>
      <c r="E6" s="114" t="s">
        <v>33</v>
      </c>
      <c r="F6" s="135" t="s">
        <v>77</v>
      </c>
      <c r="G6" s="114" t="s">
        <v>489</v>
      </c>
      <c r="H6" s="116" t="s">
        <v>493</v>
      </c>
      <c r="I6" s="114" t="s">
        <v>498</v>
      </c>
      <c r="J6" s="114" t="s">
        <v>502</v>
      </c>
      <c r="K6" s="114" t="s">
        <v>502</v>
      </c>
      <c r="L6" s="114" t="s">
        <v>502</v>
      </c>
      <c r="M6" s="119">
        <v>2</v>
      </c>
      <c r="N6" s="117">
        <v>3</v>
      </c>
      <c r="O6" s="141">
        <f t="shared" ref="O6:O64" si="0">M6*N6</f>
        <v>6</v>
      </c>
      <c r="P6" s="139" t="str">
        <f t="shared" ref="P6:P41" si="1">IF((N6),IF(AND(O6&gt;=24,O6&lt;=40),"MUY ALTO",IF(AND(O6&gt;=10,O6&lt;=20),"ALTO",IF(AND(O6&gt;=6,O6&lt;=8),"MEDIO",IF((O6&lt;=4),"BAJO")))))</f>
        <v>MEDIO</v>
      </c>
      <c r="Q6" s="117">
        <v>25</v>
      </c>
      <c r="R6" s="155">
        <f t="shared" ref="R6:R41" si="2">O6*Q6</f>
        <v>150</v>
      </c>
      <c r="S6" s="139" t="str">
        <f t="shared" ref="S6:S41" si="3">IF(R6&lt;=0,"N/A",IF(R6&lt;=20,"IV",IF(R6&lt;=120,"III",IF(R6&lt;=500,"II",IF(R6&lt;=4000,"I",)))))</f>
        <v>II</v>
      </c>
      <c r="T6" s="155" t="str">
        <f t="shared" ref="T6:T43" si="4">IF(S6="I","No Aceptable",IF(S6="II","No aceptable o aceptable con control específico",IF(S6="III","Mejorable",IF(S6="IV","Aceptable","Aceptable"))))</f>
        <v>No aceptable o aceptable con control específico</v>
      </c>
      <c r="U6" s="114">
        <v>327</v>
      </c>
      <c r="V6" s="117" t="s">
        <v>498</v>
      </c>
      <c r="W6" s="117" t="s">
        <v>507</v>
      </c>
      <c r="X6" s="117" t="s">
        <v>507</v>
      </c>
      <c r="Y6" s="117" t="s">
        <v>507</v>
      </c>
      <c r="Z6" s="120" t="s">
        <v>508</v>
      </c>
      <c r="AA6" s="117" t="s">
        <v>507</v>
      </c>
    </row>
    <row r="7" spans="1:47" s="142" customFormat="1" ht="115.5" customHeight="1" x14ac:dyDescent="0.25">
      <c r="A7" s="114" t="s">
        <v>480</v>
      </c>
      <c r="B7" s="114" t="s">
        <v>473</v>
      </c>
      <c r="C7" s="114" t="s">
        <v>474</v>
      </c>
      <c r="D7" s="114" t="s">
        <v>481</v>
      </c>
      <c r="E7" s="114" t="s">
        <v>33</v>
      </c>
      <c r="F7" s="135" t="s">
        <v>77</v>
      </c>
      <c r="G7" s="114" t="s">
        <v>491</v>
      </c>
      <c r="H7" s="116" t="s">
        <v>496</v>
      </c>
      <c r="I7" s="114" t="s">
        <v>500</v>
      </c>
      <c r="J7" s="114" t="s">
        <v>502</v>
      </c>
      <c r="K7" s="114" t="s">
        <v>505</v>
      </c>
      <c r="L7" s="114" t="s">
        <v>502</v>
      </c>
      <c r="M7" s="150">
        <v>2</v>
      </c>
      <c r="N7" s="117">
        <v>3</v>
      </c>
      <c r="O7" s="141">
        <f>M7*N7</f>
        <v>6</v>
      </c>
      <c r="P7" s="139" t="str">
        <f>IF((N7),IF(AND(O7&gt;=24,O7&lt;=40),"MUY ALTO",IF(AND(O7&gt;=10,O7&lt;=20),"ALTO",IF(AND(O7&gt;=6,O7&lt;=8),"MEDIO",IF((O7&lt;=4),"BAJO")))))</f>
        <v>MEDIO</v>
      </c>
      <c r="Q7" s="114">
        <v>25</v>
      </c>
      <c r="R7" s="155">
        <f>O7*Q7</f>
        <v>150</v>
      </c>
      <c r="S7" s="139" t="str">
        <f>IF(R7&lt;=0,"N/A",IF(R7&lt;=20,"IV",IF(R7&lt;=120,"III",IF(R7&lt;=500,"II",IF(R7&lt;=4000,"I",)))))</f>
        <v>II</v>
      </c>
      <c r="T7" s="155" t="str">
        <f t="shared" si="4"/>
        <v>No aceptable o aceptable con control específico</v>
      </c>
      <c r="U7" s="114">
        <v>327</v>
      </c>
      <c r="V7" s="151" t="s">
        <v>500</v>
      </c>
      <c r="W7" s="213" t="s">
        <v>513</v>
      </c>
      <c r="X7" s="213" t="s">
        <v>507</v>
      </c>
      <c r="Y7" s="213" t="s">
        <v>1530</v>
      </c>
      <c r="Z7" s="213" t="s">
        <v>772</v>
      </c>
      <c r="AA7" s="213" t="s">
        <v>507</v>
      </c>
    </row>
    <row r="8" spans="1:47" ht="39" customHeight="1" x14ac:dyDescent="0.25">
      <c r="A8" s="114" t="s">
        <v>478</v>
      </c>
      <c r="B8" s="114" t="s">
        <v>473</v>
      </c>
      <c r="C8" s="114" t="s">
        <v>474</v>
      </c>
      <c r="D8" s="114" t="s">
        <v>479</v>
      </c>
      <c r="E8" s="118" t="s">
        <v>33</v>
      </c>
      <c r="F8" s="135" t="s">
        <v>77</v>
      </c>
      <c r="G8" s="114" t="s">
        <v>491</v>
      </c>
      <c r="H8" s="116" t="s">
        <v>495</v>
      </c>
      <c r="I8" s="114" t="s">
        <v>499</v>
      </c>
      <c r="J8" s="118" t="s">
        <v>502</v>
      </c>
      <c r="K8" s="118" t="s">
        <v>502</v>
      </c>
      <c r="L8" s="118" t="s">
        <v>502</v>
      </c>
      <c r="M8" s="117">
        <v>2</v>
      </c>
      <c r="N8" s="117">
        <v>2</v>
      </c>
      <c r="O8" s="141">
        <f>M8*N8</f>
        <v>4</v>
      </c>
      <c r="P8" s="139" t="str">
        <f>IF((N8),IF(AND(O8&gt;=24,O8&lt;=40),"MUY ALTO",IF(AND(O8&gt;=10,O8&lt;=20),"ALTO",IF(AND(O8&gt;=6,O8&lt;=8),"MEDIO",IF((O8&lt;=4),"BAJO")))))</f>
        <v>BAJO</v>
      </c>
      <c r="Q8" s="117">
        <v>25</v>
      </c>
      <c r="R8" s="155">
        <f>O8*Q8</f>
        <v>100</v>
      </c>
      <c r="S8" s="139" t="str">
        <f>IF(R8&lt;=0,"N/A",IF(R8&lt;=20,"IV",IF(R8&lt;=120,"III",IF(R8&lt;=500,"II",IF(R8&lt;=4000,"I",)))))</f>
        <v>III</v>
      </c>
      <c r="T8" s="155" t="str">
        <f t="shared" ref="T8:T19" si="5">IF(S8="I","No Aceptable",IF(S8="II","No aceptable o aceptable con control específico",IF(S8="III","Mejorable",IF(S8="IV","Aceptable","Aceptable"))))</f>
        <v>Mejorable</v>
      </c>
      <c r="U8" s="114">
        <v>327</v>
      </c>
      <c r="V8" s="117" t="s">
        <v>509</v>
      </c>
      <c r="W8" s="117" t="s">
        <v>507</v>
      </c>
      <c r="X8" s="117" t="s">
        <v>507</v>
      </c>
      <c r="Y8" s="117" t="s">
        <v>507</v>
      </c>
      <c r="Z8" s="117" t="s">
        <v>512</v>
      </c>
      <c r="AA8" s="117" t="s">
        <v>507</v>
      </c>
    </row>
    <row r="9" spans="1:47" s="142" customFormat="1" ht="62.25" customHeight="1" x14ac:dyDescent="0.25">
      <c r="A9" s="114" t="s">
        <v>482</v>
      </c>
      <c r="B9" s="114" t="s">
        <v>483</v>
      </c>
      <c r="C9" s="114" t="s">
        <v>474</v>
      </c>
      <c r="D9" s="114" t="s">
        <v>484</v>
      </c>
      <c r="E9" s="114" t="s">
        <v>33</v>
      </c>
      <c r="F9" s="135" t="s">
        <v>77</v>
      </c>
      <c r="G9" s="114" t="s">
        <v>492</v>
      </c>
      <c r="H9" s="116" t="s">
        <v>497</v>
      </c>
      <c r="I9" s="114" t="s">
        <v>501</v>
      </c>
      <c r="J9" s="114" t="s">
        <v>502</v>
      </c>
      <c r="K9" s="114" t="s">
        <v>506</v>
      </c>
      <c r="L9" s="114" t="s">
        <v>502</v>
      </c>
      <c r="M9" s="119">
        <v>2</v>
      </c>
      <c r="N9" s="117">
        <v>4</v>
      </c>
      <c r="O9" s="141">
        <f>M9*N9</f>
        <v>8</v>
      </c>
      <c r="P9" s="139" t="str">
        <f>IF((N9),IF(AND(O9&gt;=24,O9&lt;=40),"MUY ALTO",IF(AND(O9&gt;=10,O9&lt;=20),"ALTO",IF(AND(O9&gt;=6,O9&lt;=8),"MEDIO",IF((O9&lt;=4),"BAJO")))))</f>
        <v>MEDIO</v>
      </c>
      <c r="Q9" s="117">
        <v>25</v>
      </c>
      <c r="R9" s="155">
        <f>O9*Q9</f>
        <v>200</v>
      </c>
      <c r="S9" s="139" t="str">
        <f>IF(R9&lt;=0,"N/A",IF(R9&lt;=20,"IV",IF(R9&lt;=120,"III",IF(R9&lt;=500,"II",IF(R9&lt;=4000,"I",)))))</f>
        <v>II</v>
      </c>
      <c r="T9" s="155" t="str">
        <f t="shared" si="5"/>
        <v>No aceptable o aceptable con control específico</v>
      </c>
      <c r="U9" s="114">
        <v>327</v>
      </c>
      <c r="V9" s="117" t="s">
        <v>516</v>
      </c>
      <c r="W9" s="117" t="s">
        <v>507</v>
      </c>
      <c r="X9" s="117" t="s">
        <v>517</v>
      </c>
      <c r="Y9" s="117" t="s">
        <v>507</v>
      </c>
      <c r="Z9" s="120" t="s">
        <v>518</v>
      </c>
      <c r="AA9" s="117" t="s">
        <v>507</v>
      </c>
    </row>
    <row r="10" spans="1:47" s="140" customFormat="1" ht="114.75" x14ac:dyDescent="0.25">
      <c r="A10" s="114" t="s">
        <v>485</v>
      </c>
      <c r="B10" s="114" t="s">
        <v>486</v>
      </c>
      <c r="C10" s="114" t="s">
        <v>487</v>
      </c>
      <c r="D10" s="114" t="s">
        <v>488</v>
      </c>
      <c r="E10" s="114" t="s">
        <v>33</v>
      </c>
      <c r="F10" s="135" t="s">
        <v>77</v>
      </c>
      <c r="G10" s="114" t="s">
        <v>490</v>
      </c>
      <c r="H10" s="116" t="s">
        <v>494</v>
      </c>
      <c r="I10" s="114" t="s">
        <v>499</v>
      </c>
      <c r="J10" s="114" t="s">
        <v>502</v>
      </c>
      <c r="K10" s="114" t="s">
        <v>503</v>
      </c>
      <c r="L10" s="114" t="s">
        <v>504</v>
      </c>
      <c r="M10" s="157">
        <v>2</v>
      </c>
      <c r="N10" s="114">
        <v>2</v>
      </c>
      <c r="O10" s="137">
        <f t="shared" si="0"/>
        <v>4</v>
      </c>
      <c r="P10" s="138" t="str">
        <f t="shared" si="1"/>
        <v>BAJO</v>
      </c>
      <c r="Q10" s="114">
        <v>100</v>
      </c>
      <c r="R10" s="155">
        <f t="shared" si="2"/>
        <v>400</v>
      </c>
      <c r="S10" s="139" t="str">
        <f t="shared" si="3"/>
        <v>II</v>
      </c>
      <c r="T10" s="155" t="str">
        <f t="shared" si="5"/>
        <v>No aceptable o aceptable con control específico</v>
      </c>
      <c r="U10" s="114">
        <v>327</v>
      </c>
      <c r="V10" s="114" t="s">
        <v>519</v>
      </c>
      <c r="W10" s="117" t="s">
        <v>507</v>
      </c>
      <c r="X10" s="114" t="s">
        <v>507</v>
      </c>
      <c r="Y10" s="114" t="s">
        <v>507</v>
      </c>
      <c r="Z10" s="158" t="s">
        <v>510</v>
      </c>
      <c r="AA10" s="114" t="s">
        <v>511</v>
      </c>
    </row>
    <row r="11" spans="1:47" ht="114.75" x14ac:dyDescent="0.25">
      <c r="A11" s="114" t="s">
        <v>478</v>
      </c>
      <c r="B11" s="114" t="s">
        <v>1264</v>
      </c>
      <c r="C11" s="114" t="s">
        <v>1265</v>
      </c>
      <c r="D11" s="114" t="s">
        <v>477</v>
      </c>
      <c r="E11" s="114" t="s">
        <v>33</v>
      </c>
      <c r="F11" s="135" t="s">
        <v>77</v>
      </c>
      <c r="G11" s="114" t="s">
        <v>490</v>
      </c>
      <c r="H11" s="116" t="s">
        <v>494</v>
      </c>
      <c r="I11" s="114" t="s">
        <v>499</v>
      </c>
      <c r="J11" s="114" t="s">
        <v>502</v>
      </c>
      <c r="K11" s="114" t="s">
        <v>503</v>
      </c>
      <c r="L11" s="114" t="s">
        <v>504</v>
      </c>
      <c r="M11" s="119">
        <v>2</v>
      </c>
      <c r="N11" s="117">
        <v>2</v>
      </c>
      <c r="O11" s="141">
        <f t="shared" si="0"/>
        <v>4</v>
      </c>
      <c r="P11" s="139" t="str">
        <f t="shared" si="1"/>
        <v>BAJO</v>
      </c>
      <c r="Q11" s="117">
        <v>100</v>
      </c>
      <c r="R11" s="155">
        <f t="shared" si="2"/>
        <v>400</v>
      </c>
      <c r="S11" s="139" t="str">
        <f t="shared" si="3"/>
        <v>II</v>
      </c>
      <c r="T11" s="155" t="str">
        <f t="shared" si="5"/>
        <v>No aceptable o aceptable con control específico</v>
      </c>
      <c r="U11" s="114">
        <v>327</v>
      </c>
      <c r="V11" s="117" t="s">
        <v>519</v>
      </c>
      <c r="W11" s="117" t="s">
        <v>507</v>
      </c>
      <c r="X11" s="117" t="s">
        <v>507</v>
      </c>
      <c r="Y11" s="117" t="s">
        <v>507</v>
      </c>
      <c r="Z11" s="120" t="s">
        <v>510</v>
      </c>
      <c r="AA11" s="117" t="s">
        <v>511</v>
      </c>
    </row>
    <row r="12" spans="1:47" ht="45" customHeight="1" x14ac:dyDescent="0.25">
      <c r="A12" s="114" t="s">
        <v>476</v>
      </c>
      <c r="B12" s="114" t="s">
        <v>473</v>
      </c>
      <c r="C12" s="114" t="s">
        <v>474</v>
      </c>
      <c r="D12" s="114" t="s">
        <v>477</v>
      </c>
      <c r="E12" s="114" t="s">
        <v>33</v>
      </c>
      <c r="F12" s="135" t="s">
        <v>77</v>
      </c>
      <c r="G12" s="114" t="s">
        <v>490</v>
      </c>
      <c r="H12" s="116" t="s">
        <v>494</v>
      </c>
      <c r="I12" s="114" t="s">
        <v>499</v>
      </c>
      <c r="J12" s="114" t="s">
        <v>502</v>
      </c>
      <c r="K12" s="114" t="s">
        <v>503</v>
      </c>
      <c r="L12" s="114" t="s">
        <v>504</v>
      </c>
      <c r="M12" s="119">
        <v>2</v>
      </c>
      <c r="N12" s="117">
        <v>2</v>
      </c>
      <c r="O12" s="141">
        <f>M12*N12</f>
        <v>4</v>
      </c>
      <c r="P12" s="139" t="str">
        <f>IF((N12),IF(AND(O12&gt;=24,O12&lt;=40),"MUY ALTO",IF(AND(O12&gt;=10,O12&lt;=20),"ALTO",IF(AND(O12&gt;=6,O12&lt;=8),"MEDIO",IF((O12&lt;=4),"BAJO")))))</f>
        <v>BAJO</v>
      </c>
      <c r="Q12" s="117">
        <v>25</v>
      </c>
      <c r="R12" s="155">
        <f>O12*Q12</f>
        <v>100</v>
      </c>
      <c r="S12" s="139" t="str">
        <f>IF(R12&lt;=0,"N/A",IF(R12&lt;=20,"IV",IF(R12&lt;=120,"III",IF(R12&lt;=500,"II",IF(R12&lt;=4000,"I",)))))</f>
        <v>III</v>
      </c>
      <c r="T12" s="155" t="str">
        <f t="shared" si="5"/>
        <v>Mejorable</v>
      </c>
      <c r="U12" s="114">
        <v>327</v>
      </c>
      <c r="V12" s="117" t="s">
        <v>519</v>
      </c>
      <c r="W12" s="117" t="s">
        <v>507</v>
      </c>
      <c r="X12" s="117" t="s">
        <v>507</v>
      </c>
      <c r="Y12" s="117" t="s">
        <v>507</v>
      </c>
      <c r="Z12" s="120" t="s">
        <v>510</v>
      </c>
      <c r="AA12" s="117" t="s">
        <v>511</v>
      </c>
    </row>
    <row r="13" spans="1:47" s="142" customFormat="1" ht="102" x14ac:dyDescent="0.25">
      <c r="A13" s="114" t="s">
        <v>476</v>
      </c>
      <c r="B13" s="114" t="s">
        <v>473</v>
      </c>
      <c r="C13" s="114" t="s">
        <v>474</v>
      </c>
      <c r="D13" s="114" t="s">
        <v>520</v>
      </c>
      <c r="E13" s="114" t="s">
        <v>33</v>
      </c>
      <c r="F13" s="135" t="s">
        <v>39</v>
      </c>
      <c r="G13" s="114" t="s">
        <v>525</v>
      </c>
      <c r="H13" s="116" t="s">
        <v>531</v>
      </c>
      <c r="I13" s="114" t="s">
        <v>773</v>
      </c>
      <c r="J13" s="114" t="s">
        <v>502</v>
      </c>
      <c r="K13" s="114" t="s">
        <v>533</v>
      </c>
      <c r="L13" s="114" t="s">
        <v>534</v>
      </c>
      <c r="M13" s="119">
        <v>2</v>
      </c>
      <c r="N13" s="117">
        <v>4</v>
      </c>
      <c r="O13" s="141">
        <f t="shared" si="0"/>
        <v>8</v>
      </c>
      <c r="P13" s="139" t="str">
        <f t="shared" si="1"/>
        <v>MEDIO</v>
      </c>
      <c r="Q13" s="117">
        <v>25</v>
      </c>
      <c r="R13" s="155">
        <f t="shared" si="2"/>
        <v>200</v>
      </c>
      <c r="S13" s="139" t="str">
        <f t="shared" si="3"/>
        <v>II</v>
      </c>
      <c r="T13" s="155" t="str">
        <f t="shared" si="5"/>
        <v>No aceptable o aceptable con control específico</v>
      </c>
      <c r="U13" s="114">
        <v>327</v>
      </c>
      <c r="V13" s="117" t="s">
        <v>546</v>
      </c>
      <c r="W13" s="117" t="s">
        <v>507</v>
      </c>
      <c r="X13" s="117" t="s">
        <v>507</v>
      </c>
      <c r="Y13" s="117" t="s">
        <v>507</v>
      </c>
      <c r="Z13" s="120" t="s">
        <v>775</v>
      </c>
      <c r="AA13" s="117" t="s">
        <v>507</v>
      </c>
    </row>
    <row r="14" spans="1:47" s="142" customFormat="1" ht="51" x14ac:dyDescent="0.25">
      <c r="A14" s="114" t="s">
        <v>476</v>
      </c>
      <c r="B14" s="114" t="s">
        <v>473</v>
      </c>
      <c r="C14" s="114" t="s">
        <v>474</v>
      </c>
      <c r="D14" s="114" t="s">
        <v>521</v>
      </c>
      <c r="E14" s="114" t="s">
        <v>33</v>
      </c>
      <c r="F14" s="135" t="s">
        <v>39</v>
      </c>
      <c r="G14" s="114" t="s">
        <v>526</v>
      </c>
      <c r="H14" s="116" t="s">
        <v>535</v>
      </c>
      <c r="I14" s="114" t="s">
        <v>536</v>
      </c>
      <c r="J14" s="114" t="s">
        <v>502</v>
      </c>
      <c r="K14" s="114" t="s">
        <v>774</v>
      </c>
      <c r="L14" s="114" t="s">
        <v>534</v>
      </c>
      <c r="M14" s="119">
        <v>2</v>
      </c>
      <c r="N14" s="117">
        <v>4</v>
      </c>
      <c r="O14" s="141">
        <f>M14*N14</f>
        <v>8</v>
      </c>
      <c r="P14" s="139" t="str">
        <f>IF((N14),IF(AND(O14&gt;=24,O14&lt;=40),"MUY ALTO",IF(AND(O14&gt;=10,O14&lt;=20),"ALTO",IF(AND(O14&gt;=6,O14&lt;=8),"MEDIO",IF((O14&lt;=4),"BAJO")))))</f>
        <v>MEDIO</v>
      </c>
      <c r="Q14" s="117">
        <v>25</v>
      </c>
      <c r="R14" s="155">
        <f>O14*Q14</f>
        <v>200</v>
      </c>
      <c r="S14" s="139" t="str">
        <f>IF(R14&lt;=0,"N/A",IF(R14&lt;=20,"IV",IF(R14&lt;=120,"III",IF(R14&lt;=500,"II",IF(R14&lt;=4000,"I",)))))</f>
        <v>II</v>
      </c>
      <c r="T14" s="155" t="str">
        <f t="shared" si="5"/>
        <v>No aceptable o aceptable con control específico</v>
      </c>
      <c r="U14" s="114">
        <v>327</v>
      </c>
      <c r="V14" s="117" t="s">
        <v>536</v>
      </c>
      <c r="W14" s="117" t="s">
        <v>507</v>
      </c>
      <c r="X14" s="117" t="s">
        <v>507</v>
      </c>
      <c r="Y14" s="117" t="s">
        <v>507</v>
      </c>
      <c r="Z14" s="120" t="s">
        <v>776</v>
      </c>
      <c r="AA14" s="117" t="s">
        <v>507</v>
      </c>
    </row>
    <row r="15" spans="1:47" s="142" customFormat="1" ht="51" x14ac:dyDescent="0.25">
      <c r="A15" s="114" t="s">
        <v>476</v>
      </c>
      <c r="B15" s="114" t="s">
        <v>473</v>
      </c>
      <c r="C15" s="114" t="s">
        <v>474</v>
      </c>
      <c r="D15" s="114" t="s">
        <v>522</v>
      </c>
      <c r="E15" s="114" t="s">
        <v>33</v>
      </c>
      <c r="F15" s="135" t="s">
        <v>39</v>
      </c>
      <c r="G15" s="114" t="s">
        <v>527</v>
      </c>
      <c r="H15" s="116" t="s">
        <v>538</v>
      </c>
      <c r="I15" s="114" t="s">
        <v>539</v>
      </c>
      <c r="J15" s="114" t="s">
        <v>502</v>
      </c>
      <c r="K15" s="114" t="s">
        <v>540</v>
      </c>
      <c r="L15" s="114" t="s">
        <v>541</v>
      </c>
      <c r="M15" s="119">
        <v>2</v>
      </c>
      <c r="N15" s="117">
        <v>4</v>
      </c>
      <c r="O15" s="141">
        <f t="shared" si="0"/>
        <v>8</v>
      </c>
      <c r="P15" s="139" t="str">
        <f t="shared" si="1"/>
        <v>MEDIO</v>
      </c>
      <c r="Q15" s="117">
        <v>10</v>
      </c>
      <c r="R15" s="155">
        <f t="shared" si="2"/>
        <v>80</v>
      </c>
      <c r="S15" s="139" t="str">
        <f t="shared" si="3"/>
        <v>III</v>
      </c>
      <c r="T15" s="155" t="str">
        <f t="shared" si="5"/>
        <v>Mejorable</v>
      </c>
      <c r="U15" s="114">
        <v>327</v>
      </c>
      <c r="V15" s="117" t="s">
        <v>549</v>
      </c>
      <c r="W15" s="117" t="s">
        <v>507</v>
      </c>
      <c r="X15" s="117" t="s">
        <v>507</v>
      </c>
      <c r="Y15" s="117" t="s">
        <v>507</v>
      </c>
      <c r="Z15" s="120" t="s">
        <v>550</v>
      </c>
      <c r="AA15" s="117" t="s">
        <v>507</v>
      </c>
    </row>
    <row r="16" spans="1:47" s="142" customFormat="1" ht="89.25" x14ac:dyDescent="0.25">
      <c r="A16" s="114" t="s">
        <v>523</v>
      </c>
      <c r="B16" s="114" t="s">
        <v>473</v>
      </c>
      <c r="C16" s="114" t="s">
        <v>474</v>
      </c>
      <c r="D16" s="114" t="s">
        <v>524</v>
      </c>
      <c r="E16" s="114" t="s">
        <v>575</v>
      </c>
      <c r="F16" s="135" t="s">
        <v>39</v>
      </c>
      <c r="G16" s="114" t="s">
        <v>528</v>
      </c>
      <c r="H16" s="116" t="s">
        <v>542</v>
      </c>
      <c r="I16" s="114" t="s">
        <v>543</v>
      </c>
      <c r="J16" s="114" t="s">
        <v>502</v>
      </c>
      <c r="K16" s="114" t="s">
        <v>544</v>
      </c>
      <c r="L16" s="114" t="s">
        <v>545</v>
      </c>
      <c r="M16" s="119">
        <v>2</v>
      </c>
      <c r="N16" s="117">
        <v>1</v>
      </c>
      <c r="O16" s="141">
        <f t="shared" si="0"/>
        <v>2</v>
      </c>
      <c r="P16" s="139" t="str">
        <f t="shared" si="1"/>
        <v>BAJO</v>
      </c>
      <c r="Q16" s="117">
        <v>60</v>
      </c>
      <c r="R16" s="155">
        <f t="shared" si="2"/>
        <v>120</v>
      </c>
      <c r="S16" s="139" t="str">
        <f t="shared" si="3"/>
        <v>III</v>
      </c>
      <c r="T16" s="155" t="str">
        <f t="shared" si="5"/>
        <v>Mejorable</v>
      </c>
      <c r="U16" s="114">
        <v>327</v>
      </c>
      <c r="V16" s="117" t="s">
        <v>551</v>
      </c>
      <c r="W16" s="117" t="s">
        <v>507</v>
      </c>
      <c r="X16" s="117" t="s">
        <v>507</v>
      </c>
      <c r="Y16" s="117" t="s">
        <v>507</v>
      </c>
      <c r="Z16" s="120" t="s">
        <v>552</v>
      </c>
      <c r="AA16" s="117" t="s">
        <v>553</v>
      </c>
    </row>
    <row r="17" spans="1:27" s="142" customFormat="1" ht="76.5" x14ac:dyDescent="0.25">
      <c r="A17" s="114" t="s">
        <v>478</v>
      </c>
      <c r="B17" s="114" t="s">
        <v>1264</v>
      </c>
      <c r="C17" s="114" t="s">
        <v>1265</v>
      </c>
      <c r="D17" s="114" t="s">
        <v>1094</v>
      </c>
      <c r="E17" s="114" t="s">
        <v>33</v>
      </c>
      <c r="F17" s="135" t="s">
        <v>39</v>
      </c>
      <c r="G17" s="114" t="s">
        <v>1017</v>
      </c>
      <c r="H17" s="116" t="s">
        <v>1095</v>
      </c>
      <c r="I17" s="114" t="s">
        <v>1080</v>
      </c>
      <c r="J17" s="114" t="s">
        <v>502</v>
      </c>
      <c r="K17" s="114" t="s">
        <v>1266</v>
      </c>
      <c r="L17" s="114" t="s">
        <v>502</v>
      </c>
      <c r="M17" s="119">
        <v>2</v>
      </c>
      <c r="N17" s="117">
        <v>4</v>
      </c>
      <c r="O17" s="141">
        <f t="shared" ref="O17:O24" si="6">M17*N17</f>
        <v>8</v>
      </c>
      <c r="P17" s="139" t="str">
        <f t="shared" ref="P17:P24" si="7">IF((N17),IF(AND(O17&gt;=24,O17&lt;=40),"MUY ALTO",IF(AND(O17&gt;=10,O17&lt;=20),"ALTO",IF(AND(O17&gt;=6,O17&lt;=8),"MEDIO",IF((O17&lt;=4),"BAJO")))))</f>
        <v>MEDIO</v>
      </c>
      <c r="Q17" s="117">
        <v>25</v>
      </c>
      <c r="R17" s="155">
        <f t="shared" ref="R17:R24" si="8">O17*Q17</f>
        <v>200</v>
      </c>
      <c r="S17" s="139" t="str">
        <f t="shared" ref="S17:S24" si="9">IF(R17&lt;=0,"N/A",IF(R17&lt;=20,"IV",IF(R17&lt;=120,"III",IF(R17&lt;=500,"II",IF(R17&lt;=4000,"I",)))))</f>
        <v>II</v>
      </c>
      <c r="T17" s="155" t="str">
        <f t="shared" si="5"/>
        <v>No aceptable o aceptable con control específico</v>
      </c>
      <c r="U17" s="114">
        <v>327</v>
      </c>
      <c r="V17" s="117" t="s">
        <v>546</v>
      </c>
      <c r="W17" s="117" t="s">
        <v>507</v>
      </c>
      <c r="X17" s="117" t="s">
        <v>507</v>
      </c>
      <c r="Y17" s="117" t="s">
        <v>507</v>
      </c>
      <c r="Z17" s="120" t="s">
        <v>1118</v>
      </c>
      <c r="AA17" s="117" t="s">
        <v>507</v>
      </c>
    </row>
    <row r="18" spans="1:27" s="142" customFormat="1" ht="99.75" customHeight="1" x14ac:dyDescent="0.25">
      <c r="A18" s="117" t="s">
        <v>567</v>
      </c>
      <c r="B18" s="114" t="s">
        <v>473</v>
      </c>
      <c r="C18" s="117" t="s">
        <v>474</v>
      </c>
      <c r="D18" s="117" t="s">
        <v>568</v>
      </c>
      <c r="E18" s="117" t="s">
        <v>33</v>
      </c>
      <c r="F18" s="135" t="s">
        <v>35</v>
      </c>
      <c r="G18" s="114" t="s">
        <v>589</v>
      </c>
      <c r="H18" s="154" t="s">
        <v>590</v>
      </c>
      <c r="I18" s="117" t="s">
        <v>591</v>
      </c>
      <c r="J18" s="117" t="s">
        <v>502</v>
      </c>
      <c r="K18" s="117" t="s">
        <v>502</v>
      </c>
      <c r="L18" s="117" t="s">
        <v>502</v>
      </c>
      <c r="M18" s="117">
        <v>2</v>
      </c>
      <c r="N18" s="117">
        <v>4</v>
      </c>
      <c r="O18" s="141">
        <f t="shared" si="6"/>
        <v>8</v>
      </c>
      <c r="P18" s="139" t="str">
        <f t="shared" si="7"/>
        <v>MEDIO</v>
      </c>
      <c r="Q18" s="117">
        <v>10</v>
      </c>
      <c r="R18" s="155">
        <f t="shared" si="8"/>
        <v>80</v>
      </c>
      <c r="S18" s="139" t="str">
        <f t="shared" si="9"/>
        <v>III</v>
      </c>
      <c r="T18" s="155" t="str">
        <f t="shared" si="5"/>
        <v>Mejorable</v>
      </c>
      <c r="U18" s="114">
        <v>327</v>
      </c>
      <c r="V18" s="115" t="s">
        <v>591</v>
      </c>
      <c r="W18" s="117" t="s">
        <v>507</v>
      </c>
      <c r="X18" s="117" t="s">
        <v>507</v>
      </c>
      <c r="Y18" s="115" t="s">
        <v>592</v>
      </c>
      <c r="Z18" s="115" t="s">
        <v>593</v>
      </c>
      <c r="AA18" s="117" t="s">
        <v>507</v>
      </c>
    </row>
    <row r="19" spans="1:27" s="142" customFormat="1" ht="89.25" x14ac:dyDescent="0.25">
      <c r="A19" s="114" t="s">
        <v>482</v>
      </c>
      <c r="B19" s="114" t="s">
        <v>473</v>
      </c>
      <c r="C19" s="114" t="s">
        <v>474</v>
      </c>
      <c r="D19" s="114" t="s">
        <v>558</v>
      </c>
      <c r="E19" s="118" t="s">
        <v>33</v>
      </c>
      <c r="F19" s="135" t="s">
        <v>35</v>
      </c>
      <c r="G19" s="114" t="s">
        <v>652</v>
      </c>
      <c r="H19" s="154" t="s">
        <v>658</v>
      </c>
      <c r="I19" s="114" t="s">
        <v>659</v>
      </c>
      <c r="J19" s="114" t="s">
        <v>660</v>
      </c>
      <c r="K19" s="114" t="s">
        <v>661</v>
      </c>
      <c r="L19" s="114" t="s">
        <v>662</v>
      </c>
      <c r="M19" s="119">
        <v>2</v>
      </c>
      <c r="N19" s="117">
        <v>2</v>
      </c>
      <c r="O19" s="141">
        <f t="shared" si="6"/>
        <v>4</v>
      </c>
      <c r="P19" s="139" t="str">
        <f t="shared" si="7"/>
        <v>BAJO</v>
      </c>
      <c r="Q19" s="117">
        <v>10</v>
      </c>
      <c r="R19" s="155">
        <f t="shared" si="8"/>
        <v>40</v>
      </c>
      <c r="S19" s="139" t="str">
        <f t="shared" si="9"/>
        <v>III</v>
      </c>
      <c r="T19" s="155" t="str">
        <f t="shared" si="5"/>
        <v>Mejorable</v>
      </c>
      <c r="U19" s="114">
        <v>327</v>
      </c>
      <c r="V19" s="117" t="s">
        <v>666</v>
      </c>
      <c r="W19" s="117" t="s">
        <v>507</v>
      </c>
      <c r="X19" s="117" t="s">
        <v>507</v>
      </c>
      <c r="Y19" s="117" t="s">
        <v>507</v>
      </c>
      <c r="Z19" s="120" t="s">
        <v>667</v>
      </c>
      <c r="AA19" s="117" t="s">
        <v>507</v>
      </c>
    </row>
    <row r="20" spans="1:27" s="142" customFormat="1" ht="38.25" x14ac:dyDescent="0.25">
      <c r="A20" s="114" t="s">
        <v>478</v>
      </c>
      <c r="B20" s="114" t="s">
        <v>473</v>
      </c>
      <c r="C20" s="114" t="s">
        <v>474</v>
      </c>
      <c r="D20" s="114" t="s">
        <v>556</v>
      </c>
      <c r="E20" s="114" t="s">
        <v>33</v>
      </c>
      <c r="F20" s="135" t="s">
        <v>35</v>
      </c>
      <c r="G20" s="114" t="s">
        <v>652</v>
      </c>
      <c r="H20" s="154" t="s">
        <v>1509</v>
      </c>
      <c r="I20" s="114" t="s">
        <v>654</v>
      </c>
      <c r="J20" s="114" t="s">
        <v>655</v>
      </c>
      <c r="K20" s="114" t="s">
        <v>502</v>
      </c>
      <c r="L20" s="114" t="s">
        <v>502</v>
      </c>
      <c r="M20" s="119">
        <v>2</v>
      </c>
      <c r="N20" s="117">
        <v>2</v>
      </c>
      <c r="O20" s="141">
        <f t="shared" si="6"/>
        <v>4</v>
      </c>
      <c r="P20" s="139" t="str">
        <f t="shared" si="7"/>
        <v>BAJO</v>
      </c>
      <c r="Q20" s="117">
        <v>10</v>
      </c>
      <c r="R20" s="155">
        <f t="shared" si="8"/>
        <v>40</v>
      </c>
      <c r="S20" s="139" t="str">
        <f t="shared" si="9"/>
        <v>III</v>
      </c>
      <c r="T20" s="155" t="str">
        <f t="shared" si="4"/>
        <v>Mejorable</v>
      </c>
      <c r="U20" s="114">
        <v>327</v>
      </c>
      <c r="V20" s="117" t="s">
        <v>654</v>
      </c>
      <c r="W20" s="117" t="s">
        <v>507</v>
      </c>
      <c r="X20" s="117" t="s">
        <v>507</v>
      </c>
      <c r="Y20" s="117" t="s">
        <v>507</v>
      </c>
      <c r="Z20" s="120" t="s">
        <v>663</v>
      </c>
      <c r="AA20" s="117" t="s">
        <v>507</v>
      </c>
    </row>
    <row r="21" spans="1:27" s="142" customFormat="1" ht="89.25" x14ac:dyDescent="0.25">
      <c r="A21" s="114" t="s">
        <v>523</v>
      </c>
      <c r="B21" s="114" t="s">
        <v>473</v>
      </c>
      <c r="C21" s="114" t="s">
        <v>474</v>
      </c>
      <c r="D21" s="114" t="s">
        <v>557</v>
      </c>
      <c r="E21" s="114" t="s">
        <v>575</v>
      </c>
      <c r="F21" s="135" t="s">
        <v>35</v>
      </c>
      <c r="G21" s="114" t="s">
        <v>652</v>
      </c>
      <c r="H21" s="154" t="s">
        <v>656</v>
      </c>
      <c r="I21" s="114" t="s">
        <v>657</v>
      </c>
      <c r="J21" s="114" t="s">
        <v>502</v>
      </c>
      <c r="K21" s="114" t="s">
        <v>544</v>
      </c>
      <c r="L21" s="114" t="s">
        <v>545</v>
      </c>
      <c r="M21" s="119">
        <v>2</v>
      </c>
      <c r="N21" s="117">
        <v>1</v>
      </c>
      <c r="O21" s="141">
        <f t="shared" si="6"/>
        <v>2</v>
      </c>
      <c r="P21" s="139" t="str">
        <f t="shared" si="7"/>
        <v>BAJO</v>
      </c>
      <c r="Q21" s="117">
        <v>60</v>
      </c>
      <c r="R21" s="155">
        <f t="shared" si="8"/>
        <v>120</v>
      </c>
      <c r="S21" s="139" t="str">
        <f t="shared" si="9"/>
        <v>III</v>
      </c>
      <c r="T21" s="155" t="str">
        <f>IF(S21="I","No Aceptable",IF(S21="II","No aceptable o aceptable con control específico",IF(S21="III","Mejorable",IF(S21="IV","Aceptable","Aceptable"))))</f>
        <v>Mejorable</v>
      </c>
      <c r="U21" s="114">
        <v>327</v>
      </c>
      <c r="V21" s="117" t="s">
        <v>664</v>
      </c>
      <c r="W21" s="117" t="s">
        <v>507</v>
      </c>
      <c r="X21" s="117" t="s">
        <v>507</v>
      </c>
      <c r="Y21" s="117" t="s">
        <v>507</v>
      </c>
      <c r="Z21" s="120" t="s">
        <v>552</v>
      </c>
      <c r="AA21" s="117" t="s">
        <v>665</v>
      </c>
    </row>
    <row r="22" spans="1:27" ht="63.75" x14ac:dyDescent="0.25">
      <c r="A22" s="114" t="s">
        <v>478</v>
      </c>
      <c r="B22" s="114" t="s">
        <v>483</v>
      </c>
      <c r="C22" s="114" t="s">
        <v>474</v>
      </c>
      <c r="D22" s="114" t="s">
        <v>484</v>
      </c>
      <c r="E22" s="114" t="s">
        <v>33</v>
      </c>
      <c r="F22" s="135" t="s">
        <v>35</v>
      </c>
      <c r="G22" s="114" t="s">
        <v>647</v>
      </c>
      <c r="H22" s="154" t="s">
        <v>648</v>
      </c>
      <c r="I22" s="114" t="s">
        <v>649</v>
      </c>
      <c r="J22" s="114" t="s">
        <v>502</v>
      </c>
      <c r="K22" s="114" t="s">
        <v>502</v>
      </c>
      <c r="L22" s="114" t="s">
        <v>502</v>
      </c>
      <c r="M22" s="119">
        <v>2</v>
      </c>
      <c r="N22" s="117">
        <v>2</v>
      </c>
      <c r="O22" s="141">
        <f t="shared" si="6"/>
        <v>4</v>
      </c>
      <c r="P22" s="139" t="str">
        <f t="shared" si="7"/>
        <v>BAJO</v>
      </c>
      <c r="Q22" s="117">
        <v>25</v>
      </c>
      <c r="R22" s="155">
        <f t="shared" si="8"/>
        <v>100</v>
      </c>
      <c r="S22" s="139" t="str">
        <f t="shared" si="9"/>
        <v>III</v>
      </c>
      <c r="T22" s="155" t="str">
        <f>IF(S22="I","No Aceptable",IF(S22="II","No aceptable o aceptable con control específico",IF(S22="III","Mejorable",IF(S22="IV","Aceptable","Aceptable"))))</f>
        <v>Mejorable</v>
      </c>
      <c r="U22" s="114">
        <v>327</v>
      </c>
      <c r="V22" s="117" t="s">
        <v>519</v>
      </c>
      <c r="W22" s="117" t="s">
        <v>507</v>
      </c>
      <c r="X22" s="117" t="s">
        <v>507</v>
      </c>
      <c r="Y22" s="117" t="s">
        <v>1508</v>
      </c>
      <c r="Z22" s="120" t="s">
        <v>650</v>
      </c>
      <c r="AA22" s="117" t="s">
        <v>507</v>
      </c>
    </row>
    <row r="23" spans="1:27" s="142" customFormat="1" ht="111.75" customHeight="1" x14ac:dyDescent="0.25">
      <c r="A23" s="114" t="s">
        <v>478</v>
      </c>
      <c r="B23" s="114" t="s">
        <v>473</v>
      </c>
      <c r="C23" s="114" t="s">
        <v>474</v>
      </c>
      <c r="D23" s="114" t="s">
        <v>484</v>
      </c>
      <c r="E23" s="114" t="s">
        <v>33</v>
      </c>
      <c r="F23" s="135" t="s">
        <v>35</v>
      </c>
      <c r="G23" s="114" t="s">
        <v>594</v>
      </c>
      <c r="H23" s="154" t="s">
        <v>958</v>
      </c>
      <c r="I23" s="114" t="s">
        <v>959</v>
      </c>
      <c r="J23" s="114" t="s">
        <v>502</v>
      </c>
      <c r="K23" s="114" t="s">
        <v>985</v>
      </c>
      <c r="L23" s="114" t="s">
        <v>502</v>
      </c>
      <c r="M23" s="119">
        <v>2</v>
      </c>
      <c r="N23" s="117">
        <v>2</v>
      </c>
      <c r="O23" s="141">
        <f t="shared" si="6"/>
        <v>4</v>
      </c>
      <c r="P23" s="139" t="str">
        <f t="shared" si="7"/>
        <v>BAJO</v>
      </c>
      <c r="Q23" s="117">
        <v>25</v>
      </c>
      <c r="R23" s="155">
        <f t="shared" si="8"/>
        <v>100</v>
      </c>
      <c r="S23" s="139" t="str">
        <f t="shared" si="9"/>
        <v>III</v>
      </c>
      <c r="T23" s="155" t="str">
        <f>IF(S23="I","No Aceptable",IF(S23="II","No aceptable o aceptable con control específico",IF(S23="III","Mejorable",IF(S23="IV","Aceptable","Aceptable"))))</f>
        <v>Mejorable</v>
      </c>
      <c r="U23" s="114">
        <v>327</v>
      </c>
      <c r="V23" s="117" t="s">
        <v>630</v>
      </c>
      <c r="W23" s="117" t="s">
        <v>507</v>
      </c>
      <c r="X23" s="117" t="s">
        <v>507</v>
      </c>
      <c r="Y23" s="117" t="s">
        <v>507</v>
      </c>
      <c r="Z23" s="120" t="s">
        <v>986</v>
      </c>
      <c r="AA23" s="117" t="s">
        <v>507</v>
      </c>
    </row>
    <row r="24" spans="1:27" s="142" customFormat="1" ht="38.25" x14ac:dyDescent="0.25">
      <c r="A24" s="114" t="s">
        <v>478</v>
      </c>
      <c r="B24" s="114" t="s">
        <v>1267</v>
      </c>
      <c r="C24" s="114" t="s">
        <v>474</v>
      </c>
      <c r="D24" s="114" t="s">
        <v>484</v>
      </c>
      <c r="E24" s="118" t="s">
        <v>33</v>
      </c>
      <c r="F24" s="135" t="s">
        <v>35</v>
      </c>
      <c r="G24" s="114" t="s">
        <v>594</v>
      </c>
      <c r="H24" s="154" t="s">
        <v>606</v>
      </c>
      <c r="I24" s="114" t="s">
        <v>607</v>
      </c>
      <c r="J24" s="118" t="s">
        <v>502</v>
      </c>
      <c r="K24" s="114" t="s">
        <v>502</v>
      </c>
      <c r="L24" s="114" t="s">
        <v>603</v>
      </c>
      <c r="M24" s="119">
        <v>2</v>
      </c>
      <c r="N24" s="117">
        <v>2</v>
      </c>
      <c r="O24" s="141">
        <f t="shared" si="6"/>
        <v>4</v>
      </c>
      <c r="P24" s="139" t="str">
        <f t="shared" si="7"/>
        <v>BAJO</v>
      </c>
      <c r="Q24" s="117">
        <v>10</v>
      </c>
      <c r="R24" s="155">
        <f t="shared" si="8"/>
        <v>40</v>
      </c>
      <c r="S24" s="139" t="str">
        <f t="shared" si="9"/>
        <v>III</v>
      </c>
      <c r="T24" s="155" t="str">
        <f>IF(S24="I","No Aceptable",IF(S24="II","No aceptable o aceptable con control específico",IF(S24="III","Mejorable",IF(S24="IV","Aceptable","Aceptable"))))</f>
        <v>Mejorable</v>
      </c>
      <c r="U24" s="114">
        <v>327</v>
      </c>
      <c r="V24" s="117" t="s">
        <v>519</v>
      </c>
      <c r="W24" s="117" t="s">
        <v>507</v>
      </c>
      <c r="X24" s="117" t="s">
        <v>507</v>
      </c>
      <c r="Y24" s="117" t="s">
        <v>507</v>
      </c>
      <c r="Z24" s="120" t="s">
        <v>629</v>
      </c>
      <c r="AA24" s="117" t="s">
        <v>507</v>
      </c>
    </row>
    <row r="25" spans="1:27" ht="81.75" customHeight="1" x14ac:dyDescent="0.25">
      <c r="A25" s="114" t="s">
        <v>561</v>
      </c>
      <c r="B25" s="114" t="s">
        <v>483</v>
      </c>
      <c r="C25" s="114" t="s">
        <v>562</v>
      </c>
      <c r="D25" s="114" t="s">
        <v>563</v>
      </c>
      <c r="E25" s="118" t="s">
        <v>33</v>
      </c>
      <c r="F25" s="135" t="s">
        <v>35</v>
      </c>
      <c r="G25" s="114" t="s">
        <v>594</v>
      </c>
      <c r="H25" s="154" t="s">
        <v>604</v>
      </c>
      <c r="I25" s="114" t="s">
        <v>605</v>
      </c>
      <c r="J25" s="118" t="s">
        <v>502</v>
      </c>
      <c r="K25" s="114" t="s">
        <v>502</v>
      </c>
      <c r="L25" s="114" t="s">
        <v>603</v>
      </c>
      <c r="M25" s="119">
        <v>2</v>
      </c>
      <c r="N25" s="117">
        <v>2</v>
      </c>
      <c r="O25" s="141">
        <f t="shared" si="0"/>
        <v>4</v>
      </c>
      <c r="P25" s="139" t="str">
        <f t="shared" si="1"/>
        <v>BAJO</v>
      </c>
      <c r="Q25" s="117">
        <v>10</v>
      </c>
      <c r="R25" s="155">
        <f t="shared" si="2"/>
        <v>40</v>
      </c>
      <c r="S25" s="139" t="str">
        <f t="shared" si="3"/>
        <v>III</v>
      </c>
      <c r="T25" s="155" t="str">
        <f>IF(S25="I","No Aceptable",IF(S25="II","No aceptable o aceptable con control específico",IF(S25="III","Mejorable",IF(S25="IV","Aceptable","Aceptable"))))</f>
        <v>Mejorable</v>
      </c>
      <c r="U25" s="114">
        <v>327</v>
      </c>
      <c r="V25" s="117" t="s">
        <v>519</v>
      </c>
      <c r="W25" s="117" t="s">
        <v>507</v>
      </c>
      <c r="X25" s="117" t="s">
        <v>507</v>
      </c>
      <c r="Y25" s="117" t="s">
        <v>507</v>
      </c>
      <c r="Z25" s="120" t="s">
        <v>633</v>
      </c>
      <c r="AA25" s="117" t="s">
        <v>507</v>
      </c>
    </row>
    <row r="26" spans="1:27" s="142" customFormat="1" ht="38.25" x14ac:dyDescent="0.25">
      <c r="A26" s="114" t="s">
        <v>476</v>
      </c>
      <c r="B26" s="114" t="s">
        <v>473</v>
      </c>
      <c r="C26" s="114" t="s">
        <v>474</v>
      </c>
      <c r="D26" s="114" t="s">
        <v>560</v>
      </c>
      <c r="E26" s="114" t="s">
        <v>33</v>
      </c>
      <c r="F26" s="135" t="s">
        <v>35</v>
      </c>
      <c r="G26" s="114" t="s">
        <v>594</v>
      </c>
      <c r="H26" s="154" t="s">
        <v>601</v>
      </c>
      <c r="I26" s="114" t="s">
        <v>602</v>
      </c>
      <c r="J26" s="114" t="s">
        <v>502</v>
      </c>
      <c r="K26" s="114" t="s">
        <v>502</v>
      </c>
      <c r="L26" s="114" t="s">
        <v>603</v>
      </c>
      <c r="M26" s="119">
        <v>2</v>
      </c>
      <c r="N26" s="117">
        <v>2</v>
      </c>
      <c r="O26" s="141">
        <f>M26*N26</f>
        <v>4</v>
      </c>
      <c r="P26" s="139" t="str">
        <f>IF((N26),IF(AND(O26&gt;=24,O26&lt;=40),"MUY ALTO",IF(AND(O26&gt;=10,O26&lt;=20),"ALTO",IF(AND(O26&gt;=6,O26&lt;=8),"MEDIO",IF((O26&lt;=4),"BAJO")))))</f>
        <v>BAJO</v>
      </c>
      <c r="Q26" s="117">
        <v>10</v>
      </c>
      <c r="R26" s="155">
        <f>O26*Q26</f>
        <v>40</v>
      </c>
      <c r="S26" s="139" t="str">
        <f>IF(R26&lt;=0,"N/A",IF(R26&lt;=20,"IV",IF(R26&lt;=120,"III",IF(R26&lt;=500,"II",IF(R26&lt;=4000,"I",)))))</f>
        <v>III</v>
      </c>
      <c r="T26" s="155" t="str">
        <f t="shared" si="4"/>
        <v>Mejorable</v>
      </c>
      <c r="U26" s="114">
        <v>327</v>
      </c>
      <c r="V26" s="117" t="s">
        <v>519</v>
      </c>
      <c r="W26" s="117" t="s">
        <v>507</v>
      </c>
      <c r="X26" s="117" t="s">
        <v>507</v>
      </c>
      <c r="Y26" s="117" t="s">
        <v>507</v>
      </c>
      <c r="Z26" s="120" t="s">
        <v>632</v>
      </c>
      <c r="AA26" s="117" t="s">
        <v>507</v>
      </c>
    </row>
    <row r="27" spans="1:27" s="142" customFormat="1" ht="76.5" customHeight="1" x14ac:dyDescent="0.25">
      <c r="A27" s="114" t="s">
        <v>482</v>
      </c>
      <c r="B27" s="114" t="s">
        <v>473</v>
      </c>
      <c r="C27" s="114" t="s">
        <v>474</v>
      </c>
      <c r="D27" s="114" t="s">
        <v>484</v>
      </c>
      <c r="E27" s="114" t="s">
        <v>33</v>
      </c>
      <c r="F27" s="135" t="s">
        <v>35</v>
      </c>
      <c r="G27" s="114" t="s">
        <v>594</v>
      </c>
      <c r="H27" s="154" t="s">
        <v>779</v>
      </c>
      <c r="I27" s="114" t="s">
        <v>598</v>
      </c>
      <c r="J27" s="114" t="s">
        <v>502</v>
      </c>
      <c r="K27" s="114" t="s">
        <v>506</v>
      </c>
      <c r="L27" s="114" t="s">
        <v>502</v>
      </c>
      <c r="M27" s="119">
        <v>2</v>
      </c>
      <c r="N27" s="117">
        <v>4</v>
      </c>
      <c r="O27" s="141">
        <f>M27*N27</f>
        <v>8</v>
      </c>
      <c r="P27" s="139" t="str">
        <f>IF((N27),IF(AND(O27&gt;=24,O27&lt;=40),"MUY ALTO",IF(AND(O27&gt;=10,O27&lt;=20),"ALTO",IF(AND(O27&gt;=6,O27&lt;=8),"MEDIO",IF((O27&lt;=4),"BAJO")))))</f>
        <v>MEDIO</v>
      </c>
      <c r="Q27" s="117">
        <v>25</v>
      </c>
      <c r="R27" s="155">
        <f>O27*Q27</f>
        <v>200</v>
      </c>
      <c r="S27" s="139" t="str">
        <f>IF(R27&lt;=0,"N/A",IF(R27&lt;=20,"IV",IF(R27&lt;=120,"III",IF(R27&lt;=500,"II",IF(R27&lt;=4000,"I",)))))</f>
        <v>II</v>
      </c>
      <c r="T27" s="155" t="str">
        <f>IF(S27="I","No Aceptable",IF(S27="II","No aceptable o aceptable con control específico",IF(S27="III","Mejorable",IF(S27="IV","Aceptable","Aceptable"))))</f>
        <v>No aceptable o aceptable con control específico</v>
      </c>
      <c r="U27" s="114">
        <v>327</v>
      </c>
      <c r="V27" s="117" t="s">
        <v>630</v>
      </c>
      <c r="W27" s="117" t="s">
        <v>507</v>
      </c>
      <c r="X27" s="117" t="s">
        <v>507</v>
      </c>
      <c r="Y27" s="117" t="s">
        <v>782</v>
      </c>
      <c r="Z27" s="120" t="s">
        <v>783</v>
      </c>
      <c r="AA27" s="117" t="s">
        <v>507</v>
      </c>
    </row>
    <row r="28" spans="1:27" s="142" customFormat="1" ht="38.25" x14ac:dyDescent="0.25">
      <c r="A28" s="114" t="s">
        <v>554</v>
      </c>
      <c r="B28" s="114" t="s">
        <v>473</v>
      </c>
      <c r="C28" s="114" t="s">
        <v>474</v>
      </c>
      <c r="D28" s="114" t="s">
        <v>555</v>
      </c>
      <c r="E28" s="118" t="s">
        <v>33</v>
      </c>
      <c r="F28" s="135" t="s">
        <v>35</v>
      </c>
      <c r="G28" s="114" t="s">
        <v>594</v>
      </c>
      <c r="H28" s="154" t="s">
        <v>595</v>
      </c>
      <c r="I28" s="114" t="s">
        <v>1506</v>
      </c>
      <c r="J28" s="118" t="s">
        <v>502</v>
      </c>
      <c r="K28" s="114" t="s">
        <v>502</v>
      </c>
      <c r="L28" s="114" t="s">
        <v>502</v>
      </c>
      <c r="M28" s="115">
        <v>2</v>
      </c>
      <c r="N28" s="115">
        <v>4</v>
      </c>
      <c r="O28" s="141">
        <f>M28*N28</f>
        <v>8</v>
      </c>
      <c r="P28" s="139" t="str">
        <f>IF((N28),IF(AND(O28&gt;=24,O28&lt;=40),"MUY ALTO",IF(AND(O28&gt;=10,O28&lt;=20),"ALTO",IF(AND(O28&gt;=6,O28&lt;=8),"MEDIO",IF((O28&lt;=4),"BAJO")))))</f>
        <v>MEDIO</v>
      </c>
      <c r="Q28" s="115">
        <v>10</v>
      </c>
      <c r="R28" s="155">
        <f>O28*Q28</f>
        <v>80</v>
      </c>
      <c r="S28" s="139" t="str">
        <f>IF(R28&lt;=0,"N/A",IF(R28&lt;=20,"IV",IF(R28&lt;=120,"III",IF(R28&lt;=500,"II",IF(R28&lt;=4000,"I",)))))</f>
        <v>III</v>
      </c>
      <c r="T28" s="155" t="str">
        <f t="shared" si="4"/>
        <v>Mejorable</v>
      </c>
      <c r="U28" s="114">
        <v>327</v>
      </c>
      <c r="V28" s="115" t="s">
        <v>627</v>
      </c>
      <c r="W28" s="117" t="s">
        <v>628</v>
      </c>
      <c r="X28" s="117" t="s">
        <v>507</v>
      </c>
      <c r="Y28" s="117" t="s">
        <v>507</v>
      </c>
      <c r="Z28" s="120" t="s">
        <v>629</v>
      </c>
      <c r="AA28" s="117" t="s">
        <v>507</v>
      </c>
    </row>
    <row r="29" spans="1:27" s="142" customFormat="1" ht="63.75" x14ac:dyDescent="0.25">
      <c r="A29" s="114" t="s">
        <v>482</v>
      </c>
      <c r="B29" s="114" t="s">
        <v>473</v>
      </c>
      <c r="C29" s="114" t="s">
        <v>474</v>
      </c>
      <c r="D29" s="114" t="s">
        <v>570</v>
      </c>
      <c r="E29" s="118" t="s">
        <v>33</v>
      </c>
      <c r="F29" s="135" t="s">
        <v>35</v>
      </c>
      <c r="G29" s="114" t="s">
        <v>594</v>
      </c>
      <c r="H29" s="154" t="s">
        <v>615</v>
      </c>
      <c r="I29" s="114" t="s">
        <v>616</v>
      </c>
      <c r="J29" s="118" t="s">
        <v>502</v>
      </c>
      <c r="K29" s="114" t="s">
        <v>502</v>
      </c>
      <c r="L29" s="114" t="s">
        <v>502</v>
      </c>
      <c r="M29" s="117">
        <v>6</v>
      </c>
      <c r="N29" s="117">
        <v>2</v>
      </c>
      <c r="O29" s="141">
        <f t="shared" si="0"/>
        <v>12</v>
      </c>
      <c r="P29" s="139" t="str">
        <f t="shared" si="1"/>
        <v>ALTO</v>
      </c>
      <c r="Q29" s="117">
        <v>25</v>
      </c>
      <c r="R29" s="155">
        <f t="shared" si="2"/>
        <v>300</v>
      </c>
      <c r="S29" s="139" t="str">
        <f t="shared" si="3"/>
        <v>II</v>
      </c>
      <c r="T29" s="155" t="str">
        <f>IF(S29="I","No Aceptable",IF(S29="II","No aceptable o aceptable con control específico",IF(S29="III","Mejorable",IF(S29="IV","Aceptable","Aceptable"))))</f>
        <v>No aceptable o aceptable con control específico</v>
      </c>
      <c r="U29" s="114">
        <v>327</v>
      </c>
      <c r="V29" s="117" t="s">
        <v>630</v>
      </c>
      <c r="W29" s="117" t="s">
        <v>507</v>
      </c>
      <c r="X29" s="117" t="s">
        <v>507</v>
      </c>
      <c r="Y29" s="117" t="s">
        <v>639</v>
      </c>
      <c r="Z29" s="117" t="s">
        <v>640</v>
      </c>
      <c r="AA29" s="117" t="s">
        <v>507</v>
      </c>
    </row>
    <row r="30" spans="1:27" s="142" customFormat="1" ht="60" x14ac:dyDescent="0.25">
      <c r="A30" s="114" t="s">
        <v>482</v>
      </c>
      <c r="B30" s="114" t="s">
        <v>473</v>
      </c>
      <c r="C30" s="117" t="s">
        <v>474</v>
      </c>
      <c r="D30" s="114" t="s">
        <v>477</v>
      </c>
      <c r="E30" s="117" t="s">
        <v>33</v>
      </c>
      <c r="F30" s="135" t="s">
        <v>35</v>
      </c>
      <c r="G30" s="114" t="s">
        <v>617</v>
      </c>
      <c r="H30" s="154" t="s">
        <v>618</v>
      </c>
      <c r="I30" s="152" t="s">
        <v>619</v>
      </c>
      <c r="J30" s="118" t="s">
        <v>502</v>
      </c>
      <c r="K30" s="114" t="s">
        <v>502</v>
      </c>
      <c r="L30" s="114" t="s">
        <v>502</v>
      </c>
      <c r="M30" s="117">
        <v>2</v>
      </c>
      <c r="N30" s="117">
        <v>2</v>
      </c>
      <c r="O30" s="141">
        <f t="shared" si="0"/>
        <v>4</v>
      </c>
      <c r="P30" s="139" t="str">
        <f t="shared" si="1"/>
        <v>BAJO</v>
      </c>
      <c r="Q30" s="117">
        <v>25</v>
      </c>
      <c r="R30" s="155">
        <f t="shared" si="2"/>
        <v>100</v>
      </c>
      <c r="S30" s="139" t="str">
        <f t="shared" si="3"/>
        <v>III</v>
      </c>
      <c r="T30" s="155" t="str">
        <f t="shared" si="4"/>
        <v>Mejorable</v>
      </c>
      <c r="U30" s="114">
        <v>327</v>
      </c>
      <c r="V30" s="117" t="s">
        <v>641</v>
      </c>
      <c r="W30" s="117" t="s">
        <v>507</v>
      </c>
      <c r="X30" s="117" t="s">
        <v>507</v>
      </c>
      <c r="Y30" s="117" t="s">
        <v>507</v>
      </c>
      <c r="Z30" s="117" t="s">
        <v>642</v>
      </c>
      <c r="AA30" s="117" t="s">
        <v>507</v>
      </c>
    </row>
    <row r="31" spans="1:27" s="142" customFormat="1" ht="71.25" customHeight="1" x14ac:dyDescent="0.25">
      <c r="A31" s="114" t="s">
        <v>478</v>
      </c>
      <c r="B31" s="114" t="s">
        <v>483</v>
      </c>
      <c r="C31" s="114" t="s">
        <v>474</v>
      </c>
      <c r="D31" s="114" t="s">
        <v>484</v>
      </c>
      <c r="E31" s="114" t="s">
        <v>33</v>
      </c>
      <c r="F31" s="135" t="s">
        <v>35</v>
      </c>
      <c r="G31" s="114" t="s">
        <v>594</v>
      </c>
      <c r="H31" s="154" t="s">
        <v>610</v>
      </c>
      <c r="I31" s="114" t="s">
        <v>611</v>
      </c>
      <c r="J31" s="114" t="s">
        <v>502</v>
      </c>
      <c r="K31" s="114" t="s">
        <v>502</v>
      </c>
      <c r="L31" s="114" t="s">
        <v>502</v>
      </c>
      <c r="M31" s="119">
        <v>6</v>
      </c>
      <c r="N31" s="117">
        <v>2</v>
      </c>
      <c r="O31" s="141">
        <f t="shared" si="0"/>
        <v>12</v>
      </c>
      <c r="P31" s="139" t="str">
        <f t="shared" si="1"/>
        <v>ALTO</v>
      </c>
      <c r="Q31" s="117">
        <v>25</v>
      </c>
      <c r="R31" s="155">
        <f t="shared" si="2"/>
        <v>300</v>
      </c>
      <c r="S31" s="139" t="str">
        <f t="shared" si="3"/>
        <v>II</v>
      </c>
      <c r="T31" s="155" t="str">
        <f t="shared" si="4"/>
        <v>No aceptable o aceptable con control específico</v>
      </c>
      <c r="U31" s="114">
        <v>327</v>
      </c>
      <c r="V31" s="117" t="s">
        <v>519</v>
      </c>
      <c r="W31" s="117" t="s">
        <v>507</v>
      </c>
      <c r="X31" s="117" t="s">
        <v>507</v>
      </c>
      <c r="Y31" s="117" t="s">
        <v>507</v>
      </c>
      <c r="Z31" s="120" t="s">
        <v>635</v>
      </c>
      <c r="AA31" s="117" t="s">
        <v>507</v>
      </c>
    </row>
    <row r="32" spans="1:27" s="142" customFormat="1" ht="51" x14ac:dyDescent="0.25">
      <c r="A32" s="114" t="s">
        <v>569</v>
      </c>
      <c r="B32" s="114" t="s">
        <v>777</v>
      </c>
      <c r="C32" s="114" t="s">
        <v>474</v>
      </c>
      <c r="D32" s="114" t="s">
        <v>484</v>
      </c>
      <c r="E32" s="114" t="s">
        <v>33</v>
      </c>
      <c r="F32" s="135" t="s">
        <v>35</v>
      </c>
      <c r="G32" s="114" t="s">
        <v>594</v>
      </c>
      <c r="H32" s="154" t="s">
        <v>612</v>
      </c>
      <c r="I32" s="114" t="s">
        <v>598</v>
      </c>
      <c r="J32" s="114" t="s">
        <v>502</v>
      </c>
      <c r="K32" s="114" t="s">
        <v>502</v>
      </c>
      <c r="L32" s="114" t="s">
        <v>502</v>
      </c>
      <c r="M32" s="119">
        <v>6</v>
      </c>
      <c r="N32" s="117">
        <v>2</v>
      </c>
      <c r="O32" s="141">
        <f>M32*N32</f>
        <v>12</v>
      </c>
      <c r="P32" s="139" t="str">
        <f>IF((N32),IF(AND(O32&gt;=24,O32&lt;=40),"MUY ALTO",IF(AND(O32&gt;=10,O32&lt;=20),"ALTO",IF(AND(O32&gt;=6,O32&lt;=8),"MEDIO",IF((O32&lt;=4),"BAJO")))))</f>
        <v>ALTO</v>
      </c>
      <c r="Q32" s="117">
        <v>25</v>
      </c>
      <c r="R32" s="155">
        <f>O32*Q32</f>
        <v>300</v>
      </c>
      <c r="S32" s="139" t="str">
        <f>IF(R32&lt;=0,"N/A",IF(R32&lt;=20,"IV",IF(R32&lt;=120,"III",IF(R32&lt;=500,"II",IF(R32&lt;=4000,"I",)))))</f>
        <v>II</v>
      </c>
      <c r="T32" s="155" t="str">
        <f t="shared" ref="T32:T42" si="10">IF(S32="I","No Aceptable",IF(S32="II","No aceptable o aceptable con control específico",IF(S32="III","Mejorable",IF(S32="IV","Aceptable","Aceptable"))))</f>
        <v>No aceptable o aceptable con control específico</v>
      </c>
      <c r="U32" s="114">
        <v>327</v>
      </c>
      <c r="V32" s="117" t="s">
        <v>636</v>
      </c>
      <c r="W32" s="117" t="s">
        <v>507</v>
      </c>
      <c r="X32" s="117" t="s">
        <v>507</v>
      </c>
      <c r="Y32" s="117" t="s">
        <v>637</v>
      </c>
      <c r="Z32" s="120" t="s">
        <v>638</v>
      </c>
      <c r="AA32" s="117" t="s">
        <v>507</v>
      </c>
    </row>
    <row r="33" spans="1:42" s="142" customFormat="1" ht="63.75" x14ac:dyDescent="0.25">
      <c r="A33" s="114" t="s">
        <v>482</v>
      </c>
      <c r="B33" s="114" t="s">
        <v>483</v>
      </c>
      <c r="C33" s="114" t="s">
        <v>474</v>
      </c>
      <c r="D33" s="114" t="s">
        <v>484</v>
      </c>
      <c r="E33" s="114" t="s">
        <v>33</v>
      </c>
      <c r="F33" s="135" t="s">
        <v>35</v>
      </c>
      <c r="G33" s="114" t="s">
        <v>594</v>
      </c>
      <c r="H33" s="154" t="s">
        <v>613</v>
      </c>
      <c r="I33" s="114" t="s">
        <v>614</v>
      </c>
      <c r="J33" s="114" t="s">
        <v>502</v>
      </c>
      <c r="K33" s="114" t="s">
        <v>506</v>
      </c>
      <c r="L33" s="114" t="s">
        <v>502</v>
      </c>
      <c r="M33" s="119">
        <v>2</v>
      </c>
      <c r="N33" s="117">
        <v>4</v>
      </c>
      <c r="O33" s="141">
        <f>M33*N33</f>
        <v>8</v>
      </c>
      <c r="P33" s="139" t="str">
        <f>IF((N33),IF(AND(O33&gt;=24,O33&lt;=40),"MUY ALTO",IF(AND(O33&gt;=10,O33&lt;=20),"ALTO",IF(AND(O33&gt;=6,O33&lt;=8),"MEDIO",IF((O33&lt;=4),"BAJO")))))</f>
        <v>MEDIO</v>
      </c>
      <c r="Q33" s="117">
        <v>25</v>
      </c>
      <c r="R33" s="155">
        <f>O33*Q33</f>
        <v>200</v>
      </c>
      <c r="S33" s="139" t="str">
        <f>IF(R33&lt;=0,"N/A",IF(R33&lt;=20,"IV",IF(R33&lt;=120,"III",IF(R33&lt;=500,"II",IF(R33&lt;=4000,"I",)))))</f>
        <v>II</v>
      </c>
      <c r="T33" s="155" t="str">
        <f t="shared" si="10"/>
        <v>No aceptable o aceptable con control específico</v>
      </c>
      <c r="U33" s="114">
        <v>327</v>
      </c>
      <c r="V33" s="117" t="s">
        <v>519</v>
      </c>
      <c r="W33" s="117" t="s">
        <v>507</v>
      </c>
      <c r="X33" s="117" t="s">
        <v>517</v>
      </c>
      <c r="Y33" s="117" t="s">
        <v>507</v>
      </c>
      <c r="Z33" s="120" t="s">
        <v>518</v>
      </c>
      <c r="AA33" s="117" t="s">
        <v>507</v>
      </c>
    </row>
    <row r="34" spans="1:42" s="142" customFormat="1" ht="51" x14ac:dyDescent="0.25">
      <c r="A34" s="114" t="s">
        <v>482</v>
      </c>
      <c r="B34" s="114" t="s">
        <v>473</v>
      </c>
      <c r="C34" s="114" t="s">
        <v>474</v>
      </c>
      <c r="D34" s="114" t="s">
        <v>479</v>
      </c>
      <c r="E34" s="118" t="s">
        <v>33</v>
      </c>
      <c r="F34" s="135" t="s">
        <v>35</v>
      </c>
      <c r="G34" s="114" t="s">
        <v>594</v>
      </c>
      <c r="H34" s="154" t="s">
        <v>620</v>
      </c>
      <c r="I34" s="114" t="s">
        <v>616</v>
      </c>
      <c r="J34" s="118" t="s">
        <v>502</v>
      </c>
      <c r="K34" s="114" t="s">
        <v>502</v>
      </c>
      <c r="L34" s="114" t="s">
        <v>502</v>
      </c>
      <c r="M34" s="117">
        <v>6</v>
      </c>
      <c r="N34" s="117">
        <v>2</v>
      </c>
      <c r="O34" s="141">
        <f>M34*N34</f>
        <v>12</v>
      </c>
      <c r="P34" s="139" t="str">
        <f>IF((N34),IF(AND(O34&gt;=24,O34&lt;=40),"MUY ALTO",IF(AND(O34&gt;=10,O34&lt;=20),"ALTO",IF(AND(O34&gt;=6,O34&lt;=8),"MEDIO",IF((O34&lt;=4),"BAJO")))))</f>
        <v>ALTO</v>
      </c>
      <c r="Q34" s="117">
        <v>25</v>
      </c>
      <c r="R34" s="155">
        <f>O34*Q34</f>
        <v>300</v>
      </c>
      <c r="S34" s="139" t="str">
        <f>IF(R34&lt;=0,"N/A",IF(R34&lt;=20,"IV",IF(R34&lt;=120,"III",IF(R34&lt;=500,"II",IF(R34&lt;=4000,"I",)))))</f>
        <v>II</v>
      </c>
      <c r="T34" s="155" t="str">
        <f t="shared" si="10"/>
        <v>No aceptable o aceptable con control específico</v>
      </c>
      <c r="U34" s="114">
        <v>327</v>
      </c>
      <c r="V34" s="117" t="s">
        <v>630</v>
      </c>
      <c r="W34" s="117" t="s">
        <v>507</v>
      </c>
      <c r="X34" s="117" t="s">
        <v>507</v>
      </c>
      <c r="Y34" s="117" t="s">
        <v>507</v>
      </c>
      <c r="Z34" s="117" t="s">
        <v>640</v>
      </c>
      <c r="AA34" s="117" t="s">
        <v>507</v>
      </c>
    </row>
    <row r="35" spans="1:42" s="142" customFormat="1" ht="76.5" x14ac:dyDescent="0.25">
      <c r="A35" s="114" t="s">
        <v>523</v>
      </c>
      <c r="B35" s="114" t="s">
        <v>473</v>
      </c>
      <c r="C35" s="114" t="s">
        <v>474</v>
      </c>
      <c r="D35" s="114" t="s">
        <v>524</v>
      </c>
      <c r="E35" s="114" t="s">
        <v>575</v>
      </c>
      <c r="F35" s="135" t="s">
        <v>35</v>
      </c>
      <c r="G35" s="114" t="s">
        <v>594</v>
      </c>
      <c r="H35" s="154" t="s">
        <v>622</v>
      </c>
      <c r="I35" s="114" t="s">
        <v>543</v>
      </c>
      <c r="J35" s="114" t="s">
        <v>502</v>
      </c>
      <c r="K35" s="114" t="s">
        <v>502</v>
      </c>
      <c r="L35" s="114" t="s">
        <v>623</v>
      </c>
      <c r="M35" s="119">
        <v>2</v>
      </c>
      <c r="N35" s="117">
        <v>1</v>
      </c>
      <c r="O35" s="141">
        <f t="shared" si="0"/>
        <v>2</v>
      </c>
      <c r="P35" s="139" t="str">
        <f t="shared" si="1"/>
        <v>BAJO</v>
      </c>
      <c r="Q35" s="117">
        <v>60</v>
      </c>
      <c r="R35" s="155">
        <f t="shared" si="2"/>
        <v>120</v>
      </c>
      <c r="S35" s="139" t="str">
        <f t="shared" si="3"/>
        <v>III</v>
      </c>
      <c r="T35" s="155" t="str">
        <f t="shared" si="10"/>
        <v>Mejorable</v>
      </c>
      <c r="U35" s="114">
        <v>327</v>
      </c>
      <c r="V35" s="117" t="s">
        <v>551</v>
      </c>
      <c r="W35" s="117" t="s">
        <v>507</v>
      </c>
      <c r="X35" s="117" t="s">
        <v>507</v>
      </c>
      <c r="Y35" s="117" t="s">
        <v>507</v>
      </c>
      <c r="Z35" s="1" t="s">
        <v>1538</v>
      </c>
      <c r="AA35" s="117" t="s">
        <v>507</v>
      </c>
    </row>
    <row r="36" spans="1:42" ht="102" x14ac:dyDescent="0.25">
      <c r="A36" s="114" t="s">
        <v>472</v>
      </c>
      <c r="B36" s="114" t="s">
        <v>1267</v>
      </c>
      <c r="C36" s="114" t="s">
        <v>573</v>
      </c>
      <c r="D36" s="116" t="s">
        <v>1520</v>
      </c>
      <c r="E36" s="118" t="s">
        <v>33</v>
      </c>
      <c r="F36" s="135" t="s">
        <v>35</v>
      </c>
      <c r="G36" s="114" t="s">
        <v>594</v>
      </c>
      <c r="H36" s="154" t="s">
        <v>599</v>
      </c>
      <c r="I36" s="114" t="s">
        <v>624</v>
      </c>
      <c r="J36" s="118" t="s">
        <v>502</v>
      </c>
      <c r="K36" s="114" t="s">
        <v>625</v>
      </c>
      <c r="L36" s="114" t="s">
        <v>502</v>
      </c>
      <c r="M36" s="119">
        <v>2</v>
      </c>
      <c r="N36" s="117">
        <v>4</v>
      </c>
      <c r="O36" s="141">
        <f>M36*N36</f>
        <v>8</v>
      </c>
      <c r="P36" s="139" t="str">
        <f>IF((N36),IF(AND(O36&gt;=24,O36&lt;=40),"MUY ALTO",IF(AND(O36&gt;=10,O36&lt;=20),"ALTO",IF(AND(O36&gt;=6,O36&lt;=8),"MEDIO",IF((O36&lt;=4),"BAJO")))))</f>
        <v>MEDIO</v>
      </c>
      <c r="Q36" s="117">
        <v>10</v>
      </c>
      <c r="R36" s="155">
        <f>O36*Q36</f>
        <v>80</v>
      </c>
      <c r="S36" s="139" t="str">
        <f>IF(R36&lt;=0,"N/A",IF(R36&lt;=20,"IV",IF(R36&lt;=120,"III",IF(R36&lt;=500,"II",IF(R36&lt;=4000,"I",)))))</f>
        <v>III</v>
      </c>
      <c r="T36" s="155" t="str">
        <f t="shared" si="10"/>
        <v>Mejorable</v>
      </c>
      <c r="U36" s="114">
        <v>327</v>
      </c>
      <c r="V36" s="117" t="s">
        <v>519</v>
      </c>
      <c r="W36" s="117" t="s">
        <v>507</v>
      </c>
      <c r="X36" s="117" t="s">
        <v>507</v>
      </c>
      <c r="Y36" s="117" t="s">
        <v>507</v>
      </c>
      <c r="Z36" s="120" t="s">
        <v>983</v>
      </c>
      <c r="AA36" s="117" t="s">
        <v>507</v>
      </c>
    </row>
    <row r="37" spans="1:42" s="142" customFormat="1" ht="76.5" x14ac:dyDescent="0.25">
      <c r="A37" s="114" t="s">
        <v>472</v>
      </c>
      <c r="B37" s="114" t="s">
        <v>473</v>
      </c>
      <c r="C37" s="114" t="s">
        <v>487</v>
      </c>
      <c r="D37" s="116" t="s">
        <v>1507</v>
      </c>
      <c r="E37" s="114" t="s">
        <v>33</v>
      </c>
      <c r="F37" s="135" t="s">
        <v>35</v>
      </c>
      <c r="G37" s="114" t="s">
        <v>576</v>
      </c>
      <c r="H37" s="154" t="s">
        <v>577</v>
      </c>
      <c r="I37" s="114" t="s">
        <v>578</v>
      </c>
      <c r="J37" s="114" t="s">
        <v>502</v>
      </c>
      <c r="K37" s="114" t="s">
        <v>579</v>
      </c>
      <c r="L37" s="114" t="s">
        <v>580</v>
      </c>
      <c r="M37" s="119">
        <v>2</v>
      </c>
      <c r="N37" s="117">
        <v>4</v>
      </c>
      <c r="O37" s="141">
        <f>M37*N37</f>
        <v>8</v>
      </c>
      <c r="P37" s="139" t="str">
        <f>IF((N37),IF(AND(O37&gt;=24,O37&lt;=40),"MUY ALTO",IF(AND(O37&gt;=10,O37&lt;=20),"ALTO",IF(AND(O37&gt;=6,O37&lt;=8),"MEDIO",IF((O37&lt;=4),"BAJO")))))</f>
        <v>MEDIO</v>
      </c>
      <c r="Q37" s="117">
        <v>10</v>
      </c>
      <c r="R37" s="155">
        <f>O37*Q37</f>
        <v>80</v>
      </c>
      <c r="S37" s="139" t="str">
        <f>IF(R37&lt;=0,"N/A",IF(R37&lt;=20,"IV",IF(R37&lt;=120,"III",IF(R37&lt;=500,"II",IF(R37&lt;=4000,"I",)))))</f>
        <v>III</v>
      </c>
      <c r="T37" s="155" t="str">
        <f t="shared" si="10"/>
        <v>Mejorable</v>
      </c>
      <c r="U37" s="114">
        <v>327</v>
      </c>
      <c r="V37" s="117" t="s">
        <v>519</v>
      </c>
      <c r="W37" s="117" t="s">
        <v>507</v>
      </c>
      <c r="X37" s="117" t="s">
        <v>507</v>
      </c>
      <c r="Y37" s="117" t="s">
        <v>507</v>
      </c>
      <c r="Z37" s="120" t="s">
        <v>581</v>
      </c>
      <c r="AA37" s="117" t="s">
        <v>582</v>
      </c>
    </row>
    <row r="38" spans="1:42" s="142" customFormat="1" ht="89.25" x14ac:dyDescent="0.25">
      <c r="A38" s="114" t="s">
        <v>478</v>
      </c>
      <c r="B38" s="114" t="s">
        <v>473</v>
      </c>
      <c r="C38" s="114" t="s">
        <v>474</v>
      </c>
      <c r="D38" s="114" t="s">
        <v>477</v>
      </c>
      <c r="E38" s="114" t="s">
        <v>33</v>
      </c>
      <c r="F38" s="135" t="s">
        <v>35</v>
      </c>
      <c r="G38" s="114" t="s">
        <v>683</v>
      </c>
      <c r="H38" s="154" t="s">
        <v>684</v>
      </c>
      <c r="I38" s="114" t="s">
        <v>685</v>
      </c>
      <c r="J38" s="114" t="s">
        <v>686</v>
      </c>
      <c r="K38" s="114" t="s">
        <v>687</v>
      </c>
      <c r="L38" s="114" t="s">
        <v>502</v>
      </c>
      <c r="M38" s="119">
        <v>2</v>
      </c>
      <c r="N38" s="117">
        <v>1</v>
      </c>
      <c r="O38" s="141">
        <f t="shared" si="0"/>
        <v>2</v>
      </c>
      <c r="P38" s="139" t="str">
        <f t="shared" si="1"/>
        <v>BAJO</v>
      </c>
      <c r="Q38" s="117">
        <v>25</v>
      </c>
      <c r="R38" s="155">
        <f t="shared" si="2"/>
        <v>50</v>
      </c>
      <c r="S38" s="139" t="str">
        <f t="shared" si="3"/>
        <v>III</v>
      </c>
      <c r="T38" s="155" t="str">
        <f t="shared" si="10"/>
        <v>Mejorable</v>
      </c>
      <c r="U38" s="114">
        <v>327</v>
      </c>
      <c r="V38" s="115" t="s">
        <v>591</v>
      </c>
      <c r="W38" s="117" t="s">
        <v>507</v>
      </c>
      <c r="X38" s="117" t="s">
        <v>507</v>
      </c>
      <c r="Y38" s="117" t="s">
        <v>507</v>
      </c>
      <c r="Z38" s="120" t="s">
        <v>688</v>
      </c>
      <c r="AA38" s="117" t="s">
        <v>507</v>
      </c>
    </row>
    <row r="39" spans="1:42" ht="78.75" customHeight="1" x14ac:dyDescent="0.25">
      <c r="A39" s="114" t="s">
        <v>485</v>
      </c>
      <c r="B39" s="114" t="s">
        <v>486</v>
      </c>
      <c r="C39" s="114" t="s">
        <v>487</v>
      </c>
      <c r="D39" s="114" t="s">
        <v>488</v>
      </c>
      <c r="E39" s="114" t="s">
        <v>33</v>
      </c>
      <c r="F39" s="135" t="s">
        <v>35</v>
      </c>
      <c r="G39" s="114" t="s">
        <v>668</v>
      </c>
      <c r="H39" s="154" t="s">
        <v>672</v>
      </c>
      <c r="I39" s="114" t="s">
        <v>673</v>
      </c>
      <c r="J39" s="114" t="s">
        <v>502</v>
      </c>
      <c r="K39" s="114" t="s">
        <v>502</v>
      </c>
      <c r="L39" s="114" t="s">
        <v>502</v>
      </c>
      <c r="M39" s="157">
        <v>6</v>
      </c>
      <c r="N39" s="114">
        <v>2</v>
      </c>
      <c r="O39" s="117">
        <v>4</v>
      </c>
      <c r="P39" s="139" t="str">
        <f>IF((N39),IF(AND(O39&gt;=24,O39&lt;=40),"MUY ALTO",IF(AND(O39&gt;=10,O39&lt;=20),"ALTO",IF(AND(O39&gt;=6,O39&lt;=8),"MEDIO",IF((O39&lt;=4),"BAJO")))))</f>
        <v>BAJO</v>
      </c>
      <c r="Q39" s="114">
        <v>25</v>
      </c>
      <c r="R39" s="155">
        <f>O39*Q39</f>
        <v>100</v>
      </c>
      <c r="S39" s="139" t="str">
        <f>IF(R39&lt;=0,"N/A",IF(R39&lt;=20,"IV",IF(R39&lt;=120,"III",IF(R39&lt;=500,"II",IF(R39&lt;=4000,"I",)))))</f>
        <v>III</v>
      </c>
      <c r="T39" s="155" t="str">
        <f t="shared" si="10"/>
        <v>Mejorable</v>
      </c>
      <c r="U39" s="114">
        <v>327</v>
      </c>
      <c r="V39" s="114" t="s">
        <v>680</v>
      </c>
      <c r="W39" s="117" t="s">
        <v>507</v>
      </c>
      <c r="X39" s="114" t="s">
        <v>507</v>
      </c>
      <c r="Y39" s="114" t="s">
        <v>507</v>
      </c>
      <c r="Z39" s="158" t="s">
        <v>679</v>
      </c>
      <c r="AA39" s="117" t="s">
        <v>507</v>
      </c>
    </row>
    <row r="40" spans="1:42" s="142" customFormat="1" ht="51" x14ac:dyDescent="0.25">
      <c r="A40" s="114" t="s">
        <v>472</v>
      </c>
      <c r="B40" s="114" t="s">
        <v>486</v>
      </c>
      <c r="C40" s="114" t="s">
        <v>487</v>
      </c>
      <c r="D40" s="114" t="s">
        <v>475</v>
      </c>
      <c r="E40" s="114" t="s">
        <v>33</v>
      </c>
      <c r="F40" s="135" t="s">
        <v>35</v>
      </c>
      <c r="G40" s="114" t="s">
        <v>668</v>
      </c>
      <c r="H40" s="154" t="s">
        <v>674</v>
      </c>
      <c r="I40" s="114" t="s">
        <v>675</v>
      </c>
      <c r="J40" s="114" t="s">
        <v>502</v>
      </c>
      <c r="K40" s="114" t="s">
        <v>584</v>
      </c>
      <c r="L40" s="114" t="s">
        <v>502</v>
      </c>
      <c r="M40" s="157">
        <v>2</v>
      </c>
      <c r="N40" s="114">
        <v>2</v>
      </c>
      <c r="O40" s="141">
        <f t="shared" si="0"/>
        <v>4</v>
      </c>
      <c r="P40" s="139" t="str">
        <f t="shared" si="1"/>
        <v>BAJO</v>
      </c>
      <c r="Q40" s="114">
        <v>100</v>
      </c>
      <c r="R40" s="155">
        <f t="shared" si="2"/>
        <v>400</v>
      </c>
      <c r="S40" s="139" t="str">
        <f t="shared" si="3"/>
        <v>II</v>
      </c>
      <c r="T40" s="155" t="str">
        <f t="shared" si="10"/>
        <v>No aceptable o aceptable con control específico</v>
      </c>
      <c r="U40" s="114">
        <v>327</v>
      </c>
      <c r="V40" s="114" t="s">
        <v>519</v>
      </c>
      <c r="W40" s="117" t="s">
        <v>507</v>
      </c>
      <c r="X40" s="114" t="s">
        <v>507</v>
      </c>
      <c r="Y40" s="114" t="s">
        <v>507</v>
      </c>
      <c r="Z40" s="158" t="s">
        <v>681</v>
      </c>
      <c r="AA40" s="114" t="s">
        <v>580</v>
      </c>
    </row>
    <row r="41" spans="1:42" s="142" customFormat="1" ht="51" x14ac:dyDescent="0.25">
      <c r="A41" s="114" t="s">
        <v>472</v>
      </c>
      <c r="B41" s="114" t="s">
        <v>486</v>
      </c>
      <c r="C41" s="114" t="s">
        <v>487</v>
      </c>
      <c r="D41" s="114" t="s">
        <v>475</v>
      </c>
      <c r="E41" s="114" t="s">
        <v>33</v>
      </c>
      <c r="F41" s="135" t="s">
        <v>35</v>
      </c>
      <c r="G41" s="114" t="s">
        <v>668</v>
      </c>
      <c r="H41" s="154" t="s">
        <v>676</v>
      </c>
      <c r="I41" s="114" t="s">
        <v>677</v>
      </c>
      <c r="J41" s="114" t="s">
        <v>502</v>
      </c>
      <c r="K41" s="114" t="s">
        <v>678</v>
      </c>
      <c r="L41" s="114" t="s">
        <v>502</v>
      </c>
      <c r="M41" s="157">
        <v>2</v>
      </c>
      <c r="N41" s="114">
        <v>2</v>
      </c>
      <c r="O41" s="141">
        <f t="shared" si="0"/>
        <v>4</v>
      </c>
      <c r="P41" s="139" t="str">
        <f t="shared" si="1"/>
        <v>BAJO</v>
      </c>
      <c r="Q41" s="114">
        <v>100</v>
      </c>
      <c r="R41" s="155">
        <f t="shared" si="2"/>
        <v>400</v>
      </c>
      <c r="S41" s="139" t="str">
        <f t="shared" si="3"/>
        <v>II</v>
      </c>
      <c r="T41" s="155" t="str">
        <f t="shared" si="10"/>
        <v>No aceptable o aceptable con control específico</v>
      </c>
      <c r="U41" s="114">
        <v>327</v>
      </c>
      <c r="V41" s="114" t="s">
        <v>519</v>
      </c>
      <c r="W41" s="117" t="s">
        <v>507</v>
      </c>
      <c r="X41" s="114" t="s">
        <v>507</v>
      </c>
      <c r="Y41" s="114" t="s">
        <v>507</v>
      </c>
      <c r="Z41" s="158" t="s">
        <v>679</v>
      </c>
      <c r="AA41" s="117" t="s">
        <v>507</v>
      </c>
    </row>
    <row r="42" spans="1:42" s="142" customFormat="1" ht="63.75" x14ac:dyDescent="0.25">
      <c r="A42" s="114" t="s">
        <v>478</v>
      </c>
      <c r="B42" s="114" t="s">
        <v>473</v>
      </c>
      <c r="C42" s="114" t="s">
        <v>573</v>
      </c>
      <c r="D42" s="114" t="s">
        <v>475</v>
      </c>
      <c r="E42" s="114" t="s">
        <v>33</v>
      </c>
      <c r="F42" s="135" t="s">
        <v>35</v>
      </c>
      <c r="G42" s="114" t="s">
        <v>668</v>
      </c>
      <c r="H42" s="154" t="s">
        <v>669</v>
      </c>
      <c r="I42" s="114" t="s">
        <v>670</v>
      </c>
      <c r="J42" s="118" t="s">
        <v>502</v>
      </c>
      <c r="K42" s="114" t="s">
        <v>671</v>
      </c>
      <c r="L42" s="114" t="s">
        <v>502</v>
      </c>
      <c r="M42" s="119">
        <v>2</v>
      </c>
      <c r="N42" s="117">
        <v>1</v>
      </c>
      <c r="O42" s="141">
        <f>M42*N42</f>
        <v>2</v>
      </c>
      <c r="P42" s="139" t="str">
        <f>IF((N42),IF(AND(O42&gt;=24,O42&lt;=40),"MUY ALTO",IF(AND(O42&gt;=10,O42&lt;=20),"ALTO",IF(AND(O42&gt;=6,O42&lt;=8),"MEDIO",IF((O42&lt;=4),"BAJO")))))</f>
        <v>BAJO</v>
      </c>
      <c r="Q42" s="117">
        <v>100</v>
      </c>
      <c r="R42" s="155">
        <f>O42*Q42</f>
        <v>200</v>
      </c>
      <c r="S42" s="139" t="str">
        <f>IF(R42&lt;=0,"N/A",IF(R42&lt;=20,"IV",IF(R42&lt;=120,"III",IF(R42&lt;=500,"II",IF(R42&lt;=4000,"I",)))))</f>
        <v>II</v>
      </c>
      <c r="T42" s="155" t="str">
        <f t="shared" si="10"/>
        <v>No aceptable o aceptable con control específico</v>
      </c>
      <c r="U42" s="114">
        <v>327</v>
      </c>
      <c r="V42" s="117" t="s">
        <v>519</v>
      </c>
      <c r="W42" s="117" t="s">
        <v>507</v>
      </c>
      <c r="X42" s="117" t="s">
        <v>507</v>
      </c>
      <c r="Y42" s="117" t="s">
        <v>507</v>
      </c>
      <c r="Z42" s="120" t="s">
        <v>679</v>
      </c>
      <c r="AA42" s="117" t="s">
        <v>507</v>
      </c>
    </row>
    <row r="43" spans="1:42" s="142" customFormat="1" ht="48.75" customHeight="1" x14ac:dyDescent="0.25">
      <c r="A43" s="114" t="s">
        <v>564</v>
      </c>
      <c r="B43" s="114" t="s">
        <v>483</v>
      </c>
      <c r="C43" s="114" t="s">
        <v>565</v>
      </c>
      <c r="D43" s="114" t="s">
        <v>781</v>
      </c>
      <c r="E43" s="114" t="s">
        <v>575</v>
      </c>
      <c r="F43" s="135" t="s">
        <v>35</v>
      </c>
      <c r="G43" s="114" t="s">
        <v>585</v>
      </c>
      <c r="H43" s="154" t="s">
        <v>586</v>
      </c>
      <c r="I43" s="114" t="s">
        <v>1505</v>
      </c>
      <c r="J43" s="114" t="s">
        <v>502</v>
      </c>
      <c r="K43" s="114" t="s">
        <v>584</v>
      </c>
      <c r="L43" s="114" t="s">
        <v>502</v>
      </c>
      <c r="M43" s="115">
        <v>2</v>
      </c>
      <c r="N43" s="115">
        <v>2</v>
      </c>
      <c r="O43" s="141">
        <f t="shared" si="0"/>
        <v>4</v>
      </c>
      <c r="P43" s="139" t="str">
        <f>IF((N43),IF(AND(O43&gt;=24,O43&lt;=40),"MUY ALTO",IF(AND(O43&gt;=10,O43&lt;=20),"ALTO",IF(AND(O43&gt;=6,O43&lt;=8),"MEDIO",IF((O43&lt;=4),"BAJO")))))</f>
        <v>BAJO</v>
      </c>
      <c r="Q43" s="115">
        <v>60</v>
      </c>
      <c r="R43" s="155">
        <f>O43*Q43</f>
        <v>240</v>
      </c>
      <c r="S43" s="139" t="str">
        <f>IF(R43&lt;=0,"N/A",IF(R43&lt;=20,"IV",IF(R43&lt;=120,"III",IF(R43&lt;=500,"II",IF(R43&lt;=4000,"I",)))))</f>
        <v>II</v>
      </c>
      <c r="T43" s="155" t="str">
        <f t="shared" si="4"/>
        <v>No aceptable o aceptable con control específico</v>
      </c>
      <c r="U43" s="114">
        <v>327</v>
      </c>
      <c r="V43" s="115" t="s">
        <v>519</v>
      </c>
      <c r="W43" s="117" t="s">
        <v>507</v>
      </c>
      <c r="X43" s="115" t="s">
        <v>507</v>
      </c>
      <c r="Y43" s="115" t="s">
        <v>507</v>
      </c>
      <c r="Z43" s="156" t="s">
        <v>588</v>
      </c>
      <c r="AA43" s="117" t="s">
        <v>507</v>
      </c>
    </row>
    <row r="44" spans="1:42" ht="58.5" customHeight="1" x14ac:dyDescent="0.25">
      <c r="A44" s="114" t="s">
        <v>478</v>
      </c>
      <c r="B44" s="114" t="s">
        <v>473</v>
      </c>
      <c r="C44" s="114" t="s">
        <v>474</v>
      </c>
      <c r="D44" s="114" t="s">
        <v>477</v>
      </c>
      <c r="E44" s="114" t="s">
        <v>33</v>
      </c>
      <c r="F44" s="135" t="s">
        <v>40</v>
      </c>
      <c r="G44" s="114" t="s">
        <v>689</v>
      </c>
      <c r="H44" s="154" t="s">
        <v>1510</v>
      </c>
      <c r="I44" s="114" t="s">
        <v>691</v>
      </c>
      <c r="J44" s="114" t="s">
        <v>502</v>
      </c>
      <c r="K44" s="114" t="s">
        <v>692</v>
      </c>
      <c r="L44" s="114" t="s">
        <v>693</v>
      </c>
      <c r="M44" s="119">
        <v>2</v>
      </c>
      <c r="N44" s="117">
        <v>1</v>
      </c>
      <c r="O44" s="141">
        <f t="shared" si="0"/>
        <v>2</v>
      </c>
      <c r="P44" s="139" t="str">
        <f t="shared" ref="P44:P64" si="11">IF((N44),IF(AND(O44&gt;=24,O44&lt;=40),"MUY ALTO",IF(AND(O44&gt;=10,O44&lt;=20),"ALTO",IF(AND(O44&gt;=6,O44&lt;=8),"MEDIO",IF((O44&lt;=4),"BAJO")))))</f>
        <v>BAJO</v>
      </c>
      <c r="Q44" s="117">
        <v>100</v>
      </c>
      <c r="R44" s="155">
        <f t="shared" ref="R44:R64" si="12">O44*Q44</f>
        <v>200</v>
      </c>
      <c r="S44" s="139" t="str">
        <f t="shared" ref="S44:S64" si="13">IF(R44&lt;=0,"N/A",IF(R44&lt;=20,"IV",IF(R44&lt;=120,"III",IF(R44&lt;=500,"II",IF(R44&lt;=4000,"I",)))))</f>
        <v>II</v>
      </c>
      <c r="T44" s="155" t="str">
        <f t="shared" ref="T44:T64" si="14">IF(S44="I","No Aceptable",IF(S44="II","No aceptable o aceptable con control específico",IF(S44="III","Mejorable",IF(S44="IV","Aceptable","Aceptable"))))</f>
        <v>No aceptable o aceptable con control específico</v>
      </c>
      <c r="U44" s="114">
        <v>327</v>
      </c>
      <c r="V44" s="117" t="s">
        <v>519</v>
      </c>
      <c r="W44" s="117" t="s">
        <v>507</v>
      </c>
      <c r="X44" s="117" t="s">
        <v>507</v>
      </c>
      <c r="Y44" s="117" t="s">
        <v>507</v>
      </c>
      <c r="Z44" s="120" t="s">
        <v>694</v>
      </c>
      <c r="AA44" s="117" t="s">
        <v>507</v>
      </c>
    </row>
    <row r="45" spans="1:42" ht="51.75" thickBot="1" x14ac:dyDescent="0.3">
      <c r="A45" s="114" t="s">
        <v>482</v>
      </c>
      <c r="B45" s="114" t="s">
        <v>473</v>
      </c>
      <c r="C45" s="114" t="s">
        <v>474</v>
      </c>
      <c r="D45" s="114" t="s">
        <v>477</v>
      </c>
      <c r="E45" s="114" t="s">
        <v>33</v>
      </c>
      <c r="F45" s="135" t="s">
        <v>36</v>
      </c>
      <c r="G45" s="114" t="s">
        <v>218</v>
      </c>
      <c r="H45" s="154" t="s">
        <v>695</v>
      </c>
      <c r="I45" s="114" t="s">
        <v>696</v>
      </c>
      <c r="J45" s="114" t="s">
        <v>502</v>
      </c>
      <c r="K45" s="114" t="s">
        <v>697</v>
      </c>
      <c r="L45" s="114" t="s">
        <v>502</v>
      </c>
      <c r="M45" s="119">
        <v>2</v>
      </c>
      <c r="N45" s="117">
        <v>4</v>
      </c>
      <c r="O45" s="141">
        <f t="shared" si="0"/>
        <v>8</v>
      </c>
      <c r="P45" s="139" t="str">
        <f t="shared" si="11"/>
        <v>MEDIO</v>
      </c>
      <c r="Q45" s="117">
        <v>10</v>
      </c>
      <c r="R45" s="155">
        <f t="shared" si="12"/>
        <v>80</v>
      </c>
      <c r="S45" s="139" t="str">
        <f t="shared" si="13"/>
        <v>III</v>
      </c>
      <c r="T45" s="155" t="str">
        <f t="shared" si="14"/>
        <v>Mejorable</v>
      </c>
      <c r="U45" s="114">
        <v>327</v>
      </c>
      <c r="V45" s="117" t="s">
        <v>704</v>
      </c>
      <c r="W45" s="117" t="s">
        <v>507</v>
      </c>
      <c r="X45" s="117" t="s">
        <v>507</v>
      </c>
      <c r="Y45" s="117" t="s">
        <v>507</v>
      </c>
      <c r="Z45" s="120" t="s">
        <v>705</v>
      </c>
      <c r="AA45" s="117" t="s">
        <v>507</v>
      </c>
    </row>
    <row r="46" spans="1:42" s="56" customFormat="1" ht="64.5" thickBot="1" x14ac:dyDescent="0.3">
      <c r="A46" s="178" t="s">
        <v>482</v>
      </c>
      <c r="B46" s="178" t="s">
        <v>473</v>
      </c>
      <c r="C46" s="178" t="s">
        <v>742</v>
      </c>
      <c r="D46" s="178" t="s">
        <v>901</v>
      </c>
      <c r="E46" s="178" t="s">
        <v>33</v>
      </c>
      <c r="F46" s="178" t="s">
        <v>36</v>
      </c>
      <c r="G46" s="178" t="s">
        <v>1539</v>
      </c>
      <c r="H46" s="178" t="s">
        <v>1540</v>
      </c>
      <c r="I46" s="178" t="s">
        <v>696</v>
      </c>
      <c r="J46" s="178" t="s">
        <v>502</v>
      </c>
      <c r="K46" s="178" t="s">
        <v>502</v>
      </c>
      <c r="L46" s="178" t="s">
        <v>502</v>
      </c>
      <c r="M46" s="213">
        <v>6</v>
      </c>
      <c r="N46" s="213">
        <v>2</v>
      </c>
      <c r="O46" s="178">
        <v>12</v>
      </c>
      <c r="P46" s="337" t="s">
        <v>153</v>
      </c>
      <c r="Q46" s="213">
        <v>25</v>
      </c>
      <c r="R46" s="178">
        <v>300</v>
      </c>
      <c r="S46" s="338" t="s">
        <v>91</v>
      </c>
      <c r="T46" s="178" t="s">
        <v>1541</v>
      </c>
      <c r="U46" s="178">
        <v>327</v>
      </c>
      <c r="V46" s="213" t="s">
        <v>704</v>
      </c>
      <c r="W46" s="213" t="s">
        <v>507</v>
      </c>
      <c r="X46" s="213" t="s">
        <v>507</v>
      </c>
      <c r="Y46" s="213" t="s">
        <v>1542</v>
      </c>
      <c r="Z46" s="213" t="s">
        <v>507</v>
      </c>
      <c r="AA46" s="213" t="s">
        <v>507</v>
      </c>
      <c r="AB46" s="336"/>
      <c r="AC46" s="336"/>
      <c r="AD46" s="336"/>
      <c r="AE46" s="336"/>
      <c r="AF46" s="336"/>
      <c r="AG46" s="336"/>
      <c r="AH46" s="336"/>
      <c r="AI46" s="336"/>
      <c r="AJ46" s="336"/>
      <c r="AK46" s="336"/>
      <c r="AL46" s="336"/>
      <c r="AM46" s="336"/>
      <c r="AN46" s="336"/>
      <c r="AO46" s="336"/>
      <c r="AP46" s="336"/>
    </row>
    <row r="47" spans="1:42" ht="140.25" x14ac:dyDescent="0.25">
      <c r="A47" s="114" t="s">
        <v>1268</v>
      </c>
      <c r="B47" s="114" t="s">
        <v>473</v>
      </c>
      <c r="C47" s="114" t="s">
        <v>474</v>
      </c>
      <c r="D47" s="114" t="s">
        <v>477</v>
      </c>
      <c r="E47" s="114" t="s">
        <v>33</v>
      </c>
      <c r="F47" s="135" t="s">
        <v>36</v>
      </c>
      <c r="G47" s="114" t="s">
        <v>701</v>
      </c>
      <c r="H47" s="154" t="s">
        <v>845</v>
      </c>
      <c r="I47" s="114" t="s">
        <v>696</v>
      </c>
      <c r="J47" s="114" t="s">
        <v>502</v>
      </c>
      <c r="K47" s="114" t="s">
        <v>502</v>
      </c>
      <c r="L47" s="114" t="s">
        <v>502</v>
      </c>
      <c r="M47" s="119">
        <v>2</v>
      </c>
      <c r="N47" s="117">
        <v>4</v>
      </c>
      <c r="O47" s="141">
        <f t="shared" si="0"/>
        <v>8</v>
      </c>
      <c r="P47" s="139" t="str">
        <f t="shared" si="11"/>
        <v>MEDIO</v>
      </c>
      <c r="Q47" s="117">
        <v>10</v>
      </c>
      <c r="R47" s="155">
        <f t="shared" si="12"/>
        <v>80</v>
      </c>
      <c r="S47" s="139" t="str">
        <f t="shared" si="13"/>
        <v>III</v>
      </c>
      <c r="T47" s="155" t="str">
        <f t="shared" si="14"/>
        <v>Mejorable</v>
      </c>
      <c r="U47" s="114">
        <v>327</v>
      </c>
      <c r="V47" s="117" t="s">
        <v>704</v>
      </c>
      <c r="W47" s="117" t="s">
        <v>507</v>
      </c>
      <c r="X47" s="117" t="s">
        <v>507</v>
      </c>
      <c r="Y47" s="117" t="s">
        <v>507</v>
      </c>
      <c r="Z47" s="120" t="s">
        <v>848</v>
      </c>
      <c r="AA47" s="117" t="s">
        <v>507</v>
      </c>
    </row>
    <row r="48" spans="1:42" ht="76.5" x14ac:dyDescent="0.25">
      <c r="A48" s="114" t="s">
        <v>482</v>
      </c>
      <c r="B48" s="114" t="s">
        <v>473</v>
      </c>
      <c r="C48" s="117" t="s">
        <v>474</v>
      </c>
      <c r="D48" s="114" t="s">
        <v>477</v>
      </c>
      <c r="E48" s="117" t="s">
        <v>33</v>
      </c>
      <c r="F48" s="135" t="s">
        <v>36</v>
      </c>
      <c r="G48" s="114" t="s">
        <v>698</v>
      </c>
      <c r="H48" s="154" t="s">
        <v>703</v>
      </c>
      <c r="I48" s="114" t="s">
        <v>700</v>
      </c>
      <c r="J48" s="118" t="s">
        <v>502</v>
      </c>
      <c r="K48" s="114" t="s">
        <v>502</v>
      </c>
      <c r="L48" s="114" t="s">
        <v>502</v>
      </c>
      <c r="M48" s="117">
        <v>2</v>
      </c>
      <c r="N48" s="117">
        <v>2</v>
      </c>
      <c r="O48" s="141">
        <f t="shared" si="0"/>
        <v>4</v>
      </c>
      <c r="P48" s="139" t="str">
        <f t="shared" si="11"/>
        <v>BAJO</v>
      </c>
      <c r="Q48" s="117">
        <v>25</v>
      </c>
      <c r="R48" s="155">
        <f t="shared" si="12"/>
        <v>100</v>
      </c>
      <c r="S48" s="139" t="str">
        <f t="shared" si="13"/>
        <v>III</v>
      </c>
      <c r="T48" s="155" t="str">
        <f t="shared" si="14"/>
        <v>Mejorable</v>
      </c>
      <c r="U48" s="114">
        <v>327</v>
      </c>
      <c r="V48" s="117" t="s">
        <v>706</v>
      </c>
      <c r="W48" s="117" t="s">
        <v>507</v>
      </c>
      <c r="X48" s="117" t="s">
        <v>507</v>
      </c>
      <c r="Y48" s="117" t="s">
        <v>507</v>
      </c>
      <c r="Z48" s="120" t="s">
        <v>709</v>
      </c>
      <c r="AA48" s="117" t="s">
        <v>507</v>
      </c>
    </row>
    <row r="49" spans="1:33" s="200" customFormat="1" ht="53.25" customHeight="1" x14ac:dyDescent="0.2">
      <c r="A49" s="114" t="s">
        <v>478</v>
      </c>
      <c r="B49" s="114" t="s">
        <v>777</v>
      </c>
      <c r="C49" s="115" t="s">
        <v>474</v>
      </c>
      <c r="D49" s="114" t="s">
        <v>477</v>
      </c>
      <c r="E49" s="114" t="s">
        <v>33</v>
      </c>
      <c r="F49" s="203" t="s">
        <v>36</v>
      </c>
      <c r="G49" s="116" t="s">
        <v>784</v>
      </c>
      <c r="H49" s="116" t="s">
        <v>1526</v>
      </c>
      <c r="I49" s="114" t="s">
        <v>786</v>
      </c>
      <c r="J49" s="114" t="s">
        <v>502</v>
      </c>
      <c r="K49" s="114" t="s">
        <v>1527</v>
      </c>
      <c r="L49" s="114" t="s">
        <v>502</v>
      </c>
      <c r="M49" s="119">
        <v>2</v>
      </c>
      <c r="N49" s="117">
        <v>2</v>
      </c>
      <c r="O49" s="141">
        <f t="shared" si="0"/>
        <v>4</v>
      </c>
      <c r="P49" s="139" t="str">
        <f t="shared" si="11"/>
        <v>BAJO</v>
      </c>
      <c r="Q49" s="117">
        <v>25</v>
      </c>
      <c r="R49" s="178">
        <f t="shared" si="12"/>
        <v>100</v>
      </c>
      <c r="S49" s="139" t="str">
        <f t="shared" si="13"/>
        <v>III</v>
      </c>
      <c r="T49" s="178" t="str">
        <f t="shared" si="14"/>
        <v>Mejorable</v>
      </c>
      <c r="U49" s="114">
        <v>327</v>
      </c>
      <c r="V49" s="114" t="s">
        <v>764</v>
      </c>
      <c r="W49" s="117" t="s">
        <v>507</v>
      </c>
      <c r="X49" s="117" t="s">
        <v>507</v>
      </c>
      <c r="Y49" s="117" t="s">
        <v>507</v>
      </c>
      <c r="Z49" s="120" t="s">
        <v>1528</v>
      </c>
      <c r="AA49" s="117" t="s">
        <v>507</v>
      </c>
      <c r="AB49" s="142"/>
      <c r="AC49" s="142"/>
      <c r="AD49" s="142"/>
      <c r="AE49" s="142"/>
      <c r="AF49" s="142"/>
      <c r="AG49" s="142"/>
    </row>
    <row r="50" spans="1:33" ht="51" x14ac:dyDescent="0.25">
      <c r="A50" s="114" t="s">
        <v>682</v>
      </c>
      <c r="B50" s="114" t="s">
        <v>486</v>
      </c>
      <c r="C50" s="114" t="s">
        <v>487</v>
      </c>
      <c r="D50" s="114" t="s">
        <v>488</v>
      </c>
      <c r="E50" s="114" t="s">
        <v>33</v>
      </c>
      <c r="F50" s="135" t="s">
        <v>36</v>
      </c>
      <c r="G50" s="114" t="s">
        <v>784</v>
      </c>
      <c r="H50" s="154" t="s">
        <v>785</v>
      </c>
      <c r="I50" s="114" t="s">
        <v>786</v>
      </c>
      <c r="J50" s="114" t="s">
        <v>502</v>
      </c>
      <c r="K50" s="114" t="s">
        <v>1527</v>
      </c>
      <c r="L50" s="114" t="s">
        <v>763</v>
      </c>
      <c r="M50" s="157">
        <v>2</v>
      </c>
      <c r="N50" s="114">
        <v>2</v>
      </c>
      <c r="O50" s="141">
        <f t="shared" si="0"/>
        <v>4</v>
      </c>
      <c r="P50" s="139" t="str">
        <f t="shared" si="11"/>
        <v>BAJO</v>
      </c>
      <c r="Q50" s="114">
        <v>25</v>
      </c>
      <c r="R50" s="155">
        <f t="shared" si="12"/>
        <v>100</v>
      </c>
      <c r="S50" s="139" t="str">
        <f t="shared" si="13"/>
        <v>III</v>
      </c>
      <c r="T50" s="155" t="str">
        <f t="shared" si="14"/>
        <v>Mejorable</v>
      </c>
      <c r="U50" s="114">
        <v>327</v>
      </c>
      <c r="V50" s="114" t="s">
        <v>764</v>
      </c>
      <c r="W50" s="117" t="s">
        <v>507</v>
      </c>
      <c r="X50" s="114" t="s">
        <v>507</v>
      </c>
      <c r="Y50" s="114" t="s">
        <v>507</v>
      </c>
      <c r="Z50" s="158" t="s">
        <v>581</v>
      </c>
      <c r="AA50" s="114" t="s">
        <v>790</v>
      </c>
    </row>
    <row r="51" spans="1:33" ht="51" x14ac:dyDescent="0.25">
      <c r="A51" s="114" t="s">
        <v>682</v>
      </c>
      <c r="B51" s="114" t="s">
        <v>486</v>
      </c>
      <c r="C51" s="114" t="s">
        <v>487</v>
      </c>
      <c r="D51" s="114" t="s">
        <v>488</v>
      </c>
      <c r="E51" s="114" t="s">
        <v>33</v>
      </c>
      <c r="F51" s="135" t="s">
        <v>36</v>
      </c>
      <c r="G51" s="114" t="s">
        <v>787</v>
      </c>
      <c r="H51" s="154" t="s">
        <v>788</v>
      </c>
      <c r="I51" s="114" t="s">
        <v>846</v>
      </c>
      <c r="J51" s="114" t="s">
        <v>502</v>
      </c>
      <c r="K51" s="114" t="s">
        <v>502</v>
      </c>
      <c r="L51" s="114" t="s">
        <v>763</v>
      </c>
      <c r="M51" s="157">
        <v>2</v>
      </c>
      <c r="N51" s="114">
        <v>2</v>
      </c>
      <c r="O51" s="141">
        <f t="shared" si="0"/>
        <v>4</v>
      </c>
      <c r="P51" s="139" t="str">
        <f t="shared" si="11"/>
        <v>BAJO</v>
      </c>
      <c r="Q51" s="114">
        <v>10</v>
      </c>
      <c r="R51" s="155">
        <f t="shared" si="12"/>
        <v>40</v>
      </c>
      <c r="S51" s="139" t="str">
        <f t="shared" si="13"/>
        <v>III</v>
      </c>
      <c r="T51" s="155" t="str">
        <f t="shared" si="14"/>
        <v>Mejorable</v>
      </c>
      <c r="U51" s="114">
        <v>327</v>
      </c>
      <c r="V51" s="115" t="s">
        <v>591</v>
      </c>
      <c r="W51" s="117" t="s">
        <v>507</v>
      </c>
      <c r="X51" s="114" t="s">
        <v>507</v>
      </c>
      <c r="Y51" s="114" t="s">
        <v>507</v>
      </c>
      <c r="Z51" s="158" t="s">
        <v>581</v>
      </c>
      <c r="AA51" s="114" t="s">
        <v>791</v>
      </c>
    </row>
    <row r="52" spans="1:33" ht="38.25" x14ac:dyDescent="0.25">
      <c r="A52" s="114" t="s">
        <v>478</v>
      </c>
      <c r="B52" s="114" t="s">
        <v>1264</v>
      </c>
      <c r="C52" s="114" t="s">
        <v>1265</v>
      </c>
      <c r="D52" s="114" t="s">
        <v>1269</v>
      </c>
      <c r="E52" s="114" t="s">
        <v>33</v>
      </c>
      <c r="F52" s="135" t="s">
        <v>36</v>
      </c>
      <c r="G52" s="114" t="s">
        <v>218</v>
      </c>
      <c r="H52" s="154" t="s">
        <v>1270</v>
      </c>
      <c r="I52" s="114" t="s">
        <v>1271</v>
      </c>
      <c r="J52" s="114" t="s">
        <v>502</v>
      </c>
      <c r="K52" s="114" t="s">
        <v>581</v>
      </c>
      <c r="L52" s="114" t="s">
        <v>763</v>
      </c>
      <c r="M52" s="119">
        <v>2</v>
      </c>
      <c r="N52" s="117">
        <v>2</v>
      </c>
      <c r="O52" s="141">
        <f t="shared" si="0"/>
        <v>4</v>
      </c>
      <c r="P52" s="139" t="str">
        <f t="shared" si="11"/>
        <v>BAJO</v>
      </c>
      <c r="Q52" s="117">
        <v>10</v>
      </c>
      <c r="R52" s="155">
        <f t="shared" si="12"/>
        <v>40</v>
      </c>
      <c r="S52" s="139" t="str">
        <f t="shared" si="13"/>
        <v>III</v>
      </c>
      <c r="T52" s="155" t="str">
        <f t="shared" si="14"/>
        <v>Mejorable</v>
      </c>
      <c r="U52" s="114">
        <v>327</v>
      </c>
      <c r="V52" s="117" t="s">
        <v>1272</v>
      </c>
      <c r="W52" s="117" t="s">
        <v>507</v>
      </c>
      <c r="X52" s="117" t="s">
        <v>507</v>
      </c>
      <c r="Y52" s="117" t="s">
        <v>507</v>
      </c>
      <c r="Z52" s="120" t="s">
        <v>581</v>
      </c>
      <c r="AA52" s="117" t="s">
        <v>1273</v>
      </c>
    </row>
    <row r="53" spans="1:33" ht="63.75" x14ac:dyDescent="0.25">
      <c r="A53" s="114" t="s">
        <v>478</v>
      </c>
      <c r="B53" s="114" t="s">
        <v>473</v>
      </c>
      <c r="C53" s="114" t="s">
        <v>474</v>
      </c>
      <c r="D53" s="114" t="s">
        <v>477</v>
      </c>
      <c r="E53" s="114" t="s">
        <v>33</v>
      </c>
      <c r="F53" s="135" t="s">
        <v>38</v>
      </c>
      <c r="G53" s="116" t="s">
        <v>792</v>
      </c>
      <c r="H53" s="116" t="s">
        <v>793</v>
      </c>
      <c r="I53" s="114" t="s">
        <v>719</v>
      </c>
      <c r="J53" s="114" t="s">
        <v>502</v>
      </c>
      <c r="K53" s="114" t="s">
        <v>720</v>
      </c>
      <c r="L53" s="114" t="s">
        <v>502</v>
      </c>
      <c r="M53" s="119">
        <v>2</v>
      </c>
      <c r="N53" s="117">
        <v>3</v>
      </c>
      <c r="O53" s="141">
        <f t="shared" si="0"/>
        <v>6</v>
      </c>
      <c r="P53" s="139" t="str">
        <f t="shared" si="11"/>
        <v>MEDIO</v>
      </c>
      <c r="Q53" s="117">
        <v>10</v>
      </c>
      <c r="R53" s="155">
        <f t="shared" si="12"/>
        <v>60</v>
      </c>
      <c r="S53" s="139" t="str">
        <f t="shared" si="13"/>
        <v>III</v>
      </c>
      <c r="T53" s="155" t="str">
        <f t="shared" si="14"/>
        <v>Mejorable</v>
      </c>
      <c r="U53" s="114">
        <v>327</v>
      </c>
      <c r="V53" s="117" t="s">
        <v>719</v>
      </c>
      <c r="W53" s="117" t="s">
        <v>507</v>
      </c>
      <c r="X53" s="117" t="s">
        <v>507</v>
      </c>
      <c r="Y53" s="117" t="s">
        <v>747</v>
      </c>
      <c r="Z53" s="120" t="s">
        <v>748</v>
      </c>
      <c r="AA53" s="117" t="s">
        <v>507</v>
      </c>
    </row>
    <row r="54" spans="1:33" ht="102.75" customHeight="1" x14ac:dyDescent="0.25">
      <c r="A54" s="114" t="s">
        <v>478</v>
      </c>
      <c r="B54" s="114" t="s">
        <v>473</v>
      </c>
      <c r="C54" s="114" t="s">
        <v>474</v>
      </c>
      <c r="D54" s="114" t="s">
        <v>477</v>
      </c>
      <c r="E54" s="114" t="s">
        <v>33</v>
      </c>
      <c r="F54" s="135" t="s">
        <v>38</v>
      </c>
      <c r="G54" s="116" t="s">
        <v>1512</v>
      </c>
      <c r="H54" s="116" t="s">
        <v>795</v>
      </c>
      <c r="I54" s="114" t="s">
        <v>723</v>
      </c>
      <c r="J54" s="114" t="s">
        <v>502</v>
      </c>
      <c r="K54" s="114" t="s">
        <v>724</v>
      </c>
      <c r="L54" s="114" t="s">
        <v>725</v>
      </c>
      <c r="M54" s="119">
        <v>2</v>
      </c>
      <c r="N54" s="117">
        <v>3</v>
      </c>
      <c r="O54" s="141">
        <f t="shared" si="0"/>
        <v>6</v>
      </c>
      <c r="P54" s="139" t="str">
        <f t="shared" si="11"/>
        <v>MEDIO</v>
      </c>
      <c r="Q54" s="117">
        <v>10</v>
      </c>
      <c r="R54" s="155">
        <f t="shared" si="12"/>
        <v>60</v>
      </c>
      <c r="S54" s="139" t="str">
        <f t="shared" si="13"/>
        <v>III</v>
      </c>
      <c r="T54" s="155" t="str">
        <f t="shared" si="14"/>
        <v>Mejorable</v>
      </c>
      <c r="U54" s="114">
        <v>327</v>
      </c>
      <c r="V54" s="117" t="s">
        <v>719</v>
      </c>
      <c r="W54" s="117" t="s">
        <v>507</v>
      </c>
      <c r="X54" s="117" t="s">
        <v>507</v>
      </c>
      <c r="Y54" s="117" t="s">
        <v>747</v>
      </c>
      <c r="Z54" s="120" t="s">
        <v>805</v>
      </c>
      <c r="AA54" s="117" t="s">
        <v>507</v>
      </c>
    </row>
    <row r="55" spans="1:33" ht="89.25" x14ac:dyDescent="0.25">
      <c r="A55" s="114" t="s">
        <v>478</v>
      </c>
      <c r="B55" s="114" t="s">
        <v>473</v>
      </c>
      <c r="C55" s="114" t="s">
        <v>474</v>
      </c>
      <c r="D55" s="114" t="s">
        <v>477</v>
      </c>
      <c r="E55" s="118" t="s">
        <v>33</v>
      </c>
      <c r="F55" s="135" t="s">
        <v>38</v>
      </c>
      <c r="G55" s="116" t="s">
        <v>1513</v>
      </c>
      <c r="H55" s="116" t="s">
        <v>733</v>
      </c>
      <c r="I55" s="114" t="s">
        <v>734</v>
      </c>
      <c r="J55" s="118" t="s">
        <v>502</v>
      </c>
      <c r="K55" s="114" t="s">
        <v>735</v>
      </c>
      <c r="L55" s="114" t="s">
        <v>725</v>
      </c>
      <c r="M55" s="119">
        <v>2</v>
      </c>
      <c r="N55" s="117">
        <v>4</v>
      </c>
      <c r="O55" s="141">
        <f t="shared" si="0"/>
        <v>8</v>
      </c>
      <c r="P55" s="139" t="str">
        <f t="shared" si="11"/>
        <v>MEDIO</v>
      </c>
      <c r="Q55" s="117">
        <v>10</v>
      </c>
      <c r="R55" s="155">
        <f t="shared" si="12"/>
        <v>80</v>
      </c>
      <c r="S55" s="139" t="str">
        <f t="shared" si="13"/>
        <v>III</v>
      </c>
      <c r="T55" s="155" t="str">
        <f t="shared" si="14"/>
        <v>Mejorable</v>
      </c>
      <c r="U55" s="114">
        <v>327</v>
      </c>
      <c r="V55" s="117" t="s">
        <v>753</v>
      </c>
      <c r="W55" s="117" t="s">
        <v>507</v>
      </c>
      <c r="X55" s="117" t="s">
        <v>507</v>
      </c>
      <c r="Y55" s="117" t="s">
        <v>507</v>
      </c>
      <c r="Z55" s="120" t="s">
        <v>807</v>
      </c>
      <c r="AA55" s="117" t="s">
        <v>507</v>
      </c>
    </row>
    <row r="56" spans="1:33" ht="76.5" x14ac:dyDescent="0.25">
      <c r="A56" s="114" t="s">
        <v>726</v>
      </c>
      <c r="B56" s="114" t="s">
        <v>473</v>
      </c>
      <c r="C56" s="114" t="s">
        <v>474</v>
      </c>
      <c r="D56" s="114" t="s">
        <v>477</v>
      </c>
      <c r="E56" s="118" t="s">
        <v>33</v>
      </c>
      <c r="F56" s="135" t="s">
        <v>38</v>
      </c>
      <c r="G56" s="116" t="s">
        <v>1516</v>
      </c>
      <c r="H56" s="116" t="s">
        <v>802</v>
      </c>
      <c r="I56" s="114" t="s">
        <v>729</v>
      </c>
      <c r="J56" s="118" t="s">
        <v>502</v>
      </c>
      <c r="K56" s="114" t="s">
        <v>730</v>
      </c>
      <c r="L56" s="114" t="s">
        <v>731</v>
      </c>
      <c r="M56" s="119">
        <v>2</v>
      </c>
      <c r="N56" s="117">
        <v>3</v>
      </c>
      <c r="O56" s="141">
        <f t="shared" si="0"/>
        <v>6</v>
      </c>
      <c r="P56" s="139" t="str">
        <f t="shared" si="11"/>
        <v>MEDIO</v>
      </c>
      <c r="Q56" s="117">
        <v>10</v>
      </c>
      <c r="R56" s="155">
        <f t="shared" si="12"/>
        <v>60</v>
      </c>
      <c r="S56" s="139" t="str">
        <f t="shared" si="13"/>
        <v>III</v>
      </c>
      <c r="T56" s="155" t="str">
        <f t="shared" si="14"/>
        <v>Mejorable</v>
      </c>
      <c r="U56" s="114">
        <v>327</v>
      </c>
      <c r="V56" s="117" t="s">
        <v>750</v>
      </c>
      <c r="W56" s="117" t="s">
        <v>507</v>
      </c>
      <c r="X56" s="117" t="s">
        <v>507</v>
      </c>
      <c r="Y56" s="117" t="s">
        <v>751</v>
      </c>
      <c r="Z56" s="120" t="s">
        <v>752</v>
      </c>
      <c r="AA56" s="117" t="s">
        <v>507</v>
      </c>
    </row>
    <row r="57" spans="1:33" ht="25.5" x14ac:dyDescent="0.25">
      <c r="A57" s="116" t="s">
        <v>482</v>
      </c>
      <c r="B57" s="114" t="s">
        <v>473</v>
      </c>
      <c r="C57" s="114" t="s">
        <v>474</v>
      </c>
      <c r="D57" s="114" t="s">
        <v>710</v>
      </c>
      <c r="E57" s="118" t="s">
        <v>33</v>
      </c>
      <c r="F57" s="135" t="s">
        <v>38</v>
      </c>
      <c r="G57" s="116" t="s">
        <v>711</v>
      </c>
      <c r="H57" s="116" t="s">
        <v>712</v>
      </c>
      <c r="I57" s="114" t="s">
        <v>713</v>
      </c>
      <c r="J57" s="118" t="s">
        <v>502</v>
      </c>
      <c r="K57" s="114" t="s">
        <v>714</v>
      </c>
      <c r="L57" s="114" t="s">
        <v>502</v>
      </c>
      <c r="M57" s="157">
        <v>2</v>
      </c>
      <c r="N57" s="114">
        <v>3</v>
      </c>
      <c r="O57" s="141">
        <f t="shared" si="0"/>
        <v>6</v>
      </c>
      <c r="P57" s="139" t="str">
        <f t="shared" si="11"/>
        <v>MEDIO</v>
      </c>
      <c r="Q57" s="114">
        <v>10</v>
      </c>
      <c r="R57" s="155">
        <f t="shared" si="12"/>
        <v>60</v>
      </c>
      <c r="S57" s="139" t="str">
        <f t="shared" si="13"/>
        <v>III</v>
      </c>
      <c r="T57" s="155" t="str">
        <f t="shared" si="14"/>
        <v>Mejorable</v>
      </c>
      <c r="U57" s="114">
        <v>327</v>
      </c>
      <c r="V57" s="114" t="s">
        <v>719</v>
      </c>
      <c r="W57" s="117" t="s">
        <v>507</v>
      </c>
      <c r="X57" s="114" t="s">
        <v>507</v>
      </c>
      <c r="Y57" s="114" t="s">
        <v>507</v>
      </c>
      <c r="Z57" s="158" t="s">
        <v>746</v>
      </c>
      <c r="AA57" s="117" t="s">
        <v>507</v>
      </c>
    </row>
    <row r="58" spans="1:33" ht="25.5" x14ac:dyDescent="0.25">
      <c r="A58" s="116" t="s">
        <v>482</v>
      </c>
      <c r="B58" s="114" t="s">
        <v>473</v>
      </c>
      <c r="C58" s="114" t="s">
        <v>474</v>
      </c>
      <c r="D58" s="114" t="s">
        <v>715</v>
      </c>
      <c r="E58" s="118" t="s">
        <v>33</v>
      </c>
      <c r="F58" s="135" t="s">
        <v>38</v>
      </c>
      <c r="G58" s="116" t="s">
        <v>711</v>
      </c>
      <c r="H58" s="116" t="s">
        <v>1511</v>
      </c>
      <c r="I58" s="114" t="s">
        <v>713</v>
      </c>
      <c r="J58" s="118" t="s">
        <v>502</v>
      </c>
      <c r="K58" s="114" t="s">
        <v>714</v>
      </c>
      <c r="L58" s="114" t="s">
        <v>502</v>
      </c>
      <c r="M58" s="157">
        <v>2</v>
      </c>
      <c r="N58" s="114">
        <v>3</v>
      </c>
      <c r="O58" s="141">
        <f t="shared" si="0"/>
        <v>6</v>
      </c>
      <c r="P58" s="139" t="str">
        <f t="shared" si="11"/>
        <v>MEDIO</v>
      </c>
      <c r="Q58" s="114">
        <v>10</v>
      </c>
      <c r="R58" s="155">
        <f t="shared" si="12"/>
        <v>60</v>
      </c>
      <c r="S58" s="139" t="str">
        <f t="shared" si="13"/>
        <v>III</v>
      </c>
      <c r="T58" s="155" t="str">
        <f t="shared" si="14"/>
        <v>Mejorable</v>
      </c>
      <c r="U58" s="114">
        <v>327</v>
      </c>
      <c r="V58" s="114" t="s">
        <v>719</v>
      </c>
      <c r="W58" s="117" t="s">
        <v>507</v>
      </c>
      <c r="X58" s="114" t="s">
        <v>507</v>
      </c>
      <c r="Y58" s="114" t="s">
        <v>507</v>
      </c>
      <c r="Z58" s="158" t="s">
        <v>746</v>
      </c>
      <c r="AA58" s="117" t="s">
        <v>507</v>
      </c>
    </row>
    <row r="59" spans="1:33" ht="75" x14ac:dyDescent="0.25">
      <c r="A59" s="114" t="s">
        <v>482</v>
      </c>
      <c r="B59" s="114" t="s">
        <v>473</v>
      </c>
      <c r="C59" s="117" t="s">
        <v>474</v>
      </c>
      <c r="D59" s="114" t="s">
        <v>477</v>
      </c>
      <c r="E59" s="117" t="s">
        <v>33</v>
      </c>
      <c r="F59" s="135" t="s">
        <v>38</v>
      </c>
      <c r="G59" s="116" t="s">
        <v>736</v>
      </c>
      <c r="H59" s="116" t="s">
        <v>618</v>
      </c>
      <c r="I59" s="152" t="s">
        <v>737</v>
      </c>
      <c r="J59" s="118" t="s">
        <v>502</v>
      </c>
      <c r="K59" s="114" t="s">
        <v>502</v>
      </c>
      <c r="L59" s="114" t="s">
        <v>502</v>
      </c>
      <c r="M59" s="117">
        <v>2</v>
      </c>
      <c r="N59" s="117">
        <v>2</v>
      </c>
      <c r="O59" s="141">
        <f t="shared" si="0"/>
        <v>4</v>
      </c>
      <c r="P59" s="139" t="str">
        <f t="shared" si="11"/>
        <v>BAJO</v>
      </c>
      <c r="Q59" s="117">
        <v>25</v>
      </c>
      <c r="R59" s="155">
        <f t="shared" si="12"/>
        <v>100</v>
      </c>
      <c r="S59" s="139" t="str">
        <f t="shared" si="13"/>
        <v>III</v>
      </c>
      <c r="T59" s="155" t="str">
        <f t="shared" si="14"/>
        <v>Mejorable</v>
      </c>
      <c r="U59" s="114">
        <v>327</v>
      </c>
      <c r="V59" s="117" t="s">
        <v>755</v>
      </c>
      <c r="W59" s="117" t="s">
        <v>507</v>
      </c>
      <c r="X59" s="117" t="s">
        <v>507</v>
      </c>
      <c r="Y59" s="117" t="s">
        <v>507</v>
      </c>
      <c r="Z59" s="117" t="s">
        <v>642</v>
      </c>
      <c r="AA59" s="117" t="s">
        <v>507</v>
      </c>
    </row>
    <row r="60" spans="1:33" ht="76.5" x14ac:dyDescent="0.25">
      <c r="A60" s="114" t="s">
        <v>682</v>
      </c>
      <c r="B60" s="114" t="s">
        <v>486</v>
      </c>
      <c r="C60" s="114" t="s">
        <v>487</v>
      </c>
      <c r="D60" s="114" t="s">
        <v>488</v>
      </c>
      <c r="E60" s="114" t="s">
        <v>33</v>
      </c>
      <c r="F60" s="135" t="s">
        <v>38</v>
      </c>
      <c r="G60" s="116" t="s">
        <v>1517</v>
      </c>
      <c r="H60" s="116" t="s">
        <v>739</v>
      </c>
      <c r="I60" s="114" t="s">
        <v>804</v>
      </c>
      <c r="J60" s="114" t="s">
        <v>502</v>
      </c>
      <c r="K60" s="114" t="s">
        <v>741</v>
      </c>
      <c r="L60" s="114" t="s">
        <v>502</v>
      </c>
      <c r="M60" s="157">
        <v>2</v>
      </c>
      <c r="N60" s="114">
        <v>3</v>
      </c>
      <c r="O60" s="141">
        <f t="shared" si="0"/>
        <v>6</v>
      </c>
      <c r="P60" s="139" t="str">
        <f t="shared" si="11"/>
        <v>MEDIO</v>
      </c>
      <c r="Q60" s="114">
        <v>10</v>
      </c>
      <c r="R60" s="155">
        <f t="shared" si="12"/>
        <v>60</v>
      </c>
      <c r="S60" s="139" t="str">
        <f t="shared" si="13"/>
        <v>III</v>
      </c>
      <c r="T60" s="155" t="str">
        <f t="shared" si="14"/>
        <v>Mejorable</v>
      </c>
      <c r="U60" s="114">
        <v>327</v>
      </c>
      <c r="V60" s="114" t="s">
        <v>719</v>
      </c>
      <c r="W60" s="117" t="s">
        <v>507</v>
      </c>
      <c r="X60" s="114" t="s">
        <v>507</v>
      </c>
      <c r="Y60" s="114" t="s">
        <v>507</v>
      </c>
      <c r="Z60" s="158" t="s">
        <v>756</v>
      </c>
      <c r="AA60" s="117" t="s">
        <v>507</v>
      </c>
    </row>
    <row r="61" spans="1:33" ht="102" x14ac:dyDescent="0.25">
      <c r="A61" s="114" t="s">
        <v>478</v>
      </c>
      <c r="B61" s="114" t="s">
        <v>473</v>
      </c>
      <c r="C61" s="114" t="s">
        <v>742</v>
      </c>
      <c r="D61" s="114" t="s">
        <v>477</v>
      </c>
      <c r="E61" s="114" t="s">
        <v>33</v>
      </c>
      <c r="F61" s="135" t="s">
        <v>38</v>
      </c>
      <c r="G61" s="116" t="s">
        <v>743</v>
      </c>
      <c r="H61" s="116" t="s">
        <v>744</v>
      </c>
      <c r="I61" s="114" t="s">
        <v>745</v>
      </c>
      <c r="J61" s="114" t="s">
        <v>502</v>
      </c>
      <c r="K61" s="114" t="s">
        <v>735</v>
      </c>
      <c r="L61" s="114" t="s">
        <v>725</v>
      </c>
      <c r="M61" s="119">
        <v>2</v>
      </c>
      <c r="N61" s="117">
        <v>4</v>
      </c>
      <c r="O61" s="141">
        <f t="shared" si="0"/>
        <v>8</v>
      </c>
      <c r="P61" s="139" t="str">
        <f t="shared" si="11"/>
        <v>MEDIO</v>
      </c>
      <c r="Q61" s="117">
        <v>10</v>
      </c>
      <c r="R61" s="155">
        <f t="shared" si="12"/>
        <v>80</v>
      </c>
      <c r="S61" s="139" t="str">
        <f t="shared" si="13"/>
        <v>III</v>
      </c>
      <c r="T61" s="155" t="str">
        <f t="shared" si="14"/>
        <v>Mejorable</v>
      </c>
      <c r="U61" s="114">
        <v>327</v>
      </c>
      <c r="V61" s="117" t="s">
        <v>757</v>
      </c>
      <c r="W61" s="117" t="s">
        <v>507</v>
      </c>
      <c r="X61" s="117" t="s">
        <v>507</v>
      </c>
      <c r="Y61" s="117" t="s">
        <v>507</v>
      </c>
      <c r="Z61" s="120" t="s">
        <v>808</v>
      </c>
      <c r="AA61" s="117" t="s">
        <v>507</v>
      </c>
    </row>
    <row r="62" spans="1:33" ht="38.25" x14ac:dyDescent="0.25">
      <c r="A62" s="114" t="s">
        <v>472</v>
      </c>
      <c r="B62" s="114" t="s">
        <v>473</v>
      </c>
      <c r="C62" s="114" t="s">
        <v>573</v>
      </c>
      <c r="D62" s="114" t="s">
        <v>475</v>
      </c>
      <c r="E62" s="114" t="s">
        <v>33</v>
      </c>
      <c r="F62" s="135" t="s">
        <v>37</v>
      </c>
      <c r="G62" s="114" t="s">
        <v>760</v>
      </c>
      <c r="H62" s="116" t="s">
        <v>761</v>
      </c>
      <c r="I62" s="114" t="s">
        <v>762</v>
      </c>
      <c r="J62" s="114" t="s">
        <v>502</v>
      </c>
      <c r="K62" s="114" t="s">
        <v>502</v>
      </c>
      <c r="L62" s="114" t="s">
        <v>763</v>
      </c>
      <c r="M62" s="119">
        <v>2</v>
      </c>
      <c r="N62" s="117">
        <v>1</v>
      </c>
      <c r="O62" s="141">
        <f t="shared" si="0"/>
        <v>2</v>
      </c>
      <c r="P62" s="139" t="str">
        <f t="shared" si="11"/>
        <v>BAJO</v>
      </c>
      <c r="Q62" s="117">
        <v>10</v>
      </c>
      <c r="R62" s="155">
        <f t="shared" si="12"/>
        <v>20</v>
      </c>
      <c r="S62" s="139" t="str">
        <f t="shared" si="13"/>
        <v>IV</v>
      </c>
      <c r="T62" s="155" t="str">
        <f t="shared" si="14"/>
        <v>Aceptable</v>
      </c>
      <c r="U62" s="114">
        <v>327</v>
      </c>
      <c r="V62" s="114" t="s">
        <v>764</v>
      </c>
      <c r="W62" s="117" t="s">
        <v>507</v>
      </c>
      <c r="X62" s="117" t="s">
        <v>507</v>
      </c>
      <c r="Y62" s="117" t="s">
        <v>507</v>
      </c>
      <c r="Z62" s="120" t="s">
        <v>765</v>
      </c>
      <c r="AA62" s="117" t="s">
        <v>766</v>
      </c>
    </row>
    <row r="63" spans="1:33" ht="51" x14ac:dyDescent="0.25">
      <c r="A63" s="114" t="s">
        <v>478</v>
      </c>
      <c r="B63" s="114" t="s">
        <v>1264</v>
      </c>
      <c r="C63" s="114" t="s">
        <v>1265</v>
      </c>
      <c r="D63" s="114" t="s">
        <v>1269</v>
      </c>
      <c r="E63" s="114" t="s">
        <v>34</v>
      </c>
      <c r="F63" s="135" t="s">
        <v>37</v>
      </c>
      <c r="G63" s="114" t="s">
        <v>909</v>
      </c>
      <c r="H63" s="116" t="s">
        <v>1270</v>
      </c>
      <c r="I63" s="114" t="s">
        <v>1274</v>
      </c>
      <c r="J63" s="114" t="s">
        <v>502</v>
      </c>
      <c r="K63" s="114" t="s">
        <v>581</v>
      </c>
      <c r="L63" s="114" t="s">
        <v>763</v>
      </c>
      <c r="M63" s="119">
        <v>2</v>
      </c>
      <c r="N63" s="117">
        <v>2</v>
      </c>
      <c r="O63" s="141">
        <f t="shared" si="0"/>
        <v>4</v>
      </c>
      <c r="P63" s="139" t="str">
        <f t="shared" si="11"/>
        <v>BAJO</v>
      </c>
      <c r="Q63" s="117">
        <v>10</v>
      </c>
      <c r="R63" s="155">
        <f t="shared" si="12"/>
        <v>40</v>
      </c>
      <c r="S63" s="139" t="str">
        <f t="shared" si="13"/>
        <v>III</v>
      </c>
      <c r="T63" s="155" t="str">
        <f t="shared" si="14"/>
        <v>Mejorable</v>
      </c>
      <c r="U63" s="114">
        <v>327</v>
      </c>
      <c r="V63" s="117" t="s">
        <v>1277</v>
      </c>
      <c r="W63" s="117" t="s">
        <v>507</v>
      </c>
      <c r="X63" s="117" t="s">
        <v>507</v>
      </c>
      <c r="Y63" s="117" t="s">
        <v>507</v>
      </c>
      <c r="Z63" s="120" t="s">
        <v>581</v>
      </c>
      <c r="AA63" s="117" t="s">
        <v>1278</v>
      </c>
    </row>
    <row r="64" spans="1:33" ht="51" x14ac:dyDescent="0.25">
      <c r="A64" s="114" t="s">
        <v>478</v>
      </c>
      <c r="B64" s="114" t="s">
        <v>1264</v>
      </c>
      <c r="C64" s="114" t="s">
        <v>1265</v>
      </c>
      <c r="D64" s="114" t="s">
        <v>1269</v>
      </c>
      <c r="E64" s="114" t="s">
        <v>34</v>
      </c>
      <c r="F64" s="135" t="s">
        <v>37</v>
      </c>
      <c r="G64" s="114" t="s">
        <v>1254</v>
      </c>
      <c r="H64" s="116" t="s">
        <v>1275</v>
      </c>
      <c r="I64" s="114" t="s">
        <v>1276</v>
      </c>
      <c r="J64" s="114" t="s">
        <v>502</v>
      </c>
      <c r="K64" s="114" t="s">
        <v>581</v>
      </c>
      <c r="L64" s="114" t="s">
        <v>763</v>
      </c>
      <c r="M64" s="119">
        <v>2</v>
      </c>
      <c r="N64" s="117">
        <v>2</v>
      </c>
      <c r="O64" s="141">
        <f t="shared" si="0"/>
        <v>4</v>
      </c>
      <c r="P64" s="139" t="str">
        <f t="shared" si="11"/>
        <v>BAJO</v>
      </c>
      <c r="Q64" s="117">
        <v>10</v>
      </c>
      <c r="R64" s="155">
        <f t="shared" si="12"/>
        <v>40</v>
      </c>
      <c r="S64" s="139" t="str">
        <f t="shared" si="13"/>
        <v>III</v>
      </c>
      <c r="T64" s="155" t="str">
        <f t="shared" si="14"/>
        <v>Mejorable</v>
      </c>
      <c r="U64" s="114">
        <v>327</v>
      </c>
      <c r="V64" s="117" t="s">
        <v>1279</v>
      </c>
      <c r="W64" s="117" t="s">
        <v>507</v>
      </c>
      <c r="X64" s="117" t="s">
        <v>507</v>
      </c>
      <c r="Y64" s="117" t="s">
        <v>507</v>
      </c>
      <c r="Z64" s="120" t="s">
        <v>581</v>
      </c>
      <c r="AA64" s="117" t="s">
        <v>1280</v>
      </c>
    </row>
  </sheetData>
  <autoFilter ref="A5:AU64"/>
  <mergeCells count="8">
    <mergeCell ref="A1:AG1"/>
    <mergeCell ref="A2:G2"/>
    <mergeCell ref="A3:G3"/>
    <mergeCell ref="F4:H4"/>
    <mergeCell ref="J4:L4"/>
    <mergeCell ref="M4:S4"/>
    <mergeCell ref="U4:V4"/>
    <mergeCell ref="W4:AA4"/>
  </mergeCells>
  <conditionalFormatting sqref="A4:F4 J4 M4 T4 W4 E5:G5 A5 V5:AA5 J5:T5">
    <cfRule type="cellIs" dxfId="550" priority="174" operator="equal">
      <formula>"MEDIA"</formula>
    </cfRule>
    <cfRule type="cellIs" dxfId="549" priority="175" operator="equal">
      <formula>"BAJA"</formula>
    </cfRule>
    <cfRule type="cellIs" dxfId="548" priority="176" operator="equal">
      <formula>"MUY ALTA"</formula>
    </cfRule>
  </conditionalFormatting>
  <conditionalFormatting sqref="V5">
    <cfRule type="cellIs" dxfId="547" priority="177" operator="equal">
      <formula>"ALTA"</formula>
    </cfRule>
  </conditionalFormatting>
  <conditionalFormatting sqref="Z5:AA5">
    <cfRule type="cellIs" dxfId="546" priority="178" operator="equal">
      <formula>"ALTA"</formula>
    </cfRule>
  </conditionalFormatting>
  <conditionalFormatting sqref="I4:I5">
    <cfRule type="cellIs" dxfId="545" priority="171" operator="equal">
      <formula>"MEDIA"</formula>
    </cfRule>
    <cfRule type="cellIs" dxfId="544" priority="172" operator="equal">
      <formula>"BAJA"</formula>
    </cfRule>
    <cfRule type="cellIs" dxfId="543" priority="173" operator="equal">
      <formula>"MUY ALTA"</formula>
    </cfRule>
  </conditionalFormatting>
  <conditionalFormatting sqref="P6:P11 P13:P45">
    <cfRule type="cellIs" dxfId="542" priority="168" operator="equal">
      <formula>"ALTO"</formula>
    </cfRule>
    <cfRule type="cellIs" dxfId="541" priority="169" operator="equal">
      <formula>"MEDIO"</formula>
    </cfRule>
    <cfRule type="cellIs" dxfId="540" priority="170" operator="equal">
      <formula>"BAJO"</formula>
    </cfRule>
  </conditionalFormatting>
  <conditionalFormatting sqref="S6:S11 S13:S45">
    <cfRule type="cellIs" dxfId="539" priority="164" operator="equal">
      <formula>"IV"</formula>
    </cfRule>
    <cfRule type="cellIs" dxfId="538" priority="165" operator="equal">
      <formula>"III"</formula>
    </cfRule>
    <cfRule type="cellIs" dxfId="537" priority="166" operator="equal">
      <formula>"II"</formula>
    </cfRule>
    <cfRule type="cellIs" dxfId="536" priority="167" operator="equal">
      <formula>"I"</formula>
    </cfRule>
  </conditionalFormatting>
  <conditionalFormatting sqref="P2:P11 P13:P45">
    <cfRule type="cellIs" dxfId="535" priority="163" operator="equal">
      <formula>"MUY ALTO"</formula>
    </cfRule>
  </conditionalFormatting>
  <conditionalFormatting sqref="U5">
    <cfRule type="cellIs" dxfId="534" priority="160" operator="equal">
      <formula>"MEDIA"</formula>
    </cfRule>
    <cfRule type="cellIs" dxfId="533" priority="161" operator="equal">
      <formula>"BAJA"</formula>
    </cfRule>
    <cfRule type="cellIs" dxfId="532" priority="162" operator="equal">
      <formula>"MUY ALTA"</formula>
    </cfRule>
  </conditionalFormatting>
  <conditionalFormatting sqref="S12">
    <cfRule type="cellIs" dxfId="531" priority="152" operator="equal">
      <formula>"IV"</formula>
    </cfRule>
    <cfRule type="cellIs" dxfId="530" priority="153" operator="equal">
      <formula>"III"</formula>
    </cfRule>
    <cfRule type="cellIs" dxfId="529" priority="154" operator="equal">
      <formula>"II"</formula>
    </cfRule>
    <cfRule type="cellIs" dxfId="528" priority="155" operator="equal">
      <formula>"I"</formula>
    </cfRule>
  </conditionalFormatting>
  <conditionalFormatting sqref="P12">
    <cfRule type="cellIs" dxfId="527" priority="157" operator="equal">
      <formula>"ALTO"</formula>
    </cfRule>
    <cfRule type="cellIs" dxfId="526" priority="158" operator="equal">
      <formula>"MEDIO"</formula>
    </cfRule>
    <cfRule type="cellIs" dxfId="525" priority="159" operator="equal">
      <formula>"BAJO"</formula>
    </cfRule>
  </conditionalFormatting>
  <conditionalFormatting sqref="P12">
    <cfRule type="cellIs" dxfId="524" priority="156" operator="equal">
      <formula>"MUY ALTO"</formula>
    </cfRule>
  </conditionalFormatting>
  <conditionalFormatting sqref="P47:P48">
    <cfRule type="cellIs" dxfId="523" priority="149" operator="equal">
      <formula>"ALTO"</formula>
    </cfRule>
    <cfRule type="cellIs" dxfId="522" priority="150" operator="equal">
      <formula>"MEDIO"</formula>
    </cfRule>
    <cfRule type="cellIs" dxfId="521" priority="151" operator="equal">
      <formula>"BAJO"</formula>
    </cfRule>
  </conditionalFormatting>
  <conditionalFormatting sqref="S47:S48">
    <cfRule type="cellIs" dxfId="520" priority="145" operator="equal">
      <formula>"IV"</formula>
    </cfRule>
    <cfRule type="cellIs" dxfId="519" priority="146" operator="equal">
      <formula>"III"</formula>
    </cfRule>
    <cfRule type="cellIs" dxfId="518" priority="147" operator="equal">
      <formula>"II"</formula>
    </cfRule>
    <cfRule type="cellIs" dxfId="517" priority="148" operator="equal">
      <formula>"I"</formula>
    </cfRule>
  </conditionalFormatting>
  <conditionalFormatting sqref="P47:P48">
    <cfRule type="cellIs" dxfId="516" priority="144" operator="equal">
      <formula>"MUY ALTO"</formula>
    </cfRule>
  </conditionalFormatting>
  <conditionalFormatting sqref="P50:P55">
    <cfRule type="cellIs" dxfId="515" priority="141" operator="equal">
      <formula>"ALTO"</formula>
    </cfRule>
    <cfRule type="cellIs" dxfId="514" priority="142" operator="equal">
      <formula>"MEDIO"</formula>
    </cfRule>
    <cfRule type="cellIs" dxfId="513" priority="143" operator="equal">
      <formula>"BAJO"</formula>
    </cfRule>
  </conditionalFormatting>
  <conditionalFormatting sqref="S50:S55">
    <cfRule type="cellIs" dxfId="512" priority="137" operator="equal">
      <formula>"IV"</formula>
    </cfRule>
    <cfRule type="cellIs" dxfId="511" priority="138" operator="equal">
      <formula>"III"</formula>
    </cfRule>
    <cfRule type="cellIs" dxfId="510" priority="139" operator="equal">
      <formula>"II"</formula>
    </cfRule>
    <cfRule type="cellIs" dxfId="509" priority="140" operator="equal">
      <formula>"I"</formula>
    </cfRule>
  </conditionalFormatting>
  <conditionalFormatting sqref="P50:P55">
    <cfRule type="cellIs" dxfId="508" priority="136" operator="equal">
      <formula>"MUY ALTO"</formula>
    </cfRule>
  </conditionalFormatting>
  <conditionalFormatting sqref="P56:P58">
    <cfRule type="cellIs" dxfId="507" priority="133" operator="equal">
      <formula>"ALTO"</formula>
    </cfRule>
    <cfRule type="cellIs" dxfId="506" priority="134" operator="equal">
      <formula>"MEDIO"</formula>
    </cfRule>
    <cfRule type="cellIs" dxfId="505" priority="135" operator="equal">
      <formula>"BAJO"</formula>
    </cfRule>
  </conditionalFormatting>
  <conditionalFormatting sqref="P56:P58">
    <cfRule type="cellIs" dxfId="504" priority="132" operator="equal">
      <formula>"MUY ALTO"</formula>
    </cfRule>
  </conditionalFormatting>
  <conditionalFormatting sqref="S56:S58">
    <cfRule type="cellIs" dxfId="503" priority="128" operator="equal">
      <formula>"IV"</formula>
    </cfRule>
    <cfRule type="cellIs" dxfId="502" priority="129" operator="equal">
      <formula>"III"</formula>
    </cfRule>
    <cfRule type="cellIs" dxfId="501" priority="130" operator="equal">
      <formula>"II"</formula>
    </cfRule>
    <cfRule type="cellIs" dxfId="500" priority="131" operator="equal">
      <formula>"I"</formula>
    </cfRule>
  </conditionalFormatting>
  <conditionalFormatting sqref="P59">
    <cfRule type="cellIs" dxfId="499" priority="125" operator="equal">
      <formula>"ALTO"</formula>
    </cfRule>
    <cfRule type="cellIs" dxfId="498" priority="126" operator="equal">
      <formula>"MEDIO"</formula>
    </cfRule>
    <cfRule type="cellIs" dxfId="497" priority="127" operator="equal">
      <formula>"BAJO"</formula>
    </cfRule>
  </conditionalFormatting>
  <conditionalFormatting sqref="P59">
    <cfRule type="cellIs" dxfId="496" priority="124" operator="equal">
      <formula>"MUY ALTO"</formula>
    </cfRule>
  </conditionalFormatting>
  <conditionalFormatting sqref="S59">
    <cfRule type="cellIs" dxfId="495" priority="120" operator="equal">
      <formula>"IV"</formula>
    </cfRule>
    <cfRule type="cellIs" dxfId="494" priority="121" operator="equal">
      <formula>"III"</formula>
    </cfRule>
    <cfRule type="cellIs" dxfId="493" priority="122" operator="equal">
      <formula>"II"</formula>
    </cfRule>
    <cfRule type="cellIs" dxfId="492" priority="123" operator="equal">
      <formula>"I"</formula>
    </cfRule>
  </conditionalFormatting>
  <conditionalFormatting sqref="P60:P64">
    <cfRule type="cellIs" dxfId="491" priority="70" operator="equal">
      <formula>"ALTO"</formula>
    </cfRule>
    <cfRule type="cellIs" dxfId="490" priority="71" operator="equal">
      <formula>"MEDIO"</formula>
    </cfRule>
    <cfRule type="cellIs" dxfId="489" priority="72" operator="equal">
      <formula>"BAJO"</formula>
    </cfRule>
  </conditionalFormatting>
  <conditionalFormatting sqref="P60:P64">
    <cfRule type="cellIs" dxfId="488" priority="69" operator="equal">
      <formula>"MUY ALTO"</formula>
    </cfRule>
  </conditionalFormatting>
  <conditionalFormatting sqref="S60:S64">
    <cfRule type="cellIs" dxfId="487" priority="65" operator="equal">
      <formula>"IV"</formula>
    </cfRule>
    <cfRule type="cellIs" dxfId="486" priority="66" operator="equal">
      <formula>"III"</formula>
    </cfRule>
    <cfRule type="cellIs" dxfId="485" priority="67" operator="equal">
      <formula>"II"</formula>
    </cfRule>
    <cfRule type="cellIs" dxfId="484" priority="68" operator="equal">
      <formula>"I"</formula>
    </cfRule>
  </conditionalFormatting>
  <conditionalFormatting sqref="D7:E7 I7:N7">
    <cfRule type="cellIs" dxfId="483" priority="62" operator="equal">
      <formula>"MEDIA"</formula>
    </cfRule>
  </conditionalFormatting>
  <conditionalFormatting sqref="D7:E7 I7:N7">
    <cfRule type="cellIs" dxfId="482" priority="63" operator="equal">
      <formula>"BAJA"</formula>
    </cfRule>
  </conditionalFormatting>
  <conditionalFormatting sqref="D7:E7 I7:N7">
    <cfRule type="cellIs" dxfId="481" priority="64" operator="equal">
      <formula>"MUY ALTA"</formula>
    </cfRule>
  </conditionalFormatting>
  <conditionalFormatting sqref="Q7">
    <cfRule type="cellIs" dxfId="480" priority="59" operator="equal">
      <formula>"MEDIA"</formula>
    </cfRule>
  </conditionalFormatting>
  <conditionalFormatting sqref="Q7">
    <cfRule type="cellIs" dxfId="479" priority="60" operator="equal">
      <formula>"BAJA"</formula>
    </cfRule>
  </conditionalFormatting>
  <conditionalFormatting sqref="Q7">
    <cfRule type="cellIs" dxfId="478" priority="61" operator="equal">
      <formula>"MUY ALTA"</formula>
    </cfRule>
  </conditionalFormatting>
  <conditionalFormatting sqref="A45 E45 I45:J45 L45 N45">
    <cfRule type="cellIs" dxfId="477" priority="46" operator="equal">
      <formula>"MEDIA"</formula>
    </cfRule>
  </conditionalFormatting>
  <conditionalFormatting sqref="A45 E45 I45:J45 L45 N45">
    <cfRule type="cellIs" dxfId="476" priority="47" operator="equal">
      <formula>"BAJA"</formula>
    </cfRule>
  </conditionalFormatting>
  <conditionalFormatting sqref="A45 E45 I45:J45 L45 N45">
    <cfRule type="cellIs" dxfId="475" priority="48" operator="equal">
      <formula>"MUY ALTA"</formula>
    </cfRule>
  </conditionalFormatting>
  <conditionalFormatting sqref="A47 E47 I47:N47">
    <cfRule type="cellIs" dxfId="474" priority="49" operator="equal">
      <formula>"MEDIA"</formula>
    </cfRule>
  </conditionalFormatting>
  <conditionalFormatting sqref="A47 E47 I47:N47">
    <cfRule type="cellIs" dxfId="473" priority="50" operator="equal">
      <formula>"BAJA"</formula>
    </cfRule>
  </conditionalFormatting>
  <conditionalFormatting sqref="A47 E47 I47:N47">
    <cfRule type="cellIs" dxfId="472" priority="51" operator="equal">
      <formula>"MUY ALTA"</formula>
    </cfRule>
  </conditionalFormatting>
  <conditionalFormatting sqref="I48">
    <cfRule type="cellIs" dxfId="471" priority="43" operator="equal">
      <formula>"MEDIA"</formula>
    </cfRule>
  </conditionalFormatting>
  <conditionalFormatting sqref="I48">
    <cfRule type="cellIs" dxfId="470" priority="44" operator="equal">
      <formula>"BAJA"</formula>
    </cfRule>
  </conditionalFormatting>
  <conditionalFormatting sqref="I48">
    <cfRule type="cellIs" dxfId="469" priority="45" operator="equal">
      <formula>"MUY ALTA"</formula>
    </cfRule>
  </conditionalFormatting>
  <conditionalFormatting sqref="Q45">
    <cfRule type="cellIs" dxfId="468" priority="37" operator="equal">
      <formula>"MEDIA"</formula>
    </cfRule>
  </conditionalFormatting>
  <conditionalFormatting sqref="Q45">
    <cfRule type="cellIs" dxfId="467" priority="38" operator="equal">
      <formula>"BAJA"</formula>
    </cfRule>
  </conditionalFormatting>
  <conditionalFormatting sqref="Q45">
    <cfRule type="cellIs" dxfId="466" priority="39" operator="equal">
      <formula>"MUY ALTA"</formula>
    </cfRule>
  </conditionalFormatting>
  <conditionalFormatting sqref="Q47">
    <cfRule type="cellIs" dxfId="465" priority="40" operator="equal">
      <formula>"MEDIA"</formula>
    </cfRule>
  </conditionalFormatting>
  <conditionalFormatting sqref="Q47">
    <cfRule type="cellIs" dxfId="464" priority="41" operator="equal">
      <formula>"BAJA"</formula>
    </cfRule>
  </conditionalFormatting>
  <conditionalFormatting sqref="Q47">
    <cfRule type="cellIs" dxfId="463" priority="42" operator="equal">
      <formula>"MUY ALTA"</formula>
    </cfRule>
  </conditionalFormatting>
  <conditionalFormatting sqref="V45 X45:Y45 X47:Y47 V47">
    <cfRule type="cellIs" dxfId="462" priority="28" operator="equal">
      <formula>"MEDIA"</formula>
    </cfRule>
  </conditionalFormatting>
  <conditionalFormatting sqref="V45 X45:Y45 X47:Y47 V47">
    <cfRule type="cellIs" dxfId="461" priority="29" operator="equal">
      <formula>"BAJA"</formula>
    </cfRule>
  </conditionalFormatting>
  <conditionalFormatting sqref="V45 X45:Y45 X47:Y47 V47">
    <cfRule type="cellIs" dxfId="460" priority="30" operator="equal">
      <formula>"MUY ALTA"</formula>
    </cfRule>
  </conditionalFormatting>
  <conditionalFormatting sqref="Z45">
    <cfRule type="cellIs" dxfId="459" priority="31" operator="equal">
      <formula>"MEDIA"</formula>
    </cfRule>
  </conditionalFormatting>
  <conditionalFormatting sqref="Z45">
    <cfRule type="cellIs" dxfId="458" priority="32" operator="equal">
      <formula>"BAJA"</formula>
    </cfRule>
  </conditionalFormatting>
  <conditionalFormatting sqref="Z45">
    <cfRule type="cellIs" dxfId="457" priority="33" operator="equal">
      <formula>"MUY ALTA"</formula>
    </cfRule>
  </conditionalFormatting>
  <conditionalFormatting sqref="V45">
    <cfRule type="cellIs" dxfId="456" priority="34" operator="equal">
      <formula>"ALTA"</formula>
    </cfRule>
  </conditionalFormatting>
  <conditionalFormatting sqref="Z45">
    <cfRule type="cellIs" dxfId="455" priority="35" operator="equal">
      <formula>"ALTA"</formula>
    </cfRule>
  </conditionalFormatting>
  <conditionalFormatting sqref="V47">
    <cfRule type="cellIs" dxfId="454" priority="36" operator="equal">
      <formula>"ALTA"</formula>
    </cfRule>
  </conditionalFormatting>
  <conditionalFormatting sqref="Z47">
    <cfRule type="cellIs" dxfId="453" priority="24" operator="equal">
      <formula>"MEDIA"</formula>
    </cfRule>
  </conditionalFormatting>
  <conditionalFormatting sqref="Z47">
    <cfRule type="cellIs" dxfId="452" priority="25" operator="equal">
      <formula>"BAJA"</formula>
    </cfRule>
  </conditionalFormatting>
  <conditionalFormatting sqref="Z47">
    <cfRule type="cellIs" dxfId="451" priority="26" operator="equal">
      <formula>"MUY ALTA"</formula>
    </cfRule>
  </conditionalFormatting>
  <conditionalFormatting sqref="Z47">
    <cfRule type="cellIs" dxfId="450" priority="27" operator="equal">
      <formula>"ALTA"</formula>
    </cfRule>
  </conditionalFormatting>
  <conditionalFormatting sqref="P49">
    <cfRule type="cellIs" dxfId="449" priority="21" operator="equal">
      <formula>"ALTO"</formula>
    </cfRule>
    <cfRule type="cellIs" dxfId="448" priority="22" operator="equal">
      <formula>"MEDIO"</formula>
    </cfRule>
    <cfRule type="cellIs" dxfId="447" priority="23" operator="equal">
      <formula>"BAJO"</formula>
    </cfRule>
  </conditionalFormatting>
  <conditionalFormatting sqref="S49">
    <cfRule type="cellIs" dxfId="446" priority="17" operator="equal">
      <formula>"IV"</formula>
    </cfRule>
    <cfRule type="cellIs" dxfId="445" priority="18" operator="equal">
      <formula>"III"</formula>
    </cfRule>
    <cfRule type="cellIs" dxfId="444" priority="19" operator="equal">
      <formula>"II"</formula>
    </cfRule>
    <cfRule type="cellIs" dxfId="443" priority="20" operator="equal">
      <formula>"I"</formula>
    </cfRule>
  </conditionalFormatting>
  <conditionalFormatting sqref="P49">
    <cfRule type="cellIs" dxfId="442" priority="16" operator="equal">
      <formula>"MUY ALTO"</formula>
    </cfRule>
  </conditionalFormatting>
  <conditionalFormatting sqref="V7">
    <cfRule type="cellIs" dxfId="441" priority="15" operator="equal">
      <formula>"ALTA"</formula>
    </cfRule>
  </conditionalFormatting>
  <conditionalFormatting sqref="V7">
    <cfRule type="cellIs" dxfId="440" priority="12" operator="equal">
      <formula>"MEDIA"</formula>
    </cfRule>
  </conditionalFormatting>
  <conditionalFormatting sqref="V7">
    <cfRule type="cellIs" dxfId="439" priority="13" operator="equal">
      <formula>"BAJA"</formula>
    </cfRule>
  </conditionalFormatting>
  <conditionalFormatting sqref="V7">
    <cfRule type="cellIs" dxfId="438" priority="14" operator="equal">
      <formula>"MUY ALTA"</formula>
    </cfRule>
  </conditionalFormatting>
  <conditionalFormatting sqref="P46">
    <cfRule type="cellIs" dxfId="437" priority="9" operator="equal">
      <formula>"ALTO"</formula>
    </cfRule>
    <cfRule type="cellIs" dxfId="436" priority="10" operator="equal">
      <formula>"MEDIO"</formula>
    </cfRule>
    <cfRule type="cellIs" dxfId="435" priority="11" operator="equal">
      <formula>"BAJO"</formula>
    </cfRule>
  </conditionalFormatting>
  <conditionalFormatting sqref="S46">
    <cfRule type="cellIs" dxfId="434" priority="5" operator="equal">
      <formula>"IV"</formula>
    </cfRule>
    <cfRule type="cellIs" dxfId="433" priority="6" operator="equal">
      <formula>"III"</formula>
    </cfRule>
    <cfRule type="cellIs" dxfId="432" priority="7" operator="equal">
      <formula>"II"</formula>
    </cfRule>
    <cfRule type="cellIs" dxfId="431" priority="8" operator="equal">
      <formula>"I"</formula>
    </cfRule>
  </conditionalFormatting>
  <conditionalFormatting sqref="P46">
    <cfRule type="cellIs" dxfId="430" priority="4" operator="equal">
      <formula>"MUY ALTO"</formula>
    </cfRule>
  </conditionalFormatting>
  <conditionalFormatting sqref="I46">
    <cfRule type="cellIs" dxfId="429" priority="1" operator="equal">
      <formula>"MEDIA"</formula>
    </cfRule>
  </conditionalFormatting>
  <conditionalFormatting sqref="I46">
    <cfRule type="cellIs" dxfId="428" priority="2" operator="equal">
      <formula>"BAJA"</formula>
    </cfRule>
  </conditionalFormatting>
  <conditionalFormatting sqref="I46">
    <cfRule type="cellIs" dxfId="427" priority="3" operator="equal">
      <formula>"MUY ALTA"</formula>
    </cfRule>
  </conditionalFormatting>
  <dataValidations count="3">
    <dataValidation type="list" allowBlank="1" showErrorMessage="1" sqref="M55 M19">
      <formula1>"2,6,10"</formula1>
    </dataValidation>
    <dataValidation type="list" allowBlank="1" showInputMessage="1" prompt="COLOQUE SOLO - 1,2,3, O 4" sqref="N55 O39 N19">
      <formula1>"4,3,2,1"</formula1>
    </dataValidation>
    <dataValidation type="list" allowBlank="1" showErrorMessage="1" sqref="Q55 Q7 Q19">
      <formula1>"10,25,60,100"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Listas!$A$7:$G$7</xm:f>
          </x14:formula1>
          <xm:sqref>F50:F64 F6:F48</xm:sqref>
        </x14:dataValidation>
        <x14:dataValidation type="list" allowBlank="1" showInputMessage="1" showErrorMessage="1">
          <x14:formula1>
            <xm:f>Listas!#REF!</xm:f>
          </x14:formula1>
          <xm:sqref>F49</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AU59"/>
  <sheetViews>
    <sheetView topLeftCell="L43" zoomScale="85" zoomScaleNormal="85" workbookViewId="0">
      <selection activeCell="L44" sqref="A44:XFD44"/>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29.710937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7"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47" ht="26.25" customHeight="1" thickBot="1" x14ac:dyDescent="0.3">
      <c r="A2" s="282" t="s">
        <v>1281</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ht="56.25" customHeight="1" thickBot="1" x14ac:dyDescent="0.3">
      <c r="A3" s="282" t="s">
        <v>1282</v>
      </c>
      <c r="B3" s="273"/>
      <c r="C3" s="273"/>
      <c r="D3" s="273"/>
      <c r="E3" s="273"/>
      <c r="F3" s="273"/>
      <c r="G3" s="274"/>
      <c r="H3" s="1"/>
      <c r="I3" s="1"/>
      <c r="J3" s="1"/>
      <c r="K3" s="1"/>
      <c r="L3" s="4"/>
      <c r="M3" s="4"/>
      <c r="N3" s="4"/>
      <c r="O3" s="4"/>
      <c r="P3" s="4"/>
      <c r="Q3" s="4"/>
      <c r="R3" s="2"/>
      <c r="S3" s="2"/>
      <c r="T3" s="2"/>
      <c r="U3" s="5"/>
      <c r="V3" s="5"/>
      <c r="W3" s="1"/>
      <c r="X3" s="1"/>
      <c r="Y3" s="1"/>
      <c r="Z3" s="1"/>
      <c r="AA3" s="1"/>
      <c r="AB3" s="3"/>
      <c r="AC3" s="3"/>
      <c r="AD3" s="3"/>
      <c r="AE3" s="3"/>
      <c r="AF3" s="3"/>
      <c r="AG3" s="3"/>
      <c r="AH3" s="3"/>
      <c r="AI3" s="3"/>
      <c r="AJ3" s="3"/>
      <c r="AK3" s="3"/>
      <c r="AL3" s="3"/>
      <c r="AM3" s="3"/>
      <c r="AN3" s="3"/>
      <c r="AO3" s="3"/>
      <c r="AP3" s="3"/>
      <c r="AQ3" s="3"/>
      <c r="AR3" s="3"/>
      <c r="AS3" s="3"/>
      <c r="AT3" s="3"/>
      <c r="AU3" s="3"/>
    </row>
    <row r="4" spans="1:47" s="140" customFormat="1" ht="30.75" customHeight="1" x14ac:dyDescent="0.25">
      <c r="A4" s="122"/>
      <c r="B4" s="123" t="s">
        <v>0</v>
      </c>
      <c r="C4" s="123" t="s">
        <v>1</v>
      </c>
      <c r="D4" s="123" t="s">
        <v>2</v>
      </c>
      <c r="E4" s="123"/>
      <c r="F4" s="269" t="s">
        <v>3</v>
      </c>
      <c r="G4" s="264"/>
      <c r="H4" s="265"/>
      <c r="I4" s="123"/>
      <c r="J4" s="269" t="s">
        <v>4</v>
      </c>
      <c r="K4" s="264"/>
      <c r="L4" s="265"/>
      <c r="M4" s="263" t="s">
        <v>5</v>
      </c>
      <c r="N4" s="264"/>
      <c r="O4" s="264"/>
      <c r="P4" s="264"/>
      <c r="Q4" s="264"/>
      <c r="R4" s="264"/>
      <c r="S4" s="265"/>
      <c r="T4" s="124" t="s">
        <v>6</v>
      </c>
      <c r="U4" s="270" t="s">
        <v>7</v>
      </c>
      <c r="V4" s="271"/>
      <c r="W4" s="263" t="s">
        <v>8</v>
      </c>
      <c r="X4" s="264"/>
      <c r="Y4" s="264"/>
      <c r="Z4" s="264"/>
      <c r="AA4" s="265"/>
      <c r="AB4" s="125"/>
      <c r="AC4" s="125"/>
      <c r="AD4" s="125"/>
      <c r="AE4" s="125"/>
      <c r="AF4" s="125"/>
      <c r="AG4" s="125"/>
      <c r="AH4" s="125"/>
      <c r="AI4" s="125"/>
      <c r="AJ4" s="125"/>
      <c r="AK4" s="125"/>
      <c r="AL4" s="125"/>
      <c r="AM4" s="125"/>
      <c r="AN4" s="125"/>
      <c r="AO4" s="125"/>
      <c r="AP4" s="125"/>
      <c r="AQ4" s="125"/>
      <c r="AR4" s="125"/>
      <c r="AS4" s="125"/>
      <c r="AT4" s="125"/>
      <c r="AU4" s="125"/>
    </row>
    <row r="5" spans="1:47" s="140" customFormat="1" ht="72" customHeight="1" x14ac:dyDescent="0.25">
      <c r="A5" s="126" t="s">
        <v>9</v>
      </c>
      <c r="B5" s="127"/>
      <c r="C5" s="127"/>
      <c r="D5" s="127"/>
      <c r="E5" s="127" t="s">
        <v>10</v>
      </c>
      <c r="F5" s="128" t="s">
        <v>31</v>
      </c>
      <c r="G5" s="129" t="s">
        <v>11</v>
      </c>
      <c r="H5" s="129" t="s">
        <v>12</v>
      </c>
      <c r="I5" s="127" t="s">
        <v>32</v>
      </c>
      <c r="J5" s="130" t="s">
        <v>13</v>
      </c>
      <c r="K5" s="129" t="s">
        <v>14</v>
      </c>
      <c r="L5" s="129" t="s">
        <v>15</v>
      </c>
      <c r="M5" s="131" t="s">
        <v>16</v>
      </c>
      <c r="N5" s="131" t="s">
        <v>17</v>
      </c>
      <c r="O5" s="132" t="s">
        <v>18</v>
      </c>
      <c r="P5" s="131" t="s">
        <v>19</v>
      </c>
      <c r="Q5" s="131" t="s">
        <v>20</v>
      </c>
      <c r="R5" s="131" t="s">
        <v>21</v>
      </c>
      <c r="S5" s="131" t="s">
        <v>22</v>
      </c>
      <c r="T5" s="133" t="s">
        <v>23</v>
      </c>
      <c r="U5" s="131" t="s">
        <v>24</v>
      </c>
      <c r="V5" s="133" t="s">
        <v>25</v>
      </c>
      <c r="W5" s="133" t="s">
        <v>26</v>
      </c>
      <c r="X5" s="133" t="s">
        <v>27</v>
      </c>
      <c r="Y5" s="133" t="s">
        <v>28</v>
      </c>
      <c r="Z5" s="133" t="s">
        <v>29</v>
      </c>
      <c r="AA5" s="133" t="s">
        <v>30</v>
      </c>
      <c r="AB5" s="125"/>
      <c r="AC5" s="125"/>
      <c r="AD5" s="125"/>
      <c r="AE5" s="125"/>
      <c r="AF5" s="125"/>
      <c r="AG5" s="125"/>
      <c r="AH5" s="125"/>
      <c r="AI5" s="125"/>
      <c r="AJ5" s="125"/>
      <c r="AK5" s="125"/>
      <c r="AL5" s="125"/>
      <c r="AM5" s="125"/>
      <c r="AN5" s="125"/>
      <c r="AO5" s="125"/>
      <c r="AP5" s="125"/>
      <c r="AQ5" s="125"/>
      <c r="AR5" s="125"/>
      <c r="AS5" s="125"/>
      <c r="AT5" s="125"/>
      <c r="AU5" s="125"/>
    </row>
    <row r="6" spans="1:47" s="142" customFormat="1" ht="51" x14ac:dyDescent="0.25">
      <c r="A6" s="114" t="s">
        <v>472</v>
      </c>
      <c r="B6" s="114" t="s">
        <v>473</v>
      </c>
      <c r="C6" s="114" t="s">
        <v>573</v>
      </c>
      <c r="D6" s="114" t="s">
        <v>475</v>
      </c>
      <c r="E6" s="114" t="s">
        <v>33</v>
      </c>
      <c r="F6" s="135" t="s">
        <v>77</v>
      </c>
      <c r="G6" s="114" t="s">
        <v>489</v>
      </c>
      <c r="H6" s="116" t="s">
        <v>493</v>
      </c>
      <c r="I6" s="114" t="s">
        <v>498</v>
      </c>
      <c r="J6" s="114" t="s">
        <v>502</v>
      </c>
      <c r="K6" s="114" t="s">
        <v>502</v>
      </c>
      <c r="L6" s="114" t="s">
        <v>502</v>
      </c>
      <c r="M6" s="119">
        <v>2</v>
      </c>
      <c r="N6" s="117">
        <v>3</v>
      </c>
      <c r="O6" s="141">
        <f t="shared" ref="O6:O59" si="0">M6*N6</f>
        <v>6</v>
      </c>
      <c r="P6" s="139" t="str">
        <f t="shared" ref="P6:P40" si="1">IF((N6),IF(AND(O6&gt;=24,O6&lt;=40),"MUY ALTO",IF(AND(O6&gt;=10,O6&lt;=20),"ALTO",IF(AND(O6&gt;=6,O6&lt;=8),"MEDIO",IF((O6&lt;=4),"BAJO")))))</f>
        <v>MEDIO</v>
      </c>
      <c r="Q6" s="117">
        <v>25</v>
      </c>
      <c r="R6" s="155">
        <f t="shared" ref="R6:R40" si="2">O6*Q6</f>
        <v>150</v>
      </c>
      <c r="S6" s="139" t="str">
        <f t="shared" ref="S6:S40" si="3">IF(R6&lt;=0,"N/A",IF(R6&lt;=20,"IV",IF(R6&lt;=120,"III",IF(R6&lt;=500,"II",IF(R6&lt;=4000,"I",)))))</f>
        <v>II</v>
      </c>
      <c r="T6" s="155" t="str">
        <f t="shared" ref="T6:T42" si="4">IF(S6="I","No Aceptable",IF(S6="II","No aceptable o aceptable con control específico",IF(S6="III","Mejorable",IF(S6="IV","Aceptable","Aceptable"))))</f>
        <v>No aceptable o aceptable con control específico</v>
      </c>
      <c r="U6" s="114">
        <v>45</v>
      </c>
      <c r="V6" s="117" t="s">
        <v>498</v>
      </c>
      <c r="W6" s="117" t="s">
        <v>507</v>
      </c>
      <c r="X6" s="117" t="s">
        <v>507</v>
      </c>
      <c r="Y6" s="117" t="s">
        <v>507</v>
      </c>
      <c r="Z6" s="120" t="s">
        <v>508</v>
      </c>
      <c r="AA6" s="117" t="s">
        <v>507</v>
      </c>
    </row>
    <row r="7" spans="1:47" s="142" customFormat="1" ht="115.5" customHeight="1" x14ac:dyDescent="0.25">
      <c r="A7" s="114" t="s">
        <v>482</v>
      </c>
      <c r="B7" s="114" t="s">
        <v>483</v>
      </c>
      <c r="C7" s="114" t="s">
        <v>474</v>
      </c>
      <c r="D7" s="114" t="s">
        <v>484</v>
      </c>
      <c r="E7" s="114" t="s">
        <v>33</v>
      </c>
      <c r="F7" s="135" t="s">
        <v>77</v>
      </c>
      <c r="G7" s="114" t="s">
        <v>492</v>
      </c>
      <c r="H7" s="116" t="s">
        <v>497</v>
      </c>
      <c r="I7" s="114" t="s">
        <v>501</v>
      </c>
      <c r="J7" s="114" t="s">
        <v>502</v>
      </c>
      <c r="K7" s="114" t="s">
        <v>506</v>
      </c>
      <c r="L7" s="114" t="s">
        <v>502</v>
      </c>
      <c r="M7" s="119">
        <v>2</v>
      </c>
      <c r="N7" s="117">
        <v>4</v>
      </c>
      <c r="O7" s="141">
        <f>M7*N7</f>
        <v>8</v>
      </c>
      <c r="P7" s="139" t="str">
        <f>IF((N7),IF(AND(O7&gt;=24,O7&lt;=40),"MUY ALTO",IF(AND(O7&gt;=10,O7&lt;=20),"ALTO",IF(AND(O7&gt;=6,O7&lt;=8),"MEDIO",IF((O7&lt;=4),"BAJO")))))</f>
        <v>MEDIO</v>
      </c>
      <c r="Q7" s="117">
        <v>25</v>
      </c>
      <c r="R7" s="155">
        <f>O7*Q7</f>
        <v>200</v>
      </c>
      <c r="S7" s="139" t="str">
        <f>IF(R7&lt;=0,"N/A",IF(R7&lt;=20,"IV",IF(R7&lt;=120,"III",IF(R7&lt;=500,"II",IF(R7&lt;=4000,"I",)))))</f>
        <v>II</v>
      </c>
      <c r="T7" s="155" t="str">
        <f t="shared" si="4"/>
        <v>No aceptable o aceptable con control específico</v>
      </c>
      <c r="U7" s="114">
        <v>45</v>
      </c>
      <c r="V7" s="117" t="s">
        <v>516</v>
      </c>
      <c r="W7" s="117" t="s">
        <v>507</v>
      </c>
      <c r="X7" s="117" t="s">
        <v>517</v>
      </c>
      <c r="Y7" s="117" t="s">
        <v>507</v>
      </c>
      <c r="Z7" s="120" t="s">
        <v>518</v>
      </c>
      <c r="AA7" s="117" t="s">
        <v>507</v>
      </c>
    </row>
    <row r="8" spans="1:47" ht="39" customHeight="1" x14ac:dyDescent="0.25">
      <c r="A8" s="114" t="s">
        <v>478</v>
      </c>
      <c r="B8" s="114" t="s">
        <v>994</v>
      </c>
      <c r="C8" s="114" t="s">
        <v>474</v>
      </c>
      <c r="D8" s="114" t="s">
        <v>479</v>
      </c>
      <c r="E8" s="118" t="s">
        <v>33</v>
      </c>
      <c r="F8" s="135" t="s">
        <v>77</v>
      </c>
      <c r="G8" s="114" t="s">
        <v>491</v>
      </c>
      <c r="H8" s="116" t="s">
        <v>495</v>
      </c>
      <c r="I8" s="114" t="s">
        <v>499</v>
      </c>
      <c r="J8" s="118" t="s">
        <v>502</v>
      </c>
      <c r="K8" s="118" t="s">
        <v>502</v>
      </c>
      <c r="L8" s="118" t="s">
        <v>502</v>
      </c>
      <c r="M8" s="117">
        <v>2</v>
      </c>
      <c r="N8" s="117">
        <v>2</v>
      </c>
      <c r="O8" s="141">
        <f>M8*N8</f>
        <v>4</v>
      </c>
      <c r="P8" s="139" t="str">
        <f>IF((N8),IF(AND(O8&gt;=24,O8&lt;=40),"MUY ALTO",IF(AND(O8&gt;=10,O8&lt;=20),"ALTO",IF(AND(O8&gt;=6,O8&lt;=8),"MEDIO",IF((O8&lt;=4),"BAJO")))))</f>
        <v>BAJO</v>
      </c>
      <c r="Q8" s="117">
        <v>25</v>
      </c>
      <c r="R8" s="155">
        <f>O8*Q8</f>
        <v>100</v>
      </c>
      <c r="S8" s="139" t="str">
        <f>IF(R8&lt;=0,"N/A",IF(R8&lt;=20,"IV",IF(R8&lt;=120,"III",IF(R8&lt;=500,"II",IF(R8&lt;=4000,"I",)))))</f>
        <v>III</v>
      </c>
      <c r="T8" s="155" t="str">
        <f t="shared" ref="T8:T21" si="5">IF(S8="I","No Aceptable",IF(S8="II","No aceptable o aceptable con control específico",IF(S8="III","Mejorable",IF(S8="IV","Aceptable","Aceptable"))))</f>
        <v>Mejorable</v>
      </c>
      <c r="U8" s="114">
        <v>45</v>
      </c>
      <c r="V8" s="117" t="s">
        <v>509</v>
      </c>
      <c r="W8" s="117" t="s">
        <v>507</v>
      </c>
      <c r="X8" s="117" t="s">
        <v>507</v>
      </c>
      <c r="Y8" s="117" t="s">
        <v>507</v>
      </c>
      <c r="Z8" s="117" t="s">
        <v>512</v>
      </c>
      <c r="AA8" s="117" t="s">
        <v>507</v>
      </c>
    </row>
    <row r="9" spans="1:47" s="140" customFormat="1" ht="114.75" x14ac:dyDescent="0.25">
      <c r="A9" s="114" t="s">
        <v>480</v>
      </c>
      <c r="B9" s="114" t="s">
        <v>473</v>
      </c>
      <c r="C9" s="114" t="s">
        <v>474</v>
      </c>
      <c r="D9" s="114" t="s">
        <v>481</v>
      </c>
      <c r="E9" s="114" t="s">
        <v>33</v>
      </c>
      <c r="F9" s="135" t="s">
        <v>77</v>
      </c>
      <c r="G9" s="114" t="s">
        <v>491</v>
      </c>
      <c r="H9" s="116" t="s">
        <v>496</v>
      </c>
      <c r="I9" s="114" t="s">
        <v>500</v>
      </c>
      <c r="J9" s="114" t="s">
        <v>502</v>
      </c>
      <c r="K9" s="114" t="s">
        <v>505</v>
      </c>
      <c r="L9" s="114" t="s">
        <v>502</v>
      </c>
      <c r="M9" s="150">
        <v>2</v>
      </c>
      <c r="N9" s="117">
        <v>3</v>
      </c>
      <c r="O9" s="137">
        <f t="shared" si="0"/>
        <v>6</v>
      </c>
      <c r="P9" s="138" t="str">
        <f t="shared" si="1"/>
        <v>MEDIO</v>
      </c>
      <c r="Q9" s="114">
        <v>25</v>
      </c>
      <c r="R9" s="155">
        <f t="shared" si="2"/>
        <v>150</v>
      </c>
      <c r="S9" s="139" t="str">
        <f t="shared" si="3"/>
        <v>II</v>
      </c>
      <c r="T9" s="155" t="str">
        <f t="shared" si="5"/>
        <v>No aceptable o aceptable con control específico</v>
      </c>
      <c r="U9" s="114">
        <v>45</v>
      </c>
      <c r="V9" s="151" t="s">
        <v>500</v>
      </c>
      <c r="W9" s="213" t="s">
        <v>513</v>
      </c>
      <c r="X9" s="213" t="s">
        <v>507</v>
      </c>
      <c r="Y9" s="213" t="s">
        <v>1530</v>
      </c>
      <c r="Z9" s="213" t="s">
        <v>772</v>
      </c>
      <c r="AA9" s="213" t="s">
        <v>507</v>
      </c>
    </row>
    <row r="10" spans="1:47" s="142" customFormat="1" ht="62.25" customHeight="1" x14ac:dyDescent="0.25">
      <c r="A10" s="114" t="s">
        <v>476</v>
      </c>
      <c r="B10" s="114" t="s">
        <v>473</v>
      </c>
      <c r="C10" s="114" t="s">
        <v>474</v>
      </c>
      <c r="D10" s="114" t="s">
        <v>477</v>
      </c>
      <c r="E10" s="114" t="s">
        <v>33</v>
      </c>
      <c r="F10" s="135" t="s">
        <v>77</v>
      </c>
      <c r="G10" s="114" t="s">
        <v>490</v>
      </c>
      <c r="H10" s="116" t="s">
        <v>494</v>
      </c>
      <c r="I10" s="114" t="s">
        <v>499</v>
      </c>
      <c r="J10" s="114" t="s">
        <v>502</v>
      </c>
      <c r="K10" s="114" t="s">
        <v>503</v>
      </c>
      <c r="L10" s="114" t="s">
        <v>504</v>
      </c>
      <c r="M10" s="119">
        <v>2</v>
      </c>
      <c r="N10" s="117">
        <v>2</v>
      </c>
      <c r="O10" s="141">
        <f>M10*N10</f>
        <v>4</v>
      </c>
      <c r="P10" s="139" t="str">
        <f>IF((N10),IF(AND(O10&gt;=24,O10&lt;=40),"MUY ALTO",IF(AND(O10&gt;=10,O10&lt;=20),"ALTO",IF(AND(O10&gt;=6,O10&lt;=8),"MEDIO",IF((O10&lt;=4),"BAJO")))))</f>
        <v>BAJO</v>
      </c>
      <c r="Q10" s="117">
        <v>25</v>
      </c>
      <c r="R10" s="155">
        <f>O10*Q10</f>
        <v>100</v>
      </c>
      <c r="S10" s="139" t="str">
        <f>IF(R10&lt;=0,"N/A",IF(R10&lt;=20,"IV",IF(R10&lt;=120,"III",IF(R10&lt;=500,"II",IF(R10&lt;=4000,"I",)))))</f>
        <v>III</v>
      </c>
      <c r="T10" s="155" t="str">
        <f t="shared" si="5"/>
        <v>Mejorable</v>
      </c>
      <c r="U10" s="114">
        <v>45</v>
      </c>
      <c r="V10" s="117" t="s">
        <v>519</v>
      </c>
      <c r="W10" s="117" t="s">
        <v>507</v>
      </c>
      <c r="X10" s="117" t="s">
        <v>507</v>
      </c>
      <c r="Y10" s="117" t="s">
        <v>507</v>
      </c>
      <c r="Z10" s="120" t="s">
        <v>510</v>
      </c>
      <c r="AA10" s="117" t="s">
        <v>511</v>
      </c>
    </row>
    <row r="11" spans="1:47" ht="102" x14ac:dyDescent="0.25">
      <c r="A11" s="114" t="s">
        <v>482</v>
      </c>
      <c r="B11" s="114" t="s">
        <v>813</v>
      </c>
      <c r="C11" s="114" t="s">
        <v>814</v>
      </c>
      <c r="D11" s="114" t="s">
        <v>1001</v>
      </c>
      <c r="E11" s="114" t="s">
        <v>33</v>
      </c>
      <c r="F11" s="135" t="s">
        <v>77</v>
      </c>
      <c r="G11" s="114" t="s">
        <v>490</v>
      </c>
      <c r="H11" s="116" t="s">
        <v>815</v>
      </c>
      <c r="I11" s="114" t="s">
        <v>816</v>
      </c>
      <c r="J11" s="114" t="s">
        <v>502</v>
      </c>
      <c r="K11" s="114" t="s">
        <v>817</v>
      </c>
      <c r="L11" s="114" t="s">
        <v>502</v>
      </c>
      <c r="M11" s="119">
        <v>2</v>
      </c>
      <c r="N11" s="117">
        <v>2</v>
      </c>
      <c r="O11" s="141">
        <f t="shared" si="0"/>
        <v>4</v>
      </c>
      <c r="P11" s="139" t="str">
        <f t="shared" si="1"/>
        <v>BAJO</v>
      </c>
      <c r="Q11" s="117">
        <v>10</v>
      </c>
      <c r="R11" s="155">
        <f t="shared" si="2"/>
        <v>40</v>
      </c>
      <c r="S11" s="139" t="str">
        <f t="shared" si="3"/>
        <v>III</v>
      </c>
      <c r="T11" s="155" t="str">
        <f t="shared" si="5"/>
        <v>Mejorable</v>
      </c>
      <c r="U11" s="114">
        <v>45</v>
      </c>
      <c r="V11" s="117" t="s">
        <v>816</v>
      </c>
      <c r="W11" s="117" t="s">
        <v>507</v>
      </c>
      <c r="X11" s="117" t="s">
        <v>507</v>
      </c>
      <c r="Y11" s="117" t="s">
        <v>507</v>
      </c>
      <c r="Z11" s="120" t="s">
        <v>821</v>
      </c>
      <c r="AA11" s="117" t="s">
        <v>507</v>
      </c>
    </row>
    <row r="12" spans="1:47" ht="45" customHeight="1" x14ac:dyDescent="0.25">
      <c r="A12" s="114" t="s">
        <v>769</v>
      </c>
      <c r="B12" s="114" t="s">
        <v>813</v>
      </c>
      <c r="C12" s="114" t="s">
        <v>814</v>
      </c>
      <c r="D12" s="114" t="s">
        <v>477</v>
      </c>
      <c r="E12" s="114" t="s">
        <v>33</v>
      </c>
      <c r="F12" s="135" t="s">
        <v>77</v>
      </c>
      <c r="G12" s="114" t="s">
        <v>490</v>
      </c>
      <c r="H12" s="116" t="s">
        <v>494</v>
      </c>
      <c r="I12" s="114" t="s">
        <v>499</v>
      </c>
      <c r="J12" s="114" t="s">
        <v>502</v>
      </c>
      <c r="K12" s="114" t="s">
        <v>503</v>
      </c>
      <c r="L12" s="114" t="s">
        <v>504</v>
      </c>
      <c r="M12" s="119">
        <v>2</v>
      </c>
      <c r="N12" s="117">
        <v>2</v>
      </c>
      <c r="O12" s="141">
        <f>M12*N12</f>
        <v>4</v>
      </c>
      <c r="P12" s="139" t="str">
        <f>IF((N12),IF(AND(O12&gt;=24,O12&lt;=40),"MUY ALTO",IF(AND(O12&gt;=10,O12&lt;=20),"ALTO",IF(AND(O12&gt;=6,O12&lt;=8),"MEDIO",IF((O12&lt;=4),"BAJO")))))</f>
        <v>BAJO</v>
      </c>
      <c r="Q12" s="117">
        <v>100</v>
      </c>
      <c r="R12" s="155">
        <f>O12*Q12</f>
        <v>400</v>
      </c>
      <c r="S12" s="139" t="str">
        <f>IF(R12&lt;=0,"N/A",IF(R12&lt;=20,"IV",IF(R12&lt;=120,"III",IF(R12&lt;=500,"II",IF(R12&lt;=4000,"I",)))))</f>
        <v>II</v>
      </c>
      <c r="T12" s="155" t="str">
        <f t="shared" si="5"/>
        <v>No aceptable o aceptable con control específico</v>
      </c>
      <c r="U12" s="114">
        <v>45</v>
      </c>
      <c r="V12" s="117" t="s">
        <v>519</v>
      </c>
      <c r="W12" s="117" t="s">
        <v>507</v>
      </c>
      <c r="X12" s="117" t="s">
        <v>507</v>
      </c>
      <c r="Y12" s="117" t="s">
        <v>507</v>
      </c>
      <c r="Z12" s="120" t="s">
        <v>822</v>
      </c>
      <c r="AA12" s="117" t="s">
        <v>511</v>
      </c>
    </row>
    <row r="13" spans="1:47" s="142" customFormat="1" ht="102" x14ac:dyDescent="0.25">
      <c r="A13" s="114" t="s">
        <v>476</v>
      </c>
      <c r="B13" s="114" t="s">
        <v>473</v>
      </c>
      <c r="C13" s="114" t="s">
        <v>474</v>
      </c>
      <c r="D13" s="114" t="s">
        <v>520</v>
      </c>
      <c r="E13" s="114" t="s">
        <v>33</v>
      </c>
      <c r="F13" s="135" t="s">
        <v>39</v>
      </c>
      <c r="G13" s="114" t="s">
        <v>525</v>
      </c>
      <c r="H13" s="116" t="s">
        <v>531</v>
      </c>
      <c r="I13" s="114" t="s">
        <v>773</v>
      </c>
      <c r="J13" s="114" t="s">
        <v>502</v>
      </c>
      <c r="K13" s="114" t="s">
        <v>533</v>
      </c>
      <c r="L13" s="114" t="s">
        <v>534</v>
      </c>
      <c r="M13" s="119">
        <v>2</v>
      </c>
      <c r="N13" s="117">
        <v>4</v>
      </c>
      <c r="O13" s="141">
        <f t="shared" si="0"/>
        <v>8</v>
      </c>
      <c r="P13" s="139" t="str">
        <f t="shared" si="1"/>
        <v>MEDIO</v>
      </c>
      <c r="Q13" s="117">
        <v>25</v>
      </c>
      <c r="R13" s="155">
        <f t="shared" si="2"/>
        <v>200</v>
      </c>
      <c r="S13" s="139" t="str">
        <f t="shared" si="3"/>
        <v>II</v>
      </c>
      <c r="T13" s="155" t="str">
        <f t="shared" si="5"/>
        <v>No aceptable o aceptable con control específico</v>
      </c>
      <c r="U13" s="114">
        <v>45</v>
      </c>
      <c r="V13" s="117" t="s">
        <v>546</v>
      </c>
      <c r="W13" s="117" t="s">
        <v>507</v>
      </c>
      <c r="X13" s="117" t="s">
        <v>507</v>
      </c>
      <c r="Y13" s="117" t="s">
        <v>507</v>
      </c>
      <c r="Z13" s="120" t="s">
        <v>775</v>
      </c>
      <c r="AA13" s="117" t="s">
        <v>507</v>
      </c>
    </row>
    <row r="14" spans="1:47" s="142" customFormat="1" ht="51" x14ac:dyDescent="0.25">
      <c r="A14" s="114" t="s">
        <v>476</v>
      </c>
      <c r="B14" s="114" t="s">
        <v>473</v>
      </c>
      <c r="C14" s="114" t="s">
        <v>474</v>
      </c>
      <c r="D14" s="114" t="s">
        <v>521</v>
      </c>
      <c r="E14" s="114" t="s">
        <v>33</v>
      </c>
      <c r="F14" s="135" t="s">
        <v>39</v>
      </c>
      <c r="G14" s="114" t="s">
        <v>526</v>
      </c>
      <c r="H14" s="116" t="s">
        <v>535</v>
      </c>
      <c r="I14" s="114" t="s">
        <v>536</v>
      </c>
      <c r="J14" s="114" t="s">
        <v>502</v>
      </c>
      <c r="K14" s="114" t="s">
        <v>774</v>
      </c>
      <c r="L14" s="114" t="s">
        <v>534</v>
      </c>
      <c r="M14" s="119">
        <v>2</v>
      </c>
      <c r="N14" s="117">
        <v>4</v>
      </c>
      <c r="O14" s="141">
        <f>M14*N14</f>
        <v>8</v>
      </c>
      <c r="P14" s="139" t="str">
        <f>IF((N14),IF(AND(O14&gt;=24,O14&lt;=40),"MUY ALTO",IF(AND(O14&gt;=10,O14&lt;=20),"ALTO",IF(AND(O14&gt;=6,O14&lt;=8),"MEDIO",IF((O14&lt;=4),"BAJO")))))</f>
        <v>MEDIO</v>
      </c>
      <c r="Q14" s="117">
        <v>25</v>
      </c>
      <c r="R14" s="155">
        <f>O14*Q14</f>
        <v>200</v>
      </c>
      <c r="S14" s="139" t="str">
        <f>IF(R14&lt;=0,"N/A",IF(R14&lt;=20,"IV",IF(R14&lt;=120,"III",IF(R14&lt;=500,"II",IF(R14&lt;=4000,"I",)))))</f>
        <v>II</v>
      </c>
      <c r="T14" s="155" t="str">
        <f t="shared" si="5"/>
        <v>No aceptable o aceptable con control específico</v>
      </c>
      <c r="U14" s="114">
        <v>45</v>
      </c>
      <c r="V14" s="117" t="s">
        <v>536</v>
      </c>
      <c r="W14" s="117" t="s">
        <v>507</v>
      </c>
      <c r="X14" s="117" t="s">
        <v>507</v>
      </c>
      <c r="Y14" s="117" t="s">
        <v>507</v>
      </c>
      <c r="Z14" s="120" t="s">
        <v>776</v>
      </c>
      <c r="AA14" s="117" t="s">
        <v>507</v>
      </c>
    </row>
    <row r="15" spans="1:47" s="142" customFormat="1" ht="51" x14ac:dyDescent="0.25">
      <c r="A15" s="114" t="s">
        <v>476</v>
      </c>
      <c r="B15" s="114" t="s">
        <v>473</v>
      </c>
      <c r="C15" s="114" t="s">
        <v>474</v>
      </c>
      <c r="D15" s="114" t="s">
        <v>522</v>
      </c>
      <c r="E15" s="114" t="s">
        <v>33</v>
      </c>
      <c r="F15" s="135" t="s">
        <v>39</v>
      </c>
      <c r="G15" s="114" t="s">
        <v>527</v>
      </c>
      <c r="H15" s="116" t="s">
        <v>538</v>
      </c>
      <c r="I15" s="114" t="s">
        <v>539</v>
      </c>
      <c r="J15" s="114" t="s">
        <v>502</v>
      </c>
      <c r="K15" s="114" t="s">
        <v>540</v>
      </c>
      <c r="L15" s="114" t="s">
        <v>541</v>
      </c>
      <c r="M15" s="119">
        <v>2</v>
      </c>
      <c r="N15" s="117">
        <v>4</v>
      </c>
      <c r="O15" s="141">
        <f t="shared" si="0"/>
        <v>8</v>
      </c>
      <c r="P15" s="139" t="str">
        <f t="shared" si="1"/>
        <v>MEDIO</v>
      </c>
      <c r="Q15" s="117">
        <v>10</v>
      </c>
      <c r="R15" s="155">
        <f t="shared" si="2"/>
        <v>80</v>
      </c>
      <c r="S15" s="139" t="str">
        <f t="shared" si="3"/>
        <v>III</v>
      </c>
      <c r="T15" s="155" t="str">
        <f t="shared" si="5"/>
        <v>Mejorable</v>
      </c>
      <c r="U15" s="114">
        <v>45</v>
      </c>
      <c r="V15" s="117" t="s">
        <v>549</v>
      </c>
      <c r="W15" s="117" t="s">
        <v>507</v>
      </c>
      <c r="X15" s="117" t="s">
        <v>507</v>
      </c>
      <c r="Y15" s="117" t="s">
        <v>507</v>
      </c>
      <c r="Z15" s="120" t="s">
        <v>550</v>
      </c>
      <c r="AA15" s="117" t="s">
        <v>507</v>
      </c>
    </row>
    <row r="16" spans="1:47" s="142" customFormat="1" ht="89.25" x14ac:dyDescent="0.25">
      <c r="A16" s="114" t="s">
        <v>523</v>
      </c>
      <c r="B16" s="114" t="s">
        <v>473</v>
      </c>
      <c r="C16" s="114" t="s">
        <v>474</v>
      </c>
      <c r="D16" s="114" t="s">
        <v>524</v>
      </c>
      <c r="E16" s="114" t="s">
        <v>575</v>
      </c>
      <c r="F16" s="135" t="s">
        <v>39</v>
      </c>
      <c r="G16" s="114" t="s">
        <v>528</v>
      </c>
      <c r="H16" s="116" t="s">
        <v>542</v>
      </c>
      <c r="I16" s="114" t="s">
        <v>543</v>
      </c>
      <c r="J16" s="114" t="s">
        <v>502</v>
      </c>
      <c r="K16" s="114" t="s">
        <v>544</v>
      </c>
      <c r="L16" s="114" t="s">
        <v>545</v>
      </c>
      <c r="M16" s="119">
        <v>2</v>
      </c>
      <c r="N16" s="117">
        <v>1</v>
      </c>
      <c r="O16" s="141">
        <f t="shared" si="0"/>
        <v>2</v>
      </c>
      <c r="P16" s="139" t="str">
        <f t="shared" si="1"/>
        <v>BAJO</v>
      </c>
      <c r="Q16" s="117">
        <v>60</v>
      </c>
      <c r="R16" s="155">
        <f t="shared" si="2"/>
        <v>120</v>
      </c>
      <c r="S16" s="139" t="str">
        <f t="shared" si="3"/>
        <v>III</v>
      </c>
      <c r="T16" s="155" t="str">
        <f t="shared" si="5"/>
        <v>Mejorable</v>
      </c>
      <c r="U16" s="114">
        <v>45</v>
      </c>
      <c r="V16" s="117" t="s">
        <v>551</v>
      </c>
      <c r="W16" s="117" t="s">
        <v>507</v>
      </c>
      <c r="X16" s="117" t="s">
        <v>507</v>
      </c>
      <c r="Y16" s="117" t="s">
        <v>507</v>
      </c>
      <c r="Z16" s="120" t="s">
        <v>552</v>
      </c>
      <c r="AA16" s="117" t="s">
        <v>553</v>
      </c>
    </row>
    <row r="17" spans="1:27" s="142" customFormat="1" ht="89.25" x14ac:dyDescent="0.25">
      <c r="A17" s="114" t="s">
        <v>823</v>
      </c>
      <c r="B17" s="114" t="s">
        <v>813</v>
      </c>
      <c r="C17" s="114" t="s">
        <v>814</v>
      </c>
      <c r="D17" s="114" t="s">
        <v>1001</v>
      </c>
      <c r="E17" s="114" t="s">
        <v>33</v>
      </c>
      <c r="F17" s="135" t="s">
        <v>39</v>
      </c>
      <c r="G17" s="114" t="s">
        <v>525</v>
      </c>
      <c r="H17" s="116" t="s">
        <v>531</v>
      </c>
      <c r="I17" s="114" t="s">
        <v>824</v>
      </c>
      <c r="J17" s="114" t="s">
        <v>502</v>
      </c>
      <c r="K17" s="114" t="s">
        <v>533</v>
      </c>
      <c r="L17" s="114" t="s">
        <v>502</v>
      </c>
      <c r="M17" s="119">
        <v>2</v>
      </c>
      <c r="N17" s="117">
        <v>4</v>
      </c>
      <c r="O17" s="141">
        <f t="shared" ref="O17:O23" si="6">M17*N17</f>
        <v>8</v>
      </c>
      <c r="P17" s="139" t="str">
        <f t="shared" ref="P17:P23" si="7">IF((N17),IF(AND(O17&gt;=24,O17&lt;=40),"MUY ALTO",IF(AND(O17&gt;=10,O17&lt;=20),"ALTO",IF(AND(O17&gt;=6,O17&lt;=8),"MEDIO",IF((O17&lt;=4),"BAJO")))))</f>
        <v>MEDIO</v>
      </c>
      <c r="Q17" s="117">
        <v>10</v>
      </c>
      <c r="R17" s="155">
        <f t="shared" ref="R17:R23" si="8">O17*Q17</f>
        <v>80</v>
      </c>
      <c r="S17" s="139" t="str">
        <f t="shared" ref="S17:S23" si="9">IF(R17&lt;=0,"N/A",IF(R17&lt;=20,"IV",IF(R17&lt;=120,"III",IF(R17&lt;=500,"II",IF(R17&lt;=4000,"I",)))))</f>
        <v>III</v>
      </c>
      <c r="T17" s="155" t="str">
        <f t="shared" si="5"/>
        <v>Mejorable</v>
      </c>
      <c r="U17" s="114">
        <v>45</v>
      </c>
      <c r="V17" s="117" t="s">
        <v>824</v>
      </c>
      <c r="W17" s="117" t="s">
        <v>507</v>
      </c>
      <c r="X17" s="117" t="s">
        <v>507</v>
      </c>
      <c r="Y17" s="117" t="s">
        <v>507</v>
      </c>
      <c r="Z17" s="120" t="s">
        <v>581</v>
      </c>
      <c r="AA17" s="117" t="s">
        <v>507</v>
      </c>
    </row>
    <row r="18" spans="1:27" ht="51" x14ac:dyDescent="0.25">
      <c r="A18" s="117" t="s">
        <v>567</v>
      </c>
      <c r="B18" s="114" t="s">
        <v>994</v>
      </c>
      <c r="C18" s="117" t="s">
        <v>474</v>
      </c>
      <c r="D18" s="117" t="s">
        <v>568</v>
      </c>
      <c r="E18" s="117" t="s">
        <v>33</v>
      </c>
      <c r="F18" s="135" t="s">
        <v>35</v>
      </c>
      <c r="G18" s="114" t="s">
        <v>589</v>
      </c>
      <c r="H18" s="154" t="s">
        <v>590</v>
      </c>
      <c r="I18" s="117" t="s">
        <v>591</v>
      </c>
      <c r="J18" s="117" t="s">
        <v>502</v>
      </c>
      <c r="K18" s="117" t="s">
        <v>502</v>
      </c>
      <c r="L18" s="117" t="s">
        <v>502</v>
      </c>
      <c r="M18" s="117">
        <v>2</v>
      </c>
      <c r="N18" s="117">
        <v>4</v>
      </c>
      <c r="O18" s="141">
        <f>M18*N18</f>
        <v>8</v>
      </c>
      <c r="P18" s="139" t="str">
        <f>IF((N18),IF(AND(O18&gt;=24,O18&lt;=40),"MUY ALTO",IF(AND(O18&gt;=10,O18&lt;=20),"ALTO",IF(AND(O18&gt;=6,O18&lt;=8),"MEDIO",IF((O18&lt;=4),"BAJO")))))</f>
        <v>MEDIO</v>
      </c>
      <c r="Q18" s="117">
        <v>10</v>
      </c>
      <c r="R18" s="155">
        <f>O18*Q18</f>
        <v>80</v>
      </c>
      <c r="S18" s="139" t="str">
        <f>IF(R18&lt;=0,"N/A",IF(R18&lt;=20,"IV",IF(R18&lt;=120,"III",IF(R18&lt;=500,"II",IF(R18&lt;=4000,"I",)))))</f>
        <v>III</v>
      </c>
      <c r="T18" s="155" t="str">
        <f>IF(S18="I","No Aceptable",IF(S18="II","No aceptable o aceptable con control específico",IF(S18="III","Mejorable",IF(S18="IV","Aceptable","Aceptable"))))</f>
        <v>Mejorable</v>
      </c>
      <c r="U18" s="114">
        <v>45</v>
      </c>
      <c r="V18" s="115" t="s">
        <v>591</v>
      </c>
      <c r="W18" s="117" t="s">
        <v>507</v>
      </c>
      <c r="X18" s="117" t="s">
        <v>507</v>
      </c>
      <c r="Y18" s="115" t="s">
        <v>592</v>
      </c>
      <c r="Z18" s="115" t="s">
        <v>593</v>
      </c>
      <c r="AA18" s="117" t="s">
        <v>507</v>
      </c>
    </row>
    <row r="19" spans="1:27" s="142" customFormat="1" ht="63.75" x14ac:dyDescent="0.25">
      <c r="A19" s="114" t="s">
        <v>478</v>
      </c>
      <c r="B19" s="114" t="s">
        <v>483</v>
      </c>
      <c r="C19" s="114" t="s">
        <v>474</v>
      </c>
      <c r="D19" s="114" t="s">
        <v>484</v>
      </c>
      <c r="E19" s="114" t="s">
        <v>33</v>
      </c>
      <c r="F19" s="135" t="s">
        <v>35</v>
      </c>
      <c r="G19" s="114" t="s">
        <v>647</v>
      </c>
      <c r="H19" s="154" t="s">
        <v>648</v>
      </c>
      <c r="I19" s="114" t="s">
        <v>649</v>
      </c>
      <c r="J19" s="114" t="s">
        <v>502</v>
      </c>
      <c r="K19" s="114" t="s">
        <v>502</v>
      </c>
      <c r="L19" s="114" t="s">
        <v>502</v>
      </c>
      <c r="M19" s="119">
        <v>2</v>
      </c>
      <c r="N19" s="117">
        <v>2</v>
      </c>
      <c r="O19" s="141">
        <f>M19*N19</f>
        <v>4</v>
      </c>
      <c r="P19" s="139" t="str">
        <f>IF((N19),IF(AND(O19&gt;=24,O19&lt;=40),"MUY ALTO",IF(AND(O19&gt;=10,O19&lt;=20),"ALTO",IF(AND(O19&gt;=6,O19&lt;=8),"MEDIO",IF((O19&lt;=4),"BAJO")))))</f>
        <v>BAJO</v>
      </c>
      <c r="Q19" s="117">
        <v>25</v>
      </c>
      <c r="R19" s="155">
        <f>O19*Q19</f>
        <v>100</v>
      </c>
      <c r="S19" s="139" t="str">
        <f>IF(R19&lt;=0,"N/A",IF(R19&lt;=20,"IV",IF(R19&lt;=120,"III",IF(R19&lt;=500,"II",IF(R19&lt;=4000,"I",)))))</f>
        <v>III</v>
      </c>
      <c r="T19" s="155" t="str">
        <f>IF(S19="I","No Aceptable",IF(S19="II","No aceptable o aceptable con control específico",IF(S19="III","Mejorable",IF(S19="IV","Aceptable","Aceptable"))))</f>
        <v>Mejorable</v>
      </c>
      <c r="U19" s="114">
        <v>45</v>
      </c>
      <c r="V19" s="117" t="s">
        <v>519</v>
      </c>
      <c r="W19" s="117" t="s">
        <v>507</v>
      </c>
      <c r="X19" s="117" t="s">
        <v>507</v>
      </c>
      <c r="Y19" s="117" t="s">
        <v>1508</v>
      </c>
      <c r="Z19" s="120" t="s">
        <v>650</v>
      </c>
      <c r="AA19" s="117" t="s">
        <v>507</v>
      </c>
    </row>
    <row r="20" spans="1:27" s="142" customFormat="1" ht="99.75" customHeight="1" x14ac:dyDescent="0.25">
      <c r="A20" s="114" t="s">
        <v>472</v>
      </c>
      <c r="B20" s="114" t="s">
        <v>994</v>
      </c>
      <c r="C20" s="114" t="s">
        <v>573</v>
      </c>
      <c r="D20" s="116" t="s">
        <v>1520</v>
      </c>
      <c r="E20" s="118" t="s">
        <v>33</v>
      </c>
      <c r="F20" s="135" t="s">
        <v>35</v>
      </c>
      <c r="G20" s="114" t="s">
        <v>594</v>
      </c>
      <c r="H20" s="154" t="s">
        <v>599</v>
      </c>
      <c r="I20" s="114" t="s">
        <v>624</v>
      </c>
      <c r="J20" s="118" t="s">
        <v>502</v>
      </c>
      <c r="K20" s="114" t="s">
        <v>625</v>
      </c>
      <c r="L20" s="114" t="s">
        <v>502</v>
      </c>
      <c r="M20" s="119">
        <v>2</v>
      </c>
      <c r="N20" s="117">
        <v>4</v>
      </c>
      <c r="O20" s="141">
        <f t="shared" si="6"/>
        <v>8</v>
      </c>
      <c r="P20" s="139" t="str">
        <f t="shared" si="7"/>
        <v>MEDIO</v>
      </c>
      <c r="Q20" s="117">
        <v>10</v>
      </c>
      <c r="R20" s="155">
        <f t="shared" si="8"/>
        <v>80</v>
      </c>
      <c r="S20" s="139" t="str">
        <f t="shared" si="9"/>
        <v>III</v>
      </c>
      <c r="T20" s="155" t="str">
        <f t="shared" si="5"/>
        <v>Mejorable</v>
      </c>
      <c r="U20" s="114">
        <v>45</v>
      </c>
      <c r="V20" s="117" t="s">
        <v>519</v>
      </c>
      <c r="W20" s="117" t="s">
        <v>507</v>
      </c>
      <c r="X20" s="117" t="s">
        <v>507</v>
      </c>
      <c r="Y20" s="117" t="s">
        <v>507</v>
      </c>
      <c r="Z20" s="120" t="s">
        <v>983</v>
      </c>
      <c r="AA20" s="117" t="s">
        <v>507</v>
      </c>
    </row>
    <row r="21" spans="1:27" s="142" customFormat="1" ht="51" x14ac:dyDescent="0.25">
      <c r="A21" s="114" t="s">
        <v>1025</v>
      </c>
      <c r="B21" s="114" t="s">
        <v>994</v>
      </c>
      <c r="C21" s="114" t="s">
        <v>474</v>
      </c>
      <c r="D21" s="114" t="s">
        <v>479</v>
      </c>
      <c r="E21" s="114" t="s">
        <v>33</v>
      </c>
      <c r="F21" s="135" t="s">
        <v>35</v>
      </c>
      <c r="G21" s="114" t="s">
        <v>594</v>
      </c>
      <c r="H21" s="154" t="s">
        <v>1026</v>
      </c>
      <c r="I21" s="114" t="s">
        <v>598</v>
      </c>
      <c r="J21" s="114" t="s">
        <v>502</v>
      </c>
      <c r="K21" s="114" t="s">
        <v>506</v>
      </c>
      <c r="L21" s="114" t="s">
        <v>502</v>
      </c>
      <c r="M21" s="119">
        <v>2</v>
      </c>
      <c r="N21" s="117">
        <v>4</v>
      </c>
      <c r="O21" s="141">
        <f t="shared" si="6"/>
        <v>8</v>
      </c>
      <c r="P21" s="139" t="str">
        <f t="shared" si="7"/>
        <v>MEDIO</v>
      </c>
      <c r="Q21" s="117">
        <v>25</v>
      </c>
      <c r="R21" s="155">
        <f t="shared" si="8"/>
        <v>200</v>
      </c>
      <c r="S21" s="139" t="str">
        <f t="shared" si="9"/>
        <v>II</v>
      </c>
      <c r="T21" s="155" t="str">
        <f t="shared" si="5"/>
        <v>No aceptable o aceptable con control específico</v>
      </c>
      <c r="U21" s="114">
        <v>45</v>
      </c>
      <c r="V21" s="117" t="s">
        <v>630</v>
      </c>
      <c r="W21" s="117" t="s">
        <v>507</v>
      </c>
      <c r="X21" s="117" t="s">
        <v>507</v>
      </c>
      <c r="Y21" s="117" t="s">
        <v>1035</v>
      </c>
      <c r="Z21" s="120" t="s">
        <v>518</v>
      </c>
      <c r="AA21" s="117" t="s">
        <v>507</v>
      </c>
    </row>
    <row r="22" spans="1:27" s="142" customFormat="1" ht="38.25" x14ac:dyDescent="0.25">
      <c r="A22" s="114" t="s">
        <v>561</v>
      </c>
      <c r="B22" s="114" t="s">
        <v>483</v>
      </c>
      <c r="C22" s="114" t="s">
        <v>562</v>
      </c>
      <c r="D22" s="114" t="s">
        <v>563</v>
      </c>
      <c r="E22" s="118" t="s">
        <v>33</v>
      </c>
      <c r="F22" s="135" t="s">
        <v>35</v>
      </c>
      <c r="G22" s="114" t="s">
        <v>594</v>
      </c>
      <c r="H22" s="154" t="s">
        <v>604</v>
      </c>
      <c r="I22" s="114" t="s">
        <v>605</v>
      </c>
      <c r="J22" s="118" t="s">
        <v>502</v>
      </c>
      <c r="K22" s="114" t="s">
        <v>502</v>
      </c>
      <c r="L22" s="114" t="s">
        <v>603</v>
      </c>
      <c r="M22" s="119">
        <v>2</v>
      </c>
      <c r="N22" s="117">
        <v>2</v>
      </c>
      <c r="O22" s="141">
        <f t="shared" si="6"/>
        <v>4</v>
      </c>
      <c r="P22" s="139" t="str">
        <f t="shared" si="7"/>
        <v>BAJO</v>
      </c>
      <c r="Q22" s="117">
        <v>10</v>
      </c>
      <c r="R22" s="155">
        <f t="shared" si="8"/>
        <v>40</v>
      </c>
      <c r="S22" s="139" t="str">
        <f t="shared" si="9"/>
        <v>III</v>
      </c>
      <c r="T22" s="155" t="str">
        <f t="shared" si="4"/>
        <v>Mejorable</v>
      </c>
      <c r="U22" s="114">
        <v>45</v>
      </c>
      <c r="V22" s="117" t="s">
        <v>519</v>
      </c>
      <c r="W22" s="117" t="s">
        <v>507</v>
      </c>
      <c r="X22" s="117" t="s">
        <v>507</v>
      </c>
      <c r="Y22" s="117" t="s">
        <v>507</v>
      </c>
      <c r="Z22" s="120" t="s">
        <v>633</v>
      </c>
      <c r="AA22" s="117" t="s">
        <v>507</v>
      </c>
    </row>
    <row r="23" spans="1:27" s="142" customFormat="1" ht="111.75" customHeight="1" x14ac:dyDescent="0.25">
      <c r="A23" s="114" t="s">
        <v>478</v>
      </c>
      <c r="B23" s="114" t="s">
        <v>483</v>
      </c>
      <c r="C23" s="114" t="s">
        <v>474</v>
      </c>
      <c r="D23" s="114" t="s">
        <v>484</v>
      </c>
      <c r="E23" s="114" t="s">
        <v>33</v>
      </c>
      <c r="F23" s="135" t="s">
        <v>35</v>
      </c>
      <c r="G23" s="114" t="s">
        <v>594</v>
      </c>
      <c r="H23" s="154" t="s">
        <v>610</v>
      </c>
      <c r="I23" s="114" t="s">
        <v>611</v>
      </c>
      <c r="J23" s="114" t="s">
        <v>502</v>
      </c>
      <c r="K23" s="114" t="s">
        <v>502</v>
      </c>
      <c r="L23" s="114" t="s">
        <v>502</v>
      </c>
      <c r="M23" s="119">
        <v>6</v>
      </c>
      <c r="N23" s="117">
        <v>2</v>
      </c>
      <c r="O23" s="141">
        <f t="shared" si="6"/>
        <v>12</v>
      </c>
      <c r="P23" s="139" t="str">
        <f t="shared" si="7"/>
        <v>ALTO</v>
      </c>
      <c r="Q23" s="117">
        <v>25</v>
      </c>
      <c r="R23" s="155">
        <f t="shared" si="8"/>
        <v>300</v>
      </c>
      <c r="S23" s="139" t="str">
        <f t="shared" si="9"/>
        <v>II</v>
      </c>
      <c r="T23" s="155" t="str">
        <f>IF(S23="I","No Aceptable",IF(S23="II","No aceptable o aceptable con control específico",IF(S23="III","Mejorable",IF(S23="IV","Aceptable","Aceptable"))))</f>
        <v>No aceptable o aceptable con control específico</v>
      </c>
      <c r="U23" s="114">
        <v>45</v>
      </c>
      <c r="V23" s="117" t="s">
        <v>519</v>
      </c>
      <c r="W23" s="117" t="s">
        <v>507</v>
      </c>
      <c r="X23" s="117" t="s">
        <v>507</v>
      </c>
      <c r="Y23" s="117" t="s">
        <v>507</v>
      </c>
      <c r="Z23" s="120" t="s">
        <v>635</v>
      </c>
      <c r="AA23" s="117" t="s">
        <v>507</v>
      </c>
    </row>
    <row r="24" spans="1:27" ht="81.75" customHeight="1" x14ac:dyDescent="0.25">
      <c r="A24" s="114" t="s">
        <v>569</v>
      </c>
      <c r="B24" s="114" t="s">
        <v>777</v>
      </c>
      <c r="C24" s="114" t="s">
        <v>474</v>
      </c>
      <c r="D24" s="114" t="s">
        <v>484</v>
      </c>
      <c r="E24" s="114" t="s">
        <v>33</v>
      </c>
      <c r="F24" s="135" t="s">
        <v>35</v>
      </c>
      <c r="G24" s="114" t="s">
        <v>594</v>
      </c>
      <c r="H24" s="154" t="s">
        <v>612</v>
      </c>
      <c r="I24" s="114" t="s">
        <v>598</v>
      </c>
      <c r="J24" s="114" t="s">
        <v>502</v>
      </c>
      <c r="K24" s="114" t="s">
        <v>502</v>
      </c>
      <c r="L24" s="114" t="s">
        <v>502</v>
      </c>
      <c r="M24" s="119">
        <v>6</v>
      </c>
      <c r="N24" s="117">
        <v>2</v>
      </c>
      <c r="O24" s="141">
        <f t="shared" si="0"/>
        <v>12</v>
      </c>
      <c r="P24" s="139" t="str">
        <f t="shared" si="1"/>
        <v>ALTO</v>
      </c>
      <c r="Q24" s="117">
        <v>25</v>
      </c>
      <c r="R24" s="155">
        <f t="shared" si="2"/>
        <v>300</v>
      </c>
      <c r="S24" s="139" t="str">
        <f t="shared" si="3"/>
        <v>II</v>
      </c>
      <c r="T24" s="155" t="str">
        <f>IF(S24="I","No Aceptable",IF(S24="II","No aceptable o aceptable con control específico",IF(S24="III","Mejorable",IF(S24="IV","Aceptable","Aceptable"))))</f>
        <v>No aceptable o aceptable con control específico</v>
      </c>
      <c r="U24" s="114">
        <v>45</v>
      </c>
      <c r="V24" s="117" t="s">
        <v>636</v>
      </c>
      <c r="W24" s="117" t="s">
        <v>507</v>
      </c>
      <c r="X24" s="117" t="s">
        <v>507</v>
      </c>
      <c r="Y24" s="117" t="s">
        <v>637</v>
      </c>
      <c r="Z24" s="120" t="s">
        <v>638</v>
      </c>
      <c r="AA24" s="117" t="s">
        <v>507</v>
      </c>
    </row>
    <row r="25" spans="1:27" s="142" customFormat="1" ht="63.75" x14ac:dyDescent="0.25">
      <c r="A25" s="114" t="s">
        <v>482</v>
      </c>
      <c r="B25" s="114" t="s">
        <v>483</v>
      </c>
      <c r="C25" s="114" t="s">
        <v>474</v>
      </c>
      <c r="D25" s="114" t="s">
        <v>484</v>
      </c>
      <c r="E25" s="114" t="s">
        <v>33</v>
      </c>
      <c r="F25" s="135" t="s">
        <v>35</v>
      </c>
      <c r="G25" s="114" t="s">
        <v>594</v>
      </c>
      <c r="H25" s="154" t="s">
        <v>613</v>
      </c>
      <c r="I25" s="114" t="s">
        <v>614</v>
      </c>
      <c r="J25" s="114" t="s">
        <v>502</v>
      </c>
      <c r="K25" s="114" t="s">
        <v>506</v>
      </c>
      <c r="L25" s="114" t="s">
        <v>502</v>
      </c>
      <c r="M25" s="119">
        <v>2</v>
      </c>
      <c r="N25" s="117">
        <v>4</v>
      </c>
      <c r="O25" s="141">
        <f>M25*N25</f>
        <v>8</v>
      </c>
      <c r="P25" s="139" t="str">
        <f>IF((N25),IF(AND(O25&gt;=24,O25&lt;=40),"MUY ALTO",IF(AND(O25&gt;=10,O25&lt;=20),"ALTO",IF(AND(O25&gt;=6,O25&lt;=8),"MEDIO",IF((O25&lt;=4),"BAJO")))))</f>
        <v>MEDIO</v>
      </c>
      <c r="Q25" s="117">
        <v>25</v>
      </c>
      <c r="R25" s="155">
        <f>O25*Q25</f>
        <v>200</v>
      </c>
      <c r="S25" s="139" t="str">
        <f>IF(R25&lt;=0,"N/A",IF(R25&lt;=20,"IV",IF(R25&lt;=120,"III",IF(R25&lt;=500,"II",IF(R25&lt;=4000,"I",)))))</f>
        <v>II</v>
      </c>
      <c r="T25" s="155" t="str">
        <f t="shared" si="4"/>
        <v>No aceptable o aceptable con control específico</v>
      </c>
      <c r="U25" s="114">
        <v>45</v>
      </c>
      <c r="V25" s="117" t="s">
        <v>519</v>
      </c>
      <c r="W25" s="117" t="s">
        <v>507</v>
      </c>
      <c r="X25" s="117" t="s">
        <v>517</v>
      </c>
      <c r="Y25" s="117" t="s">
        <v>507</v>
      </c>
      <c r="Z25" s="120" t="s">
        <v>518</v>
      </c>
      <c r="AA25" s="117" t="s">
        <v>507</v>
      </c>
    </row>
    <row r="26" spans="1:27" s="142" customFormat="1" ht="76.5" customHeight="1" x14ac:dyDescent="0.25">
      <c r="A26" s="114" t="s">
        <v>554</v>
      </c>
      <c r="B26" s="114" t="s">
        <v>994</v>
      </c>
      <c r="C26" s="114" t="s">
        <v>474</v>
      </c>
      <c r="D26" s="114" t="s">
        <v>555</v>
      </c>
      <c r="E26" s="118" t="s">
        <v>33</v>
      </c>
      <c r="F26" s="135" t="s">
        <v>35</v>
      </c>
      <c r="G26" s="114" t="s">
        <v>594</v>
      </c>
      <c r="H26" s="154" t="s">
        <v>595</v>
      </c>
      <c r="I26" s="114" t="s">
        <v>1506</v>
      </c>
      <c r="J26" s="118" t="s">
        <v>502</v>
      </c>
      <c r="K26" s="114" t="s">
        <v>502</v>
      </c>
      <c r="L26" s="114" t="s">
        <v>502</v>
      </c>
      <c r="M26" s="115">
        <v>2</v>
      </c>
      <c r="N26" s="115">
        <v>4</v>
      </c>
      <c r="O26" s="141">
        <f>M26*N26</f>
        <v>8</v>
      </c>
      <c r="P26" s="139" t="str">
        <f>IF((N26),IF(AND(O26&gt;=24,O26&lt;=40),"MUY ALTO",IF(AND(O26&gt;=10,O26&lt;=20),"ALTO",IF(AND(O26&gt;=6,O26&lt;=8),"MEDIO",IF((O26&lt;=4),"BAJO")))))</f>
        <v>MEDIO</v>
      </c>
      <c r="Q26" s="115">
        <v>10</v>
      </c>
      <c r="R26" s="155">
        <f>O26*Q26</f>
        <v>80</v>
      </c>
      <c r="S26" s="139" t="str">
        <f>IF(R26&lt;=0,"N/A",IF(R26&lt;=20,"IV",IF(R26&lt;=120,"III",IF(R26&lt;=500,"II",IF(R26&lt;=4000,"I",)))))</f>
        <v>III</v>
      </c>
      <c r="T26" s="155" t="str">
        <f>IF(S26="I","No Aceptable",IF(S26="II","No aceptable o aceptable con control específico",IF(S26="III","Mejorable",IF(S26="IV","Aceptable","Aceptable"))))</f>
        <v>Mejorable</v>
      </c>
      <c r="U26" s="114">
        <v>45</v>
      </c>
      <c r="V26" s="115" t="s">
        <v>627</v>
      </c>
      <c r="W26" s="117" t="s">
        <v>628</v>
      </c>
      <c r="X26" s="117" t="s">
        <v>507</v>
      </c>
      <c r="Y26" s="117" t="s">
        <v>507</v>
      </c>
      <c r="Z26" s="120" t="s">
        <v>629</v>
      </c>
      <c r="AA26" s="117" t="s">
        <v>507</v>
      </c>
    </row>
    <row r="27" spans="1:27" s="142" customFormat="1" ht="63.75" x14ac:dyDescent="0.25">
      <c r="A27" s="114" t="s">
        <v>482</v>
      </c>
      <c r="B27" s="114" t="s">
        <v>994</v>
      </c>
      <c r="C27" s="114" t="s">
        <v>474</v>
      </c>
      <c r="D27" s="114" t="s">
        <v>570</v>
      </c>
      <c r="E27" s="118" t="s">
        <v>33</v>
      </c>
      <c r="F27" s="135" t="s">
        <v>35</v>
      </c>
      <c r="G27" s="114" t="s">
        <v>594</v>
      </c>
      <c r="H27" s="154" t="s">
        <v>615</v>
      </c>
      <c r="I27" s="114" t="s">
        <v>616</v>
      </c>
      <c r="J27" s="118" t="s">
        <v>502</v>
      </c>
      <c r="K27" s="114" t="s">
        <v>502</v>
      </c>
      <c r="L27" s="114" t="s">
        <v>502</v>
      </c>
      <c r="M27" s="117">
        <v>6</v>
      </c>
      <c r="N27" s="117">
        <v>2</v>
      </c>
      <c r="O27" s="141">
        <f>M27*N27</f>
        <v>12</v>
      </c>
      <c r="P27" s="139" t="str">
        <f>IF((N27),IF(AND(O27&gt;=24,O27&lt;=40),"MUY ALTO",IF(AND(O27&gt;=10,O27&lt;=20),"ALTO",IF(AND(O27&gt;=6,O27&lt;=8),"MEDIO",IF((O27&lt;=4),"BAJO")))))</f>
        <v>ALTO</v>
      </c>
      <c r="Q27" s="117">
        <v>25</v>
      </c>
      <c r="R27" s="155">
        <f>O27*Q27</f>
        <v>300</v>
      </c>
      <c r="S27" s="139" t="str">
        <f>IF(R27&lt;=0,"N/A",IF(R27&lt;=20,"IV",IF(R27&lt;=120,"III",IF(R27&lt;=500,"II",IF(R27&lt;=4000,"I",)))))</f>
        <v>II</v>
      </c>
      <c r="T27" s="155" t="str">
        <f t="shared" si="4"/>
        <v>No aceptable o aceptable con control específico</v>
      </c>
      <c r="U27" s="114">
        <v>45</v>
      </c>
      <c r="V27" s="117" t="s">
        <v>630</v>
      </c>
      <c r="W27" s="117" t="s">
        <v>507</v>
      </c>
      <c r="X27" s="117" t="s">
        <v>507</v>
      </c>
      <c r="Y27" s="117" t="s">
        <v>639</v>
      </c>
      <c r="Z27" s="117" t="s">
        <v>640</v>
      </c>
      <c r="AA27" s="117" t="s">
        <v>507</v>
      </c>
    </row>
    <row r="28" spans="1:27" s="142" customFormat="1" ht="60" x14ac:dyDescent="0.25">
      <c r="A28" s="114" t="s">
        <v>482</v>
      </c>
      <c r="B28" s="114" t="s">
        <v>994</v>
      </c>
      <c r="C28" s="117" t="s">
        <v>474</v>
      </c>
      <c r="D28" s="114" t="s">
        <v>477</v>
      </c>
      <c r="E28" s="117" t="s">
        <v>33</v>
      </c>
      <c r="F28" s="135" t="s">
        <v>35</v>
      </c>
      <c r="G28" s="114" t="s">
        <v>617</v>
      </c>
      <c r="H28" s="154" t="s">
        <v>618</v>
      </c>
      <c r="I28" s="152" t="s">
        <v>619</v>
      </c>
      <c r="J28" s="118" t="s">
        <v>502</v>
      </c>
      <c r="K28" s="114" t="s">
        <v>502</v>
      </c>
      <c r="L28" s="114" t="s">
        <v>502</v>
      </c>
      <c r="M28" s="117">
        <v>2</v>
      </c>
      <c r="N28" s="117">
        <v>2</v>
      </c>
      <c r="O28" s="141">
        <f t="shared" si="0"/>
        <v>4</v>
      </c>
      <c r="P28" s="139" t="str">
        <f t="shared" si="1"/>
        <v>BAJO</v>
      </c>
      <c r="Q28" s="117">
        <v>25</v>
      </c>
      <c r="R28" s="155">
        <f t="shared" si="2"/>
        <v>100</v>
      </c>
      <c r="S28" s="139" t="str">
        <f t="shared" si="3"/>
        <v>III</v>
      </c>
      <c r="T28" s="155" t="str">
        <f>IF(S28="I","No Aceptable",IF(S28="II","No aceptable o aceptable con control específico",IF(S28="III","Mejorable",IF(S28="IV","Aceptable","Aceptable"))))</f>
        <v>Mejorable</v>
      </c>
      <c r="U28" s="114">
        <v>45</v>
      </c>
      <c r="V28" s="117" t="s">
        <v>641</v>
      </c>
      <c r="W28" s="117" t="s">
        <v>507</v>
      </c>
      <c r="X28" s="117" t="s">
        <v>507</v>
      </c>
      <c r="Y28" s="117" t="s">
        <v>507</v>
      </c>
      <c r="Z28" s="117" t="s">
        <v>642</v>
      </c>
      <c r="AA28" s="117" t="s">
        <v>507</v>
      </c>
    </row>
    <row r="29" spans="1:27" s="142" customFormat="1" ht="51" x14ac:dyDescent="0.25">
      <c r="A29" s="114" t="s">
        <v>482</v>
      </c>
      <c r="B29" s="114" t="s">
        <v>994</v>
      </c>
      <c r="C29" s="114" t="s">
        <v>474</v>
      </c>
      <c r="D29" s="114" t="s">
        <v>479</v>
      </c>
      <c r="E29" s="118" t="s">
        <v>33</v>
      </c>
      <c r="F29" s="135" t="s">
        <v>35</v>
      </c>
      <c r="G29" s="114" t="s">
        <v>594</v>
      </c>
      <c r="H29" s="154" t="s">
        <v>620</v>
      </c>
      <c r="I29" s="114" t="s">
        <v>616</v>
      </c>
      <c r="J29" s="118" t="s">
        <v>502</v>
      </c>
      <c r="K29" s="114" t="s">
        <v>502</v>
      </c>
      <c r="L29" s="114" t="s">
        <v>502</v>
      </c>
      <c r="M29" s="117">
        <v>6</v>
      </c>
      <c r="N29" s="117">
        <v>2</v>
      </c>
      <c r="O29" s="141">
        <f t="shared" si="0"/>
        <v>12</v>
      </c>
      <c r="P29" s="139" t="str">
        <f t="shared" si="1"/>
        <v>ALTO</v>
      </c>
      <c r="Q29" s="117">
        <v>25</v>
      </c>
      <c r="R29" s="155">
        <f t="shared" si="2"/>
        <v>300</v>
      </c>
      <c r="S29" s="139" t="str">
        <f t="shared" si="3"/>
        <v>II</v>
      </c>
      <c r="T29" s="155" t="str">
        <f t="shared" si="4"/>
        <v>No aceptable o aceptable con control específico</v>
      </c>
      <c r="U29" s="114">
        <v>45</v>
      </c>
      <c r="V29" s="117" t="s">
        <v>630</v>
      </c>
      <c r="W29" s="117" t="s">
        <v>507</v>
      </c>
      <c r="X29" s="117" t="s">
        <v>507</v>
      </c>
      <c r="Y29" s="117" t="s">
        <v>507</v>
      </c>
      <c r="Z29" s="117" t="s">
        <v>640</v>
      </c>
      <c r="AA29" s="117" t="s">
        <v>507</v>
      </c>
    </row>
    <row r="30" spans="1:27" s="142" customFormat="1" ht="107.25" customHeight="1" x14ac:dyDescent="0.25">
      <c r="A30" s="114" t="s">
        <v>478</v>
      </c>
      <c r="B30" s="114" t="s">
        <v>473</v>
      </c>
      <c r="C30" s="114" t="s">
        <v>474</v>
      </c>
      <c r="D30" s="114" t="s">
        <v>484</v>
      </c>
      <c r="E30" s="114" t="s">
        <v>33</v>
      </c>
      <c r="F30" s="135" t="s">
        <v>35</v>
      </c>
      <c r="G30" s="114" t="s">
        <v>594</v>
      </c>
      <c r="H30" s="154" t="s">
        <v>958</v>
      </c>
      <c r="I30" s="114" t="s">
        <v>959</v>
      </c>
      <c r="J30" s="114" t="s">
        <v>502</v>
      </c>
      <c r="K30" s="114" t="s">
        <v>985</v>
      </c>
      <c r="L30" s="114" t="s">
        <v>502</v>
      </c>
      <c r="M30" s="119">
        <v>2</v>
      </c>
      <c r="N30" s="117">
        <v>2</v>
      </c>
      <c r="O30" s="141">
        <f>M30*N30</f>
        <v>4</v>
      </c>
      <c r="P30" s="139" t="str">
        <f>IF((N30),IF(AND(O30&gt;=24,O30&lt;=40),"MUY ALTO",IF(AND(O30&gt;=10,O30&lt;=20),"ALTO",IF(AND(O30&gt;=6,O30&lt;=8),"MEDIO",IF((O30&lt;=4),"BAJO")))))</f>
        <v>BAJO</v>
      </c>
      <c r="Q30" s="117">
        <v>25</v>
      </c>
      <c r="R30" s="155">
        <f>O30*Q30</f>
        <v>100</v>
      </c>
      <c r="S30" s="139" t="str">
        <f>IF(R30&lt;=0,"N/A",IF(R30&lt;=20,"IV",IF(R30&lt;=120,"III",IF(R30&lt;=500,"II",IF(R30&lt;=4000,"I",)))))</f>
        <v>III</v>
      </c>
      <c r="T30" s="155" t="str">
        <f>IF(S30="I","No Aceptable",IF(S30="II","No aceptable o aceptable con control específico",IF(S30="III","Mejorable",IF(S30="IV","Aceptable","Aceptable"))))</f>
        <v>Mejorable</v>
      </c>
      <c r="U30" s="114">
        <v>45</v>
      </c>
      <c r="V30" s="117" t="s">
        <v>630</v>
      </c>
      <c r="W30" s="117" t="s">
        <v>507</v>
      </c>
      <c r="X30" s="117" t="s">
        <v>507</v>
      </c>
      <c r="Y30" s="117" t="s">
        <v>507</v>
      </c>
      <c r="Z30" s="120" t="s">
        <v>986</v>
      </c>
      <c r="AA30" s="117" t="s">
        <v>507</v>
      </c>
    </row>
    <row r="31" spans="1:27" ht="38.25" x14ac:dyDescent="0.25">
      <c r="A31" s="114" t="s">
        <v>478</v>
      </c>
      <c r="B31" s="114" t="s">
        <v>994</v>
      </c>
      <c r="C31" s="114" t="s">
        <v>474</v>
      </c>
      <c r="D31" s="114" t="s">
        <v>484</v>
      </c>
      <c r="E31" s="118" t="s">
        <v>33</v>
      </c>
      <c r="F31" s="135" t="s">
        <v>35</v>
      </c>
      <c r="G31" s="114" t="s">
        <v>594</v>
      </c>
      <c r="H31" s="154" t="s">
        <v>606</v>
      </c>
      <c r="I31" s="114" t="s">
        <v>607</v>
      </c>
      <c r="J31" s="118" t="s">
        <v>502</v>
      </c>
      <c r="K31" s="114" t="s">
        <v>502</v>
      </c>
      <c r="L31" s="114" t="s">
        <v>603</v>
      </c>
      <c r="M31" s="119">
        <v>2</v>
      </c>
      <c r="N31" s="117">
        <v>2</v>
      </c>
      <c r="O31" s="141">
        <f>M31*N31</f>
        <v>4</v>
      </c>
      <c r="P31" s="139" t="str">
        <f>IF((N31),IF(AND(O31&gt;=24,O31&lt;=40),"MUY ALTO",IF(AND(O31&gt;=10,O31&lt;=20),"ALTO",IF(AND(O31&gt;=6,O31&lt;=8),"MEDIO",IF((O31&lt;=4),"BAJO")))))</f>
        <v>BAJO</v>
      </c>
      <c r="Q31" s="117">
        <v>10</v>
      </c>
      <c r="R31" s="155">
        <f>O31*Q31</f>
        <v>40</v>
      </c>
      <c r="S31" s="139" t="str">
        <f>IF(R31&lt;=0,"N/A",IF(R31&lt;=20,"IV",IF(R31&lt;=120,"III",IF(R31&lt;=500,"II",IF(R31&lt;=4000,"I",)))))</f>
        <v>III</v>
      </c>
      <c r="T31" s="155" t="str">
        <f>IF(S31="I","No Aceptable",IF(S31="II","No aceptable o aceptable con control específico",IF(S31="III","Mejorable",IF(S31="IV","Aceptable","Aceptable"))))</f>
        <v>Mejorable</v>
      </c>
      <c r="U31" s="114">
        <v>45</v>
      </c>
      <c r="V31" s="117" t="s">
        <v>519</v>
      </c>
      <c r="W31" s="117" t="s">
        <v>507</v>
      </c>
      <c r="X31" s="117" t="s">
        <v>507</v>
      </c>
      <c r="Y31" s="117" t="s">
        <v>507</v>
      </c>
      <c r="Z31" s="120" t="s">
        <v>629</v>
      </c>
      <c r="AA31" s="117" t="s">
        <v>507</v>
      </c>
    </row>
    <row r="32" spans="1:27" s="142" customFormat="1" ht="38.25" x14ac:dyDescent="0.25">
      <c r="A32" s="114" t="s">
        <v>476</v>
      </c>
      <c r="B32" s="114" t="s">
        <v>473</v>
      </c>
      <c r="C32" s="114" t="s">
        <v>474</v>
      </c>
      <c r="D32" s="114" t="s">
        <v>560</v>
      </c>
      <c r="E32" s="114" t="s">
        <v>33</v>
      </c>
      <c r="F32" s="135" t="s">
        <v>35</v>
      </c>
      <c r="G32" s="114" t="s">
        <v>594</v>
      </c>
      <c r="H32" s="154" t="s">
        <v>601</v>
      </c>
      <c r="I32" s="114" t="s">
        <v>602</v>
      </c>
      <c r="J32" s="114" t="s">
        <v>502</v>
      </c>
      <c r="K32" s="114" t="s">
        <v>502</v>
      </c>
      <c r="L32" s="114" t="s">
        <v>603</v>
      </c>
      <c r="M32" s="119">
        <v>2</v>
      </c>
      <c r="N32" s="117">
        <v>2</v>
      </c>
      <c r="O32" s="141">
        <f>M32*N32</f>
        <v>4</v>
      </c>
      <c r="P32" s="139" t="str">
        <f>IF((N32),IF(AND(O32&gt;=24,O32&lt;=40),"MUY ALTO",IF(AND(O32&gt;=10,O32&lt;=20),"ALTO",IF(AND(O32&gt;=6,O32&lt;=8),"MEDIO",IF((O32&lt;=4),"BAJO")))))</f>
        <v>BAJO</v>
      </c>
      <c r="Q32" s="117">
        <v>10</v>
      </c>
      <c r="R32" s="155">
        <f>O32*Q32</f>
        <v>40</v>
      </c>
      <c r="S32" s="139" t="str">
        <f>IF(R32&lt;=0,"N/A",IF(R32&lt;=20,"IV",IF(R32&lt;=120,"III",IF(R32&lt;=500,"II",IF(R32&lt;=4000,"I",)))))</f>
        <v>III</v>
      </c>
      <c r="T32" s="155" t="str">
        <f>IF(S32="I","No Aceptable",IF(S32="II","No aceptable o aceptable con control específico",IF(S32="III","Mejorable",IF(S32="IV","Aceptable","Aceptable"))))</f>
        <v>Mejorable</v>
      </c>
      <c r="U32" s="114">
        <v>45</v>
      </c>
      <c r="V32" s="117" t="s">
        <v>519</v>
      </c>
      <c r="W32" s="117" t="s">
        <v>507</v>
      </c>
      <c r="X32" s="117" t="s">
        <v>507</v>
      </c>
      <c r="Y32" s="117" t="s">
        <v>507</v>
      </c>
      <c r="Z32" s="120" t="s">
        <v>632</v>
      </c>
      <c r="AA32" s="117" t="s">
        <v>507</v>
      </c>
    </row>
    <row r="33" spans="1:42" s="142" customFormat="1" ht="51" x14ac:dyDescent="0.25">
      <c r="A33" s="114" t="s">
        <v>482</v>
      </c>
      <c r="B33" s="114" t="s">
        <v>473</v>
      </c>
      <c r="C33" s="114" t="s">
        <v>474</v>
      </c>
      <c r="D33" s="114" t="s">
        <v>484</v>
      </c>
      <c r="E33" s="114" t="s">
        <v>33</v>
      </c>
      <c r="F33" s="135" t="s">
        <v>35</v>
      </c>
      <c r="G33" s="114" t="s">
        <v>594</v>
      </c>
      <c r="H33" s="154" t="s">
        <v>779</v>
      </c>
      <c r="I33" s="114" t="s">
        <v>598</v>
      </c>
      <c r="J33" s="114" t="s">
        <v>502</v>
      </c>
      <c r="K33" s="114" t="s">
        <v>506</v>
      </c>
      <c r="L33" s="114" t="s">
        <v>502</v>
      </c>
      <c r="M33" s="119">
        <v>2</v>
      </c>
      <c r="N33" s="117">
        <v>4</v>
      </c>
      <c r="O33" s="141">
        <f>M33*N33</f>
        <v>8</v>
      </c>
      <c r="P33" s="139" t="str">
        <f>IF((N33),IF(AND(O33&gt;=24,O33&lt;=40),"MUY ALTO",IF(AND(O33&gt;=10,O33&lt;=20),"ALTO",IF(AND(O33&gt;=6,O33&lt;=8),"MEDIO",IF((O33&lt;=4),"BAJO")))))</f>
        <v>MEDIO</v>
      </c>
      <c r="Q33" s="117">
        <v>25</v>
      </c>
      <c r="R33" s="155">
        <f>O33*Q33</f>
        <v>200</v>
      </c>
      <c r="S33" s="139" t="str">
        <f>IF(R33&lt;=0,"N/A",IF(R33&lt;=20,"IV",IF(R33&lt;=120,"III",IF(R33&lt;=500,"II",IF(R33&lt;=4000,"I",)))))</f>
        <v>II</v>
      </c>
      <c r="T33" s="155" t="str">
        <f>IF(S33="I","No Aceptable",IF(S33="II","No aceptable o aceptable con control específico",IF(S33="III","Mejorable",IF(S33="IV","Aceptable","Aceptable"))))</f>
        <v>No aceptable o aceptable con control específico</v>
      </c>
      <c r="U33" s="114">
        <v>45</v>
      </c>
      <c r="V33" s="117" t="s">
        <v>630</v>
      </c>
      <c r="W33" s="117" t="s">
        <v>507</v>
      </c>
      <c r="X33" s="117" t="s">
        <v>507</v>
      </c>
      <c r="Y33" s="117" t="s">
        <v>782</v>
      </c>
      <c r="Z33" s="120" t="s">
        <v>783</v>
      </c>
      <c r="AA33" s="117" t="s">
        <v>507</v>
      </c>
    </row>
    <row r="34" spans="1:42" ht="78.75" customHeight="1" x14ac:dyDescent="0.25">
      <c r="A34" s="114" t="s">
        <v>523</v>
      </c>
      <c r="B34" s="114" t="s">
        <v>473</v>
      </c>
      <c r="C34" s="114" t="s">
        <v>474</v>
      </c>
      <c r="D34" s="114" t="s">
        <v>524</v>
      </c>
      <c r="E34" s="114" t="s">
        <v>575</v>
      </c>
      <c r="F34" s="135" t="s">
        <v>35</v>
      </c>
      <c r="G34" s="114" t="s">
        <v>594</v>
      </c>
      <c r="H34" s="154" t="s">
        <v>622</v>
      </c>
      <c r="I34" s="114" t="s">
        <v>543</v>
      </c>
      <c r="J34" s="114" t="s">
        <v>502</v>
      </c>
      <c r="K34" s="114" t="s">
        <v>502</v>
      </c>
      <c r="L34" s="114" t="s">
        <v>623</v>
      </c>
      <c r="M34" s="119">
        <v>2</v>
      </c>
      <c r="N34" s="117">
        <v>1</v>
      </c>
      <c r="O34" s="117">
        <v>4</v>
      </c>
      <c r="P34" s="139" t="str">
        <f>IF((N34),IF(AND(O34&gt;=24,O34&lt;=40),"MUY ALTO",IF(AND(O34&gt;=10,O34&lt;=20),"ALTO",IF(AND(O34&gt;=6,O34&lt;=8),"MEDIO",IF((O34&lt;=4),"BAJO")))))</f>
        <v>BAJO</v>
      </c>
      <c r="Q34" s="117">
        <v>60</v>
      </c>
      <c r="R34" s="155">
        <f>O34*Q34</f>
        <v>240</v>
      </c>
      <c r="S34" s="139" t="str">
        <f>IF(R34&lt;=0,"N/A",IF(R34&lt;=20,"IV",IF(R34&lt;=120,"III",IF(R34&lt;=500,"II",IF(R34&lt;=4000,"I",)))))</f>
        <v>II</v>
      </c>
      <c r="T34" s="155" t="str">
        <f>IF(S34="I","No Aceptable",IF(S34="II","No aceptable o aceptable con control específico",IF(S34="III","Mejorable",IF(S34="IV","Aceptable","Aceptable"))))</f>
        <v>No aceptable o aceptable con control específico</v>
      </c>
      <c r="U34" s="114">
        <v>45</v>
      </c>
      <c r="V34" s="117" t="s">
        <v>551</v>
      </c>
      <c r="W34" s="117" t="s">
        <v>507</v>
      </c>
      <c r="X34" s="117" t="s">
        <v>507</v>
      </c>
      <c r="Y34" s="117" t="s">
        <v>507</v>
      </c>
      <c r="Z34" s="1" t="s">
        <v>1538</v>
      </c>
      <c r="AA34" s="117" t="s">
        <v>507</v>
      </c>
    </row>
    <row r="35" spans="1:42" s="142" customFormat="1" ht="71.25" customHeight="1" x14ac:dyDescent="0.25">
      <c r="A35" s="114" t="s">
        <v>564</v>
      </c>
      <c r="B35" s="114" t="s">
        <v>483</v>
      </c>
      <c r="C35" s="114" t="s">
        <v>565</v>
      </c>
      <c r="D35" s="114" t="s">
        <v>781</v>
      </c>
      <c r="E35" s="114" t="s">
        <v>575</v>
      </c>
      <c r="F35" s="135" t="s">
        <v>35</v>
      </c>
      <c r="G35" s="114" t="s">
        <v>585</v>
      </c>
      <c r="H35" s="154" t="s">
        <v>586</v>
      </c>
      <c r="I35" s="114" t="s">
        <v>1505</v>
      </c>
      <c r="J35" s="114" t="s">
        <v>502</v>
      </c>
      <c r="K35" s="114" t="s">
        <v>584</v>
      </c>
      <c r="L35" s="114" t="s">
        <v>502</v>
      </c>
      <c r="M35" s="115">
        <v>2</v>
      </c>
      <c r="N35" s="115">
        <v>2</v>
      </c>
      <c r="O35" s="141">
        <f t="shared" si="0"/>
        <v>4</v>
      </c>
      <c r="P35" s="139" t="str">
        <f t="shared" si="1"/>
        <v>BAJO</v>
      </c>
      <c r="Q35" s="115">
        <v>60</v>
      </c>
      <c r="R35" s="155">
        <f t="shared" si="2"/>
        <v>240</v>
      </c>
      <c r="S35" s="139" t="str">
        <f t="shared" si="3"/>
        <v>II</v>
      </c>
      <c r="T35" s="155" t="str">
        <f t="shared" si="4"/>
        <v>No aceptable o aceptable con control específico</v>
      </c>
      <c r="U35" s="115">
        <v>45</v>
      </c>
      <c r="V35" s="115" t="s">
        <v>519</v>
      </c>
      <c r="W35" s="117" t="s">
        <v>507</v>
      </c>
      <c r="X35" s="115" t="s">
        <v>507</v>
      </c>
      <c r="Y35" s="115" t="s">
        <v>507</v>
      </c>
      <c r="Z35" s="156" t="s">
        <v>588</v>
      </c>
      <c r="AA35" s="117" t="s">
        <v>507</v>
      </c>
    </row>
    <row r="36" spans="1:42" s="142" customFormat="1" ht="38.25" x14ac:dyDescent="0.25">
      <c r="A36" s="114" t="s">
        <v>478</v>
      </c>
      <c r="B36" s="114" t="s">
        <v>473</v>
      </c>
      <c r="C36" s="114" t="s">
        <v>474</v>
      </c>
      <c r="D36" s="114" t="s">
        <v>556</v>
      </c>
      <c r="E36" s="114" t="s">
        <v>33</v>
      </c>
      <c r="F36" s="135" t="s">
        <v>35</v>
      </c>
      <c r="G36" s="114" t="s">
        <v>652</v>
      </c>
      <c r="H36" s="154" t="s">
        <v>1509</v>
      </c>
      <c r="I36" s="114" t="s">
        <v>654</v>
      </c>
      <c r="J36" s="114" t="s">
        <v>655</v>
      </c>
      <c r="K36" s="114" t="s">
        <v>502</v>
      </c>
      <c r="L36" s="114" t="s">
        <v>502</v>
      </c>
      <c r="M36" s="119">
        <v>2</v>
      </c>
      <c r="N36" s="117">
        <v>2</v>
      </c>
      <c r="O36" s="141">
        <f>M36*N36</f>
        <v>4</v>
      </c>
      <c r="P36" s="139" t="str">
        <f>IF((N36),IF(AND(O36&gt;=24,O36&lt;=40),"MUY ALTO",IF(AND(O36&gt;=10,O36&lt;=20),"ALTO",IF(AND(O36&gt;=6,O36&lt;=8),"MEDIO",IF((O36&lt;=4),"BAJO")))))</f>
        <v>BAJO</v>
      </c>
      <c r="Q36" s="117">
        <v>10</v>
      </c>
      <c r="R36" s="155">
        <f>O36*Q36</f>
        <v>40</v>
      </c>
      <c r="S36" s="139" t="str">
        <f>IF(R36&lt;=0,"N/A",IF(R36&lt;=20,"IV",IF(R36&lt;=120,"III",IF(R36&lt;=500,"II",IF(R36&lt;=4000,"I",)))))</f>
        <v>III</v>
      </c>
      <c r="T36" s="155" t="str">
        <f t="shared" ref="T36:T41" si="10">IF(S36="I","No Aceptable",IF(S36="II","No aceptable o aceptable con control específico",IF(S36="III","Mejorable",IF(S36="IV","Aceptable","Aceptable"))))</f>
        <v>Mejorable</v>
      </c>
      <c r="U36" s="114">
        <v>45</v>
      </c>
      <c r="V36" s="117" t="s">
        <v>654</v>
      </c>
      <c r="W36" s="117" t="s">
        <v>507</v>
      </c>
      <c r="X36" s="117" t="s">
        <v>507</v>
      </c>
      <c r="Y36" s="117" t="s">
        <v>507</v>
      </c>
      <c r="Z36" s="120" t="s">
        <v>663</v>
      </c>
      <c r="AA36" s="117" t="s">
        <v>507</v>
      </c>
    </row>
    <row r="37" spans="1:42" s="142" customFormat="1" ht="89.25" x14ac:dyDescent="0.25">
      <c r="A37" s="114" t="s">
        <v>523</v>
      </c>
      <c r="B37" s="114" t="s">
        <v>473</v>
      </c>
      <c r="C37" s="114" t="s">
        <v>474</v>
      </c>
      <c r="D37" s="114" t="s">
        <v>557</v>
      </c>
      <c r="E37" s="114" t="s">
        <v>575</v>
      </c>
      <c r="F37" s="135" t="s">
        <v>35</v>
      </c>
      <c r="G37" s="114" t="s">
        <v>652</v>
      </c>
      <c r="H37" s="154" t="s">
        <v>656</v>
      </c>
      <c r="I37" s="114" t="s">
        <v>657</v>
      </c>
      <c r="J37" s="114" t="s">
        <v>502</v>
      </c>
      <c r="K37" s="114" t="s">
        <v>544</v>
      </c>
      <c r="L37" s="114" t="s">
        <v>545</v>
      </c>
      <c r="M37" s="119">
        <v>2</v>
      </c>
      <c r="N37" s="117">
        <v>1</v>
      </c>
      <c r="O37" s="141">
        <f>M37*N37</f>
        <v>2</v>
      </c>
      <c r="P37" s="139" t="str">
        <f>IF((N37),IF(AND(O37&gt;=24,O37&lt;=40),"MUY ALTO",IF(AND(O37&gt;=10,O37&lt;=20),"ALTO",IF(AND(O37&gt;=6,O37&lt;=8),"MEDIO",IF((O37&lt;=4),"BAJO")))))</f>
        <v>BAJO</v>
      </c>
      <c r="Q37" s="117">
        <v>60</v>
      </c>
      <c r="R37" s="155">
        <f>O37*Q37</f>
        <v>120</v>
      </c>
      <c r="S37" s="139" t="str">
        <f>IF(R37&lt;=0,"N/A",IF(R37&lt;=20,"IV",IF(R37&lt;=120,"III",IF(R37&lt;=500,"II",IF(R37&lt;=4000,"I",)))))</f>
        <v>III</v>
      </c>
      <c r="T37" s="155" t="str">
        <f t="shared" si="10"/>
        <v>Mejorable</v>
      </c>
      <c r="U37" s="114">
        <v>45</v>
      </c>
      <c r="V37" s="117" t="s">
        <v>664</v>
      </c>
      <c r="W37" s="117" t="s">
        <v>507</v>
      </c>
      <c r="X37" s="117" t="s">
        <v>507</v>
      </c>
      <c r="Y37" s="117" t="s">
        <v>507</v>
      </c>
      <c r="Z37" s="120" t="s">
        <v>552</v>
      </c>
      <c r="AA37" s="117" t="s">
        <v>665</v>
      </c>
    </row>
    <row r="38" spans="1:42" s="142" customFormat="1" ht="89.25" x14ac:dyDescent="0.25">
      <c r="A38" s="114" t="s">
        <v>482</v>
      </c>
      <c r="B38" s="114" t="s">
        <v>473</v>
      </c>
      <c r="C38" s="114" t="s">
        <v>474</v>
      </c>
      <c r="D38" s="114" t="s">
        <v>558</v>
      </c>
      <c r="E38" s="118" t="s">
        <v>33</v>
      </c>
      <c r="F38" s="135" t="s">
        <v>35</v>
      </c>
      <c r="G38" s="114" t="s">
        <v>652</v>
      </c>
      <c r="H38" s="154" t="s">
        <v>658</v>
      </c>
      <c r="I38" s="114" t="s">
        <v>659</v>
      </c>
      <c r="J38" s="114" t="s">
        <v>660</v>
      </c>
      <c r="K38" s="114" t="s">
        <v>661</v>
      </c>
      <c r="L38" s="114" t="s">
        <v>662</v>
      </c>
      <c r="M38" s="119">
        <v>2</v>
      </c>
      <c r="N38" s="117">
        <v>2</v>
      </c>
      <c r="O38" s="141">
        <f>M38*N38</f>
        <v>4</v>
      </c>
      <c r="P38" s="139" t="str">
        <f>IF((N38),IF(AND(O38&gt;=24,O38&lt;=40),"MUY ALTO",IF(AND(O38&gt;=10,O38&lt;=20),"ALTO",IF(AND(O38&gt;=6,O38&lt;=8),"MEDIO",IF((O38&lt;=4),"BAJO")))))</f>
        <v>BAJO</v>
      </c>
      <c r="Q38" s="117">
        <v>10</v>
      </c>
      <c r="R38" s="155">
        <f>O38*Q38</f>
        <v>40</v>
      </c>
      <c r="S38" s="139" t="str">
        <f>IF(R38&lt;=0,"N/A",IF(R38&lt;=20,"IV",IF(R38&lt;=120,"III",IF(R38&lt;=500,"II",IF(R38&lt;=4000,"I",)))))</f>
        <v>III</v>
      </c>
      <c r="T38" s="155" t="str">
        <f t="shared" si="10"/>
        <v>Mejorable</v>
      </c>
      <c r="U38" s="114">
        <v>45</v>
      </c>
      <c r="V38" s="117" t="s">
        <v>666</v>
      </c>
      <c r="W38" s="117" t="s">
        <v>507</v>
      </c>
      <c r="X38" s="117" t="s">
        <v>507</v>
      </c>
      <c r="Y38" s="117" t="s">
        <v>507</v>
      </c>
      <c r="Z38" s="120" t="s">
        <v>667</v>
      </c>
      <c r="AA38" s="117" t="s">
        <v>507</v>
      </c>
    </row>
    <row r="39" spans="1:42" s="142" customFormat="1" ht="63.75" x14ac:dyDescent="0.25">
      <c r="A39" s="114" t="s">
        <v>478</v>
      </c>
      <c r="B39" s="114" t="s">
        <v>473</v>
      </c>
      <c r="C39" s="114" t="s">
        <v>573</v>
      </c>
      <c r="D39" s="114" t="s">
        <v>475</v>
      </c>
      <c r="E39" s="114" t="s">
        <v>33</v>
      </c>
      <c r="F39" s="135" t="s">
        <v>35</v>
      </c>
      <c r="G39" s="114" t="s">
        <v>668</v>
      </c>
      <c r="H39" s="154" t="s">
        <v>669</v>
      </c>
      <c r="I39" s="114" t="s">
        <v>670</v>
      </c>
      <c r="J39" s="118" t="s">
        <v>502</v>
      </c>
      <c r="K39" s="114" t="s">
        <v>671</v>
      </c>
      <c r="L39" s="114" t="s">
        <v>502</v>
      </c>
      <c r="M39" s="119">
        <v>2</v>
      </c>
      <c r="N39" s="117">
        <v>1</v>
      </c>
      <c r="O39" s="141">
        <f t="shared" si="0"/>
        <v>2</v>
      </c>
      <c r="P39" s="139" t="str">
        <f t="shared" si="1"/>
        <v>BAJO</v>
      </c>
      <c r="Q39" s="117">
        <v>100</v>
      </c>
      <c r="R39" s="155">
        <f t="shared" si="2"/>
        <v>200</v>
      </c>
      <c r="S39" s="139" t="str">
        <f t="shared" si="3"/>
        <v>II</v>
      </c>
      <c r="T39" s="155" t="str">
        <f t="shared" si="10"/>
        <v>No aceptable o aceptable con control específico</v>
      </c>
      <c r="U39" s="114">
        <v>45</v>
      </c>
      <c r="V39" s="117" t="s">
        <v>519</v>
      </c>
      <c r="W39" s="117" t="s">
        <v>507</v>
      </c>
      <c r="X39" s="117" t="s">
        <v>507</v>
      </c>
      <c r="Y39" s="117" t="s">
        <v>507</v>
      </c>
      <c r="Z39" s="120" t="s">
        <v>679</v>
      </c>
      <c r="AA39" s="117" t="s">
        <v>507</v>
      </c>
    </row>
    <row r="40" spans="1:42" s="142" customFormat="1" ht="76.5" x14ac:dyDescent="0.25">
      <c r="A40" s="114" t="s">
        <v>472</v>
      </c>
      <c r="B40" s="114" t="s">
        <v>473</v>
      </c>
      <c r="C40" s="114" t="s">
        <v>487</v>
      </c>
      <c r="D40" s="114" t="s">
        <v>1507</v>
      </c>
      <c r="E40" s="114" t="s">
        <v>33</v>
      </c>
      <c r="F40" s="135" t="s">
        <v>35</v>
      </c>
      <c r="G40" s="114" t="s">
        <v>576</v>
      </c>
      <c r="H40" s="154" t="s">
        <v>577</v>
      </c>
      <c r="I40" s="114" t="s">
        <v>578</v>
      </c>
      <c r="J40" s="114" t="s">
        <v>502</v>
      </c>
      <c r="K40" s="114" t="s">
        <v>579</v>
      </c>
      <c r="L40" s="114" t="s">
        <v>580</v>
      </c>
      <c r="M40" s="119">
        <v>2</v>
      </c>
      <c r="N40" s="117">
        <v>4</v>
      </c>
      <c r="O40" s="141">
        <f t="shared" si="0"/>
        <v>8</v>
      </c>
      <c r="P40" s="139" t="str">
        <f t="shared" si="1"/>
        <v>MEDIO</v>
      </c>
      <c r="Q40" s="117">
        <v>10</v>
      </c>
      <c r="R40" s="155">
        <f t="shared" si="2"/>
        <v>80</v>
      </c>
      <c r="S40" s="139" t="str">
        <f t="shared" si="3"/>
        <v>III</v>
      </c>
      <c r="T40" s="155" t="str">
        <f t="shared" si="10"/>
        <v>Mejorable</v>
      </c>
      <c r="U40" s="114">
        <v>45</v>
      </c>
      <c r="V40" s="117" t="s">
        <v>519</v>
      </c>
      <c r="W40" s="117" t="s">
        <v>507</v>
      </c>
      <c r="X40" s="117" t="s">
        <v>507</v>
      </c>
      <c r="Y40" s="117" t="s">
        <v>507</v>
      </c>
      <c r="Z40" s="120" t="s">
        <v>581</v>
      </c>
      <c r="AA40" s="117" t="s">
        <v>582</v>
      </c>
    </row>
    <row r="41" spans="1:42" s="142" customFormat="1" ht="89.25" x14ac:dyDescent="0.25">
      <c r="A41" s="114" t="s">
        <v>478</v>
      </c>
      <c r="B41" s="114" t="s">
        <v>473</v>
      </c>
      <c r="C41" s="114" t="s">
        <v>474</v>
      </c>
      <c r="D41" s="114" t="s">
        <v>477</v>
      </c>
      <c r="E41" s="114" t="s">
        <v>33</v>
      </c>
      <c r="F41" s="135" t="s">
        <v>35</v>
      </c>
      <c r="G41" s="114" t="s">
        <v>683</v>
      </c>
      <c r="H41" s="154" t="s">
        <v>684</v>
      </c>
      <c r="I41" s="114" t="s">
        <v>685</v>
      </c>
      <c r="J41" s="114" t="s">
        <v>686</v>
      </c>
      <c r="K41" s="114" t="s">
        <v>687</v>
      </c>
      <c r="L41" s="114" t="s">
        <v>502</v>
      </c>
      <c r="M41" s="119">
        <v>2</v>
      </c>
      <c r="N41" s="117">
        <v>1</v>
      </c>
      <c r="O41" s="141">
        <f>M41*N41</f>
        <v>2</v>
      </c>
      <c r="P41" s="139" t="str">
        <f>IF((N41),IF(AND(O41&gt;=24,O41&lt;=40),"MUY ALTO",IF(AND(O41&gt;=10,O41&lt;=20),"ALTO",IF(AND(O41&gt;=6,O41&lt;=8),"MEDIO",IF((O41&lt;=4),"BAJO")))))</f>
        <v>BAJO</v>
      </c>
      <c r="Q41" s="117">
        <v>25</v>
      </c>
      <c r="R41" s="155">
        <f>O41*Q41</f>
        <v>50</v>
      </c>
      <c r="S41" s="139" t="str">
        <f>IF(R41&lt;=0,"N/A",IF(R41&lt;=20,"IV",IF(R41&lt;=120,"III",IF(R41&lt;=500,"II",IF(R41&lt;=4000,"I",)))))</f>
        <v>III</v>
      </c>
      <c r="T41" s="155" t="str">
        <f t="shared" si="10"/>
        <v>Mejorable</v>
      </c>
      <c r="U41" s="114">
        <v>45</v>
      </c>
      <c r="V41" s="115" t="s">
        <v>591</v>
      </c>
      <c r="W41" s="117" t="s">
        <v>507</v>
      </c>
      <c r="X41" s="117" t="s">
        <v>507</v>
      </c>
      <c r="Y41" s="117" t="s">
        <v>507</v>
      </c>
      <c r="Z41" s="120" t="s">
        <v>688</v>
      </c>
      <c r="AA41" s="117" t="s">
        <v>507</v>
      </c>
    </row>
    <row r="42" spans="1:42" s="142" customFormat="1" ht="48.75" customHeight="1" x14ac:dyDescent="0.25">
      <c r="A42" s="114" t="s">
        <v>478</v>
      </c>
      <c r="B42" s="114" t="s">
        <v>473</v>
      </c>
      <c r="C42" s="114" t="s">
        <v>474</v>
      </c>
      <c r="D42" s="114" t="s">
        <v>477</v>
      </c>
      <c r="E42" s="114" t="s">
        <v>33</v>
      </c>
      <c r="F42" s="135" t="s">
        <v>40</v>
      </c>
      <c r="G42" s="114" t="s">
        <v>689</v>
      </c>
      <c r="H42" s="154" t="s">
        <v>1510</v>
      </c>
      <c r="I42" s="114" t="s">
        <v>691</v>
      </c>
      <c r="J42" s="114" t="s">
        <v>502</v>
      </c>
      <c r="K42" s="114" t="s">
        <v>692</v>
      </c>
      <c r="L42" s="114" t="s">
        <v>693</v>
      </c>
      <c r="M42" s="119">
        <v>2</v>
      </c>
      <c r="N42" s="117">
        <v>1</v>
      </c>
      <c r="O42" s="141">
        <f t="shared" si="0"/>
        <v>2</v>
      </c>
      <c r="P42" s="139" t="str">
        <f>IF((N42),IF(AND(O42&gt;=24,O42&lt;=40),"MUY ALTO",IF(AND(O42&gt;=10,O42&lt;=20),"ALTO",IF(AND(O42&gt;=6,O42&lt;=8),"MEDIO",IF((O42&lt;=4),"BAJO")))))</f>
        <v>BAJO</v>
      </c>
      <c r="Q42" s="117">
        <v>100</v>
      </c>
      <c r="R42" s="155">
        <f>O42*Q42</f>
        <v>200</v>
      </c>
      <c r="S42" s="139" t="str">
        <f>IF(R42&lt;=0,"N/A",IF(R42&lt;=20,"IV",IF(R42&lt;=120,"III",IF(R42&lt;=500,"II",IF(R42&lt;=4000,"I",)))))</f>
        <v>II</v>
      </c>
      <c r="T42" s="155" t="str">
        <f t="shared" si="4"/>
        <v>No aceptable o aceptable con control específico</v>
      </c>
      <c r="U42" s="114">
        <v>45</v>
      </c>
      <c r="V42" s="117" t="s">
        <v>519</v>
      </c>
      <c r="W42" s="117" t="s">
        <v>507</v>
      </c>
      <c r="X42" s="117" t="s">
        <v>507</v>
      </c>
      <c r="Y42" s="117" t="s">
        <v>507</v>
      </c>
      <c r="Z42" s="120" t="s">
        <v>694</v>
      </c>
      <c r="AA42" s="117" t="s">
        <v>507</v>
      </c>
    </row>
    <row r="43" spans="1:42" ht="58.5" customHeight="1" thickBot="1" x14ac:dyDescent="0.3">
      <c r="A43" s="114" t="s">
        <v>482</v>
      </c>
      <c r="B43" s="114" t="s">
        <v>473</v>
      </c>
      <c r="C43" s="114" t="s">
        <v>474</v>
      </c>
      <c r="D43" s="114" t="s">
        <v>477</v>
      </c>
      <c r="E43" s="114" t="s">
        <v>33</v>
      </c>
      <c r="F43" s="135" t="s">
        <v>36</v>
      </c>
      <c r="G43" s="114" t="s">
        <v>218</v>
      </c>
      <c r="H43" s="154" t="s">
        <v>695</v>
      </c>
      <c r="I43" s="114" t="s">
        <v>696</v>
      </c>
      <c r="J43" s="114" t="s">
        <v>502</v>
      </c>
      <c r="K43" s="114" t="s">
        <v>697</v>
      </c>
      <c r="L43" s="114" t="s">
        <v>502</v>
      </c>
      <c r="M43" s="119">
        <v>2</v>
      </c>
      <c r="N43" s="117">
        <v>4</v>
      </c>
      <c r="O43" s="141">
        <f t="shared" si="0"/>
        <v>8</v>
      </c>
      <c r="P43" s="139" t="str">
        <f t="shared" ref="P43:P59" si="11">IF((N43),IF(AND(O43&gt;=24,O43&lt;=40),"MUY ALTO",IF(AND(O43&gt;=10,O43&lt;=20),"ALTO",IF(AND(O43&gt;=6,O43&lt;=8),"MEDIO",IF((O43&lt;=4),"BAJO")))))</f>
        <v>MEDIO</v>
      </c>
      <c r="Q43" s="117">
        <v>10</v>
      </c>
      <c r="R43" s="155">
        <f t="shared" ref="R43:R59" si="12">O43*Q43</f>
        <v>80</v>
      </c>
      <c r="S43" s="139" t="str">
        <f t="shared" ref="S43:S59" si="13">IF(R43&lt;=0,"N/A",IF(R43&lt;=20,"IV",IF(R43&lt;=120,"III",IF(R43&lt;=500,"II",IF(R43&lt;=4000,"I",)))))</f>
        <v>III</v>
      </c>
      <c r="T43" s="155" t="str">
        <f t="shared" ref="T43:T59" si="14">IF(S43="I","No Aceptable",IF(S43="II","No aceptable o aceptable con control específico",IF(S43="III","Mejorable",IF(S43="IV","Aceptable","Aceptable"))))</f>
        <v>Mejorable</v>
      </c>
      <c r="U43" s="114">
        <v>45</v>
      </c>
      <c r="V43" s="117" t="s">
        <v>704</v>
      </c>
      <c r="W43" s="117" t="s">
        <v>507</v>
      </c>
      <c r="X43" s="117" t="s">
        <v>507</v>
      </c>
      <c r="Y43" s="117" t="s">
        <v>507</v>
      </c>
      <c r="Z43" s="120" t="s">
        <v>705</v>
      </c>
      <c r="AA43" s="117" t="s">
        <v>507</v>
      </c>
    </row>
    <row r="44" spans="1:42" s="56" customFormat="1" ht="64.5" thickBot="1" x14ac:dyDescent="0.3">
      <c r="A44" s="178" t="s">
        <v>482</v>
      </c>
      <c r="B44" s="178" t="s">
        <v>473</v>
      </c>
      <c r="C44" s="178" t="s">
        <v>742</v>
      </c>
      <c r="D44" s="178" t="s">
        <v>901</v>
      </c>
      <c r="E44" s="178" t="s">
        <v>33</v>
      </c>
      <c r="F44" s="178" t="s">
        <v>36</v>
      </c>
      <c r="G44" s="178" t="s">
        <v>1539</v>
      </c>
      <c r="H44" s="178" t="s">
        <v>1540</v>
      </c>
      <c r="I44" s="178" t="s">
        <v>696</v>
      </c>
      <c r="J44" s="178" t="s">
        <v>502</v>
      </c>
      <c r="K44" s="178" t="s">
        <v>502</v>
      </c>
      <c r="L44" s="178" t="s">
        <v>502</v>
      </c>
      <c r="M44" s="213">
        <v>6</v>
      </c>
      <c r="N44" s="213">
        <v>2</v>
      </c>
      <c r="O44" s="178">
        <v>12</v>
      </c>
      <c r="P44" s="337" t="s">
        <v>153</v>
      </c>
      <c r="Q44" s="213">
        <v>25</v>
      </c>
      <c r="R44" s="178">
        <v>300</v>
      </c>
      <c r="S44" s="338" t="s">
        <v>91</v>
      </c>
      <c r="T44" s="178" t="s">
        <v>1541</v>
      </c>
      <c r="U44" s="178">
        <v>45</v>
      </c>
      <c r="V44" s="213" t="s">
        <v>704</v>
      </c>
      <c r="W44" s="213" t="s">
        <v>507</v>
      </c>
      <c r="X44" s="213" t="s">
        <v>507</v>
      </c>
      <c r="Y44" s="213" t="s">
        <v>1542</v>
      </c>
      <c r="Z44" s="213" t="s">
        <v>507</v>
      </c>
      <c r="AA44" s="213" t="s">
        <v>507</v>
      </c>
      <c r="AB44" s="336"/>
      <c r="AC44" s="336"/>
      <c r="AD44" s="336"/>
      <c r="AE44" s="336"/>
      <c r="AF44" s="336"/>
      <c r="AG44" s="336"/>
      <c r="AH44" s="336"/>
      <c r="AI44" s="336"/>
      <c r="AJ44" s="336"/>
      <c r="AK44" s="336"/>
      <c r="AL44" s="336"/>
      <c r="AM44" s="336"/>
      <c r="AN44" s="336"/>
      <c r="AO44" s="336"/>
      <c r="AP44" s="336"/>
    </row>
    <row r="45" spans="1:42" ht="140.25" x14ac:dyDescent="0.25">
      <c r="A45" s="114" t="s">
        <v>1025</v>
      </c>
      <c r="B45" s="114" t="s">
        <v>473</v>
      </c>
      <c r="C45" s="114" t="s">
        <v>474</v>
      </c>
      <c r="D45" s="114" t="s">
        <v>477</v>
      </c>
      <c r="E45" s="114" t="s">
        <v>33</v>
      </c>
      <c r="F45" s="135" t="s">
        <v>36</v>
      </c>
      <c r="G45" s="114" t="s">
        <v>701</v>
      </c>
      <c r="H45" s="154" t="s">
        <v>845</v>
      </c>
      <c r="I45" s="114" t="s">
        <v>696</v>
      </c>
      <c r="J45" s="114" t="s">
        <v>502</v>
      </c>
      <c r="K45" s="114" t="s">
        <v>502</v>
      </c>
      <c r="L45" s="114" t="s">
        <v>502</v>
      </c>
      <c r="M45" s="119">
        <v>2</v>
      </c>
      <c r="N45" s="117">
        <v>4</v>
      </c>
      <c r="O45" s="141">
        <f t="shared" si="0"/>
        <v>8</v>
      </c>
      <c r="P45" s="139" t="str">
        <f t="shared" si="11"/>
        <v>MEDIO</v>
      </c>
      <c r="Q45" s="117">
        <v>10</v>
      </c>
      <c r="R45" s="155">
        <f t="shared" si="12"/>
        <v>80</v>
      </c>
      <c r="S45" s="139" t="str">
        <f t="shared" si="13"/>
        <v>III</v>
      </c>
      <c r="T45" s="155" t="str">
        <f t="shared" si="14"/>
        <v>Mejorable</v>
      </c>
      <c r="U45" s="114">
        <v>45</v>
      </c>
      <c r="V45" s="117" t="s">
        <v>704</v>
      </c>
      <c r="W45" s="117" t="s">
        <v>507</v>
      </c>
      <c r="X45" s="117" t="s">
        <v>507</v>
      </c>
      <c r="Y45" s="117" t="s">
        <v>507</v>
      </c>
      <c r="Z45" s="120" t="s">
        <v>848</v>
      </c>
      <c r="AA45" s="117" t="s">
        <v>507</v>
      </c>
    </row>
    <row r="46" spans="1:42" s="200" customFormat="1" ht="58.5" customHeight="1" x14ac:dyDescent="0.2">
      <c r="A46" s="114" t="s">
        <v>478</v>
      </c>
      <c r="B46" s="114" t="s">
        <v>777</v>
      </c>
      <c r="C46" s="115" t="s">
        <v>474</v>
      </c>
      <c r="D46" s="114" t="s">
        <v>477</v>
      </c>
      <c r="E46" s="114" t="s">
        <v>33</v>
      </c>
      <c r="F46" s="203" t="s">
        <v>36</v>
      </c>
      <c r="G46" s="116" t="s">
        <v>784</v>
      </c>
      <c r="H46" s="116" t="s">
        <v>1526</v>
      </c>
      <c r="I46" s="114" t="s">
        <v>786</v>
      </c>
      <c r="J46" s="114" t="s">
        <v>502</v>
      </c>
      <c r="K46" s="114" t="s">
        <v>1527</v>
      </c>
      <c r="L46" s="114" t="s">
        <v>502</v>
      </c>
      <c r="M46" s="119">
        <v>2</v>
      </c>
      <c r="N46" s="117">
        <v>2</v>
      </c>
      <c r="O46" s="141">
        <f t="shared" si="0"/>
        <v>4</v>
      </c>
      <c r="P46" s="139" t="str">
        <f t="shared" si="11"/>
        <v>BAJO</v>
      </c>
      <c r="Q46" s="117">
        <v>25</v>
      </c>
      <c r="R46" s="178">
        <f t="shared" si="12"/>
        <v>100</v>
      </c>
      <c r="S46" s="139" t="str">
        <f t="shared" si="13"/>
        <v>III</v>
      </c>
      <c r="T46" s="178" t="str">
        <f t="shared" si="14"/>
        <v>Mejorable</v>
      </c>
      <c r="U46" s="114">
        <v>45</v>
      </c>
      <c r="V46" s="114" t="s">
        <v>764</v>
      </c>
      <c r="W46" s="117" t="s">
        <v>507</v>
      </c>
      <c r="X46" s="117" t="s">
        <v>507</v>
      </c>
      <c r="Y46" s="117" t="s">
        <v>507</v>
      </c>
      <c r="Z46" s="120" t="s">
        <v>1528</v>
      </c>
      <c r="AA46" s="117" t="s">
        <v>507</v>
      </c>
      <c r="AB46" s="142"/>
      <c r="AC46" s="142"/>
      <c r="AD46" s="142"/>
      <c r="AE46" s="142"/>
      <c r="AF46" s="142"/>
      <c r="AG46" s="142"/>
    </row>
    <row r="47" spans="1:42" ht="76.5" x14ac:dyDescent="0.25">
      <c r="A47" s="114" t="s">
        <v>482</v>
      </c>
      <c r="B47" s="114" t="s">
        <v>994</v>
      </c>
      <c r="C47" s="117" t="s">
        <v>474</v>
      </c>
      <c r="D47" s="114" t="s">
        <v>477</v>
      </c>
      <c r="E47" s="117" t="s">
        <v>33</v>
      </c>
      <c r="F47" s="135" t="s">
        <v>36</v>
      </c>
      <c r="G47" s="114" t="s">
        <v>698</v>
      </c>
      <c r="H47" s="154" t="s">
        <v>703</v>
      </c>
      <c r="I47" s="114" t="s">
        <v>700</v>
      </c>
      <c r="J47" s="118" t="s">
        <v>502</v>
      </c>
      <c r="K47" s="114" t="s">
        <v>502</v>
      </c>
      <c r="L47" s="114" t="s">
        <v>502</v>
      </c>
      <c r="M47" s="117">
        <v>2</v>
      </c>
      <c r="N47" s="117">
        <v>2</v>
      </c>
      <c r="O47" s="141">
        <f t="shared" si="0"/>
        <v>4</v>
      </c>
      <c r="P47" s="139" t="str">
        <f t="shared" si="11"/>
        <v>BAJO</v>
      </c>
      <c r="Q47" s="117">
        <v>25</v>
      </c>
      <c r="R47" s="155">
        <f t="shared" si="12"/>
        <v>100</v>
      </c>
      <c r="S47" s="139" t="str">
        <f t="shared" si="13"/>
        <v>III</v>
      </c>
      <c r="T47" s="155" t="str">
        <f t="shared" si="14"/>
        <v>Mejorable</v>
      </c>
      <c r="U47" s="114">
        <v>45</v>
      </c>
      <c r="V47" s="117" t="s">
        <v>706</v>
      </c>
      <c r="W47" s="117" t="s">
        <v>507</v>
      </c>
      <c r="X47" s="117" t="s">
        <v>507</v>
      </c>
      <c r="Y47" s="117" t="s">
        <v>507</v>
      </c>
      <c r="Z47" s="120" t="s">
        <v>709</v>
      </c>
      <c r="AA47" s="117" t="s">
        <v>507</v>
      </c>
    </row>
    <row r="48" spans="1:42" ht="89.25" x14ac:dyDescent="0.25">
      <c r="A48" s="114" t="s">
        <v>1025</v>
      </c>
      <c r="B48" s="114" t="s">
        <v>994</v>
      </c>
      <c r="C48" s="114" t="s">
        <v>474</v>
      </c>
      <c r="D48" s="114" t="s">
        <v>477</v>
      </c>
      <c r="E48" s="114" t="s">
        <v>33</v>
      </c>
      <c r="F48" s="135" t="s">
        <v>36</v>
      </c>
      <c r="G48" s="114" t="s">
        <v>1042</v>
      </c>
      <c r="H48" s="154" t="s">
        <v>1043</v>
      </c>
      <c r="I48" s="114" t="s">
        <v>1044</v>
      </c>
      <c r="J48" s="118" t="s">
        <v>502</v>
      </c>
      <c r="K48" s="114" t="s">
        <v>502</v>
      </c>
      <c r="L48" s="114" t="s">
        <v>502</v>
      </c>
      <c r="M48" s="114">
        <v>2</v>
      </c>
      <c r="N48" s="114">
        <v>2</v>
      </c>
      <c r="O48" s="141">
        <f t="shared" si="0"/>
        <v>4</v>
      </c>
      <c r="P48" s="139" t="str">
        <f t="shared" si="11"/>
        <v>BAJO</v>
      </c>
      <c r="Q48" s="114">
        <v>25</v>
      </c>
      <c r="R48" s="155">
        <f t="shared" si="12"/>
        <v>100</v>
      </c>
      <c r="S48" s="139" t="str">
        <f t="shared" si="13"/>
        <v>III</v>
      </c>
      <c r="T48" s="155" t="str">
        <f t="shared" si="14"/>
        <v>Mejorable</v>
      </c>
      <c r="U48" s="114">
        <v>45</v>
      </c>
      <c r="V48" s="114" t="s">
        <v>764</v>
      </c>
      <c r="W48" s="117" t="s">
        <v>507</v>
      </c>
      <c r="X48" s="114" t="s">
        <v>507</v>
      </c>
      <c r="Y48" s="114" t="s">
        <v>507</v>
      </c>
      <c r="Z48" s="114" t="s">
        <v>1045</v>
      </c>
      <c r="AA48" s="117" t="s">
        <v>507</v>
      </c>
    </row>
    <row r="49" spans="1:27" ht="51" x14ac:dyDescent="0.25">
      <c r="A49" s="114" t="s">
        <v>482</v>
      </c>
      <c r="B49" s="114" t="s">
        <v>813</v>
      </c>
      <c r="C49" s="114" t="s">
        <v>814</v>
      </c>
      <c r="D49" s="114" t="s">
        <v>477</v>
      </c>
      <c r="E49" s="114" t="s">
        <v>33</v>
      </c>
      <c r="F49" s="135" t="s">
        <v>36</v>
      </c>
      <c r="G49" s="114" t="s">
        <v>218</v>
      </c>
      <c r="H49" s="154" t="s">
        <v>847</v>
      </c>
      <c r="I49" s="114" t="s">
        <v>696</v>
      </c>
      <c r="J49" s="114" t="s">
        <v>502</v>
      </c>
      <c r="K49" s="114" t="s">
        <v>502</v>
      </c>
      <c r="L49" s="114" t="s">
        <v>502</v>
      </c>
      <c r="M49" s="119">
        <v>6</v>
      </c>
      <c r="N49" s="117">
        <v>4</v>
      </c>
      <c r="O49" s="141">
        <f t="shared" si="0"/>
        <v>24</v>
      </c>
      <c r="P49" s="139" t="str">
        <f t="shared" si="11"/>
        <v>MUY ALTO</v>
      </c>
      <c r="Q49" s="117">
        <v>10</v>
      </c>
      <c r="R49" s="155">
        <f t="shared" si="12"/>
        <v>240</v>
      </c>
      <c r="S49" s="139" t="str">
        <f t="shared" si="13"/>
        <v>II</v>
      </c>
      <c r="T49" s="155" t="str">
        <f t="shared" si="14"/>
        <v>No aceptable o aceptable con control específico</v>
      </c>
      <c r="U49" s="114">
        <v>45</v>
      </c>
      <c r="V49" s="117" t="s">
        <v>704</v>
      </c>
      <c r="W49" s="117" t="s">
        <v>507</v>
      </c>
      <c r="X49" s="117" t="s">
        <v>507</v>
      </c>
      <c r="Y49" s="117" t="s">
        <v>507</v>
      </c>
      <c r="Z49" s="120" t="s">
        <v>849</v>
      </c>
      <c r="AA49" s="117" t="s">
        <v>507</v>
      </c>
    </row>
    <row r="50" spans="1:27" ht="44.25" customHeight="1" x14ac:dyDescent="0.25">
      <c r="A50" s="116" t="s">
        <v>482</v>
      </c>
      <c r="B50" s="114" t="s">
        <v>994</v>
      </c>
      <c r="C50" s="114" t="s">
        <v>474</v>
      </c>
      <c r="D50" s="114" t="s">
        <v>710</v>
      </c>
      <c r="E50" s="118" t="s">
        <v>33</v>
      </c>
      <c r="F50" s="135" t="s">
        <v>38</v>
      </c>
      <c r="G50" s="116" t="s">
        <v>711</v>
      </c>
      <c r="H50" s="116" t="s">
        <v>712</v>
      </c>
      <c r="I50" s="114" t="s">
        <v>713</v>
      </c>
      <c r="J50" s="118" t="s">
        <v>502</v>
      </c>
      <c r="K50" s="114" t="s">
        <v>714</v>
      </c>
      <c r="L50" s="114" t="s">
        <v>502</v>
      </c>
      <c r="M50" s="157">
        <v>2</v>
      </c>
      <c r="N50" s="114">
        <v>3</v>
      </c>
      <c r="O50" s="141">
        <f t="shared" si="0"/>
        <v>6</v>
      </c>
      <c r="P50" s="139" t="str">
        <f t="shared" si="11"/>
        <v>MEDIO</v>
      </c>
      <c r="Q50" s="114">
        <v>10</v>
      </c>
      <c r="R50" s="155">
        <f t="shared" si="12"/>
        <v>60</v>
      </c>
      <c r="S50" s="139" t="str">
        <f t="shared" si="13"/>
        <v>III</v>
      </c>
      <c r="T50" s="155" t="str">
        <f t="shared" si="14"/>
        <v>Mejorable</v>
      </c>
      <c r="U50" s="114">
        <v>45</v>
      </c>
      <c r="V50" s="114" t="s">
        <v>719</v>
      </c>
      <c r="W50" s="117" t="s">
        <v>507</v>
      </c>
      <c r="X50" s="114" t="s">
        <v>507</v>
      </c>
      <c r="Y50" s="114" t="s">
        <v>507</v>
      </c>
      <c r="Z50" s="158" t="s">
        <v>746</v>
      </c>
      <c r="AA50" s="117" t="s">
        <v>507</v>
      </c>
    </row>
    <row r="51" spans="1:27" ht="52.5" customHeight="1" x14ac:dyDescent="0.25">
      <c r="A51" s="116" t="s">
        <v>482</v>
      </c>
      <c r="B51" s="114" t="s">
        <v>994</v>
      </c>
      <c r="C51" s="114" t="s">
        <v>474</v>
      </c>
      <c r="D51" s="114" t="s">
        <v>715</v>
      </c>
      <c r="E51" s="118" t="s">
        <v>33</v>
      </c>
      <c r="F51" s="135" t="s">
        <v>38</v>
      </c>
      <c r="G51" s="116" t="s">
        <v>711</v>
      </c>
      <c r="H51" s="116" t="s">
        <v>1511</v>
      </c>
      <c r="I51" s="114" t="s">
        <v>713</v>
      </c>
      <c r="J51" s="118" t="s">
        <v>502</v>
      </c>
      <c r="K51" s="114" t="s">
        <v>714</v>
      </c>
      <c r="L51" s="114" t="s">
        <v>502</v>
      </c>
      <c r="M51" s="157">
        <v>2</v>
      </c>
      <c r="N51" s="114">
        <v>3</v>
      </c>
      <c r="O51" s="141">
        <f t="shared" si="0"/>
        <v>6</v>
      </c>
      <c r="P51" s="139" t="str">
        <f t="shared" si="11"/>
        <v>MEDIO</v>
      </c>
      <c r="Q51" s="114">
        <v>10</v>
      </c>
      <c r="R51" s="155">
        <f t="shared" si="12"/>
        <v>60</v>
      </c>
      <c r="S51" s="139" t="str">
        <f t="shared" si="13"/>
        <v>III</v>
      </c>
      <c r="T51" s="155" t="str">
        <f t="shared" si="14"/>
        <v>Mejorable</v>
      </c>
      <c r="U51" s="114">
        <v>45</v>
      </c>
      <c r="V51" s="114" t="s">
        <v>719</v>
      </c>
      <c r="W51" s="117" t="s">
        <v>507</v>
      </c>
      <c r="X51" s="114" t="s">
        <v>507</v>
      </c>
      <c r="Y51" s="114" t="s">
        <v>507</v>
      </c>
      <c r="Z51" s="158" t="s">
        <v>746</v>
      </c>
      <c r="AA51" s="117" t="s">
        <v>507</v>
      </c>
    </row>
    <row r="52" spans="1:27" ht="75" x14ac:dyDescent="0.25">
      <c r="A52" s="114" t="s">
        <v>482</v>
      </c>
      <c r="B52" s="114" t="s">
        <v>994</v>
      </c>
      <c r="C52" s="117" t="s">
        <v>474</v>
      </c>
      <c r="D52" s="114" t="s">
        <v>477</v>
      </c>
      <c r="E52" s="117" t="s">
        <v>33</v>
      </c>
      <c r="F52" s="135" t="s">
        <v>38</v>
      </c>
      <c r="G52" s="116" t="s">
        <v>736</v>
      </c>
      <c r="H52" s="116" t="s">
        <v>618</v>
      </c>
      <c r="I52" s="152" t="s">
        <v>737</v>
      </c>
      <c r="J52" s="118" t="s">
        <v>502</v>
      </c>
      <c r="K52" s="114" t="s">
        <v>502</v>
      </c>
      <c r="L52" s="114" t="s">
        <v>502</v>
      </c>
      <c r="M52" s="117">
        <v>2</v>
      </c>
      <c r="N52" s="117">
        <v>2</v>
      </c>
      <c r="O52" s="141">
        <f t="shared" si="0"/>
        <v>4</v>
      </c>
      <c r="P52" s="139" t="str">
        <f t="shared" si="11"/>
        <v>BAJO</v>
      </c>
      <c r="Q52" s="117">
        <v>25</v>
      </c>
      <c r="R52" s="155">
        <f t="shared" si="12"/>
        <v>100</v>
      </c>
      <c r="S52" s="139" t="str">
        <f t="shared" si="13"/>
        <v>III</v>
      </c>
      <c r="T52" s="155" t="str">
        <f t="shared" si="14"/>
        <v>Mejorable</v>
      </c>
      <c r="U52" s="114">
        <v>45</v>
      </c>
      <c r="V52" s="117" t="s">
        <v>755</v>
      </c>
      <c r="W52" s="117" t="s">
        <v>507</v>
      </c>
      <c r="X52" s="117" t="s">
        <v>507</v>
      </c>
      <c r="Y52" s="117" t="s">
        <v>507</v>
      </c>
      <c r="Z52" s="117" t="s">
        <v>642</v>
      </c>
      <c r="AA52" s="117" t="s">
        <v>507</v>
      </c>
    </row>
    <row r="53" spans="1:27" ht="102.75" customHeight="1" x14ac:dyDescent="0.25">
      <c r="A53" s="114" t="s">
        <v>478</v>
      </c>
      <c r="B53" s="114" t="s">
        <v>473</v>
      </c>
      <c r="C53" s="114" t="s">
        <v>474</v>
      </c>
      <c r="D53" s="114" t="s">
        <v>477</v>
      </c>
      <c r="E53" s="114" t="s">
        <v>33</v>
      </c>
      <c r="F53" s="135" t="s">
        <v>38</v>
      </c>
      <c r="G53" s="116" t="s">
        <v>792</v>
      </c>
      <c r="H53" s="116" t="s">
        <v>793</v>
      </c>
      <c r="I53" s="114" t="s">
        <v>719</v>
      </c>
      <c r="J53" s="114" t="s">
        <v>502</v>
      </c>
      <c r="K53" s="114" t="s">
        <v>720</v>
      </c>
      <c r="L53" s="114" t="s">
        <v>502</v>
      </c>
      <c r="M53" s="119">
        <v>2</v>
      </c>
      <c r="N53" s="117">
        <v>3</v>
      </c>
      <c r="O53" s="141">
        <f t="shared" si="0"/>
        <v>6</v>
      </c>
      <c r="P53" s="139" t="str">
        <f t="shared" si="11"/>
        <v>MEDIO</v>
      </c>
      <c r="Q53" s="117">
        <v>10</v>
      </c>
      <c r="R53" s="155">
        <f t="shared" si="12"/>
        <v>60</v>
      </c>
      <c r="S53" s="139" t="str">
        <f t="shared" si="13"/>
        <v>III</v>
      </c>
      <c r="T53" s="155" t="str">
        <f t="shared" si="14"/>
        <v>Mejorable</v>
      </c>
      <c r="U53" s="114">
        <v>45</v>
      </c>
      <c r="V53" s="117" t="s">
        <v>719</v>
      </c>
      <c r="W53" s="117" t="s">
        <v>507</v>
      </c>
      <c r="X53" s="117" t="s">
        <v>507</v>
      </c>
      <c r="Y53" s="117" t="s">
        <v>747</v>
      </c>
      <c r="Z53" s="120" t="s">
        <v>748</v>
      </c>
      <c r="AA53" s="117" t="s">
        <v>507</v>
      </c>
    </row>
    <row r="54" spans="1:27" ht="120.75" customHeight="1" x14ac:dyDescent="0.25">
      <c r="A54" s="114" t="s">
        <v>478</v>
      </c>
      <c r="B54" s="114" t="s">
        <v>473</v>
      </c>
      <c r="C54" s="114" t="s">
        <v>474</v>
      </c>
      <c r="D54" s="114" t="s">
        <v>477</v>
      </c>
      <c r="E54" s="114" t="s">
        <v>33</v>
      </c>
      <c r="F54" s="135" t="s">
        <v>38</v>
      </c>
      <c r="G54" s="116" t="s">
        <v>1512</v>
      </c>
      <c r="H54" s="116" t="s">
        <v>795</v>
      </c>
      <c r="I54" s="114" t="s">
        <v>723</v>
      </c>
      <c r="J54" s="114" t="s">
        <v>502</v>
      </c>
      <c r="K54" s="114" t="s">
        <v>724</v>
      </c>
      <c r="L54" s="114" t="s">
        <v>725</v>
      </c>
      <c r="M54" s="119">
        <v>2</v>
      </c>
      <c r="N54" s="117">
        <v>3</v>
      </c>
      <c r="O54" s="141">
        <f t="shared" si="0"/>
        <v>6</v>
      </c>
      <c r="P54" s="139" t="str">
        <f t="shared" si="11"/>
        <v>MEDIO</v>
      </c>
      <c r="Q54" s="117">
        <v>10</v>
      </c>
      <c r="R54" s="155">
        <f t="shared" si="12"/>
        <v>60</v>
      </c>
      <c r="S54" s="139" t="str">
        <f t="shared" si="13"/>
        <v>III</v>
      </c>
      <c r="T54" s="155" t="str">
        <f t="shared" si="14"/>
        <v>Mejorable</v>
      </c>
      <c r="U54" s="114">
        <v>45</v>
      </c>
      <c r="V54" s="117" t="s">
        <v>719</v>
      </c>
      <c r="W54" s="117" t="s">
        <v>507</v>
      </c>
      <c r="X54" s="117" t="s">
        <v>507</v>
      </c>
      <c r="Y54" s="117" t="s">
        <v>747</v>
      </c>
      <c r="Z54" s="120" t="s">
        <v>805</v>
      </c>
      <c r="AA54" s="117" t="s">
        <v>507</v>
      </c>
    </row>
    <row r="55" spans="1:27" ht="89.25" x14ac:dyDescent="0.25">
      <c r="A55" s="114" t="s">
        <v>478</v>
      </c>
      <c r="B55" s="114" t="s">
        <v>473</v>
      </c>
      <c r="C55" s="114" t="s">
        <v>474</v>
      </c>
      <c r="D55" s="114" t="s">
        <v>477</v>
      </c>
      <c r="E55" s="118" t="s">
        <v>33</v>
      </c>
      <c r="F55" s="135" t="s">
        <v>38</v>
      </c>
      <c r="G55" s="116" t="s">
        <v>1513</v>
      </c>
      <c r="H55" s="116" t="s">
        <v>733</v>
      </c>
      <c r="I55" s="114" t="s">
        <v>734</v>
      </c>
      <c r="J55" s="118" t="s">
        <v>502</v>
      </c>
      <c r="K55" s="114" t="s">
        <v>735</v>
      </c>
      <c r="L55" s="114" t="s">
        <v>725</v>
      </c>
      <c r="M55" s="119">
        <v>2</v>
      </c>
      <c r="N55" s="117">
        <v>4</v>
      </c>
      <c r="O55" s="141">
        <f t="shared" si="0"/>
        <v>8</v>
      </c>
      <c r="P55" s="139" t="str">
        <f t="shared" si="11"/>
        <v>MEDIO</v>
      </c>
      <c r="Q55" s="117">
        <v>10</v>
      </c>
      <c r="R55" s="155">
        <f t="shared" si="12"/>
        <v>80</v>
      </c>
      <c r="S55" s="139" t="str">
        <f t="shared" si="13"/>
        <v>III</v>
      </c>
      <c r="T55" s="155" t="str">
        <f t="shared" si="14"/>
        <v>Mejorable</v>
      </c>
      <c r="U55" s="114">
        <v>45</v>
      </c>
      <c r="V55" s="117" t="s">
        <v>753</v>
      </c>
      <c r="W55" s="117" t="s">
        <v>507</v>
      </c>
      <c r="X55" s="117" t="s">
        <v>507</v>
      </c>
      <c r="Y55" s="117" t="s">
        <v>507</v>
      </c>
      <c r="Z55" s="120" t="s">
        <v>807</v>
      </c>
      <c r="AA55" s="117" t="s">
        <v>507</v>
      </c>
    </row>
    <row r="56" spans="1:27" ht="76.5" x14ac:dyDescent="0.25">
      <c r="A56" s="114" t="s">
        <v>726</v>
      </c>
      <c r="B56" s="114" t="s">
        <v>473</v>
      </c>
      <c r="C56" s="114" t="s">
        <v>474</v>
      </c>
      <c r="D56" s="114" t="s">
        <v>477</v>
      </c>
      <c r="E56" s="118" t="s">
        <v>33</v>
      </c>
      <c r="F56" s="135" t="s">
        <v>38</v>
      </c>
      <c r="G56" s="116" t="s">
        <v>1516</v>
      </c>
      <c r="H56" s="116" t="s">
        <v>802</v>
      </c>
      <c r="I56" s="114" t="s">
        <v>729</v>
      </c>
      <c r="J56" s="118" t="s">
        <v>502</v>
      </c>
      <c r="K56" s="114" t="s">
        <v>730</v>
      </c>
      <c r="L56" s="114" t="s">
        <v>731</v>
      </c>
      <c r="M56" s="119">
        <v>2</v>
      </c>
      <c r="N56" s="117">
        <v>3</v>
      </c>
      <c r="O56" s="141">
        <f t="shared" si="0"/>
        <v>6</v>
      </c>
      <c r="P56" s="139" t="str">
        <f t="shared" si="11"/>
        <v>MEDIO</v>
      </c>
      <c r="Q56" s="117">
        <v>10</v>
      </c>
      <c r="R56" s="155">
        <f t="shared" si="12"/>
        <v>60</v>
      </c>
      <c r="S56" s="139" t="str">
        <f t="shared" si="13"/>
        <v>III</v>
      </c>
      <c r="T56" s="155" t="str">
        <f t="shared" si="14"/>
        <v>Mejorable</v>
      </c>
      <c r="U56" s="114">
        <v>45</v>
      </c>
      <c r="V56" s="117" t="s">
        <v>750</v>
      </c>
      <c r="W56" s="117" t="s">
        <v>507</v>
      </c>
      <c r="X56" s="117" t="s">
        <v>507</v>
      </c>
      <c r="Y56" s="117" t="s">
        <v>751</v>
      </c>
      <c r="Z56" s="120" t="s">
        <v>752</v>
      </c>
      <c r="AA56" s="117" t="s">
        <v>507</v>
      </c>
    </row>
    <row r="57" spans="1:27" ht="102" x14ac:dyDescent="0.25">
      <c r="A57" s="114" t="s">
        <v>823</v>
      </c>
      <c r="B57" s="114" t="s">
        <v>813</v>
      </c>
      <c r="C57" s="114" t="s">
        <v>814</v>
      </c>
      <c r="D57" s="114" t="s">
        <v>1001</v>
      </c>
      <c r="E57" s="114" t="s">
        <v>33</v>
      </c>
      <c r="F57" s="135" t="s">
        <v>38</v>
      </c>
      <c r="G57" s="116" t="s">
        <v>738</v>
      </c>
      <c r="H57" s="116" t="s">
        <v>855</v>
      </c>
      <c r="I57" s="114" t="s">
        <v>723</v>
      </c>
      <c r="J57" s="114" t="s">
        <v>502</v>
      </c>
      <c r="K57" s="114" t="s">
        <v>853</v>
      </c>
      <c r="L57" s="114" t="s">
        <v>725</v>
      </c>
      <c r="M57" s="119">
        <v>2</v>
      </c>
      <c r="N57" s="117">
        <v>3</v>
      </c>
      <c r="O57" s="141">
        <f t="shared" si="0"/>
        <v>6</v>
      </c>
      <c r="P57" s="139" t="str">
        <f t="shared" si="11"/>
        <v>MEDIO</v>
      </c>
      <c r="Q57" s="117">
        <v>10</v>
      </c>
      <c r="R57" s="155">
        <f t="shared" si="12"/>
        <v>60</v>
      </c>
      <c r="S57" s="139" t="str">
        <f t="shared" si="13"/>
        <v>III</v>
      </c>
      <c r="T57" s="155" t="str">
        <f t="shared" si="14"/>
        <v>Mejorable</v>
      </c>
      <c r="U57" s="114">
        <v>45</v>
      </c>
      <c r="V57" s="117" t="s">
        <v>719</v>
      </c>
      <c r="W57" s="117" t="s">
        <v>507</v>
      </c>
      <c r="X57" s="117" t="s">
        <v>507</v>
      </c>
      <c r="Y57" s="117" t="s">
        <v>507</v>
      </c>
      <c r="Z57" s="120" t="s">
        <v>857</v>
      </c>
      <c r="AA57" s="117" t="s">
        <v>507</v>
      </c>
    </row>
    <row r="58" spans="1:27" ht="102" x14ac:dyDescent="0.25">
      <c r="A58" s="114" t="s">
        <v>478</v>
      </c>
      <c r="B58" s="114" t="s">
        <v>473</v>
      </c>
      <c r="C58" s="114" t="s">
        <v>742</v>
      </c>
      <c r="D58" s="114" t="s">
        <v>477</v>
      </c>
      <c r="E58" s="114" t="s">
        <v>33</v>
      </c>
      <c r="F58" s="135" t="s">
        <v>38</v>
      </c>
      <c r="G58" s="116" t="s">
        <v>743</v>
      </c>
      <c r="H58" s="116" t="s">
        <v>744</v>
      </c>
      <c r="I58" s="114" t="s">
        <v>745</v>
      </c>
      <c r="J58" s="114" t="s">
        <v>502</v>
      </c>
      <c r="K58" s="114" t="s">
        <v>735</v>
      </c>
      <c r="L58" s="114" t="s">
        <v>725</v>
      </c>
      <c r="M58" s="119">
        <v>2</v>
      </c>
      <c r="N58" s="117">
        <v>4</v>
      </c>
      <c r="O58" s="141">
        <f t="shared" si="0"/>
        <v>8</v>
      </c>
      <c r="P58" s="139" t="str">
        <f t="shared" si="11"/>
        <v>MEDIO</v>
      </c>
      <c r="Q58" s="117">
        <v>10</v>
      </c>
      <c r="R58" s="155">
        <f t="shared" si="12"/>
        <v>80</v>
      </c>
      <c r="S58" s="139" t="str">
        <f t="shared" si="13"/>
        <v>III</v>
      </c>
      <c r="T58" s="155" t="str">
        <f t="shared" si="14"/>
        <v>Mejorable</v>
      </c>
      <c r="U58" s="114">
        <v>45</v>
      </c>
      <c r="V58" s="117" t="s">
        <v>757</v>
      </c>
      <c r="W58" s="117" t="s">
        <v>507</v>
      </c>
      <c r="X58" s="117" t="s">
        <v>507</v>
      </c>
      <c r="Y58" s="117" t="s">
        <v>507</v>
      </c>
      <c r="Z58" s="120" t="s">
        <v>808</v>
      </c>
      <c r="AA58" s="117" t="s">
        <v>507</v>
      </c>
    </row>
    <row r="59" spans="1:27" ht="38.25" x14ac:dyDescent="0.25">
      <c r="A59" s="114" t="s">
        <v>472</v>
      </c>
      <c r="B59" s="114" t="s">
        <v>473</v>
      </c>
      <c r="C59" s="114" t="s">
        <v>573</v>
      </c>
      <c r="D59" s="114" t="s">
        <v>475</v>
      </c>
      <c r="E59" s="114" t="s">
        <v>33</v>
      </c>
      <c r="F59" s="135" t="s">
        <v>37</v>
      </c>
      <c r="G59" s="114" t="s">
        <v>760</v>
      </c>
      <c r="H59" s="116" t="s">
        <v>761</v>
      </c>
      <c r="I59" s="114" t="s">
        <v>762</v>
      </c>
      <c r="J59" s="114" t="s">
        <v>502</v>
      </c>
      <c r="K59" s="114" t="s">
        <v>502</v>
      </c>
      <c r="L59" s="114" t="s">
        <v>763</v>
      </c>
      <c r="M59" s="119">
        <v>2</v>
      </c>
      <c r="N59" s="117">
        <v>1</v>
      </c>
      <c r="O59" s="141">
        <f t="shared" si="0"/>
        <v>2</v>
      </c>
      <c r="P59" s="139" t="str">
        <f t="shared" si="11"/>
        <v>BAJO</v>
      </c>
      <c r="Q59" s="117">
        <v>10</v>
      </c>
      <c r="R59" s="155">
        <f t="shared" si="12"/>
        <v>20</v>
      </c>
      <c r="S59" s="139" t="str">
        <f t="shared" si="13"/>
        <v>IV</v>
      </c>
      <c r="T59" s="155" t="str">
        <f t="shared" si="14"/>
        <v>Aceptable</v>
      </c>
      <c r="U59" s="114">
        <v>45</v>
      </c>
      <c r="V59" s="114" t="s">
        <v>764</v>
      </c>
      <c r="W59" s="117" t="s">
        <v>507</v>
      </c>
      <c r="X59" s="117" t="s">
        <v>507</v>
      </c>
      <c r="Y59" s="117" t="s">
        <v>507</v>
      </c>
      <c r="Z59" s="120" t="s">
        <v>765</v>
      </c>
      <c r="AA59" s="117" t="s">
        <v>766</v>
      </c>
    </row>
  </sheetData>
  <autoFilter ref="A5:AU59"/>
  <mergeCells count="8">
    <mergeCell ref="A1:AG1"/>
    <mergeCell ref="A2:G2"/>
    <mergeCell ref="A3:G3"/>
    <mergeCell ref="F4:H4"/>
    <mergeCell ref="J4:L4"/>
    <mergeCell ref="M4:S4"/>
    <mergeCell ref="U4:V4"/>
    <mergeCell ref="W4:AA4"/>
  </mergeCells>
  <conditionalFormatting sqref="A4:F4 J4 M4 T4 W4 E5:G5 A5 V5:AA5 J5:T5">
    <cfRule type="cellIs" dxfId="426" priority="171" operator="equal">
      <formula>"MEDIA"</formula>
    </cfRule>
    <cfRule type="cellIs" dxfId="425" priority="172" operator="equal">
      <formula>"BAJA"</formula>
    </cfRule>
    <cfRule type="cellIs" dxfId="424" priority="173" operator="equal">
      <formula>"MUY ALTA"</formula>
    </cfRule>
  </conditionalFormatting>
  <conditionalFormatting sqref="V5">
    <cfRule type="cellIs" dxfId="423" priority="174" operator="equal">
      <formula>"ALTA"</formula>
    </cfRule>
  </conditionalFormatting>
  <conditionalFormatting sqref="Z5:AA5">
    <cfRule type="cellIs" dxfId="422" priority="175" operator="equal">
      <formula>"ALTA"</formula>
    </cfRule>
  </conditionalFormatting>
  <conditionalFormatting sqref="I4:I5">
    <cfRule type="cellIs" dxfId="421" priority="168" operator="equal">
      <formula>"MEDIA"</formula>
    </cfRule>
    <cfRule type="cellIs" dxfId="420" priority="169" operator="equal">
      <formula>"BAJA"</formula>
    </cfRule>
    <cfRule type="cellIs" dxfId="419" priority="170" operator="equal">
      <formula>"MUY ALTA"</formula>
    </cfRule>
  </conditionalFormatting>
  <conditionalFormatting sqref="P6:P11 P13:P43 P45">
    <cfRule type="cellIs" dxfId="418" priority="165" operator="equal">
      <formula>"ALTO"</formula>
    </cfRule>
    <cfRule type="cellIs" dxfId="417" priority="166" operator="equal">
      <formula>"MEDIO"</formula>
    </cfRule>
    <cfRule type="cellIs" dxfId="416" priority="167" operator="equal">
      <formula>"BAJO"</formula>
    </cfRule>
  </conditionalFormatting>
  <conditionalFormatting sqref="S6:S11 S13:S43 S45">
    <cfRule type="cellIs" dxfId="415" priority="161" operator="equal">
      <formula>"IV"</formula>
    </cfRule>
    <cfRule type="cellIs" dxfId="414" priority="162" operator="equal">
      <formula>"III"</formula>
    </cfRule>
    <cfRule type="cellIs" dxfId="413" priority="163" operator="equal">
      <formula>"II"</formula>
    </cfRule>
    <cfRule type="cellIs" dxfId="412" priority="164" operator="equal">
      <formula>"I"</formula>
    </cfRule>
  </conditionalFormatting>
  <conditionalFormatting sqref="P2:P11 P13:P43 P45">
    <cfRule type="cellIs" dxfId="411" priority="160" operator="equal">
      <formula>"MUY ALTO"</formula>
    </cfRule>
  </conditionalFormatting>
  <conditionalFormatting sqref="U5">
    <cfRule type="cellIs" dxfId="410" priority="157" operator="equal">
      <formula>"MEDIA"</formula>
    </cfRule>
    <cfRule type="cellIs" dxfId="409" priority="158" operator="equal">
      <formula>"BAJA"</formula>
    </cfRule>
    <cfRule type="cellIs" dxfId="408" priority="159" operator="equal">
      <formula>"MUY ALTA"</formula>
    </cfRule>
  </conditionalFormatting>
  <conditionalFormatting sqref="S12">
    <cfRule type="cellIs" dxfId="407" priority="149" operator="equal">
      <formula>"IV"</formula>
    </cfRule>
    <cfRule type="cellIs" dxfId="406" priority="150" operator="equal">
      <formula>"III"</formula>
    </cfRule>
    <cfRule type="cellIs" dxfId="405" priority="151" operator="equal">
      <formula>"II"</formula>
    </cfRule>
    <cfRule type="cellIs" dxfId="404" priority="152" operator="equal">
      <formula>"I"</formula>
    </cfRule>
  </conditionalFormatting>
  <conditionalFormatting sqref="P12">
    <cfRule type="cellIs" dxfId="403" priority="154" operator="equal">
      <formula>"ALTO"</formula>
    </cfRule>
    <cfRule type="cellIs" dxfId="402" priority="155" operator="equal">
      <formula>"MEDIO"</formula>
    </cfRule>
    <cfRule type="cellIs" dxfId="401" priority="156" operator="equal">
      <formula>"BAJO"</formula>
    </cfRule>
  </conditionalFormatting>
  <conditionalFormatting sqref="P12">
    <cfRule type="cellIs" dxfId="400" priority="153" operator="equal">
      <formula>"MUY ALTO"</formula>
    </cfRule>
  </conditionalFormatting>
  <conditionalFormatting sqref="P47:P48">
    <cfRule type="cellIs" dxfId="399" priority="146" operator="equal">
      <formula>"ALTO"</formula>
    </cfRule>
    <cfRule type="cellIs" dxfId="398" priority="147" operator="equal">
      <formula>"MEDIO"</formula>
    </cfRule>
    <cfRule type="cellIs" dxfId="397" priority="148" operator="equal">
      <formula>"BAJO"</formula>
    </cfRule>
  </conditionalFormatting>
  <conditionalFormatting sqref="S47:S48">
    <cfRule type="cellIs" dxfId="396" priority="142" operator="equal">
      <formula>"IV"</formula>
    </cfRule>
    <cfRule type="cellIs" dxfId="395" priority="143" operator="equal">
      <formula>"III"</formula>
    </cfRule>
    <cfRule type="cellIs" dxfId="394" priority="144" operator="equal">
      <formula>"II"</formula>
    </cfRule>
    <cfRule type="cellIs" dxfId="393" priority="145" operator="equal">
      <formula>"I"</formula>
    </cfRule>
  </conditionalFormatting>
  <conditionalFormatting sqref="P47:P48">
    <cfRule type="cellIs" dxfId="392" priority="141" operator="equal">
      <formula>"MUY ALTO"</formula>
    </cfRule>
  </conditionalFormatting>
  <conditionalFormatting sqref="P49:P54">
    <cfRule type="cellIs" dxfId="391" priority="138" operator="equal">
      <formula>"ALTO"</formula>
    </cfRule>
    <cfRule type="cellIs" dxfId="390" priority="139" operator="equal">
      <formula>"MEDIO"</formula>
    </cfRule>
    <cfRule type="cellIs" dxfId="389" priority="140" operator="equal">
      <formula>"BAJO"</formula>
    </cfRule>
  </conditionalFormatting>
  <conditionalFormatting sqref="S49:S54">
    <cfRule type="cellIs" dxfId="388" priority="134" operator="equal">
      <formula>"IV"</formula>
    </cfRule>
    <cfRule type="cellIs" dxfId="387" priority="135" operator="equal">
      <formula>"III"</formula>
    </cfRule>
    <cfRule type="cellIs" dxfId="386" priority="136" operator="equal">
      <formula>"II"</formula>
    </cfRule>
    <cfRule type="cellIs" dxfId="385" priority="137" operator="equal">
      <formula>"I"</formula>
    </cfRule>
  </conditionalFormatting>
  <conditionalFormatting sqref="P49:P54">
    <cfRule type="cellIs" dxfId="384" priority="133" operator="equal">
      <formula>"MUY ALTO"</formula>
    </cfRule>
  </conditionalFormatting>
  <conditionalFormatting sqref="P55:P57">
    <cfRule type="cellIs" dxfId="383" priority="130" operator="equal">
      <formula>"ALTO"</formula>
    </cfRule>
    <cfRule type="cellIs" dxfId="382" priority="131" operator="equal">
      <formula>"MEDIO"</formula>
    </cfRule>
    <cfRule type="cellIs" dxfId="381" priority="132" operator="equal">
      <formula>"BAJO"</formula>
    </cfRule>
  </conditionalFormatting>
  <conditionalFormatting sqref="P55:P57">
    <cfRule type="cellIs" dxfId="380" priority="129" operator="equal">
      <formula>"MUY ALTO"</formula>
    </cfRule>
  </conditionalFormatting>
  <conditionalFormatting sqref="S55:S57">
    <cfRule type="cellIs" dxfId="379" priority="125" operator="equal">
      <formula>"IV"</formula>
    </cfRule>
    <cfRule type="cellIs" dxfId="378" priority="126" operator="equal">
      <formula>"III"</formula>
    </cfRule>
    <cfRule type="cellIs" dxfId="377" priority="127" operator="equal">
      <formula>"II"</formula>
    </cfRule>
    <cfRule type="cellIs" dxfId="376" priority="128" operator="equal">
      <formula>"I"</formula>
    </cfRule>
  </conditionalFormatting>
  <conditionalFormatting sqref="P58">
    <cfRule type="cellIs" dxfId="375" priority="122" operator="equal">
      <formula>"ALTO"</formula>
    </cfRule>
    <cfRule type="cellIs" dxfId="374" priority="123" operator="equal">
      <formula>"MEDIO"</formula>
    </cfRule>
    <cfRule type="cellIs" dxfId="373" priority="124" operator="equal">
      <formula>"BAJO"</formula>
    </cfRule>
  </conditionalFormatting>
  <conditionalFormatting sqref="P58">
    <cfRule type="cellIs" dxfId="372" priority="121" operator="equal">
      <formula>"MUY ALTO"</formula>
    </cfRule>
  </conditionalFormatting>
  <conditionalFormatting sqref="S58">
    <cfRule type="cellIs" dxfId="371" priority="117" operator="equal">
      <formula>"IV"</formula>
    </cfRule>
    <cfRule type="cellIs" dxfId="370" priority="118" operator="equal">
      <formula>"III"</formula>
    </cfRule>
    <cfRule type="cellIs" dxfId="369" priority="119" operator="equal">
      <formula>"II"</formula>
    </cfRule>
    <cfRule type="cellIs" dxfId="368" priority="120" operator="equal">
      <formula>"I"</formula>
    </cfRule>
  </conditionalFormatting>
  <conditionalFormatting sqref="P59">
    <cfRule type="cellIs" dxfId="367" priority="114" operator="equal">
      <formula>"ALTO"</formula>
    </cfRule>
    <cfRule type="cellIs" dxfId="366" priority="115" operator="equal">
      <formula>"MEDIO"</formula>
    </cfRule>
    <cfRule type="cellIs" dxfId="365" priority="116" operator="equal">
      <formula>"BAJO"</formula>
    </cfRule>
  </conditionalFormatting>
  <conditionalFormatting sqref="P59">
    <cfRule type="cellIs" dxfId="364" priority="113" operator="equal">
      <formula>"MUY ALTO"</formula>
    </cfRule>
  </conditionalFormatting>
  <conditionalFormatting sqref="S59">
    <cfRule type="cellIs" dxfId="363" priority="109" operator="equal">
      <formula>"IV"</formula>
    </cfRule>
    <cfRule type="cellIs" dxfId="362" priority="110" operator="equal">
      <formula>"III"</formula>
    </cfRule>
    <cfRule type="cellIs" dxfId="361" priority="111" operator="equal">
      <formula>"II"</formula>
    </cfRule>
    <cfRule type="cellIs" dxfId="360" priority="112" operator="equal">
      <formula>"I"</formula>
    </cfRule>
  </conditionalFormatting>
  <conditionalFormatting sqref="D9:E9 I9:N9">
    <cfRule type="cellIs" dxfId="359" priority="65" operator="equal">
      <formula>"MEDIA"</formula>
    </cfRule>
  </conditionalFormatting>
  <conditionalFormatting sqref="D9:E9 I9:N9">
    <cfRule type="cellIs" dxfId="358" priority="66" operator="equal">
      <formula>"BAJA"</formula>
    </cfRule>
  </conditionalFormatting>
  <conditionalFormatting sqref="D9:E9 I9:N9">
    <cfRule type="cellIs" dxfId="357" priority="67" operator="equal">
      <formula>"MUY ALTA"</formula>
    </cfRule>
  </conditionalFormatting>
  <conditionalFormatting sqref="Q9">
    <cfRule type="cellIs" dxfId="356" priority="62" operator="equal">
      <formula>"MEDIA"</formula>
    </cfRule>
  </conditionalFormatting>
  <conditionalFormatting sqref="Q9">
    <cfRule type="cellIs" dxfId="355" priority="63" operator="equal">
      <formula>"BAJA"</formula>
    </cfRule>
  </conditionalFormatting>
  <conditionalFormatting sqref="Q9">
    <cfRule type="cellIs" dxfId="354" priority="64" operator="equal">
      <formula>"MUY ALTA"</formula>
    </cfRule>
  </conditionalFormatting>
  <conditionalFormatting sqref="A43 E43 I43:J43 L43 N43">
    <cfRule type="cellIs" dxfId="353" priority="46" operator="equal">
      <formula>"MEDIA"</formula>
    </cfRule>
  </conditionalFormatting>
  <conditionalFormatting sqref="A43 E43 I43:J43 L43 N43">
    <cfRule type="cellIs" dxfId="352" priority="47" operator="equal">
      <formula>"BAJA"</formula>
    </cfRule>
  </conditionalFormatting>
  <conditionalFormatting sqref="A43 E43 I43:J43 L43 N43">
    <cfRule type="cellIs" dxfId="351" priority="48" operator="equal">
      <formula>"MUY ALTA"</formula>
    </cfRule>
  </conditionalFormatting>
  <conditionalFormatting sqref="A45 E45 I45:J45 L45:N45">
    <cfRule type="cellIs" dxfId="350" priority="49" operator="equal">
      <formula>"MEDIA"</formula>
    </cfRule>
  </conditionalFormatting>
  <conditionalFormatting sqref="A45 E45 I45:J45 L45:N45">
    <cfRule type="cellIs" dxfId="349" priority="50" operator="equal">
      <formula>"BAJA"</formula>
    </cfRule>
  </conditionalFormatting>
  <conditionalFormatting sqref="A45 E45 I45:J45 L45:N45">
    <cfRule type="cellIs" dxfId="348" priority="51" operator="equal">
      <formula>"MUY ALTA"</formula>
    </cfRule>
  </conditionalFormatting>
  <conditionalFormatting sqref="K45">
    <cfRule type="cellIs" dxfId="347" priority="52" operator="equal">
      <formula>"MEDIA"</formula>
    </cfRule>
  </conditionalFormatting>
  <conditionalFormatting sqref="K45">
    <cfRule type="cellIs" dxfId="346" priority="53" operator="equal">
      <formula>"BAJA"</formula>
    </cfRule>
  </conditionalFormatting>
  <conditionalFormatting sqref="K45">
    <cfRule type="cellIs" dxfId="345" priority="54" operator="equal">
      <formula>"MUY ALTA"</formula>
    </cfRule>
  </conditionalFormatting>
  <conditionalFormatting sqref="I47:I48">
    <cfRule type="cellIs" dxfId="344" priority="43" operator="equal">
      <formula>"MEDIA"</formula>
    </cfRule>
  </conditionalFormatting>
  <conditionalFormatting sqref="I47:I48">
    <cfRule type="cellIs" dxfId="343" priority="44" operator="equal">
      <formula>"BAJA"</formula>
    </cfRule>
  </conditionalFormatting>
  <conditionalFormatting sqref="I47:I48">
    <cfRule type="cellIs" dxfId="342" priority="45" operator="equal">
      <formula>"MUY ALTA"</formula>
    </cfRule>
  </conditionalFormatting>
  <conditionalFormatting sqref="Z45">
    <cfRule type="cellIs" dxfId="341" priority="24" operator="equal">
      <formula>"MEDIA"</formula>
    </cfRule>
  </conditionalFormatting>
  <conditionalFormatting sqref="Q43">
    <cfRule type="cellIs" dxfId="340" priority="37" operator="equal">
      <formula>"MEDIA"</formula>
    </cfRule>
  </conditionalFormatting>
  <conditionalFormatting sqref="Q43">
    <cfRule type="cellIs" dxfId="339" priority="38" operator="equal">
      <formula>"BAJA"</formula>
    </cfRule>
  </conditionalFormatting>
  <conditionalFormatting sqref="Q43">
    <cfRule type="cellIs" dxfId="338" priority="39" operator="equal">
      <formula>"MUY ALTA"</formula>
    </cfRule>
  </conditionalFormatting>
  <conditionalFormatting sqref="Q45">
    <cfRule type="cellIs" dxfId="337" priority="40" operator="equal">
      <formula>"MEDIA"</formula>
    </cfRule>
  </conditionalFormatting>
  <conditionalFormatting sqref="Q45">
    <cfRule type="cellIs" dxfId="336" priority="41" operator="equal">
      <formula>"BAJA"</formula>
    </cfRule>
  </conditionalFormatting>
  <conditionalFormatting sqref="Q45">
    <cfRule type="cellIs" dxfId="335" priority="42" operator="equal">
      <formula>"MUY ALTA"</formula>
    </cfRule>
  </conditionalFormatting>
  <conditionalFormatting sqref="V43 X43:Y43 X45:Y45 V45">
    <cfRule type="cellIs" dxfId="334" priority="28" operator="equal">
      <formula>"MEDIA"</formula>
    </cfRule>
  </conditionalFormatting>
  <conditionalFormatting sqref="V43 X43:Y43 X45:Y45 V45">
    <cfRule type="cellIs" dxfId="333" priority="29" operator="equal">
      <formula>"BAJA"</formula>
    </cfRule>
  </conditionalFormatting>
  <conditionalFormatting sqref="V43 X43:Y43 X45:Y45 V45">
    <cfRule type="cellIs" dxfId="332" priority="30" operator="equal">
      <formula>"MUY ALTA"</formula>
    </cfRule>
  </conditionalFormatting>
  <conditionalFormatting sqref="Z43">
    <cfRule type="cellIs" dxfId="331" priority="31" operator="equal">
      <formula>"MEDIA"</formula>
    </cfRule>
  </conditionalFormatting>
  <conditionalFormatting sqref="Z43">
    <cfRule type="cellIs" dxfId="330" priority="32" operator="equal">
      <formula>"BAJA"</formula>
    </cfRule>
  </conditionalFormatting>
  <conditionalFormatting sqref="Z43">
    <cfRule type="cellIs" dxfId="329" priority="33" operator="equal">
      <formula>"MUY ALTA"</formula>
    </cfRule>
  </conditionalFormatting>
  <conditionalFormatting sqref="V43">
    <cfRule type="cellIs" dxfId="328" priority="34" operator="equal">
      <formula>"ALTA"</formula>
    </cfRule>
  </conditionalFormatting>
  <conditionalFormatting sqref="Z43">
    <cfRule type="cellIs" dxfId="327" priority="35" operator="equal">
      <formula>"ALTA"</formula>
    </cfRule>
  </conditionalFormatting>
  <conditionalFormatting sqref="V45">
    <cfRule type="cellIs" dxfId="326" priority="36" operator="equal">
      <formula>"ALTA"</formula>
    </cfRule>
  </conditionalFormatting>
  <conditionalFormatting sqref="Z45">
    <cfRule type="cellIs" dxfId="325" priority="25" operator="equal">
      <formula>"BAJA"</formula>
    </cfRule>
  </conditionalFormatting>
  <conditionalFormatting sqref="Z45">
    <cfRule type="cellIs" dxfId="324" priority="26" operator="equal">
      <formula>"MUY ALTA"</formula>
    </cfRule>
  </conditionalFormatting>
  <conditionalFormatting sqref="Z45">
    <cfRule type="cellIs" dxfId="323" priority="27" operator="equal">
      <formula>"ALTA"</formula>
    </cfRule>
  </conditionalFormatting>
  <conditionalFormatting sqref="P46">
    <cfRule type="cellIs" dxfId="322" priority="21" operator="equal">
      <formula>"ALTO"</formula>
    </cfRule>
    <cfRule type="cellIs" dxfId="321" priority="22" operator="equal">
      <formula>"MEDIO"</formula>
    </cfRule>
    <cfRule type="cellIs" dxfId="320" priority="23" operator="equal">
      <formula>"BAJO"</formula>
    </cfRule>
  </conditionalFormatting>
  <conditionalFormatting sqref="S46">
    <cfRule type="cellIs" dxfId="319" priority="17" operator="equal">
      <formula>"IV"</formula>
    </cfRule>
    <cfRule type="cellIs" dxfId="318" priority="18" operator="equal">
      <formula>"III"</formula>
    </cfRule>
    <cfRule type="cellIs" dxfId="317" priority="19" operator="equal">
      <formula>"II"</formula>
    </cfRule>
    <cfRule type="cellIs" dxfId="316" priority="20" operator="equal">
      <formula>"I"</formula>
    </cfRule>
  </conditionalFormatting>
  <conditionalFormatting sqref="P46">
    <cfRule type="cellIs" dxfId="315" priority="16" operator="equal">
      <formula>"MUY ALTO"</formula>
    </cfRule>
  </conditionalFormatting>
  <conditionalFormatting sqref="V9">
    <cfRule type="cellIs" dxfId="314" priority="15" operator="equal">
      <formula>"ALTA"</formula>
    </cfRule>
  </conditionalFormatting>
  <conditionalFormatting sqref="V9">
    <cfRule type="cellIs" dxfId="313" priority="12" operator="equal">
      <formula>"MEDIA"</formula>
    </cfRule>
  </conditionalFormatting>
  <conditionalFormatting sqref="V9">
    <cfRule type="cellIs" dxfId="312" priority="13" operator="equal">
      <formula>"BAJA"</formula>
    </cfRule>
  </conditionalFormatting>
  <conditionalFormatting sqref="V9">
    <cfRule type="cellIs" dxfId="311" priority="14" operator="equal">
      <formula>"MUY ALTA"</formula>
    </cfRule>
  </conditionalFormatting>
  <conditionalFormatting sqref="P44">
    <cfRule type="cellIs" dxfId="310" priority="9" operator="equal">
      <formula>"ALTO"</formula>
    </cfRule>
    <cfRule type="cellIs" dxfId="309" priority="10" operator="equal">
      <formula>"MEDIO"</formula>
    </cfRule>
    <cfRule type="cellIs" dxfId="308" priority="11" operator="equal">
      <formula>"BAJO"</formula>
    </cfRule>
  </conditionalFormatting>
  <conditionalFormatting sqref="S44">
    <cfRule type="cellIs" dxfId="307" priority="5" operator="equal">
      <formula>"IV"</formula>
    </cfRule>
    <cfRule type="cellIs" dxfId="306" priority="6" operator="equal">
      <formula>"III"</formula>
    </cfRule>
    <cfRule type="cellIs" dxfId="305" priority="7" operator="equal">
      <formula>"II"</formula>
    </cfRule>
    <cfRule type="cellIs" dxfId="304" priority="8" operator="equal">
      <formula>"I"</formula>
    </cfRule>
  </conditionalFormatting>
  <conditionalFormatting sqref="P44">
    <cfRule type="cellIs" dxfId="303" priority="4" operator="equal">
      <formula>"MUY ALTO"</formula>
    </cfRule>
  </conditionalFormatting>
  <conditionalFormatting sqref="I44">
    <cfRule type="cellIs" dxfId="302" priority="1" operator="equal">
      <formula>"MEDIA"</formula>
    </cfRule>
  </conditionalFormatting>
  <conditionalFormatting sqref="I44">
    <cfRule type="cellIs" dxfId="301" priority="2" operator="equal">
      <formula>"BAJA"</formula>
    </cfRule>
  </conditionalFormatting>
  <conditionalFormatting sqref="I44">
    <cfRule type="cellIs" dxfId="300" priority="3" operator="equal">
      <formula>"MUY ALTA"</formula>
    </cfRule>
  </conditionalFormatting>
  <dataValidations count="3">
    <dataValidation type="list" allowBlank="1" showErrorMessage="1" sqref="Q38 Q9 Q55">
      <formula1>"10,25,60,100"</formula1>
    </dataValidation>
    <dataValidation type="list" allowBlank="1" showInputMessage="1" prompt="COLOQUE SOLO - 1,2,3, O 4" sqref="N38 O34 N55">
      <formula1>"4,3,2,1"</formula1>
    </dataValidation>
    <dataValidation type="list" allowBlank="1" showErrorMessage="1" sqref="M38 M55">
      <formula1>"2,6,10"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Listas!$A$7:$G$7</xm:f>
          </x14:formula1>
          <xm:sqref>F47:F59 F6:F45</xm:sqref>
        </x14:dataValidation>
        <x14:dataValidation type="list" allowBlank="1" showInputMessage="1" showErrorMessage="1">
          <x14:formula1>
            <xm:f>Listas!#REF!</xm:f>
          </x14:formula1>
          <xm:sqref>F46</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pageSetUpPr fitToPage="1"/>
  </sheetPr>
  <dimension ref="A1:AU52"/>
  <sheetViews>
    <sheetView topLeftCell="L35" zoomScale="85" zoomScaleNormal="85" workbookViewId="0">
      <selection activeCell="L40" sqref="A40:XFD40"/>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29.710937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7"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47" ht="26.25" customHeight="1" thickBot="1" x14ac:dyDescent="0.3">
      <c r="A2" s="282" t="s">
        <v>1284</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ht="56.25" customHeight="1" thickBot="1" x14ac:dyDescent="0.3">
      <c r="A3" s="282" t="s">
        <v>1282</v>
      </c>
      <c r="B3" s="273"/>
      <c r="C3" s="273"/>
      <c r="D3" s="273"/>
      <c r="E3" s="273"/>
      <c r="F3" s="273"/>
      <c r="G3" s="274"/>
      <c r="H3" s="1"/>
      <c r="I3" s="1"/>
      <c r="J3" s="1"/>
      <c r="K3" s="1"/>
      <c r="L3" s="4"/>
      <c r="M3" s="4"/>
      <c r="N3" s="4"/>
      <c r="O3" s="4"/>
      <c r="P3" s="4"/>
      <c r="Q3" s="4"/>
      <c r="R3" s="2"/>
      <c r="S3" s="2"/>
      <c r="T3" s="2"/>
      <c r="U3" s="5"/>
      <c r="V3" s="5"/>
      <c r="W3" s="1"/>
      <c r="X3" s="1"/>
      <c r="Y3" s="1"/>
      <c r="Z3" s="1"/>
      <c r="AA3" s="1"/>
      <c r="AB3" s="3"/>
      <c r="AC3" s="3"/>
      <c r="AD3" s="3"/>
      <c r="AE3" s="3"/>
      <c r="AF3" s="3"/>
      <c r="AG3" s="3"/>
      <c r="AH3" s="3"/>
      <c r="AI3" s="3"/>
      <c r="AJ3" s="3"/>
      <c r="AK3" s="3"/>
      <c r="AL3" s="3"/>
      <c r="AM3" s="3"/>
      <c r="AN3" s="3"/>
      <c r="AO3" s="3"/>
      <c r="AP3" s="3"/>
      <c r="AQ3" s="3"/>
      <c r="AR3" s="3"/>
      <c r="AS3" s="3"/>
      <c r="AT3" s="3"/>
      <c r="AU3" s="3"/>
    </row>
    <row r="4" spans="1:47" s="140" customFormat="1" ht="30.75" customHeight="1" x14ac:dyDescent="0.25">
      <c r="A4" s="122"/>
      <c r="B4" s="123" t="s">
        <v>0</v>
      </c>
      <c r="C4" s="123" t="s">
        <v>1</v>
      </c>
      <c r="D4" s="123" t="s">
        <v>2</v>
      </c>
      <c r="E4" s="123"/>
      <c r="F4" s="269" t="s">
        <v>3</v>
      </c>
      <c r="G4" s="264"/>
      <c r="H4" s="265"/>
      <c r="I4" s="123"/>
      <c r="J4" s="269" t="s">
        <v>4</v>
      </c>
      <c r="K4" s="264"/>
      <c r="L4" s="265"/>
      <c r="M4" s="263" t="s">
        <v>5</v>
      </c>
      <c r="N4" s="264"/>
      <c r="O4" s="264"/>
      <c r="P4" s="264"/>
      <c r="Q4" s="264"/>
      <c r="R4" s="264"/>
      <c r="S4" s="265"/>
      <c r="T4" s="124" t="s">
        <v>6</v>
      </c>
      <c r="U4" s="270" t="s">
        <v>7</v>
      </c>
      <c r="V4" s="271"/>
      <c r="W4" s="263" t="s">
        <v>8</v>
      </c>
      <c r="X4" s="264"/>
      <c r="Y4" s="264"/>
      <c r="Z4" s="264"/>
      <c r="AA4" s="265"/>
      <c r="AB4" s="125"/>
      <c r="AC4" s="125"/>
      <c r="AD4" s="125"/>
      <c r="AE4" s="125"/>
      <c r="AF4" s="125"/>
      <c r="AG4" s="125"/>
      <c r="AH4" s="125"/>
      <c r="AI4" s="125"/>
      <c r="AJ4" s="125"/>
      <c r="AK4" s="125"/>
      <c r="AL4" s="125"/>
      <c r="AM4" s="125"/>
      <c r="AN4" s="125"/>
      <c r="AO4" s="125"/>
      <c r="AP4" s="125"/>
      <c r="AQ4" s="125"/>
      <c r="AR4" s="125"/>
      <c r="AS4" s="125"/>
      <c r="AT4" s="125"/>
      <c r="AU4" s="125"/>
    </row>
    <row r="5" spans="1:47" s="140" customFormat="1" ht="72" customHeight="1" x14ac:dyDescent="0.25">
      <c r="A5" s="126" t="s">
        <v>9</v>
      </c>
      <c r="B5" s="127"/>
      <c r="C5" s="127"/>
      <c r="D5" s="127"/>
      <c r="E5" s="127" t="s">
        <v>10</v>
      </c>
      <c r="F5" s="128" t="s">
        <v>31</v>
      </c>
      <c r="G5" s="129" t="s">
        <v>11</v>
      </c>
      <c r="H5" s="129" t="s">
        <v>12</v>
      </c>
      <c r="I5" s="127" t="s">
        <v>32</v>
      </c>
      <c r="J5" s="130" t="s">
        <v>13</v>
      </c>
      <c r="K5" s="129" t="s">
        <v>14</v>
      </c>
      <c r="L5" s="129" t="s">
        <v>15</v>
      </c>
      <c r="M5" s="131" t="s">
        <v>16</v>
      </c>
      <c r="N5" s="131" t="s">
        <v>17</v>
      </c>
      <c r="O5" s="132" t="s">
        <v>18</v>
      </c>
      <c r="P5" s="131" t="s">
        <v>19</v>
      </c>
      <c r="Q5" s="131" t="s">
        <v>20</v>
      </c>
      <c r="R5" s="131" t="s">
        <v>21</v>
      </c>
      <c r="S5" s="131" t="s">
        <v>22</v>
      </c>
      <c r="T5" s="133" t="s">
        <v>23</v>
      </c>
      <c r="U5" s="131" t="s">
        <v>24</v>
      </c>
      <c r="V5" s="133" t="s">
        <v>25</v>
      </c>
      <c r="W5" s="133" t="s">
        <v>26</v>
      </c>
      <c r="X5" s="133" t="s">
        <v>27</v>
      </c>
      <c r="Y5" s="133" t="s">
        <v>28</v>
      </c>
      <c r="Z5" s="133" t="s">
        <v>29</v>
      </c>
      <c r="AA5" s="133" t="s">
        <v>30</v>
      </c>
      <c r="AB5" s="125"/>
      <c r="AC5" s="125"/>
      <c r="AD5" s="125"/>
      <c r="AE5" s="125"/>
      <c r="AF5" s="125"/>
      <c r="AG5" s="125"/>
      <c r="AH5" s="125"/>
      <c r="AI5" s="125"/>
      <c r="AJ5" s="125"/>
      <c r="AK5" s="125"/>
      <c r="AL5" s="125"/>
      <c r="AM5" s="125"/>
      <c r="AN5" s="125"/>
      <c r="AO5" s="125"/>
      <c r="AP5" s="125"/>
      <c r="AQ5" s="125"/>
      <c r="AR5" s="125"/>
      <c r="AS5" s="125"/>
      <c r="AT5" s="125"/>
      <c r="AU5" s="125"/>
    </row>
    <row r="6" spans="1:47" s="142" customFormat="1" ht="51" x14ac:dyDescent="0.25">
      <c r="A6" s="114" t="s">
        <v>472</v>
      </c>
      <c r="B6" s="114" t="s">
        <v>473</v>
      </c>
      <c r="C6" s="114" t="s">
        <v>573</v>
      </c>
      <c r="D6" s="114" t="s">
        <v>475</v>
      </c>
      <c r="E6" s="114" t="s">
        <v>33</v>
      </c>
      <c r="F6" s="135" t="s">
        <v>77</v>
      </c>
      <c r="G6" s="114" t="s">
        <v>489</v>
      </c>
      <c r="H6" s="116" t="s">
        <v>493</v>
      </c>
      <c r="I6" s="114" t="s">
        <v>498</v>
      </c>
      <c r="J6" s="114" t="s">
        <v>502</v>
      </c>
      <c r="K6" s="114" t="s">
        <v>502</v>
      </c>
      <c r="L6" s="114" t="s">
        <v>502</v>
      </c>
      <c r="M6" s="119">
        <v>2</v>
      </c>
      <c r="N6" s="117">
        <v>3</v>
      </c>
      <c r="O6" s="141">
        <f t="shared" ref="O6:O52" si="0">M6*N6</f>
        <v>6</v>
      </c>
      <c r="P6" s="139" t="str">
        <f t="shared" ref="P6:P39" si="1">IF((N6),IF(AND(O6&gt;=24,O6&lt;=40),"MUY ALTO",IF(AND(O6&gt;=10,O6&lt;=20),"ALTO",IF(AND(O6&gt;=6,O6&lt;=8),"MEDIO",IF((O6&lt;=4),"BAJO")))))</f>
        <v>MEDIO</v>
      </c>
      <c r="Q6" s="117">
        <v>25</v>
      </c>
      <c r="R6" s="165">
        <f t="shared" ref="R6:R39" si="2">O6*Q6</f>
        <v>150</v>
      </c>
      <c r="S6" s="139" t="str">
        <f t="shared" ref="S6:S39" si="3">IF(R6&lt;=0,"N/A",IF(R6&lt;=20,"IV",IF(R6&lt;=120,"III",IF(R6&lt;=500,"II",IF(R6&lt;=4000,"I",)))))</f>
        <v>II</v>
      </c>
      <c r="T6" s="165" t="str">
        <f t="shared" ref="T6:T52" si="4">IF(S6="I","No Aceptable",IF(S6="II","No aceptable o aceptable con control específico",IF(S6="III","Mejorable",IF(S6="IV","Aceptable","Aceptable"))))</f>
        <v>No aceptable o aceptable con control específico</v>
      </c>
      <c r="U6" s="114">
        <v>62</v>
      </c>
      <c r="V6" s="117" t="s">
        <v>498</v>
      </c>
      <c r="W6" s="117" t="s">
        <v>507</v>
      </c>
      <c r="X6" s="117" t="s">
        <v>507</v>
      </c>
      <c r="Y6" s="117" t="s">
        <v>507</v>
      </c>
      <c r="Z6" s="120" t="s">
        <v>508</v>
      </c>
      <c r="AA6" s="117" t="s">
        <v>507</v>
      </c>
    </row>
    <row r="7" spans="1:47" s="142" customFormat="1" ht="115.5" customHeight="1" x14ac:dyDescent="0.25">
      <c r="A7" s="114" t="s">
        <v>476</v>
      </c>
      <c r="B7" s="114" t="s">
        <v>473</v>
      </c>
      <c r="C7" s="114" t="s">
        <v>474</v>
      </c>
      <c r="D7" s="114" t="s">
        <v>477</v>
      </c>
      <c r="E7" s="114" t="s">
        <v>33</v>
      </c>
      <c r="F7" s="135" t="s">
        <v>77</v>
      </c>
      <c r="G7" s="114" t="s">
        <v>490</v>
      </c>
      <c r="H7" s="116" t="s">
        <v>494</v>
      </c>
      <c r="I7" s="114" t="s">
        <v>499</v>
      </c>
      <c r="J7" s="114" t="s">
        <v>502</v>
      </c>
      <c r="K7" s="114" t="s">
        <v>503</v>
      </c>
      <c r="L7" s="114" t="s">
        <v>504</v>
      </c>
      <c r="M7" s="119">
        <v>2</v>
      </c>
      <c r="N7" s="117">
        <v>2</v>
      </c>
      <c r="O7" s="141">
        <f>M7*N7</f>
        <v>4</v>
      </c>
      <c r="P7" s="139" t="str">
        <f>IF((N7),IF(AND(O7&gt;=24,O7&lt;=40),"MUY ALTO",IF(AND(O7&gt;=10,O7&lt;=20),"ALTO",IF(AND(O7&gt;=6,O7&lt;=8),"MEDIO",IF((O7&lt;=4),"BAJO")))))</f>
        <v>BAJO</v>
      </c>
      <c r="Q7" s="117">
        <v>25</v>
      </c>
      <c r="R7" s="165">
        <f>O7*Q7</f>
        <v>100</v>
      </c>
      <c r="S7" s="139" t="str">
        <f>IF(R7&lt;=0,"N/A",IF(R7&lt;=20,"IV",IF(R7&lt;=120,"III",IF(R7&lt;=500,"II",IF(R7&lt;=4000,"I",)))))</f>
        <v>III</v>
      </c>
      <c r="T7" s="165" t="str">
        <f t="shared" si="4"/>
        <v>Mejorable</v>
      </c>
      <c r="U7" s="114">
        <v>62</v>
      </c>
      <c r="V7" s="117" t="s">
        <v>519</v>
      </c>
      <c r="W7" s="117" t="s">
        <v>507</v>
      </c>
      <c r="X7" s="117" t="s">
        <v>507</v>
      </c>
      <c r="Y7" s="117" t="s">
        <v>507</v>
      </c>
      <c r="Z7" s="120" t="s">
        <v>510</v>
      </c>
      <c r="AA7" s="117" t="s">
        <v>511</v>
      </c>
    </row>
    <row r="8" spans="1:47" ht="39" customHeight="1" x14ac:dyDescent="0.25">
      <c r="A8" s="114" t="s">
        <v>480</v>
      </c>
      <c r="B8" s="114" t="s">
        <v>473</v>
      </c>
      <c r="C8" s="114" t="s">
        <v>474</v>
      </c>
      <c r="D8" s="114" t="s">
        <v>481</v>
      </c>
      <c r="E8" s="114" t="s">
        <v>33</v>
      </c>
      <c r="F8" s="135" t="s">
        <v>77</v>
      </c>
      <c r="G8" s="114" t="s">
        <v>491</v>
      </c>
      <c r="H8" s="116" t="s">
        <v>496</v>
      </c>
      <c r="I8" s="114" t="s">
        <v>500</v>
      </c>
      <c r="J8" s="114" t="s">
        <v>502</v>
      </c>
      <c r="K8" s="114" t="s">
        <v>505</v>
      </c>
      <c r="L8" s="114" t="s">
        <v>502</v>
      </c>
      <c r="M8" s="150">
        <v>2</v>
      </c>
      <c r="N8" s="117">
        <v>3</v>
      </c>
      <c r="O8" s="141">
        <f>M8*N8</f>
        <v>6</v>
      </c>
      <c r="P8" s="139" t="str">
        <f>IF((N8),IF(AND(O8&gt;=24,O8&lt;=40),"MUY ALTO",IF(AND(O8&gt;=10,O8&lt;=20),"ALTO",IF(AND(O8&gt;=6,O8&lt;=8),"MEDIO",IF((O8&lt;=4),"BAJO")))))</f>
        <v>MEDIO</v>
      </c>
      <c r="Q8" s="114">
        <v>25</v>
      </c>
      <c r="R8" s="165">
        <f>O8*Q8</f>
        <v>150</v>
      </c>
      <c r="S8" s="139" t="str">
        <f>IF(R8&lt;=0,"N/A",IF(R8&lt;=20,"IV",IF(R8&lt;=120,"III",IF(R8&lt;=500,"II",IF(R8&lt;=4000,"I",)))))</f>
        <v>II</v>
      </c>
      <c r="T8" s="165" t="str">
        <f t="shared" si="4"/>
        <v>No aceptable o aceptable con control específico</v>
      </c>
      <c r="U8" s="114">
        <v>62</v>
      </c>
      <c r="V8" s="151" t="s">
        <v>500</v>
      </c>
      <c r="W8" s="213" t="s">
        <v>513</v>
      </c>
      <c r="X8" s="213" t="s">
        <v>507</v>
      </c>
      <c r="Y8" s="213" t="s">
        <v>1530</v>
      </c>
      <c r="Z8" s="213" t="s">
        <v>772</v>
      </c>
      <c r="AA8" s="213" t="s">
        <v>507</v>
      </c>
    </row>
    <row r="9" spans="1:47" s="140" customFormat="1" ht="63.75" x14ac:dyDescent="0.25">
      <c r="A9" s="114" t="s">
        <v>482</v>
      </c>
      <c r="B9" s="114" t="s">
        <v>483</v>
      </c>
      <c r="C9" s="114" t="s">
        <v>474</v>
      </c>
      <c r="D9" s="114" t="s">
        <v>484</v>
      </c>
      <c r="E9" s="114" t="s">
        <v>33</v>
      </c>
      <c r="F9" s="135" t="s">
        <v>77</v>
      </c>
      <c r="G9" s="114" t="s">
        <v>492</v>
      </c>
      <c r="H9" s="116" t="s">
        <v>497</v>
      </c>
      <c r="I9" s="114" t="s">
        <v>501</v>
      </c>
      <c r="J9" s="114" t="s">
        <v>502</v>
      </c>
      <c r="K9" s="114" t="s">
        <v>506</v>
      </c>
      <c r="L9" s="114" t="s">
        <v>502</v>
      </c>
      <c r="M9" s="119">
        <v>2</v>
      </c>
      <c r="N9" s="117">
        <v>4</v>
      </c>
      <c r="O9" s="137">
        <f t="shared" si="0"/>
        <v>8</v>
      </c>
      <c r="P9" s="138" t="str">
        <f t="shared" si="1"/>
        <v>MEDIO</v>
      </c>
      <c r="Q9" s="117">
        <v>25</v>
      </c>
      <c r="R9" s="165">
        <f t="shared" si="2"/>
        <v>200</v>
      </c>
      <c r="S9" s="139" t="str">
        <f t="shared" si="3"/>
        <v>II</v>
      </c>
      <c r="T9" s="165" t="str">
        <f t="shared" si="4"/>
        <v>No aceptable o aceptable con control específico</v>
      </c>
      <c r="U9" s="114">
        <v>62</v>
      </c>
      <c r="V9" s="117" t="s">
        <v>516</v>
      </c>
      <c r="W9" s="117" t="s">
        <v>507</v>
      </c>
      <c r="X9" s="117" t="s">
        <v>517</v>
      </c>
      <c r="Y9" s="117" t="s">
        <v>507</v>
      </c>
      <c r="Z9" s="120" t="s">
        <v>518</v>
      </c>
      <c r="AA9" s="117" t="s">
        <v>507</v>
      </c>
    </row>
    <row r="10" spans="1:47" s="142" customFormat="1" ht="62.25" customHeight="1" x14ac:dyDescent="0.25">
      <c r="A10" s="114" t="s">
        <v>478</v>
      </c>
      <c r="B10" s="114" t="s">
        <v>473</v>
      </c>
      <c r="C10" s="114" t="s">
        <v>474</v>
      </c>
      <c r="D10" s="114" t="s">
        <v>479</v>
      </c>
      <c r="E10" s="118" t="s">
        <v>33</v>
      </c>
      <c r="F10" s="135" t="s">
        <v>77</v>
      </c>
      <c r="G10" s="114" t="s">
        <v>491</v>
      </c>
      <c r="H10" s="116" t="s">
        <v>495</v>
      </c>
      <c r="I10" s="114" t="s">
        <v>499</v>
      </c>
      <c r="J10" s="118" t="s">
        <v>502</v>
      </c>
      <c r="K10" s="118" t="s">
        <v>502</v>
      </c>
      <c r="L10" s="118" t="s">
        <v>502</v>
      </c>
      <c r="M10" s="117">
        <v>2</v>
      </c>
      <c r="N10" s="117">
        <v>2</v>
      </c>
      <c r="O10" s="141">
        <f>M10*N10</f>
        <v>4</v>
      </c>
      <c r="P10" s="139" t="str">
        <f>IF((N10),IF(AND(O10&gt;=24,O10&lt;=40),"MUY ALTO",IF(AND(O10&gt;=10,O10&lt;=20),"ALTO",IF(AND(O10&gt;=6,O10&lt;=8),"MEDIO",IF((O10&lt;=4),"BAJO")))))</f>
        <v>BAJO</v>
      </c>
      <c r="Q10" s="117">
        <v>25</v>
      </c>
      <c r="R10" s="165">
        <f>O10*Q10</f>
        <v>100</v>
      </c>
      <c r="S10" s="139" t="str">
        <f>IF(R10&lt;=0,"N/A",IF(R10&lt;=20,"IV",IF(R10&lt;=120,"III",IF(R10&lt;=500,"II",IF(R10&lt;=4000,"I",)))))</f>
        <v>III</v>
      </c>
      <c r="T10" s="165" t="str">
        <f t="shared" si="4"/>
        <v>Mejorable</v>
      </c>
      <c r="U10" s="114">
        <v>62</v>
      </c>
      <c r="V10" s="117" t="s">
        <v>509</v>
      </c>
      <c r="W10" s="117" t="s">
        <v>507</v>
      </c>
      <c r="X10" s="117" t="s">
        <v>507</v>
      </c>
      <c r="Y10" s="117" t="s">
        <v>507</v>
      </c>
      <c r="Z10" s="117" t="s">
        <v>512</v>
      </c>
      <c r="AA10" s="117" t="s">
        <v>507</v>
      </c>
    </row>
    <row r="11" spans="1:47" ht="102" x14ac:dyDescent="0.25">
      <c r="A11" s="114" t="s">
        <v>476</v>
      </c>
      <c r="B11" s="114" t="s">
        <v>473</v>
      </c>
      <c r="C11" s="114" t="s">
        <v>474</v>
      </c>
      <c r="D11" s="114" t="s">
        <v>520</v>
      </c>
      <c r="E11" s="114" t="s">
        <v>33</v>
      </c>
      <c r="F11" s="135" t="s">
        <v>39</v>
      </c>
      <c r="G11" s="114" t="s">
        <v>525</v>
      </c>
      <c r="H11" s="116" t="s">
        <v>531</v>
      </c>
      <c r="I11" s="114" t="s">
        <v>773</v>
      </c>
      <c r="J11" s="114" t="s">
        <v>502</v>
      </c>
      <c r="K11" s="114" t="s">
        <v>533</v>
      </c>
      <c r="L11" s="114" t="s">
        <v>534</v>
      </c>
      <c r="M11" s="119">
        <v>2</v>
      </c>
      <c r="N11" s="117">
        <v>4</v>
      </c>
      <c r="O11" s="141">
        <f t="shared" si="0"/>
        <v>8</v>
      </c>
      <c r="P11" s="139" t="str">
        <f t="shared" si="1"/>
        <v>MEDIO</v>
      </c>
      <c r="Q11" s="117">
        <v>25</v>
      </c>
      <c r="R11" s="165">
        <f t="shared" si="2"/>
        <v>200</v>
      </c>
      <c r="S11" s="139" t="str">
        <f t="shared" si="3"/>
        <v>II</v>
      </c>
      <c r="T11" s="165" t="str">
        <f t="shared" si="4"/>
        <v>No aceptable o aceptable con control específico</v>
      </c>
      <c r="U11" s="114">
        <v>62</v>
      </c>
      <c r="V11" s="117" t="s">
        <v>546</v>
      </c>
      <c r="W11" s="117" t="s">
        <v>507</v>
      </c>
      <c r="X11" s="117" t="s">
        <v>507</v>
      </c>
      <c r="Y11" s="117" t="s">
        <v>507</v>
      </c>
      <c r="Z11" s="120" t="s">
        <v>775</v>
      </c>
      <c r="AA11" s="117" t="s">
        <v>507</v>
      </c>
    </row>
    <row r="12" spans="1:47" ht="45" customHeight="1" x14ac:dyDescent="0.25">
      <c r="A12" s="114" t="s">
        <v>476</v>
      </c>
      <c r="B12" s="114" t="s">
        <v>473</v>
      </c>
      <c r="C12" s="114" t="s">
        <v>474</v>
      </c>
      <c r="D12" s="114" t="s">
        <v>521</v>
      </c>
      <c r="E12" s="114" t="s">
        <v>33</v>
      </c>
      <c r="F12" s="135" t="s">
        <v>39</v>
      </c>
      <c r="G12" s="114" t="s">
        <v>526</v>
      </c>
      <c r="H12" s="116" t="s">
        <v>535</v>
      </c>
      <c r="I12" s="114" t="s">
        <v>536</v>
      </c>
      <c r="J12" s="114" t="s">
        <v>502</v>
      </c>
      <c r="K12" s="114" t="s">
        <v>774</v>
      </c>
      <c r="L12" s="114" t="s">
        <v>534</v>
      </c>
      <c r="M12" s="119">
        <v>2</v>
      </c>
      <c r="N12" s="117">
        <v>4</v>
      </c>
      <c r="O12" s="141">
        <f>M12*N12</f>
        <v>8</v>
      </c>
      <c r="P12" s="139" t="str">
        <f>IF((N12),IF(AND(O12&gt;=24,O12&lt;=40),"MUY ALTO",IF(AND(O12&gt;=10,O12&lt;=20),"ALTO",IF(AND(O12&gt;=6,O12&lt;=8),"MEDIO",IF((O12&lt;=4),"BAJO")))))</f>
        <v>MEDIO</v>
      </c>
      <c r="Q12" s="117">
        <v>25</v>
      </c>
      <c r="R12" s="165">
        <f>O12*Q12</f>
        <v>200</v>
      </c>
      <c r="S12" s="139" t="str">
        <f>IF(R12&lt;=0,"N/A",IF(R12&lt;=20,"IV",IF(R12&lt;=120,"III",IF(R12&lt;=500,"II",IF(R12&lt;=4000,"I",)))))</f>
        <v>II</v>
      </c>
      <c r="T12" s="165" t="str">
        <f t="shared" si="4"/>
        <v>No aceptable o aceptable con control específico</v>
      </c>
      <c r="U12" s="114">
        <v>62</v>
      </c>
      <c r="V12" s="117" t="s">
        <v>536</v>
      </c>
      <c r="W12" s="117" t="s">
        <v>507</v>
      </c>
      <c r="X12" s="117" t="s">
        <v>507</v>
      </c>
      <c r="Y12" s="117" t="s">
        <v>507</v>
      </c>
      <c r="Z12" s="120" t="s">
        <v>776</v>
      </c>
      <c r="AA12" s="117" t="s">
        <v>507</v>
      </c>
    </row>
    <row r="13" spans="1:47" s="142" customFormat="1" ht="51" x14ac:dyDescent="0.25">
      <c r="A13" s="114" t="s">
        <v>476</v>
      </c>
      <c r="B13" s="114" t="s">
        <v>473</v>
      </c>
      <c r="C13" s="114" t="s">
        <v>474</v>
      </c>
      <c r="D13" s="114" t="s">
        <v>522</v>
      </c>
      <c r="E13" s="114" t="s">
        <v>33</v>
      </c>
      <c r="F13" s="135" t="s">
        <v>39</v>
      </c>
      <c r="G13" s="114" t="s">
        <v>527</v>
      </c>
      <c r="H13" s="116" t="s">
        <v>538</v>
      </c>
      <c r="I13" s="114" t="s">
        <v>539</v>
      </c>
      <c r="J13" s="114" t="s">
        <v>502</v>
      </c>
      <c r="K13" s="114" t="s">
        <v>540</v>
      </c>
      <c r="L13" s="114" t="s">
        <v>541</v>
      </c>
      <c r="M13" s="119">
        <v>2</v>
      </c>
      <c r="N13" s="117">
        <v>4</v>
      </c>
      <c r="O13" s="141">
        <f t="shared" si="0"/>
        <v>8</v>
      </c>
      <c r="P13" s="139" t="str">
        <f t="shared" si="1"/>
        <v>MEDIO</v>
      </c>
      <c r="Q13" s="117">
        <v>10</v>
      </c>
      <c r="R13" s="165">
        <f t="shared" si="2"/>
        <v>80</v>
      </c>
      <c r="S13" s="139" t="str">
        <f t="shared" si="3"/>
        <v>III</v>
      </c>
      <c r="T13" s="165" t="str">
        <f t="shared" si="4"/>
        <v>Mejorable</v>
      </c>
      <c r="U13" s="114">
        <v>62</v>
      </c>
      <c r="V13" s="117" t="s">
        <v>549</v>
      </c>
      <c r="W13" s="117" t="s">
        <v>507</v>
      </c>
      <c r="X13" s="117" t="s">
        <v>507</v>
      </c>
      <c r="Y13" s="117" t="s">
        <v>507</v>
      </c>
      <c r="Z13" s="120" t="s">
        <v>550</v>
      </c>
      <c r="AA13" s="117" t="s">
        <v>507</v>
      </c>
    </row>
    <row r="14" spans="1:47" s="142" customFormat="1" ht="89.25" x14ac:dyDescent="0.25">
      <c r="A14" s="114" t="s">
        <v>523</v>
      </c>
      <c r="B14" s="114" t="s">
        <v>473</v>
      </c>
      <c r="C14" s="114" t="s">
        <v>474</v>
      </c>
      <c r="D14" s="114" t="s">
        <v>524</v>
      </c>
      <c r="E14" s="114" t="s">
        <v>575</v>
      </c>
      <c r="F14" s="135" t="s">
        <v>39</v>
      </c>
      <c r="G14" s="114" t="s">
        <v>528</v>
      </c>
      <c r="H14" s="116" t="s">
        <v>542</v>
      </c>
      <c r="I14" s="114" t="s">
        <v>543</v>
      </c>
      <c r="J14" s="114" t="s">
        <v>502</v>
      </c>
      <c r="K14" s="114" t="s">
        <v>544</v>
      </c>
      <c r="L14" s="114" t="s">
        <v>545</v>
      </c>
      <c r="M14" s="119">
        <v>2</v>
      </c>
      <c r="N14" s="117">
        <v>1</v>
      </c>
      <c r="O14" s="141">
        <f>M14*N14</f>
        <v>2</v>
      </c>
      <c r="P14" s="139" t="str">
        <f>IF((N14),IF(AND(O14&gt;=24,O14&lt;=40),"MUY ALTO",IF(AND(O14&gt;=10,O14&lt;=20),"ALTO",IF(AND(O14&gt;=6,O14&lt;=8),"MEDIO",IF((O14&lt;=4),"BAJO")))))</f>
        <v>BAJO</v>
      </c>
      <c r="Q14" s="117">
        <v>60</v>
      </c>
      <c r="R14" s="165">
        <f>O14*Q14</f>
        <v>120</v>
      </c>
      <c r="S14" s="139" t="str">
        <f>IF(R14&lt;=0,"N/A",IF(R14&lt;=20,"IV",IF(R14&lt;=120,"III",IF(R14&lt;=500,"II",IF(R14&lt;=4000,"I",)))))</f>
        <v>III</v>
      </c>
      <c r="T14" s="165" t="str">
        <f t="shared" si="4"/>
        <v>Mejorable</v>
      </c>
      <c r="U14" s="114">
        <v>62</v>
      </c>
      <c r="V14" s="117" t="s">
        <v>551</v>
      </c>
      <c r="W14" s="117" t="s">
        <v>507</v>
      </c>
      <c r="X14" s="117" t="s">
        <v>507</v>
      </c>
      <c r="Y14" s="117" t="s">
        <v>507</v>
      </c>
      <c r="Z14" s="120" t="s">
        <v>552</v>
      </c>
      <c r="AA14" s="117" t="s">
        <v>553</v>
      </c>
    </row>
    <row r="15" spans="1:47" ht="76.5" x14ac:dyDescent="0.25">
      <c r="A15" s="114" t="s">
        <v>564</v>
      </c>
      <c r="B15" s="114" t="s">
        <v>483</v>
      </c>
      <c r="C15" s="114" t="s">
        <v>565</v>
      </c>
      <c r="D15" s="114" t="s">
        <v>781</v>
      </c>
      <c r="E15" s="114" t="s">
        <v>575</v>
      </c>
      <c r="F15" s="135" t="s">
        <v>35</v>
      </c>
      <c r="G15" s="114" t="s">
        <v>585</v>
      </c>
      <c r="H15" s="154" t="s">
        <v>586</v>
      </c>
      <c r="I15" s="114" t="s">
        <v>1505</v>
      </c>
      <c r="J15" s="114" t="s">
        <v>502</v>
      </c>
      <c r="K15" s="114" t="s">
        <v>584</v>
      </c>
      <c r="L15" s="114" t="s">
        <v>502</v>
      </c>
      <c r="M15" s="115">
        <v>2</v>
      </c>
      <c r="N15" s="115">
        <v>2</v>
      </c>
      <c r="O15" s="141">
        <f>M15*N15</f>
        <v>4</v>
      </c>
      <c r="P15" s="139" t="str">
        <f>IF((N15),IF(AND(O15&gt;=24,O15&lt;=40),"MUY ALTO",IF(AND(O15&gt;=10,O15&lt;=20),"ALTO",IF(AND(O15&gt;=6,O15&lt;=8),"MEDIO",IF((O15&lt;=4),"BAJO")))))</f>
        <v>BAJO</v>
      </c>
      <c r="Q15" s="115">
        <v>60</v>
      </c>
      <c r="R15" s="165">
        <f>O15*Q15</f>
        <v>240</v>
      </c>
      <c r="S15" s="139" t="str">
        <f>IF(R15&lt;=0,"N/A",IF(R15&lt;=20,"IV",IF(R15&lt;=120,"III",IF(R15&lt;=500,"II",IF(R15&lt;=4000,"I",)))))</f>
        <v>II</v>
      </c>
      <c r="T15" s="165" t="str">
        <f>IF(S15="I","No Aceptable",IF(S15="II","No aceptable o aceptable con control específico",IF(S15="III","Mejorable",IF(S15="IV","Aceptable","Aceptable"))))</f>
        <v>No aceptable o aceptable con control específico</v>
      </c>
      <c r="U15" s="115">
        <v>62</v>
      </c>
      <c r="V15" s="115" t="s">
        <v>519</v>
      </c>
      <c r="W15" s="117" t="s">
        <v>507</v>
      </c>
      <c r="X15" s="115" t="s">
        <v>507</v>
      </c>
      <c r="Y15" s="115" t="s">
        <v>507</v>
      </c>
      <c r="Z15" s="156" t="s">
        <v>588</v>
      </c>
      <c r="AA15" s="117" t="s">
        <v>507</v>
      </c>
    </row>
    <row r="16" spans="1:47" s="142" customFormat="1" ht="76.5" customHeight="1" x14ac:dyDescent="0.25">
      <c r="A16" s="117" t="s">
        <v>567</v>
      </c>
      <c r="B16" s="114" t="s">
        <v>473</v>
      </c>
      <c r="C16" s="117" t="s">
        <v>474</v>
      </c>
      <c r="D16" s="117" t="s">
        <v>568</v>
      </c>
      <c r="E16" s="117" t="s">
        <v>33</v>
      </c>
      <c r="F16" s="135" t="s">
        <v>35</v>
      </c>
      <c r="G16" s="114" t="s">
        <v>589</v>
      </c>
      <c r="H16" s="154" t="s">
        <v>590</v>
      </c>
      <c r="I16" s="117" t="s">
        <v>591</v>
      </c>
      <c r="J16" s="117" t="s">
        <v>502</v>
      </c>
      <c r="K16" s="117" t="s">
        <v>502</v>
      </c>
      <c r="L16" s="117" t="s">
        <v>502</v>
      </c>
      <c r="M16" s="117">
        <v>2</v>
      </c>
      <c r="N16" s="117">
        <v>4</v>
      </c>
      <c r="O16" s="141">
        <f>M16*N16</f>
        <v>8</v>
      </c>
      <c r="P16" s="139" t="str">
        <f>IF((N16),IF(AND(O16&gt;=24,O16&lt;=40),"MUY ALTO",IF(AND(O16&gt;=10,O16&lt;=20),"ALTO",IF(AND(O16&gt;=6,O16&lt;=8),"MEDIO",IF((O16&lt;=4),"BAJO")))))</f>
        <v>MEDIO</v>
      </c>
      <c r="Q16" s="117">
        <v>10</v>
      </c>
      <c r="R16" s="165">
        <f>O16*Q16</f>
        <v>80</v>
      </c>
      <c r="S16" s="139" t="str">
        <f>IF(R16&lt;=0,"N/A",IF(R16&lt;=20,"IV",IF(R16&lt;=120,"III",IF(R16&lt;=500,"II",IF(R16&lt;=4000,"I",)))))</f>
        <v>III</v>
      </c>
      <c r="T16" s="165" t="str">
        <f>IF(S16="I","No Aceptable",IF(S16="II","No aceptable o aceptable con control específico",IF(S16="III","Mejorable",IF(S16="IV","Aceptable","Aceptable"))))</f>
        <v>Mejorable</v>
      </c>
      <c r="U16" s="114">
        <v>62</v>
      </c>
      <c r="V16" s="115" t="s">
        <v>591</v>
      </c>
      <c r="W16" s="117" t="s">
        <v>507</v>
      </c>
      <c r="X16" s="117" t="s">
        <v>507</v>
      </c>
      <c r="Y16" s="115" t="s">
        <v>592</v>
      </c>
      <c r="Z16" s="115" t="s">
        <v>593</v>
      </c>
      <c r="AA16" s="117" t="s">
        <v>507</v>
      </c>
    </row>
    <row r="17" spans="1:27" s="142" customFormat="1" ht="38.25" x14ac:dyDescent="0.25">
      <c r="A17" s="114" t="s">
        <v>478</v>
      </c>
      <c r="B17" s="114" t="s">
        <v>473</v>
      </c>
      <c r="C17" s="114" t="s">
        <v>474</v>
      </c>
      <c r="D17" s="114" t="s">
        <v>556</v>
      </c>
      <c r="E17" s="114" t="s">
        <v>33</v>
      </c>
      <c r="F17" s="135" t="s">
        <v>35</v>
      </c>
      <c r="G17" s="114" t="s">
        <v>652</v>
      </c>
      <c r="H17" s="154" t="s">
        <v>1509</v>
      </c>
      <c r="I17" s="114" t="s">
        <v>654</v>
      </c>
      <c r="J17" s="114" t="s">
        <v>655</v>
      </c>
      <c r="K17" s="114" t="s">
        <v>502</v>
      </c>
      <c r="L17" s="114" t="s">
        <v>502</v>
      </c>
      <c r="M17" s="119">
        <v>2</v>
      </c>
      <c r="N17" s="117">
        <v>2</v>
      </c>
      <c r="O17" s="141">
        <f>M17*N17</f>
        <v>4</v>
      </c>
      <c r="P17" s="139" t="str">
        <f>IF((N17),IF(AND(O17&gt;=24,O17&lt;=40),"MUY ALTO",IF(AND(O17&gt;=10,O17&lt;=20),"ALTO",IF(AND(O17&gt;=6,O17&lt;=8),"MEDIO",IF((O17&lt;=4),"BAJO")))))</f>
        <v>BAJO</v>
      </c>
      <c r="Q17" s="117">
        <v>10</v>
      </c>
      <c r="R17" s="165">
        <f>O17*Q17</f>
        <v>40</v>
      </c>
      <c r="S17" s="139" t="str">
        <f>IF(R17&lt;=0,"N/A",IF(R17&lt;=20,"IV",IF(R17&lt;=120,"III",IF(R17&lt;=500,"II",IF(R17&lt;=4000,"I",)))))</f>
        <v>III</v>
      </c>
      <c r="T17" s="165" t="str">
        <f>IF(S17="I","No Aceptable",IF(S17="II","No aceptable o aceptable con control específico",IF(S17="III","Mejorable",IF(S17="IV","Aceptable","Aceptable"))))</f>
        <v>Mejorable</v>
      </c>
      <c r="U17" s="114">
        <v>62</v>
      </c>
      <c r="V17" s="117" t="s">
        <v>654</v>
      </c>
      <c r="W17" s="117" t="s">
        <v>507</v>
      </c>
      <c r="X17" s="117" t="s">
        <v>507</v>
      </c>
      <c r="Y17" s="117" t="s">
        <v>507</v>
      </c>
      <c r="Z17" s="120" t="s">
        <v>663</v>
      </c>
      <c r="AA17" s="117" t="s">
        <v>507</v>
      </c>
    </row>
    <row r="18" spans="1:27" s="142" customFormat="1" ht="99.75" customHeight="1" x14ac:dyDescent="0.25">
      <c r="A18" s="114" t="s">
        <v>523</v>
      </c>
      <c r="B18" s="114" t="s">
        <v>473</v>
      </c>
      <c r="C18" s="114" t="s">
        <v>474</v>
      </c>
      <c r="D18" s="114" t="s">
        <v>557</v>
      </c>
      <c r="E18" s="114" t="s">
        <v>575</v>
      </c>
      <c r="F18" s="135" t="s">
        <v>35</v>
      </c>
      <c r="G18" s="114" t="s">
        <v>652</v>
      </c>
      <c r="H18" s="154" t="s">
        <v>656</v>
      </c>
      <c r="I18" s="114" t="s">
        <v>657</v>
      </c>
      <c r="J18" s="114" t="s">
        <v>502</v>
      </c>
      <c r="K18" s="114" t="s">
        <v>544</v>
      </c>
      <c r="L18" s="114" t="s">
        <v>545</v>
      </c>
      <c r="M18" s="119">
        <v>2</v>
      </c>
      <c r="N18" s="117">
        <v>1</v>
      </c>
      <c r="O18" s="141">
        <f t="shared" si="0"/>
        <v>2</v>
      </c>
      <c r="P18" s="139" t="str">
        <f t="shared" si="1"/>
        <v>BAJO</v>
      </c>
      <c r="Q18" s="117">
        <v>60</v>
      </c>
      <c r="R18" s="165">
        <f t="shared" si="2"/>
        <v>120</v>
      </c>
      <c r="S18" s="139" t="str">
        <f t="shared" si="3"/>
        <v>III</v>
      </c>
      <c r="T18" s="165" t="str">
        <f t="shared" si="4"/>
        <v>Mejorable</v>
      </c>
      <c r="U18" s="114">
        <v>62</v>
      </c>
      <c r="V18" s="117" t="s">
        <v>664</v>
      </c>
      <c r="W18" s="117" t="s">
        <v>507</v>
      </c>
      <c r="X18" s="117" t="s">
        <v>507</v>
      </c>
      <c r="Y18" s="117" t="s">
        <v>507</v>
      </c>
      <c r="Z18" s="120" t="s">
        <v>552</v>
      </c>
      <c r="AA18" s="117" t="s">
        <v>665</v>
      </c>
    </row>
    <row r="19" spans="1:27" s="142" customFormat="1" ht="89.25" x14ac:dyDescent="0.25">
      <c r="A19" s="114" t="s">
        <v>482</v>
      </c>
      <c r="B19" s="114" t="s">
        <v>473</v>
      </c>
      <c r="C19" s="114" t="s">
        <v>474</v>
      </c>
      <c r="D19" s="114" t="s">
        <v>558</v>
      </c>
      <c r="E19" s="118" t="s">
        <v>33</v>
      </c>
      <c r="F19" s="135" t="s">
        <v>35</v>
      </c>
      <c r="G19" s="114" t="s">
        <v>652</v>
      </c>
      <c r="H19" s="154" t="s">
        <v>658</v>
      </c>
      <c r="I19" s="114" t="s">
        <v>659</v>
      </c>
      <c r="J19" s="114" t="s">
        <v>660</v>
      </c>
      <c r="K19" s="114" t="s">
        <v>661</v>
      </c>
      <c r="L19" s="114" t="s">
        <v>662</v>
      </c>
      <c r="M19" s="119">
        <v>2</v>
      </c>
      <c r="N19" s="117">
        <v>2</v>
      </c>
      <c r="O19" s="141">
        <f t="shared" si="0"/>
        <v>4</v>
      </c>
      <c r="P19" s="139" t="str">
        <f t="shared" si="1"/>
        <v>BAJO</v>
      </c>
      <c r="Q19" s="117">
        <v>10</v>
      </c>
      <c r="R19" s="165">
        <f t="shared" si="2"/>
        <v>40</v>
      </c>
      <c r="S19" s="139" t="str">
        <f t="shared" si="3"/>
        <v>III</v>
      </c>
      <c r="T19" s="165" t="str">
        <f t="shared" si="4"/>
        <v>Mejorable</v>
      </c>
      <c r="U19" s="114">
        <v>62</v>
      </c>
      <c r="V19" s="117" t="s">
        <v>666</v>
      </c>
      <c r="W19" s="117" t="s">
        <v>507</v>
      </c>
      <c r="X19" s="117" t="s">
        <v>507</v>
      </c>
      <c r="Y19" s="117" t="s">
        <v>507</v>
      </c>
      <c r="Z19" s="120" t="s">
        <v>667</v>
      </c>
      <c r="AA19" s="117" t="s">
        <v>507</v>
      </c>
    </row>
    <row r="20" spans="1:27" s="142" customFormat="1" ht="63.75" x14ac:dyDescent="0.25">
      <c r="A20" s="114" t="s">
        <v>478</v>
      </c>
      <c r="B20" s="114" t="s">
        <v>483</v>
      </c>
      <c r="C20" s="114" t="s">
        <v>474</v>
      </c>
      <c r="D20" s="114" t="s">
        <v>484</v>
      </c>
      <c r="E20" s="114" t="s">
        <v>33</v>
      </c>
      <c r="F20" s="135" t="s">
        <v>35</v>
      </c>
      <c r="G20" s="114" t="s">
        <v>647</v>
      </c>
      <c r="H20" s="154" t="s">
        <v>648</v>
      </c>
      <c r="I20" s="114" t="s">
        <v>649</v>
      </c>
      <c r="J20" s="114" t="s">
        <v>502</v>
      </c>
      <c r="K20" s="114" t="s">
        <v>502</v>
      </c>
      <c r="L20" s="114" t="s">
        <v>502</v>
      </c>
      <c r="M20" s="119">
        <v>2</v>
      </c>
      <c r="N20" s="117">
        <v>2</v>
      </c>
      <c r="O20" s="141">
        <f>M20*N20</f>
        <v>4</v>
      </c>
      <c r="P20" s="139" t="str">
        <f>IF((N20),IF(AND(O20&gt;=24,O20&lt;=40),"MUY ALTO",IF(AND(O20&gt;=10,O20&lt;=20),"ALTO",IF(AND(O20&gt;=6,O20&lt;=8),"MEDIO",IF((O20&lt;=4),"BAJO")))))</f>
        <v>BAJO</v>
      </c>
      <c r="Q20" s="117">
        <v>25</v>
      </c>
      <c r="R20" s="165">
        <f>O20*Q20</f>
        <v>100</v>
      </c>
      <c r="S20" s="139" t="str">
        <f>IF(R20&lt;=0,"N/A",IF(R20&lt;=20,"IV",IF(R20&lt;=120,"III",IF(R20&lt;=500,"II",IF(R20&lt;=4000,"I",)))))</f>
        <v>III</v>
      </c>
      <c r="T20" s="165" t="str">
        <f>IF(S20="I","No Aceptable",IF(S20="II","No aceptable o aceptable con control específico",IF(S20="III","Mejorable",IF(S20="IV","Aceptable","Aceptable"))))</f>
        <v>Mejorable</v>
      </c>
      <c r="U20" s="114">
        <v>62</v>
      </c>
      <c r="V20" s="117" t="s">
        <v>519</v>
      </c>
      <c r="W20" s="117" t="s">
        <v>507</v>
      </c>
      <c r="X20" s="117" t="s">
        <v>507</v>
      </c>
      <c r="Y20" s="117" t="s">
        <v>1508</v>
      </c>
      <c r="Z20" s="120" t="s">
        <v>650</v>
      </c>
      <c r="AA20" s="117" t="s">
        <v>507</v>
      </c>
    </row>
    <row r="21" spans="1:27" s="142" customFormat="1" ht="102" x14ac:dyDescent="0.25">
      <c r="A21" s="114" t="s">
        <v>472</v>
      </c>
      <c r="B21" s="114" t="s">
        <v>473</v>
      </c>
      <c r="C21" s="114" t="s">
        <v>573</v>
      </c>
      <c r="D21" s="116" t="s">
        <v>1520</v>
      </c>
      <c r="E21" s="118" t="s">
        <v>33</v>
      </c>
      <c r="F21" s="135" t="s">
        <v>35</v>
      </c>
      <c r="G21" s="114" t="s">
        <v>594</v>
      </c>
      <c r="H21" s="154" t="s">
        <v>599</v>
      </c>
      <c r="I21" s="114" t="s">
        <v>624</v>
      </c>
      <c r="J21" s="118" t="s">
        <v>502</v>
      </c>
      <c r="K21" s="114" t="s">
        <v>625</v>
      </c>
      <c r="L21" s="114" t="s">
        <v>502</v>
      </c>
      <c r="M21" s="119">
        <v>2</v>
      </c>
      <c r="N21" s="117">
        <v>4</v>
      </c>
      <c r="O21" s="141">
        <f>M21*N21</f>
        <v>8</v>
      </c>
      <c r="P21" s="139" t="str">
        <f>IF((N21),IF(AND(O21&gt;=24,O21&lt;=40),"MUY ALTO",IF(AND(O21&gt;=10,O21&lt;=20),"ALTO",IF(AND(O21&gt;=6,O21&lt;=8),"MEDIO",IF((O21&lt;=4),"BAJO")))))</f>
        <v>MEDIO</v>
      </c>
      <c r="Q21" s="117">
        <v>10</v>
      </c>
      <c r="R21" s="165">
        <f>O21*Q21</f>
        <v>80</v>
      </c>
      <c r="S21" s="139" t="str">
        <f>IF(R21&lt;=0,"N/A",IF(R21&lt;=20,"IV",IF(R21&lt;=120,"III",IF(R21&lt;=500,"II",IF(R21&lt;=4000,"I",)))))</f>
        <v>III</v>
      </c>
      <c r="T21" s="165" t="str">
        <f>IF(S21="I","No Aceptable",IF(S21="II","No aceptable o aceptable con control específico",IF(S21="III","Mejorable",IF(S21="IV","Aceptable","Aceptable"))))</f>
        <v>Mejorable</v>
      </c>
      <c r="U21" s="114">
        <v>62</v>
      </c>
      <c r="V21" s="117" t="s">
        <v>519</v>
      </c>
      <c r="W21" s="117" t="s">
        <v>507</v>
      </c>
      <c r="X21" s="117" t="s">
        <v>507</v>
      </c>
      <c r="Y21" s="117" t="s">
        <v>507</v>
      </c>
      <c r="Z21" s="120" t="s">
        <v>983</v>
      </c>
      <c r="AA21" s="117" t="s">
        <v>507</v>
      </c>
    </row>
    <row r="22" spans="1:27" s="142" customFormat="1" ht="38.25" x14ac:dyDescent="0.25">
      <c r="A22" s="114" t="s">
        <v>561</v>
      </c>
      <c r="B22" s="114" t="s">
        <v>483</v>
      </c>
      <c r="C22" s="114" t="s">
        <v>562</v>
      </c>
      <c r="D22" s="114" t="s">
        <v>563</v>
      </c>
      <c r="E22" s="118" t="s">
        <v>33</v>
      </c>
      <c r="F22" s="135" t="s">
        <v>35</v>
      </c>
      <c r="G22" s="114" t="s">
        <v>594</v>
      </c>
      <c r="H22" s="154" t="s">
        <v>604</v>
      </c>
      <c r="I22" s="114" t="s">
        <v>605</v>
      </c>
      <c r="J22" s="118" t="s">
        <v>502</v>
      </c>
      <c r="K22" s="114" t="s">
        <v>502</v>
      </c>
      <c r="L22" s="114" t="s">
        <v>603</v>
      </c>
      <c r="M22" s="119">
        <v>2</v>
      </c>
      <c r="N22" s="117">
        <v>2</v>
      </c>
      <c r="O22" s="141">
        <f>M22*N22</f>
        <v>4</v>
      </c>
      <c r="P22" s="139" t="str">
        <f>IF((N22),IF(AND(O22&gt;=24,O22&lt;=40),"MUY ALTO",IF(AND(O22&gt;=10,O22&lt;=20),"ALTO",IF(AND(O22&gt;=6,O22&lt;=8),"MEDIO",IF((O22&lt;=4),"BAJO")))))</f>
        <v>BAJO</v>
      </c>
      <c r="Q22" s="117">
        <v>10</v>
      </c>
      <c r="R22" s="165">
        <f>O22*Q22</f>
        <v>40</v>
      </c>
      <c r="S22" s="139" t="str">
        <f>IF(R22&lt;=0,"N/A",IF(R22&lt;=20,"IV",IF(R22&lt;=120,"III",IF(R22&lt;=500,"II",IF(R22&lt;=4000,"I",)))))</f>
        <v>III</v>
      </c>
      <c r="T22" s="165" t="str">
        <f>IF(S22="I","No Aceptable",IF(S22="II","No aceptable o aceptable con control específico",IF(S22="III","Mejorable",IF(S22="IV","Aceptable","Aceptable"))))</f>
        <v>Mejorable</v>
      </c>
      <c r="U22" s="114">
        <v>62</v>
      </c>
      <c r="V22" s="117" t="s">
        <v>519</v>
      </c>
      <c r="W22" s="117" t="s">
        <v>507</v>
      </c>
      <c r="X22" s="117" t="s">
        <v>507</v>
      </c>
      <c r="Y22" s="117" t="s">
        <v>507</v>
      </c>
      <c r="Z22" s="120" t="s">
        <v>633</v>
      </c>
      <c r="AA22" s="117" t="s">
        <v>507</v>
      </c>
    </row>
    <row r="23" spans="1:27" s="142" customFormat="1" ht="90.75" customHeight="1" x14ac:dyDescent="0.25">
      <c r="A23" s="114" t="s">
        <v>478</v>
      </c>
      <c r="B23" s="114" t="s">
        <v>473</v>
      </c>
      <c r="C23" s="114" t="s">
        <v>474</v>
      </c>
      <c r="D23" s="114" t="s">
        <v>484</v>
      </c>
      <c r="E23" s="114" t="s">
        <v>33</v>
      </c>
      <c r="F23" s="135" t="s">
        <v>35</v>
      </c>
      <c r="G23" s="114" t="s">
        <v>594</v>
      </c>
      <c r="H23" s="154" t="s">
        <v>958</v>
      </c>
      <c r="I23" s="114" t="s">
        <v>959</v>
      </c>
      <c r="J23" s="114" t="s">
        <v>502</v>
      </c>
      <c r="K23" s="114" t="s">
        <v>985</v>
      </c>
      <c r="L23" s="114" t="s">
        <v>502</v>
      </c>
      <c r="M23" s="119">
        <v>2</v>
      </c>
      <c r="N23" s="117">
        <v>2</v>
      </c>
      <c r="O23" s="141">
        <f t="shared" si="0"/>
        <v>4</v>
      </c>
      <c r="P23" s="139" t="str">
        <f t="shared" si="1"/>
        <v>BAJO</v>
      </c>
      <c r="Q23" s="117">
        <v>25</v>
      </c>
      <c r="R23" s="165">
        <f t="shared" si="2"/>
        <v>100</v>
      </c>
      <c r="S23" s="139" t="str">
        <f t="shared" si="3"/>
        <v>III</v>
      </c>
      <c r="T23" s="165" t="str">
        <f t="shared" si="4"/>
        <v>Mejorable</v>
      </c>
      <c r="U23" s="114">
        <v>62</v>
      </c>
      <c r="V23" s="117" t="s">
        <v>630</v>
      </c>
      <c r="W23" s="117" t="s">
        <v>507</v>
      </c>
      <c r="X23" s="117" t="s">
        <v>507</v>
      </c>
      <c r="Y23" s="117" t="s">
        <v>507</v>
      </c>
      <c r="Z23" s="120" t="s">
        <v>986</v>
      </c>
      <c r="AA23" s="117" t="s">
        <v>507</v>
      </c>
    </row>
    <row r="24" spans="1:27" s="142" customFormat="1" ht="111.75" customHeight="1" x14ac:dyDescent="0.25">
      <c r="A24" s="114" t="s">
        <v>478</v>
      </c>
      <c r="B24" s="114" t="s">
        <v>1285</v>
      </c>
      <c r="C24" s="114" t="s">
        <v>474</v>
      </c>
      <c r="D24" s="114" t="s">
        <v>484</v>
      </c>
      <c r="E24" s="118" t="s">
        <v>33</v>
      </c>
      <c r="F24" s="135" t="s">
        <v>35</v>
      </c>
      <c r="G24" s="114" t="s">
        <v>594</v>
      </c>
      <c r="H24" s="154" t="s">
        <v>606</v>
      </c>
      <c r="I24" s="114" t="s">
        <v>607</v>
      </c>
      <c r="J24" s="118" t="s">
        <v>502</v>
      </c>
      <c r="K24" s="114" t="s">
        <v>502</v>
      </c>
      <c r="L24" s="114" t="s">
        <v>603</v>
      </c>
      <c r="M24" s="119">
        <v>2</v>
      </c>
      <c r="N24" s="117">
        <v>2</v>
      </c>
      <c r="O24" s="141">
        <f t="shared" si="0"/>
        <v>4</v>
      </c>
      <c r="P24" s="139" t="str">
        <f t="shared" si="1"/>
        <v>BAJO</v>
      </c>
      <c r="Q24" s="117">
        <v>10</v>
      </c>
      <c r="R24" s="165">
        <f t="shared" si="2"/>
        <v>40</v>
      </c>
      <c r="S24" s="139" t="str">
        <f t="shared" si="3"/>
        <v>III</v>
      </c>
      <c r="T24" s="165" t="str">
        <f>IF(S24="I","No Aceptable",IF(S24="II","No aceptable o aceptable con control específico",IF(S24="III","Mejorable",IF(S24="IV","Aceptable","Aceptable"))))</f>
        <v>Mejorable</v>
      </c>
      <c r="U24" s="114">
        <v>62</v>
      </c>
      <c r="V24" s="117" t="s">
        <v>519</v>
      </c>
      <c r="W24" s="117" t="s">
        <v>507</v>
      </c>
      <c r="X24" s="117" t="s">
        <v>507</v>
      </c>
      <c r="Y24" s="117" t="s">
        <v>507</v>
      </c>
      <c r="Z24" s="120" t="s">
        <v>629</v>
      </c>
      <c r="AA24" s="117" t="s">
        <v>507</v>
      </c>
    </row>
    <row r="25" spans="1:27" ht="81.75" customHeight="1" x14ac:dyDescent="0.25">
      <c r="A25" s="114" t="s">
        <v>476</v>
      </c>
      <c r="B25" s="114" t="s">
        <v>473</v>
      </c>
      <c r="C25" s="114" t="s">
        <v>474</v>
      </c>
      <c r="D25" s="114" t="s">
        <v>560</v>
      </c>
      <c r="E25" s="114" t="s">
        <v>33</v>
      </c>
      <c r="F25" s="135" t="s">
        <v>35</v>
      </c>
      <c r="G25" s="114" t="s">
        <v>594</v>
      </c>
      <c r="H25" s="154" t="s">
        <v>601</v>
      </c>
      <c r="I25" s="114" t="s">
        <v>602</v>
      </c>
      <c r="J25" s="114" t="s">
        <v>502</v>
      </c>
      <c r="K25" s="114" t="s">
        <v>502</v>
      </c>
      <c r="L25" s="114" t="s">
        <v>603</v>
      </c>
      <c r="M25" s="119">
        <v>2</v>
      </c>
      <c r="N25" s="117">
        <v>2</v>
      </c>
      <c r="O25" s="141">
        <f t="shared" si="0"/>
        <v>4</v>
      </c>
      <c r="P25" s="139" t="str">
        <f t="shared" si="1"/>
        <v>BAJO</v>
      </c>
      <c r="Q25" s="117">
        <v>10</v>
      </c>
      <c r="R25" s="165">
        <f t="shared" si="2"/>
        <v>40</v>
      </c>
      <c r="S25" s="139" t="str">
        <f t="shared" si="3"/>
        <v>III</v>
      </c>
      <c r="T25" s="165" t="str">
        <f>IF(S25="I","No Aceptable",IF(S25="II","No aceptable o aceptable con control específico",IF(S25="III","Mejorable",IF(S25="IV","Aceptable","Aceptable"))))</f>
        <v>Mejorable</v>
      </c>
      <c r="U25" s="114">
        <v>62</v>
      </c>
      <c r="V25" s="117" t="s">
        <v>519</v>
      </c>
      <c r="W25" s="117" t="s">
        <v>507</v>
      </c>
      <c r="X25" s="117" t="s">
        <v>507</v>
      </c>
      <c r="Y25" s="117" t="s">
        <v>507</v>
      </c>
      <c r="Z25" s="120" t="s">
        <v>632</v>
      </c>
      <c r="AA25" s="117" t="s">
        <v>507</v>
      </c>
    </row>
    <row r="26" spans="1:27" s="142" customFormat="1" ht="51" x14ac:dyDescent="0.25">
      <c r="A26" s="114" t="s">
        <v>482</v>
      </c>
      <c r="B26" s="114" t="s">
        <v>473</v>
      </c>
      <c r="C26" s="114" t="s">
        <v>474</v>
      </c>
      <c r="D26" s="114" t="s">
        <v>484</v>
      </c>
      <c r="E26" s="114" t="s">
        <v>33</v>
      </c>
      <c r="F26" s="135" t="s">
        <v>35</v>
      </c>
      <c r="G26" s="114" t="s">
        <v>594</v>
      </c>
      <c r="H26" s="154" t="s">
        <v>779</v>
      </c>
      <c r="I26" s="114" t="s">
        <v>598</v>
      </c>
      <c r="J26" s="114" t="s">
        <v>502</v>
      </c>
      <c r="K26" s="114" t="s">
        <v>506</v>
      </c>
      <c r="L26" s="114" t="s">
        <v>502</v>
      </c>
      <c r="M26" s="119">
        <v>2</v>
      </c>
      <c r="N26" s="117">
        <v>4</v>
      </c>
      <c r="O26" s="141">
        <f>M26*N26</f>
        <v>8</v>
      </c>
      <c r="P26" s="139" t="str">
        <f>IF((N26),IF(AND(O26&gt;=24,O26&lt;=40),"MUY ALTO",IF(AND(O26&gt;=10,O26&lt;=20),"ALTO",IF(AND(O26&gt;=6,O26&lt;=8),"MEDIO",IF((O26&lt;=4),"BAJO")))))</f>
        <v>MEDIO</v>
      </c>
      <c r="Q26" s="117">
        <v>25</v>
      </c>
      <c r="R26" s="165">
        <f>O26*Q26</f>
        <v>200</v>
      </c>
      <c r="S26" s="139" t="str">
        <f>IF(R26&lt;=0,"N/A",IF(R26&lt;=20,"IV",IF(R26&lt;=120,"III",IF(R26&lt;=500,"II",IF(R26&lt;=4000,"I",)))))</f>
        <v>II</v>
      </c>
      <c r="T26" s="165" t="str">
        <f t="shared" si="4"/>
        <v>No aceptable o aceptable con control específico</v>
      </c>
      <c r="U26" s="114">
        <v>62</v>
      </c>
      <c r="V26" s="117" t="s">
        <v>630</v>
      </c>
      <c r="W26" s="117" t="s">
        <v>507</v>
      </c>
      <c r="X26" s="117" t="s">
        <v>507</v>
      </c>
      <c r="Y26" s="117" t="s">
        <v>782</v>
      </c>
      <c r="Z26" s="120" t="s">
        <v>783</v>
      </c>
      <c r="AA26" s="117" t="s">
        <v>507</v>
      </c>
    </row>
    <row r="27" spans="1:27" s="142" customFormat="1" ht="76.5" x14ac:dyDescent="0.25">
      <c r="A27" s="114" t="s">
        <v>478</v>
      </c>
      <c r="B27" s="114" t="s">
        <v>483</v>
      </c>
      <c r="C27" s="114" t="s">
        <v>474</v>
      </c>
      <c r="D27" s="114" t="s">
        <v>484</v>
      </c>
      <c r="E27" s="114" t="s">
        <v>33</v>
      </c>
      <c r="F27" s="135" t="s">
        <v>35</v>
      </c>
      <c r="G27" s="114" t="s">
        <v>594</v>
      </c>
      <c r="H27" s="154" t="s">
        <v>610</v>
      </c>
      <c r="I27" s="114" t="s">
        <v>611</v>
      </c>
      <c r="J27" s="114" t="s">
        <v>502</v>
      </c>
      <c r="K27" s="114" t="s">
        <v>502</v>
      </c>
      <c r="L27" s="114" t="s">
        <v>502</v>
      </c>
      <c r="M27" s="119">
        <v>6</v>
      </c>
      <c r="N27" s="117">
        <v>2</v>
      </c>
      <c r="O27" s="141">
        <f>M27*N27</f>
        <v>12</v>
      </c>
      <c r="P27" s="139" t="str">
        <f>IF((N27),IF(AND(O27&gt;=24,O27&lt;=40),"MUY ALTO",IF(AND(O27&gt;=10,O27&lt;=20),"ALTO",IF(AND(O27&gt;=6,O27&lt;=8),"MEDIO",IF((O27&lt;=4),"BAJO")))))</f>
        <v>ALTO</v>
      </c>
      <c r="Q27" s="117">
        <v>25</v>
      </c>
      <c r="R27" s="165">
        <f>O27*Q27</f>
        <v>300</v>
      </c>
      <c r="S27" s="139" t="str">
        <f>IF(R27&lt;=0,"N/A",IF(R27&lt;=20,"IV",IF(R27&lt;=120,"III",IF(R27&lt;=500,"II",IF(R27&lt;=4000,"I",)))))</f>
        <v>II</v>
      </c>
      <c r="T27" s="165" t="str">
        <f t="shared" si="4"/>
        <v>No aceptable o aceptable con control específico</v>
      </c>
      <c r="U27" s="114">
        <v>62</v>
      </c>
      <c r="V27" s="117" t="s">
        <v>519</v>
      </c>
      <c r="W27" s="117" t="s">
        <v>507</v>
      </c>
      <c r="X27" s="117" t="s">
        <v>507</v>
      </c>
      <c r="Y27" s="117" t="s">
        <v>507</v>
      </c>
      <c r="Z27" s="120" t="s">
        <v>635</v>
      </c>
      <c r="AA27" s="117" t="s">
        <v>507</v>
      </c>
    </row>
    <row r="28" spans="1:27" s="142" customFormat="1" ht="51" x14ac:dyDescent="0.25">
      <c r="A28" s="114" t="s">
        <v>569</v>
      </c>
      <c r="B28" s="114" t="s">
        <v>777</v>
      </c>
      <c r="C28" s="114" t="s">
        <v>474</v>
      </c>
      <c r="D28" s="114" t="s">
        <v>484</v>
      </c>
      <c r="E28" s="114" t="s">
        <v>33</v>
      </c>
      <c r="F28" s="135" t="s">
        <v>35</v>
      </c>
      <c r="G28" s="114" t="s">
        <v>594</v>
      </c>
      <c r="H28" s="154" t="s">
        <v>612</v>
      </c>
      <c r="I28" s="114" t="s">
        <v>598</v>
      </c>
      <c r="J28" s="114" t="s">
        <v>502</v>
      </c>
      <c r="K28" s="114" t="s">
        <v>502</v>
      </c>
      <c r="L28" s="114" t="s">
        <v>502</v>
      </c>
      <c r="M28" s="119">
        <v>6</v>
      </c>
      <c r="N28" s="117">
        <v>2</v>
      </c>
      <c r="O28" s="141">
        <f t="shared" si="0"/>
        <v>12</v>
      </c>
      <c r="P28" s="139" t="str">
        <f t="shared" si="1"/>
        <v>ALTO</v>
      </c>
      <c r="Q28" s="117">
        <v>25</v>
      </c>
      <c r="R28" s="165">
        <f t="shared" si="2"/>
        <v>300</v>
      </c>
      <c r="S28" s="139" t="str">
        <f t="shared" si="3"/>
        <v>II</v>
      </c>
      <c r="T28" s="165" t="str">
        <f t="shared" si="4"/>
        <v>No aceptable o aceptable con control específico</v>
      </c>
      <c r="U28" s="114">
        <v>62</v>
      </c>
      <c r="V28" s="117" t="s">
        <v>636</v>
      </c>
      <c r="W28" s="117" t="s">
        <v>507</v>
      </c>
      <c r="X28" s="117" t="s">
        <v>507</v>
      </c>
      <c r="Y28" s="117" t="s">
        <v>637</v>
      </c>
      <c r="Z28" s="120" t="s">
        <v>638</v>
      </c>
      <c r="AA28" s="117" t="s">
        <v>507</v>
      </c>
    </row>
    <row r="29" spans="1:27" s="142" customFormat="1" ht="107.25" customHeight="1" x14ac:dyDescent="0.25">
      <c r="A29" s="114" t="s">
        <v>482</v>
      </c>
      <c r="B29" s="114" t="s">
        <v>483</v>
      </c>
      <c r="C29" s="114" t="s">
        <v>474</v>
      </c>
      <c r="D29" s="114" t="s">
        <v>484</v>
      </c>
      <c r="E29" s="114" t="s">
        <v>33</v>
      </c>
      <c r="F29" s="135" t="s">
        <v>35</v>
      </c>
      <c r="G29" s="114" t="s">
        <v>594</v>
      </c>
      <c r="H29" s="154" t="s">
        <v>613</v>
      </c>
      <c r="I29" s="114" t="s">
        <v>614</v>
      </c>
      <c r="J29" s="114" t="s">
        <v>502</v>
      </c>
      <c r="K29" s="114" t="s">
        <v>506</v>
      </c>
      <c r="L29" s="114" t="s">
        <v>502</v>
      </c>
      <c r="M29" s="119">
        <v>2</v>
      </c>
      <c r="N29" s="117">
        <v>4</v>
      </c>
      <c r="O29" s="141">
        <f>M29*N29</f>
        <v>8</v>
      </c>
      <c r="P29" s="139" t="str">
        <f>IF((N29),IF(AND(O29&gt;=24,O29&lt;=40),"MUY ALTO",IF(AND(O29&gt;=10,O29&lt;=20),"ALTO",IF(AND(O29&gt;=6,O29&lt;=8),"MEDIO",IF((O29&lt;=4),"BAJO")))))</f>
        <v>MEDIO</v>
      </c>
      <c r="Q29" s="117">
        <v>25</v>
      </c>
      <c r="R29" s="165">
        <f>O29*Q29</f>
        <v>200</v>
      </c>
      <c r="S29" s="139" t="str">
        <f>IF(R29&lt;=0,"N/A",IF(R29&lt;=20,"IV",IF(R29&lt;=120,"III",IF(R29&lt;=500,"II",IF(R29&lt;=4000,"I",)))))</f>
        <v>II</v>
      </c>
      <c r="T29" s="165" t="str">
        <f>IF(S29="I","No Aceptable",IF(S29="II","No aceptable o aceptable con control específico",IF(S29="III","Mejorable",IF(S29="IV","Aceptable","Aceptable"))))</f>
        <v>No aceptable o aceptable con control específico</v>
      </c>
      <c r="U29" s="114">
        <v>62</v>
      </c>
      <c r="V29" s="117" t="s">
        <v>519</v>
      </c>
      <c r="W29" s="117" t="s">
        <v>507</v>
      </c>
      <c r="X29" s="117" t="s">
        <v>517</v>
      </c>
      <c r="Y29" s="117" t="s">
        <v>507</v>
      </c>
      <c r="Z29" s="120" t="s">
        <v>518</v>
      </c>
      <c r="AA29" s="117" t="s">
        <v>507</v>
      </c>
    </row>
    <row r="30" spans="1:27" ht="38.25" x14ac:dyDescent="0.25">
      <c r="A30" s="114" t="s">
        <v>554</v>
      </c>
      <c r="B30" s="114" t="s">
        <v>473</v>
      </c>
      <c r="C30" s="114" t="s">
        <v>474</v>
      </c>
      <c r="D30" s="114" t="s">
        <v>555</v>
      </c>
      <c r="E30" s="118" t="s">
        <v>33</v>
      </c>
      <c r="F30" s="135" t="s">
        <v>35</v>
      </c>
      <c r="G30" s="114" t="s">
        <v>594</v>
      </c>
      <c r="H30" s="154" t="s">
        <v>595</v>
      </c>
      <c r="I30" s="114" t="s">
        <v>1506</v>
      </c>
      <c r="J30" s="118" t="s">
        <v>502</v>
      </c>
      <c r="K30" s="114" t="s">
        <v>502</v>
      </c>
      <c r="L30" s="114" t="s">
        <v>502</v>
      </c>
      <c r="M30" s="115">
        <v>2</v>
      </c>
      <c r="N30" s="115">
        <v>4</v>
      </c>
      <c r="O30" s="141">
        <f>M30*N30</f>
        <v>8</v>
      </c>
      <c r="P30" s="139" t="str">
        <f>IF((N30),IF(AND(O30&gt;=24,O30&lt;=40),"MUY ALTO",IF(AND(O30&gt;=10,O30&lt;=20),"ALTO",IF(AND(O30&gt;=6,O30&lt;=8),"MEDIO",IF((O30&lt;=4),"BAJO")))))</f>
        <v>MEDIO</v>
      </c>
      <c r="Q30" s="115">
        <v>10</v>
      </c>
      <c r="R30" s="165">
        <f>O30*Q30</f>
        <v>80</v>
      </c>
      <c r="S30" s="139" t="str">
        <f>IF(R30&lt;=0,"N/A",IF(R30&lt;=20,"IV",IF(R30&lt;=120,"III",IF(R30&lt;=500,"II",IF(R30&lt;=4000,"I",)))))</f>
        <v>III</v>
      </c>
      <c r="T30" s="165" t="str">
        <f>IF(S30="I","No Aceptable",IF(S30="II","No aceptable o aceptable con control específico",IF(S30="III","Mejorable",IF(S30="IV","Aceptable","Aceptable"))))</f>
        <v>Mejorable</v>
      </c>
      <c r="U30" s="114">
        <v>62</v>
      </c>
      <c r="V30" s="115" t="s">
        <v>627</v>
      </c>
      <c r="W30" s="117" t="s">
        <v>628</v>
      </c>
      <c r="X30" s="117" t="s">
        <v>507</v>
      </c>
      <c r="Y30" s="117" t="s">
        <v>507</v>
      </c>
      <c r="Z30" s="120" t="s">
        <v>629</v>
      </c>
      <c r="AA30" s="117" t="s">
        <v>507</v>
      </c>
    </row>
    <row r="31" spans="1:27" s="142" customFormat="1" ht="63.75" x14ac:dyDescent="0.25">
      <c r="A31" s="114" t="s">
        <v>482</v>
      </c>
      <c r="B31" s="114" t="s">
        <v>473</v>
      </c>
      <c r="C31" s="114" t="s">
        <v>474</v>
      </c>
      <c r="D31" s="114" t="s">
        <v>570</v>
      </c>
      <c r="E31" s="118" t="s">
        <v>33</v>
      </c>
      <c r="F31" s="135" t="s">
        <v>35</v>
      </c>
      <c r="G31" s="114" t="s">
        <v>594</v>
      </c>
      <c r="H31" s="154" t="s">
        <v>615</v>
      </c>
      <c r="I31" s="114" t="s">
        <v>616</v>
      </c>
      <c r="J31" s="118" t="s">
        <v>502</v>
      </c>
      <c r="K31" s="114" t="s">
        <v>502</v>
      </c>
      <c r="L31" s="114" t="s">
        <v>502</v>
      </c>
      <c r="M31" s="117">
        <v>6</v>
      </c>
      <c r="N31" s="117">
        <v>2</v>
      </c>
      <c r="O31" s="141">
        <f>M31*N31</f>
        <v>12</v>
      </c>
      <c r="P31" s="139" t="str">
        <f>IF((N31),IF(AND(O31&gt;=24,O31&lt;=40),"MUY ALTO",IF(AND(O31&gt;=10,O31&lt;=20),"ALTO",IF(AND(O31&gt;=6,O31&lt;=8),"MEDIO",IF((O31&lt;=4),"BAJO")))))</f>
        <v>ALTO</v>
      </c>
      <c r="Q31" s="117">
        <v>25</v>
      </c>
      <c r="R31" s="165">
        <f>O31*Q31</f>
        <v>300</v>
      </c>
      <c r="S31" s="139" t="str">
        <f>IF(R31&lt;=0,"N/A",IF(R31&lt;=20,"IV",IF(R31&lt;=120,"III",IF(R31&lt;=500,"II",IF(R31&lt;=4000,"I",)))))</f>
        <v>II</v>
      </c>
      <c r="T31" s="165" t="str">
        <f>IF(S31="I","No Aceptable",IF(S31="II","No aceptable o aceptable con control específico",IF(S31="III","Mejorable",IF(S31="IV","Aceptable","Aceptable"))))</f>
        <v>No aceptable o aceptable con control específico</v>
      </c>
      <c r="U31" s="114">
        <v>62</v>
      </c>
      <c r="V31" s="117" t="s">
        <v>630</v>
      </c>
      <c r="W31" s="117" t="s">
        <v>507</v>
      </c>
      <c r="X31" s="117" t="s">
        <v>507</v>
      </c>
      <c r="Y31" s="117" t="s">
        <v>639</v>
      </c>
      <c r="Z31" s="117" t="s">
        <v>640</v>
      </c>
      <c r="AA31" s="117" t="s">
        <v>507</v>
      </c>
    </row>
    <row r="32" spans="1:27" s="142" customFormat="1" ht="60" x14ac:dyDescent="0.25">
      <c r="A32" s="114" t="s">
        <v>482</v>
      </c>
      <c r="B32" s="114" t="s">
        <v>473</v>
      </c>
      <c r="C32" s="117" t="s">
        <v>474</v>
      </c>
      <c r="D32" s="114" t="s">
        <v>477</v>
      </c>
      <c r="E32" s="117" t="s">
        <v>33</v>
      </c>
      <c r="F32" s="135" t="s">
        <v>35</v>
      </c>
      <c r="G32" s="114" t="s">
        <v>617</v>
      </c>
      <c r="H32" s="154" t="s">
        <v>618</v>
      </c>
      <c r="I32" s="152" t="s">
        <v>619</v>
      </c>
      <c r="J32" s="118" t="s">
        <v>502</v>
      </c>
      <c r="K32" s="114" t="s">
        <v>502</v>
      </c>
      <c r="L32" s="114" t="s">
        <v>502</v>
      </c>
      <c r="M32" s="117">
        <v>2</v>
      </c>
      <c r="N32" s="117">
        <v>2</v>
      </c>
      <c r="O32" s="141">
        <f>M32*N32</f>
        <v>4</v>
      </c>
      <c r="P32" s="139" t="str">
        <f>IF((N32),IF(AND(O32&gt;=24,O32&lt;=40),"MUY ALTO",IF(AND(O32&gt;=10,O32&lt;=20),"ALTO",IF(AND(O32&gt;=6,O32&lt;=8),"MEDIO",IF((O32&lt;=4),"BAJO")))))</f>
        <v>BAJO</v>
      </c>
      <c r="Q32" s="117">
        <v>25</v>
      </c>
      <c r="R32" s="165">
        <f>O32*Q32</f>
        <v>100</v>
      </c>
      <c r="S32" s="139" t="str">
        <f>IF(R32&lt;=0,"N/A",IF(R32&lt;=20,"IV",IF(R32&lt;=120,"III",IF(R32&lt;=500,"II",IF(R32&lt;=4000,"I",)))))</f>
        <v>III</v>
      </c>
      <c r="T32" s="165" t="str">
        <f>IF(S32="I","No Aceptable",IF(S32="II","No aceptable o aceptable con control específico",IF(S32="III","Mejorable",IF(S32="IV","Aceptable","Aceptable"))))</f>
        <v>Mejorable</v>
      </c>
      <c r="U32" s="114">
        <v>62</v>
      </c>
      <c r="V32" s="117" t="s">
        <v>641</v>
      </c>
      <c r="W32" s="117" t="s">
        <v>507</v>
      </c>
      <c r="X32" s="117" t="s">
        <v>507</v>
      </c>
      <c r="Y32" s="117" t="s">
        <v>507</v>
      </c>
      <c r="Z32" s="117" t="s">
        <v>642</v>
      </c>
      <c r="AA32" s="117" t="s">
        <v>507</v>
      </c>
    </row>
    <row r="33" spans="1:42" ht="78.75" customHeight="1" x14ac:dyDescent="0.25">
      <c r="A33" s="114" t="s">
        <v>482</v>
      </c>
      <c r="B33" s="114" t="s">
        <v>473</v>
      </c>
      <c r="C33" s="114" t="s">
        <v>474</v>
      </c>
      <c r="D33" s="114" t="s">
        <v>479</v>
      </c>
      <c r="E33" s="118" t="s">
        <v>33</v>
      </c>
      <c r="F33" s="135" t="s">
        <v>35</v>
      </c>
      <c r="G33" s="114" t="s">
        <v>594</v>
      </c>
      <c r="H33" s="154" t="s">
        <v>620</v>
      </c>
      <c r="I33" s="114" t="s">
        <v>616</v>
      </c>
      <c r="J33" s="118" t="s">
        <v>502</v>
      </c>
      <c r="K33" s="114" t="s">
        <v>502</v>
      </c>
      <c r="L33" s="114" t="s">
        <v>502</v>
      </c>
      <c r="M33" s="117">
        <v>6</v>
      </c>
      <c r="N33" s="117">
        <v>2</v>
      </c>
      <c r="O33" s="117">
        <v>4</v>
      </c>
      <c r="P33" s="139" t="str">
        <f>IF((N33),IF(AND(O33&gt;=24,O33&lt;=40),"MUY ALTO",IF(AND(O33&gt;=10,O33&lt;=20),"ALTO",IF(AND(O33&gt;=6,O33&lt;=8),"MEDIO",IF((O33&lt;=4),"BAJO")))))</f>
        <v>BAJO</v>
      </c>
      <c r="Q33" s="117">
        <v>25</v>
      </c>
      <c r="R33" s="165">
        <f>O33*Q33</f>
        <v>100</v>
      </c>
      <c r="S33" s="139" t="str">
        <f>IF(R33&lt;=0,"N/A",IF(R33&lt;=20,"IV",IF(R33&lt;=120,"III",IF(R33&lt;=500,"II",IF(R33&lt;=4000,"I",)))))</f>
        <v>III</v>
      </c>
      <c r="T33" s="165" t="str">
        <f>IF(S33="I","No Aceptable",IF(S33="II","No aceptable o aceptable con control específico",IF(S33="III","Mejorable",IF(S33="IV","Aceptable","Aceptable"))))</f>
        <v>Mejorable</v>
      </c>
      <c r="U33" s="114">
        <v>62</v>
      </c>
      <c r="V33" s="117" t="s">
        <v>630</v>
      </c>
      <c r="W33" s="117" t="s">
        <v>507</v>
      </c>
      <c r="X33" s="117" t="s">
        <v>507</v>
      </c>
      <c r="Y33" s="117" t="s">
        <v>507</v>
      </c>
      <c r="Z33" s="117" t="s">
        <v>640</v>
      </c>
      <c r="AA33" s="117" t="s">
        <v>507</v>
      </c>
    </row>
    <row r="34" spans="1:42" s="142" customFormat="1" ht="71.25" customHeight="1" x14ac:dyDescent="0.25">
      <c r="A34" s="114" t="s">
        <v>523</v>
      </c>
      <c r="B34" s="114" t="s">
        <v>473</v>
      </c>
      <c r="C34" s="114" t="s">
        <v>474</v>
      </c>
      <c r="D34" s="114" t="s">
        <v>524</v>
      </c>
      <c r="E34" s="114" t="s">
        <v>575</v>
      </c>
      <c r="F34" s="135" t="s">
        <v>35</v>
      </c>
      <c r="G34" s="114" t="s">
        <v>594</v>
      </c>
      <c r="H34" s="154" t="s">
        <v>622</v>
      </c>
      <c r="I34" s="114" t="s">
        <v>543</v>
      </c>
      <c r="J34" s="114" t="s">
        <v>502</v>
      </c>
      <c r="K34" s="114" t="s">
        <v>502</v>
      </c>
      <c r="L34" s="114" t="s">
        <v>623</v>
      </c>
      <c r="M34" s="119">
        <v>2</v>
      </c>
      <c r="N34" s="117">
        <v>1</v>
      </c>
      <c r="O34" s="141">
        <f t="shared" si="0"/>
        <v>2</v>
      </c>
      <c r="P34" s="139" t="str">
        <f t="shared" si="1"/>
        <v>BAJO</v>
      </c>
      <c r="Q34" s="117">
        <v>60</v>
      </c>
      <c r="R34" s="165">
        <f t="shared" si="2"/>
        <v>120</v>
      </c>
      <c r="S34" s="139" t="str">
        <f t="shared" si="3"/>
        <v>III</v>
      </c>
      <c r="T34" s="165" t="str">
        <f t="shared" si="4"/>
        <v>Mejorable</v>
      </c>
      <c r="U34" s="114">
        <v>62</v>
      </c>
      <c r="V34" s="117" t="s">
        <v>551</v>
      </c>
      <c r="W34" s="117" t="s">
        <v>507</v>
      </c>
      <c r="X34" s="117" t="s">
        <v>507</v>
      </c>
      <c r="Y34" s="117" t="s">
        <v>507</v>
      </c>
      <c r="Z34" s="1" t="s">
        <v>1538</v>
      </c>
      <c r="AA34" s="117" t="s">
        <v>507</v>
      </c>
    </row>
    <row r="35" spans="1:42" s="142" customFormat="1" ht="63.75" x14ac:dyDescent="0.25">
      <c r="A35" s="114" t="s">
        <v>478</v>
      </c>
      <c r="B35" s="114" t="s">
        <v>473</v>
      </c>
      <c r="C35" s="114" t="s">
        <v>573</v>
      </c>
      <c r="D35" s="114" t="s">
        <v>475</v>
      </c>
      <c r="E35" s="114" t="s">
        <v>33</v>
      </c>
      <c r="F35" s="135" t="s">
        <v>35</v>
      </c>
      <c r="G35" s="114" t="s">
        <v>668</v>
      </c>
      <c r="H35" s="154" t="s">
        <v>669</v>
      </c>
      <c r="I35" s="114" t="s">
        <v>670</v>
      </c>
      <c r="J35" s="118" t="s">
        <v>502</v>
      </c>
      <c r="K35" s="114" t="s">
        <v>671</v>
      </c>
      <c r="L35" s="114" t="s">
        <v>502</v>
      </c>
      <c r="M35" s="119">
        <v>2</v>
      </c>
      <c r="N35" s="117">
        <v>1</v>
      </c>
      <c r="O35" s="141">
        <f>M35*N35</f>
        <v>2</v>
      </c>
      <c r="P35" s="139" t="str">
        <f>IF((N35),IF(AND(O35&gt;=24,O35&lt;=40),"MUY ALTO",IF(AND(O35&gt;=10,O35&lt;=20),"ALTO",IF(AND(O35&gt;=6,O35&lt;=8),"MEDIO",IF((O35&lt;=4),"BAJO")))))</f>
        <v>BAJO</v>
      </c>
      <c r="Q35" s="117">
        <v>100</v>
      </c>
      <c r="R35" s="165">
        <f>O35*Q35</f>
        <v>200</v>
      </c>
      <c r="S35" s="139" t="str">
        <f>IF(R35&lt;=0,"N/A",IF(R35&lt;=20,"IV",IF(R35&lt;=120,"III",IF(R35&lt;=500,"II",IF(R35&lt;=4000,"I",)))))</f>
        <v>II</v>
      </c>
      <c r="T35" s="165" t="str">
        <f t="shared" si="4"/>
        <v>No aceptable o aceptable con control específico</v>
      </c>
      <c r="U35" s="114">
        <v>62</v>
      </c>
      <c r="V35" s="117" t="s">
        <v>519</v>
      </c>
      <c r="W35" s="117" t="s">
        <v>507</v>
      </c>
      <c r="X35" s="117" t="s">
        <v>507</v>
      </c>
      <c r="Y35" s="117" t="s">
        <v>507</v>
      </c>
      <c r="Z35" s="120" t="s">
        <v>679</v>
      </c>
      <c r="AA35" s="117" t="s">
        <v>507</v>
      </c>
    </row>
    <row r="36" spans="1:42" s="142" customFormat="1" ht="76.5" x14ac:dyDescent="0.25">
      <c r="A36" s="114" t="s">
        <v>472</v>
      </c>
      <c r="B36" s="114" t="s">
        <v>473</v>
      </c>
      <c r="C36" s="114" t="s">
        <v>487</v>
      </c>
      <c r="D36" s="114" t="s">
        <v>1507</v>
      </c>
      <c r="E36" s="114" t="s">
        <v>33</v>
      </c>
      <c r="F36" s="135" t="s">
        <v>35</v>
      </c>
      <c r="G36" s="114" t="s">
        <v>576</v>
      </c>
      <c r="H36" s="154" t="s">
        <v>577</v>
      </c>
      <c r="I36" s="114" t="s">
        <v>578</v>
      </c>
      <c r="J36" s="114" t="s">
        <v>502</v>
      </c>
      <c r="K36" s="114" t="s">
        <v>579</v>
      </c>
      <c r="L36" s="114" t="s">
        <v>580</v>
      </c>
      <c r="M36" s="119">
        <v>2</v>
      </c>
      <c r="N36" s="117">
        <v>4</v>
      </c>
      <c r="O36" s="141">
        <f>M36*N36</f>
        <v>8</v>
      </c>
      <c r="P36" s="139" t="str">
        <f>IF((N36),IF(AND(O36&gt;=24,O36&lt;=40),"MUY ALTO",IF(AND(O36&gt;=10,O36&lt;=20),"ALTO",IF(AND(O36&gt;=6,O36&lt;=8),"MEDIO",IF((O36&lt;=4),"BAJO")))))</f>
        <v>MEDIO</v>
      </c>
      <c r="Q36" s="117">
        <v>10</v>
      </c>
      <c r="R36" s="165">
        <f>O36*Q36</f>
        <v>80</v>
      </c>
      <c r="S36" s="139" t="str">
        <f>IF(R36&lt;=0,"N/A",IF(R36&lt;=20,"IV",IF(R36&lt;=120,"III",IF(R36&lt;=500,"II",IF(R36&lt;=4000,"I",)))))</f>
        <v>III</v>
      </c>
      <c r="T36" s="165" t="str">
        <f t="shared" si="4"/>
        <v>Mejorable</v>
      </c>
      <c r="U36" s="114">
        <v>62</v>
      </c>
      <c r="V36" s="117" t="s">
        <v>519</v>
      </c>
      <c r="W36" s="117" t="s">
        <v>507</v>
      </c>
      <c r="X36" s="117" t="s">
        <v>507</v>
      </c>
      <c r="Y36" s="117" t="s">
        <v>507</v>
      </c>
      <c r="Z36" s="120" t="s">
        <v>581</v>
      </c>
      <c r="AA36" s="117" t="s">
        <v>582</v>
      </c>
    </row>
    <row r="37" spans="1:42" s="142" customFormat="1" ht="89.25" x14ac:dyDescent="0.25">
      <c r="A37" s="114" t="s">
        <v>478</v>
      </c>
      <c r="B37" s="114" t="s">
        <v>473</v>
      </c>
      <c r="C37" s="114" t="s">
        <v>474</v>
      </c>
      <c r="D37" s="114" t="s">
        <v>477</v>
      </c>
      <c r="E37" s="114" t="s">
        <v>33</v>
      </c>
      <c r="F37" s="135" t="s">
        <v>35</v>
      </c>
      <c r="G37" s="114" t="s">
        <v>683</v>
      </c>
      <c r="H37" s="154" t="s">
        <v>684</v>
      </c>
      <c r="I37" s="114" t="s">
        <v>685</v>
      </c>
      <c r="J37" s="114" t="s">
        <v>686</v>
      </c>
      <c r="K37" s="114" t="s">
        <v>687</v>
      </c>
      <c r="L37" s="114" t="s">
        <v>502</v>
      </c>
      <c r="M37" s="119">
        <v>2</v>
      </c>
      <c r="N37" s="117">
        <v>1</v>
      </c>
      <c r="O37" s="141">
        <f>M37*N37</f>
        <v>2</v>
      </c>
      <c r="P37" s="139" t="str">
        <f>IF((N37),IF(AND(O37&gt;=24,O37&lt;=40),"MUY ALTO",IF(AND(O37&gt;=10,O37&lt;=20),"ALTO",IF(AND(O37&gt;=6,O37&lt;=8),"MEDIO",IF((O37&lt;=4),"BAJO")))))</f>
        <v>BAJO</v>
      </c>
      <c r="Q37" s="117">
        <v>25</v>
      </c>
      <c r="R37" s="165">
        <f>O37*Q37</f>
        <v>50</v>
      </c>
      <c r="S37" s="139" t="str">
        <f>IF(R37&lt;=0,"N/A",IF(R37&lt;=20,"IV",IF(R37&lt;=120,"III",IF(R37&lt;=500,"II",IF(R37&lt;=4000,"I",)))))</f>
        <v>III</v>
      </c>
      <c r="T37" s="165" t="str">
        <f t="shared" si="4"/>
        <v>Mejorable</v>
      </c>
      <c r="U37" s="114">
        <v>62</v>
      </c>
      <c r="V37" s="115" t="s">
        <v>591</v>
      </c>
      <c r="W37" s="117" t="s">
        <v>507</v>
      </c>
      <c r="X37" s="117" t="s">
        <v>507</v>
      </c>
      <c r="Y37" s="117" t="s">
        <v>507</v>
      </c>
      <c r="Z37" s="120" t="s">
        <v>688</v>
      </c>
      <c r="AA37" s="117" t="s">
        <v>507</v>
      </c>
    </row>
    <row r="38" spans="1:42" s="142" customFormat="1" ht="51" x14ac:dyDescent="0.25">
      <c r="A38" s="114" t="s">
        <v>478</v>
      </c>
      <c r="B38" s="114" t="s">
        <v>473</v>
      </c>
      <c r="C38" s="114" t="s">
        <v>474</v>
      </c>
      <c r="D38" s="114" t="s">
        <v>477</v>
      </c>
      <c r="E38" s="114" t="s">
        <v>33</v>
      </c>
      <c r="F38" s="135" t="s">
        <v>40</v>
      </c>
      <c r="G38" s="114" t="s">
        <v>689</v>
      </c>
      <c r="H38" s="154" t="s">
        <v>1510</v>
      </c>
      <c r="I38" s="114" t="s">
        <v>691</v>
      </c>
      <c r="J38" s="114" t="s">
        <v>502</v>
      </c>
      <c r="K38" s="114" t="s">
        <v>692</v>
      </c>
      <c r="L38" s="114" t="s">
        <v>693</v>
      </c>
      <c r="M38" s="119">
        <v>2</v>
      </c>
      <c r="N38" s="117">
        <v>1</v>
      </c>
      <c r="O38" s="141">
        <f t="shared" si="0"/>
        <v>2</v>
      </c>
      <c r="P38" s="139" t="str">
        <f t="shared" si="1"/>
        <v>BAJO</v>
      </c>
      <c r="Q38" s="117">
        <v>100</v>
      </c>
      <c r="R38" s="165">
        <f t="shared" si="2"/>
        <v>200</v>
      </c>
      <c r="S38" s="139" t="str">
        <f t="shared" si="3"/>
        <v>II</v>
      </c>
      <c r="T38" s="165" t="str">
        <f t="shared" si="4"/>
        <v>No aceptable o aceptable con control específico</v>
      </c>
      <c r="U38" s="114">
        <v>62</v>
      </c>
      <c r="V38" s="117" t="s">
        <v>519</v>
      </c>
      <c r="W38" s="117" t="s">
        <v>507</v>
      </c>
      <c r="X38" s="117" t="s">
        <v>507</v>
      </c>
      <c r="Y38" s="117" t="s">
        <v>507</v>
      </c>
      <c r="Z38" s="120" t="s">
        <v>694</v>
      </c>
      <c r="AA38" s="117" t="s">
        <v>507</v>
      </c>
    </row>
    <row r="39" spans="1:42" ht="58.5" customHeight="1" thickBot="1" x14ac:dyDescent="0.3">
      <c r="A39" s="114" t="s">
        <v>482</v>
      </c>
      <c r="B39" s="114" t="s">
        <v>473</v>
      </c>
      <c r="C39" s="114" t="s">
        <v>474</v>
      </c>
      <c r="D39" s="114" t="s">
        <v>477</v>
      </c>
      <c r="E39" s="114" t="s">
        <v>33</v>
      </c>
      <c r="F39" s="135" t="s">
        <v>36</v>
      </c>
      <c r="G39" s="116" t="s">
        <v>218</v>
      </c>
      <c r="H39" s="116" t="s">
        <v>695</v>
      </c>
      <c r="I39" s="114" t="s">
        <v>696</v>
      </c>
      <c r="J39" s="114" t="s">
        <v>502</v>
      </c>
      <c r="K39" s="114" t="s">
        <v>697</v>
      </c>
      <c r="L39" s="114" t="s">
        <v>502</v>
      </c>
      <c r="M39" s="205">
        <v>2</v>
      </c>
      <c r="N39" s="206">
        <v>4</v>
      </c>
      <c r="O39" s="141">
        <f t="shared" si="0"/>
        <v>8</v>
      </c>
      <c r="P39" s="139" t="str">
        <f t="shared" si="1"/>
        <v>MEDIO</v>
      </c>
      <c r="Q39" s="207">
        <v>10</v>
      </c>
      <c r="R39" s="169">
        <f t="shared" si="2"/>
        <v>80</v>
      </c>
      <c r="S39" s="139" t="str">
        <f t="shared" si="3"/>
        <v>III</v>
      </c>
      <c r="T39" s="169" t="str">
        <f t="shared" si="4"/>
        <v>Mejorable</v>
      </c>
      <c r="U39" s="210">
        <v>62</v>
      </c>
      <c r="V39" s="205" t="s">
        <v>704</v>
      </c>
      <c r="W39" s="117" t="s">
        <v>507</v>
      </c>
      <c r="X39" s="117" t="s">
        <v>507</v>
      </c>
      <c r="Y39" s="117" t="s">
        <v>507</v>
      </c>
      <c r="Z39" s="120" t="s">
        <v>705</v>
      </c>
      <c r="AA39" s="117" t="s">
        <v>507</v>
      </c>
    </row>
    <row r="40" spans="1:42" s="56" customFormat="1" ht="64.5" thickBot="1" x14ac:dyDescent="0.3">
      <c r="A40" s="178" t="s">
        <v>482</v>
      </c>
      <c r="B40" s="178" t="s">
        <v>473</v>
      </c>
      <c r="C40" s="178" t="s">
        <v>742</v>
      </c>
      <c r="D40" s="178" t="s">
        <v>901</v>
      </c>
      <c r="E40" s="178" t="s">
        <v>33</v>
      </c>
      <c r="F40" s="178" t="s">
        <v>36</v>
      </c>
      <c r="G40" s="178" t="s">
        <v>1539</v>
      </c>
      <c r="H40" s="178" t="s">
        <v>1540</v>
      </c>
      <c r="I40" s="178" t="s">
        <v>696</v>
      </c>
      <c r="J40" s="178" t="s">
        <v>502</v>
      </c>
      <c r="K40" s="178" t="s">
        <v>502</v>
      </c>
      <c r="L40" s="178" t="s">
        <v>502</v>
      </c>
      <c r="M40" s="213">
        <v>6</v>
      </c>
      <c r="N40" s="213">
        <v>2</v>
      </c>
      <c r="O40" s="178">
        <v>12</v>
      </c>
      <c r="P40" s="337" t="s">
        <v>153</v>
      </c>
      <c r="Q40" s="213">
        <v>25</v>
      </c>
      <c r="R40" s="178">
        <v>300</v>
      </c>
      <c r="S40" s="338" t="s">
        <v>91</v>
      </c>
      <c r="T40" s="178" t="s">
        <v>1541</v>
      </c>
      <c r="U40" s="178">
        <v>62</v>
      </c>
      <c r="V40" s="213" t="s">
        <v>704</v>
      </c>
      <c r="W40" s="213" t="s">
        <v>507</v>
      </c>
      <c r="X40" s="213" t="s">
        <v>507</v>
      </c>
      <c r="Y40" s="213" t="s">
        <v>1542</v>
      </c>
      <c r="Z40" s="213" t="s">
        <v>507</v>
      </c>
      <c r="AA40" s="213" t="s">
        <v>507</v>
      </c>
      <c r="AB40" s="336"/>
      <c r="AC40" s="336"/>
      <c r="AD40" s="336"/>
      <c r="AE40" s="336"/>
      <c r="AF40" s="336"/>
      <c r="AG40" s="336"/>
      <c r="AH40" s="336"/>
      <c r="AI40" s="336"/>
      <c r="AJ40" s="336"/>
      <c r="AK40" s="336"/>
      <c r="AL40" s="336"/>
      <c r="AM40" s="336"/>
      <c r="AN40" s="336"/>
      <c r="AO40" s="336"/>
      <c r="AP40" s="336"/>
    </row>
    <row r="41" spans="1:42" s="142" customFormat="1" ht="140.25" x14ac:dyDescent="0.25">
      <c r="A41" s="114" t="s">
        <v>1268</v>
      </c>
      <c r="B41" s="114" t="s">
        <v>473</v>
      </c>
      <c r="C41" s="114" t="s">
        <v>474</v>
      </c>
      <c r="D41" s="114" t="s">
        <v>477</v>
      </c>
      <c r="E41" s="114" t="s">
        <v>33</v>
      </c>
      <c r="F41" s="135" t="s">
        <v>36</v>
      </c>
      <c r="G41" s="114" t="s">
        <v>701</v>
      </c>
      <c r="H41" s="154" t="s">
        <v>845</v>
      </c>
      <c r="I41" s="114" t="s">
        <v>696</v>
      </c>
      <c r="J41" s="114" t="s">
        <v>502</v>
      </c>
      <c r="K41" s="114" t="s">
        <v>502</v>
      </c>
      <c r="L41" s="114" t="s">
        <v>502</v>
      </c>
      <c r="M41" s="115">
        <v>2</v>
      </c>
      <c r="N41" s="177">
        <v>4</v>
      </c>
      <c r="O41" s="141">
        <f>M41*N41</f>
        <v>8</v>
      </c>
      <c r="P41" s="139" t="str">
        <f>IF((N41),IF(AND(O41&gt;=24,O41&lt;=40),"MUY ALTO",IF(AND(O41&gt;=10,O41&lt;=20),"ALTO",IF(AND(O41&gt;=6,O41&lt;=8),"MEDIO",IF((O41&lt;=4),"BAJO")))))</f>
        <v>MEDIO</v>
      </c>
      <c r="Q41" s="177">
        <v>10</v>
      </c>
      <c r="R41" s="165">
        <f>O41*Q41</f>
        <v>80</v>
      </c>
      <c r="S41" s="139" t="str">
        <f>IF(R41&lt;=0,"N/A",IF(R41&lt;=20,"IV",IF(R41&lt;=120,"III",IF(R41&lt;=500,"II",IF(R41&lt;=4000,"I",)))))</f>
        <v>III</v>
      </c>
      <c r="T41" s="165" t="str">
        <f t="shared" si="4"/>
        <v>Mejorable</v>
      </c>
      <c r="U41" s="208">
        <v>62</v>
      </c>
      <c r="V41" s="209" t="s">
        <v>704</v>
      </c>
      <c r="W41" s="117" t="s">
        <v>507</v>
      </c>
      <c r="X41" s="170" t="s">
        <v>507</v>
      </c>
      <c r="Y41" s="170" t="s">
        <v>507</v>
      </c>
      <c r="Z41" s="120" t="s">
        <v>848</v>
      </c>
      <c r="AA41" s="117" t="s">
        <v>507</v>
      </c>
    </row>
    <row r="42" spans="1:42" s="200" customFormat="1" ht="63.75" x14ac:dyDescent="0.2">
      <c r="A42" s="114" t="s">
        <v>478</v>
      </c>
      <c r="B42" s="114" t="s">
        <v>777</v>
      </c>
      <c r="C42" s="115" t="s">
        <v>474</v>
      </c>
      <c r="D42" s="114" t="s">
        <v>477</v>
      </c>
      <c r="E42" s="114" t="s">
        <v>33</v>
      </c>
      <c r="F42" s="203" t="s">
        <v>36</v>
      </c>
      <c r="G42" s="116" t="s">
        <v>784</v>
      </c>
      <c r="H42" s="116" t="s">
        <v>1526</v>
      </c>
      <c r="I42" s="114" t="s">
        <v>786</v>
      </c>
      <c r="J42" s="114" t="s">
        <v>502</v>
      </c>
      <c r="K42" s="114" t="s">
        <v>1527</v>
      </c>
      <c r="L42" s="114" t="s">
        <v>502</v>
      </c>
      <c r="M42" s="119">
        <v>2</v>
      </c>
      <c r="N42" s="117">
        <v>2</v>
      </c>
      <c r="O42" s="141">
        <f t="shared" ref="O42" si="5">M42*N42</f>
        <v>4</v>
      </c>
      <c r="P42" s="139" t="str">
        <f t="shared" ref="P42" si="6">IF((N42),IF(AND(O42&gt;=24,O42&lt;=40),"MUY ALTO",IF(AND(O42&gt;=10,O42&lt;=20),"ALTO",IF(AND(O42&gt;=6,O42&lt;=8),"MEDIO",IF((O42&lt;=4),"BAJO")))))</f>
        <v>BAJO</v>
      </c>
      <c r="Q42" s="117">
        <v>25</v>
      </c>
      <c r="R42" s="178">
        <f t="shared" ref="R42" si="7">O42*Q42</f>
        <v>100</v>
      </c>
      <c r="S42" s="139" t="str">
        <f t="shared" ref="S42" si="8">IF(R42&lt;=0,"N/A",IF(R42&lt;=20,"IV",IF(R42&lt;=120,"III",IF(R42&lt;=500,"II",IF(R42&lt;=4000,"I",)))))</f>
        <v>III</v>
      </c>
      <c r="T42" s="178" t="str">
        <f t="shared" si="4"/>
        <v>Mejorable</v>
      </c>
      <c r="U42" s="204">
        <v>62</v>
      </c>
      <c r="V42" s="204" t="s">
        <v>764</v>
      </c>
      <c r="W42" s="117" t="s">
        <v>507</v>
      </c>
      <c r="X42" s="117" t="s">
        <v>507</v>
      </c>
      <c r="Y42" s="117" t="s">
        <v>507</v>
      </c>
      <c r="Z42" s="120" t="s">
        <v>1528</v>
      </c>
      <c r="AA42" s="117" t="s">
        <v>507</v>
      </c>
      <c r="AB42" s="142"/>
      <c r="AC42" s="142"/>
      <c r="AD42" s="142"/>
      <c r="AE42" s="142"/>
      <c r="AF42" s="142"/>
      <c r="AG42" s="142"/>
    </row>
    <row r="43" spans="1:42" s="142" customFormat="1" ht="48.75" customHeight="1" x14ac:dyDescent="0.25">
      <c r="A43" s="114" t="s">
        <v>482</v>
      </c>
      <c r="B43" s="114" t="s">
        <v>473</v>
      </c>
      <c r="C43" s="117" t="s">
        <v>474</v>
      </c>
      <c r="D43" s="114" t="s">
        <v>477</v>
      </c>
      <c r="E43" s="117" t="s">
        <v>33</v>
      </c>
      <c r="F43" s="135" t="s">
        <v>36</v>
      </c>
      <c r="G43" s="114" t="s">
        <v>698</v>
      </c>
      <c r="H43" s="154" t="s">
        <v>703</v>
      </c>
      <c r="I43" s="114" t="s">
        <v>700</v>
      </c>
      <c r="J43" s="118" t="s">
        <v>502</v>
      </c>
      <c r="K43" s="114" t="s">
        <v>502</v>
      </c>
      <c r="L43" s="114" t="s">
        <v>502</v>
      </c>
      <c r="M43" s="117">
        <v>2</v>
      </c>
      <c r="N43" s="117">
        <v>2</v>
      </c>
      <c r="O43" s="141">
        <f t="shared" si="0"/>
        <v>4</v>
      </c>
      <c r="P43" s="139" t="str">
        <f>IF((N43),IF(AND(O43&gt;=24,O43&lt;=40),"MUY ALTO",IF(AND(O43&gt;=10,O43&lt;=20),"ALTO",IF(AND(O43&gt;=6,O43&lt;=8),"MEDIO",IF((O43&lt;=4),"BAJO")))))</f>
        <v>BAJO</v>
      </c>
      <c r="Q43" s="117">
        <v>25</v>
      </c>
      <c r="R43" s="165">
        <f>O43*Q43</f>
        <v>100</v>
      </c>
      <c r="S43" s="139" t="str">
        <f>IF(R43&lt;=0,"N/A",IF(R43&lt;=20,"IV",IF(R43&lt;=120,"III",IF(R43&lt;=500,"II",IF(R43&lt;=4000,"I",)))))</f>
        <v>III</v>
      </c>
      <c r="T43" s="165" t="str">
        <f t="shared" si="4"/>
        <v>Mejorable</v>
      </c>
      <c r="U43" s="114">
        <v>62</v>
      </c>
      <c r="V43" s="117" t="s">
        <v>706</v>
      </c>
      <c r="W43" s="117" t="s">
        <v>507</v>
      </c>
      <c r="X43" s="117" t="s">
        <v>507</v>
      </c>
      <c r="Y43" s="117" t="s">
        <v>507</v>
      </c>
      <c r="Z43" s="120" t="s">
        <v>709</v>
      </c>
      <c r="AA43" s="117" t="s">
        <v>507</v>
      </c>
    </row>
    <row r="44" spans="1:42" ht="58.5" customHeight="1" x14ac:dyDescent="0.25">
      <c r="A44" s="114" t="s">
        <v>478</v>
      </c>
      <c r="B44" s="114" t="s">
        <v>473</v>
      </c>
      <c r="C44" s="114" t="s">
        <v>474</v>
      </c>
      <c r="D44" s="114" t="s">
        <v>477</v>
      </c>
      <c r="E44" s="114" t="s">
        <v>33</v>
      </c>
      <c r="F44" s="135" t="s">
        <v>38</v>
      </c>
      <c r="G44" s="116" t="s">
        <v>792</v>
      </c>
      <c r="H44" s="116" t="s">
        <v>793</v>
      </c>
      <c r="I44" s="114" t="s">
        <v>719</v>
      </c>
      <c r="J44" s="114" t="s">
        <v>502</v>
      </c>
      <c r="K44" s="114" t="s">
        <v>720</v>
      </c>
      <c r="L44" s="114" t="s">
        <v>502</v>
      </c>
      <c r="M44" s="119">
        <v>2</v>
      </c>
      <c r="N44" s="117">
        <v>3</v>
      </c>
      <c r="O44" s="141">
        <f t="shared" si="0"/>
        <v>6</v>
      </c>
      <c r="P44" s="139" t="str">
        <f t="shared" ref="P44:P52" si="9">IF((N44),IF(AND(O44&gt;=24,O44&lt;=40),"MUY ALTO",IF(AND(O44&gt;=10,O44&lt;=20),"ALTO",IF(AND(O44&gt;=6,O44&lt;=8),"MEDIO",IF((O44&lt;=4),"BAJO")))))</f>
        <v>MEDIO</v>
      </c>
      <c r="Q44" s="117">
        <v>10</v>
      </c>
      <c r="R44" s="165">
        <f t="shared" ref="R44:R52" si="10">O44*Q44</f>
        <v>60</v>
      </c>
      <c r="S44" s="139" t="str">
        <f t="shared" ref="S44:S52" si="11">IF(R44&lt;=0,"N/A",IF(R44&lt;=20,"IV",IF(R44&lt;=120,"III",IF(R44&lt;=500,"II",IF(R44&lt;=4000,"I",)))))</f>
        <v>III</v>
      </c>
      <c r="T44" s="165" t="str">
        <f t="shared" si="4"/>
        <v>Mejorable</v>
      </c>
      <c r="U44" s="114">
        <v>62</v>
      </c>
      <c r="V44" s="117" t="s">
        <v>719</v>
      </c>
      <c r="W44" s="117" t="s">
        <v>507</v>
      </c>
      <c r="X44" s="117" t="s">
        <v>507</v>
      </c>
      <c r="Y44" s="117" t="s">
        <v>747</v>
      </c>
      <c r="Z44" s="120" t="s">
        <v>748</v>
      </c>
      <c r="AA44" s="117" t="s">
        <v>507</v>
      </c>
    </row>
    <row r="45" spans="1:42" ht="99" customHeight="1" x14ac:dyDescent="0.25">
      <c r="A45" s="114" t="s">
        <v>478</v>
      </c>
      <c r="B45" s="114" t="s">
        <v>473</v>
      </c>
      <c r="C45" s="114" t="s">
        <v>474</v>
      </c>
      <c r="D45" s="114" t="s">
        <v>477</v>
      </c>
      <c r="E45" s="114" t="s">
        <v>33</v>
      </c>
      <c r="F45" s="135" t="s">
        <v>38</v>
      </c>
      <c r="G45" s="116" t="s">
        <v>1512</v>
      </c>
      <c r="H45" s="116" t="s">
        <v>795</v>
      </c>
      <c r="I45" s="114" t="s">
        <v>723</v>
      </c>
      <c r="J45" s="114" t="s">
        <v>502</v>
      </c>
      <c r="K45" s="114" t="s">
        <v>724</v>
      </c>
      <c r="L45" s="114" t="s">
        <v>725</v>
      </c>
      <c r="M45" s="119">
        <v>2</v>
      </c>
      <c r="N45" s="117">
        <v>3</v>
      </c>
      <c r="O45" s="141">
        <f t="shared" si="0"/>
        <v>6</v>
      </c>
      <c r="P45" s="139" t="str">
        <f t="shared" si="9"/>
        <v>MEDIO</v>
      </c>
      <c r="Q45" s="117">
        <v>10</v>
      </c>
      <c r="R45" s="165">
        <f t="shared" si="10"/>
        <v>60</v>
      </c>
      <c r="S45" s="139" t="str">
        <f t="shared" si="11"/>
        <v>III</v>
      </c>
      <c r="T45" s="165" t="str">
        <f t="shared" si="4"/>
        <v>Mejorable</v>
      </c>
      <c r="U45" s="114">
        <v>62</v>
      </c>
      <c r="V45" s="117" t="s">
        <v>719</v>
      </c>
      <c r="W45" s="117" t="s">
        <v>507</v>
      </c>
      <c r="X45" s="117" t="s">
        <v>507</v>
      </c>
      <c r="Y45" s="117" t="s">
        <v>747</v>
      </c>
      <c r="Z45" s="120" t="s">
        <v>805</v>
      </c>
      <c r="AA45" s="117" t="s">
        <v>507</v>
      </c>
    </row>
    <row r="46" spans="1:42" ht="89.25" x14ac:dyDescent="0.25">
      <c r="A46" s="114" t="s">
        <v>478</v>
      </c>
      <c r="B46" s="114" t="s">
        <v>473</v>
      </c>
      <c r="C46" s="114" t="s">
        <v>474</v>
      </c>
      <c r="D46" s="114" t="s">
        <v>477</v>
      </c>
      <c r="E46" s="118" t="s">
        <v>33</v>
      </c>
      <c r="F46" s="135" t="s">
        <v>38</v>
      </c>
      <c r="G46" s="116" t="s">
        <v>1513</v>
      </c>
      <c r="H46" s="116" t="s">
        <v>733</v>
      </c>
      <c r="I46" s="114" t="s">
        <v>734</v>
      </c>
      <c r="J46" s="118" t="s">
        <v>502</v>
      </c>
      <c r="K46" s="114" t="s">
        <v>735</v>
      </c>
      <c r="L46" s="114" t="s">
        <v>725</v>
      </c>
      <c r="M46" s="119">
        <v>2</v>
      </c>
      <c r="N46" s="117">
        <v>4</v>
      </c>
      <c r="O46" s="141">
        <f t="shared" si="0"/>
        <v>8</v>
      </c>
      <c r="P46" s="139" t="str">
        <f t="shared" si="9"/>
        <v>MEDIO</v>
      </c>
      <c r="Q46" s="117">
        <v>10</v>
      </c>
      <c r="R46" s="165">
        <f t="shared" si="10"/>
        <v>80</v>
      </c>
      <c r="S46" s="139" t="str">
        <f t="shared" si="11"/>
        <v>III</v>
      </c>
      <c r="T46" s="165" t="str">
        <f t="shared" si="4"/>
        <v>Mejorable</v>
      </c>
      <c r="U46" s="114">
        <v>62</v>
      </c>
      <c r="V46" s="117" t="s">
        <v>753</v>
      </c>
      <c r="W46" s="117" t="s">
        <v>507</v>
      </c>
      <c r="X46" s="117" t="s">
        <v>507</v>
      </c>
      <c r="Y46" s="117" t="s">
        <v>507</v>
      </c>
      <c r="Z46" s="120" t="s">
        <v>807</v>
      </c>
      <c r="AA46" s="117" t="s">
        <v>507</v>
      </c>
    </row>
    <row r="47" spans="1:42" ht="76.5" x14ac:dyDescent="0.25">
      <c r="A47" s="114" t="s">
        <v>726</v>
      </c>
      <c r="B47" s="114" t="s">
        <v>473</v>
      </c>
      <c r="C47" s="114" t="s">
        <v>474</v>
      </c>
      <c r="D47" s="114" t="s">
        <v>477</v>
      </c>
      <c r="E47" s="118" t="s">
        <v>33</v>
      </c>
      <c r="F47" s="135" t="s">
        <v>38</v>
      </c>
      <c r="G47" s="116" t="s">
        <v>1516</v>
      </c>
      <c r="H47" s="116" t="s">
        <v>802</v>
      </c>
      <c r="I47" s="114" t="s">
        <v>729</v>
      </c>
      <c r="J47" s="118" t="s">
        <v>502</v>
      </c>
      <c r="K47" s="114" t="s">
        <v>730</v>
      </c>
      <c r="L47" s="114" t="s">
        <v>731</v>
      </c>
      <c r="M47" s="119">
        <v>2</v>
      </c>
      <c r="N47" s="117">
        <v>3</v>
      </c>
      <c r="O47" s="141">
        <f t="shared" si="0"/>
        <v>6</v>
      </c>
      <c r="P47" s="139" t="str">
        <f t="shared" si="9"/>
        <v>MEDIO</v>
      </c>
      <c r="Q47" s="117">
        <v>10</v>
      </c>
      <c r="R47" s="165">
        <f t="shared" si="10"/>
        <v>60</v>
      </c>
      <c r="S47" s="139" t="str">
        <f t="shared" si="11"/>
        <v>III</v>
      </c>
      <c r="T47" s="165" t="str">
        <f t="shared" si="4"/>
        <v>Mejorable</v>
      </c>
      <c r="U47" s="114">
        <v>62</v>
      </c>
      <c r="V47" s="117" t="s">
        <v>750</v>
      </c>
      <c r="W47" s="117" t="s">
        <v>507</v>
      </c>
      <c r="X47" s="117" t="s">
        <v>507</v>
      </c>
      <c r="Y47" s="117" t="s">
        <v>751</v>
      </c>
      <c r="Z47" s="120" t="s">
        <v>752</v>
      </c>
      <c r="AA47" s="117" t="s">
        <v>507</v>
      </c>
    </row>
    <row r="48" spans="1:42" ht="25.5" x14ac:dyDescent="0.25">
      <c r="A48" s="116" t="s">
        <v>482</v>
      </c>
      <c r="B48" s="114" t="s">
        <v>473</v>
      </c>
      <c r="C48" s="114" t="s">
        <v>474</v>
      </c>
      <c r="D48" s="114" t="s">
        <v>710</v>
      </c>
      <c r="E48" s="118" t="s">
        <v>33</v>
      </c>
      <c r="F48" s="135" t="s">
        <v>38</v>
      </c>
      <c r="G48" s="116" t="s">
        <v>711</v>
      </c>
      <c r="H48" s="116" t="s">
        <v>712</v>
      </c>
      <c r="I48" s="114" t="s">
        <v>713</v>
      </c>
      <c r="J48" s="118" t="s">
        <v>502</v>
      </c>
      <c r="K48" s="114" t="s">
        <v>714</v>
      </c>
      <c r="L48" s="114" t="s">
        <v>502</v>
      </c>
      <c r="M48" s="157">
        <v>2</v>
      </c>
      <c r="N48" s="114">
        <v>3</v>
      </c>
      <c r="O48" s="141">
        <f t="shared" si="0"/>
        <v>6</v>
      </c>
      <c r="P48" s="139" t="str">
        <f t="shared" si="9"/>
        <v>MEDIO</v>
      </c>
      <c r="Q48" s="114">
        <v>10</v>
      </c>
      <c r="R48" s="165">
        <f t="shared" si="10"/>
        <v>60</v>
      </c>
      <c r="S48" s="139" t="str">
        <f t="shared" si="11"/>
        <v>III</v>
      </c>
      <c r="T48" s="165" t="str">
        <f t="shared" si="4"/>
        <v>Mejorable</v>
      </c>
      <c r="U48" s="114">
        <v>62</v>
      </c>
      <c r="V48" s="114" t="s">
        <v>719</v>
      </c>
      <c r="W48" s="117" t="s">
        <v>507</v>
      </c>
      <c r="X48" s="114" t="s">
        <v>507</v>
      </c>
      <c r="Y48" s="114" t="s">
        <v>507</v>
      </c>
      <c r="Z48" s="158" t="s">
        <v>746</v>
      </c>
      <c r="AA48" s="117" t="s">
        <v>507</v>
      </c>
    </row>
    <row r="49" spans="1:27" ht="44.25" customHeight="1" x14ac:dyDescent="0.25">
      <c r="A49" s="116" t="s">
        <v>482</v>
      </c>
      <c r="B49" s="114" t="s">
        <v>473</v>
      </c>
      <c r="C49" s="114" t="s">
        <v>474</v>
      </c>
      <c r="D49" s="114" t="s">
        <v>715</v>
      </c>
      <c r="E49" s="118" t="s">
        <v>33</v>
      </c>
      <c r="F49" s="135" t="s">
        <v>38</v>
      </c>
      <c r="G49" s="116" t="s">
        <v>711</v>
      </c>
      <c r="H49" s="116" t="s">
        <v>1511</v>
      </c>
      <c r="I49" s="114" t="s">
        <v>713</v>
      </c>
      <c r="J49" s="118" t="s">
        <v>502</v>
      </c>
      <c r="K49" s="114" t="s">
        <v>714</v>
      </c>
      <c r="L49" s="114" t="s">
        <v>502</v>
      </c>
      <c r="M49" s="157">
        <v>2</v>
      </c>
      <c r="N49" s="114">
        <v>3</v>
      </c>
      <c r="O49" s="141">
        <f t="shared" si="0"/>
        <v>6</v>
      </c>
      <c r="P49" s="139" t="str">
        <f t="shared" si="9"/>
        <v>MEDIO</v>
      </c>
      <c r="Q49" s="114">
        <v>10</v>
      </c>
      <c r="R49" s="165">
        <f t="shared" si="10"/>
        <v>60</v>
      </c>
      <c r="S49" s="139" t="str">
        <f t="shared" si="11"/>
        <v>III</v>
      </c>
      <c r="T49" s="165" t="str">
        <f t="shared" si="4"/>
        <v>Mejorable</v>
      </c>
      <c r="U49" s="114">
        <v>62</v>
      </c>
      <c r="V49" s="114" t="s">
        <v>719</v>
      </c>
      <c r="W49" s="117" t="s">
        <v>507</v>
      </c>
      <c r="X49" s="114" t="s">
        <v>507</v>
      </c>
      <c r="Y49" s="114" t="s">
        <v>507</v>
      </c>
      <c r="Z49" s="158" t="s">
        <v>746</v>
      </c>
      <c r="AA49" s="117" t="s">
        <v>507</v>
      </c>
    </row>
    <row r="50" spans="1:27" ht="52.5" customHeight="1" x14ac:dyDescent="0.25">
      <c r="A50" s="114" t="s">
        <v>482</v>
      </c>
      <c r="B50" s="114" t="s">
        <v>473</v>
      </c>
      <c r="C50" s="117" t="s">
        <v>474</v>
      </c>
      <c r="D50" s="114" t="s">
        <v>477</v>
      </c>
      <c r="E50" s="117" t="s">
        <v>33</v>
      </c>
      <c r="F50" s="135" t="s">
        <v>38</v>
      </c>
      <c r="G50" s="116" t="s">
        <v>736</v>
      </c>
      <c r="H50" s="116" t="s">
        <v>618</v>
      </c>
      <c r="I50" s="152" t="s">
        <v>737</v>
      </c>
      <c r="J50" s="118" t="s">
        <v>502</v>
      </c>
      <c r="K50" s="114" t="s">
        <v>502</v>
      </c>
      <c r="L50" s="114" t="s">
        <v>502</v>
      </c>
      <c r="M50" s="117">
        <v>2</v>
      </c>
      <c r="N50" s="117">
        <v>2</v>
      </c>
      <c r="O50" s="141">
        <f t="shared" si="0"/>
        <v>4</v>
      </c>
      <c r="P50" s="139" t="str">
        <f t="shared" si="9"/>
        <v>BAJO</v>
      </c>
      <c r="Q50" s="117">
        <v>25</v>
      </c>
      <c r="R50" s="165">
        <f t="shared" si="10"/>
        <v>100</v>
      </c>
      <c r="S50" s="139" t="str">
        <f t="shared" si="11"/>
        <v>III</v>
      </c>
      <c r="T50" s="165" t="str">
        <f t="shared" si="4"/>
        <v>Mejorable</v>
      </c>
      <c r="U50" s="114">
        <v>62</v>
      </c>
      <c r="V50" s="117" t="s">
        <v>755</v>
      </c>
      <c r="W50" s="117" t="s">
        <v>507</v>
      </c>
      <c r="X50" s="117" t="s">
        <v>507</v>
      </c>
      <c r="Y50" s="117" t="s">
        <v>507</v>
      </c>
      <c r="Z50" s="117" t="s">
        <v>642</v>
      </c>
      <c r="AA50" s="117" t="s">
        <v>507</v>
      </c>
    </row>
    <row r="51" spans="1:27" ht="102.75" thickBot="1" x14ac:dyDescent="0.3">
      <c r="A51" s="114" t="s">
        <v>478</v>
      </c>
      <c r="B51" s="114" t="s">
        <v>473</v>
      </c>
      <c r="C51" s="114" t="s">
        <v>742</v>
      </c>
      <c r="D51" s="114" t="s">
        <v>477</v>
      </c>
      <c r="E51" s="114" t="s">
        <v>33</v>
      </c>
      <c r="F51" s="135" t="s">
        <v>38</v>
      </c>
      <c r="G51" s="116" t="s">
        <v>743</v>
      </c>
      <c r="H51" s="116" t="s">
        <v>744</v>
      </c>
      <c r="I51" s="114" t="s">
        <v>745</v>
      </c>
      <c r="J51" s="114" t="s">
        <v>502</v>
      </c>
      <c r="K51" s="114" t="s">
        <v>735</v>
      </c>
      <c r="L51" s="114" t="s">
        <v>725</v>
      </c>
      <c r="M51" s="171">
        <v>2</v>
      </c>
      <c r="N51" s="172">
        <v>4</v>
      </c>
      <c r="O51" s="141">
        <f t="shared" si="0"/>
        <v>8</v>
      </c>
      <c r="P51" s="139" t="str">
        <f t="shared" si="9"/>
        <v>MEDIO</v>
      </c>
      <c r="Q51" s="172">
        <v>10</v>
      </c>
      <c r="R51" s="165">
        <f t="shared" si="10"/>
        <v>80</v>
      </c>
      <c r="S51" s="139" t="str">
        <f t="shared" si="11"/>
        <v>III</v>
      </c>
      <c r="T51" s="165" t="str">
        <f t="shared" si="4"/>
        <v>Mejorable</v>
      </c>
      <c r="U51" s="173">
        <v>62</v>
      </c>
      <c r="V51" s="172" t="s">
        <v>757</v>
      </c>
      <c r="W51" s="117" t="s">
        <v>507</v>
      </c>
      <c r="X51" s="172" t="s">
        <v>507</v>
      </c>
      <c r="Y51" s="172" t="s">
        <v>507</v>
      </c>
      <c r="Z51" s="174" t="s">
        <v>808</v>
      </c>
      <c r="AA51" s="117" t="s">
        <v>507</v>
      </c>
    </row>
    <row r="52" spans="1:27" ht="102.75" customHeight="1" x14ac:dyDescent="0.25">
      <c r="A52" s="114" t="s">
        <v>472</v>
      </c>
      <c r="B52" s="114" t="s">
        <v>473</v>
      </c>
      <c r="C52" s="114" t="s">
        <v>573</v>
      </c>
      <c r="D52" s="114" t="s">
        <v>475</v>
      </c>
      <c r="E52" s="114" t="s">
        <v>33</v>
      </c>
      <c r="F52" s="135" t="s">
        <v>37</v>
      </c>
      <c r="G52" s="114" t="s">
        <v>760</v>
      </c>
      <c r="H52" s="116" t="s">
        <v>761</v>
      </c>
      <c r="I52" s="114" t="s">
        <v>762</v>
      </c>
      <c r="J52" s="114" t="s">
        <v>502</v>
      </c>
      <c r="K52" s="114" t="s">
        <v>502</v>
      </c>
      <c r="L52" s="114" t="s">
        <v>763</v>
      </c>
      <c r="M52" s="119">
        <v>2</v>
      </c>
      <c r="N52" s="117">
        <v>1</v>
      </c>
      <c r="O52" s="141">
        <f t="shared" si="0"/>
        <v>2</v>
      </c>
      <c r="P52" s="139" t="str">
        <f t="shared" si="9"/>
        <v>BAJO</v>
      </c>
      <c r="Q52" s="117">
        <v>10</v>
      </c>
      <c r="R52" s="165">
        <f t="shared" si="10"/>
        <v>20</v>
      </c>
      <c r="S52" s="139" t="str">
        <f t="shared" si="11"/>
        <v>IV</v>
      </c>
      <c r="T52" s="165" t="str">
        <f t="shared" si="4"/>
        <v>Aceptable</v>
      </c>
      <c r="U52" s="114">
        <v>62</v>
      </c>
      <c r="V52" s="114" t="s">
        <v>764</v>
      </c>
      <c r="W52" s="117" t="s">
        <v>507</v>
      </c>
      <c r="X52" s="117" t="s">
        <v>507</v>
      </c>
      <c r="Y52" s="117" t="s">
        <v>507</v>
      </c>
      <c r="Z52" s="120" t="s">
        <v>765</v>
      </c>
      <c r="AA52" s="117" t="s">
        <v>766</v>
      </c>
    </row>
  </sheetData>
  <autoFilter ref="A5:AU52"/>
  <mergeCells count="8">
    <mergeCell ref="A1:AG1"/>
    <mergeCell ref="A2:G2"/>
    <mergeCell ref="A3:G3"/>
    <mergeCell ref="F4:H4"/>
    <mergeCell ref="J4:L4"/>
    <mergeCell ref="M4:S4"/>
    <mergeCell ref="U4:V4"/>
    <mergeCell ref="W4:AA4"/>
  </mergeCells>
  <conditionalFormatting sqref="A4:F4 J4 M4 T4 W4 E5:G5 A5 V5:AA5 J5:T5">
    <cfRule type="cellIs" dxfId="299" priority="190" operator="equal">
      <formula>"MEDIA"</formula>
    </cfRule>
    <cfRule type="cellIs" dxfId="298" priority="191" operator="equal">
      <formula>"BAJA"</formula>
    </cfRule>
    <cfRule type="cellIs" dxfId="297" priority="192" operator="equal">
      <formula>"MUY ALTA"</formula>
    </cfRule>
  </conditionalFormatting>
  <conditionalFormatting sqref="V5">
    <cfRule type="cellIs" dxfId="296" priority="193" operator="equal">
      <formula>"ALTA"</formula>
    </cfRule>
  </conditionalFormatting>
  <conditionalFormatting sqref="Z5:AA5">
    <cfRule type="cellIs" dxfId="295" priority="194" operator="equal">
      <formula>"ALTA"</formula>
    </cfRule>
  </conditionalFormatting>
  <conditionalFormatting sqref="I4:I5">
    <cfRule type="cellIs" dxfId="294" priority="187" operator="equal">
      <formula>"MEDIA"</formula>
    </cfRule>
    <cfRule type="cellIs" dxfId="293" priority="188" operator="equal">
      <formula>"BAJA"</formula>
    </cfRule>
    <cfRule type="cellIs" dxfId="292" priority="189" operator="equal">
      <formula>"MUY ALTA"</formula>
    </cfRule>
  </conditionalFormatting>
  <conditionalFormatting sqref="P6:P11 P13:P38 P43:P45 P41">
    <cfRule type="cellIs" dxfId="291" priority="184" operator="equal">
      <formula>"ALTO"</formula>
    </cfRule>
    <cfRule type="cellIs" dxfId="290" priority="185" operator="equal">
      <formula>"MEDIO"</formula>
    </cfRule>
    <cfRule type="cellIs" dxfId="289" priority="186" operator="equal">
      <formula>"BAJO"</formula>
    </cfRule>
  </conditionalFormatting>
  <conditionalFormatting sqref="S6:S11 S13:S38 S43:S45 S41">
    <cfRule type="cellIs" dxfId="288" priority="180" operator="equal">
      <formula>"IV"</formula>
    </cfRule>
    <cfRule type="cellIs" dxfId="287" priority="181" operator="equal">
      <formula>"III"</formula>
    </cfRule>
    <cfRule type="cellIs" dxfId="286" priority="182" operator="equal">
      <formula>"II"</formula>
    </cfRule>
    <cfRule type="cellIs" dxfId="285" priority="183" operator="equal">
      <formula>"I"</formula>
    </cfRule>
  </conditionalFormatting>
  <conditionalFormatting sqref="P2:P11 P13:P38 P43:P45 P41">
    <cfRule type="cellIs" dxfId="284" priority="179" operator="equal">
      <formula>"MUY ALTO"</formula>
    </cfRule>
  </conditionalFormatting>
  <conditionalFormatting sqref="U5">
    <cfRule type="cellIs" dxfId="283" priority="176" operator="equal">
      <formula>"MEDIA"</formula>
    </cfRule>
    <cfRule type="cellIs" dxfId="282" priority="177" operator="equal">
      <formula>"BAJA"</formula>
    </cfRule>
    <cfRule type="cellIs" dxfId="281" priority="178" operator="equal">
      <formula>"MUY ALTA"</formula>
    </cfRule>
  </conditionalFormatting>
  <conditionalFormatting sqref="S12">
    <cfRule type="cellIs" dxfId="280" priority="168" operator="equal">
      <formula>"IV"</formula>
    </cfRule>
    <cfRule type="cellIs" dxfId="279" priority="169" operator="equal">
      <formula>"III"</formula>
    </cfRule>
    <cfRule type="cellIs" dxfId="278" priority="170" operator="equal">
      <formula>"II"</formula>
    </cfRule>
    <cfRule type="cellIs" dxfId="277" priority="171" operator="equal">
      <formula>"I"</formula>
    </cfRule>
  </conditionalFormatting>
  <conditionalFormatting sqref="P12">
    <cfRule type="cellIs" dxfId="276" priority="173" operator="equal">
      <formula>"ALTO"</formula>
    </cfRule>
    <cfRule type="cellIs" dxfId="275" priority="174" operator="equal">
      <formula>"MEDIO"</formula>
    </cfRule>
    <cfRule type="cellIs" dxfId="274" priority="175" operator="equal">
      <formula>"BAJO"</formula>
    </cfRule>
  </conditionalFormatting>
  <conditionalFormatting sqref="P12">
    <cfRule type="cellIs" dxfId="273" priority="172" operator="equal">
      <formula>"MUY ALTO"</formula>
    </cfRule>
  </conditionalFormatting>
  <conditionalFormatting sqref="P46:P47">
    <cfRule type="cellIs" dxfId="272" priority="165" operator="equal">
      <formula>"ALTO"</formula>
    </cfRule>
    <cfRule type="cellIs" dxfId="271" priority="166" operator="equal">
      <formula>"MEDIO"</formula>
    </cfRule>
    <cfRule type="cellIs" dxfId="270" priority="167" operator="equal">
      <formula>"BAJO"</formula>
    </cfRule>
  </conditionalFormatting>
  <conditionalFormatting sqref="S46:S47">
    <cfRule type="cellIs" dxfId="269" priority="161" operator="equal">
      <formula>"IV"</formula>
    </cfRule>
    <cfRule type="cellIs" dxfId="268" priority="162" operator="equal">
      <formula>"III"</formula>
    </cfRule>
    <cfRule type="cellIs" dxfId="267" priority="163" operator="equal">
      <formula>"II"</formula>
    </cfRule>
    <cfRule type="cellIs" dxfId="266" priority="164" operator="equal">
      <formula>"I"</formula>
    </cfRule>
  </conditionalFormatting>
  <conditionalFormatting sqref="P46:P47">
    <cfRule type="cellIs" dxfId="265" priority="160" operator="equal">
      <formula>"MUY ALTO"</formula>
    </cfRule>
  </conditionalFormatting>
  <conditionalFormatting sqref="P48:P52">
    <cfRule type="cellIs" dxfId="264" priority="157" operator="equal">
      <formula>"ALTO"</formula>
    </cfRule>
    <cfRule type="cellIs" dxfId="263" priority="158" operator="equal">
      <formula>"MEDIO"</formula>
    </cfRule>
    <cfRule type="cellIs" dxfId="262" priority="159" operator="equal">
      <formula>"BAJO"</formula>
    </cfRule>
  </conditionalFormatting>
  <conditionalFormatting sqref="S48:S52">
    <cfRule type="cellIs" dxfId="261" priority="153" operator="equal">
      <formula>"IV"</formula>
    </cfRule>
    <cfRule type="cellIs" dxfId="260" priority="154" operator="equal">
      <formula>"III"</formula>
    </cfRule>
    <cfRule type="cellIs" dxfId="259" priority="155" operator="equal">
      <formula>"II"</formula>
    </cfRule>
    <cfRule type="cellIs" dxfId="258" priority="156" operator="equal">
      <formula>"I"</formula>
    </cfRule>
  </conditionalFormatting>
  <conditionalFormatting sqref="P48:P52">
    <cfRule type="cellIs" dxfId="257" priority="152" operator="equal">
      <formula>"MUY ALTO"</formula>
    </cfRule>
  </conditionalFormatting>
  <conditionalFormatting sqref="D8:E8 I8:N8">
    <cfRule type="cellIs" dxfId="256" priority="81" operator="equal">
      <formula>"MEDIA"</formula>
    </cfRule>
  </conditionalFormatting>
  <conditionalFormatting sqref="D8:E8 I8:N8">
    <cfRule type="cellIs" dxfId="255" priority="82" operator="equal">
      <formula>"BAJA"</formula>
    </cfRule>
  </conditionalFormatting>
  <conditionalFormatting sqref="D8:E8 I8:N8">
    <cfRule type="cellIs" dxfId="254" priority="83" operator="equal">
      <formula>"MUY ALTA"</formula>
    </cfRule>
  </conditionalFormatting>
  <conditionalFormatting sqref="Q8">
    <cfRule type="cellIs" dxfId="253" priority="78" operator="equal">
      <formula>"MEDIA"</formula>
    </cfRule>
  </conditionalFormatting>
  <conditionalFormatting sqref="Q8">
    <cfRule type="cellIs" dxfId="252" priority="79" operator="equal">
      <formula>"BAJA"</formula>
    </cfRule>
  </conditionalFormatting>
  <conditionalFormatting sqref="Q8">
    <cfRule type="cellIs" dxfId="251" priority="80" operator="equal">
      <formula>"MUY ALTA"</formula>
    </cfRule>
  </conditionalFormatting>
  <conditionalFormatting sqref="A41 E41 I41:J41 L41:N41">
    <cfRule type="cellIs" dxfId="250" priority="65" operator="equal">
      <formula>"MEDIA"</formula>
    </cfRule>
  </conditionalFormatting>
  <conditionalFormatting sqref="A41 E41 I41:J41 L41:N41">
    <cfRule type="cellIs" dxfId="249" priority="66" operator="equal">
      <formula>"BAJA"</formula>
    </cfRule>
  </conditionalFormatting>
  <conditionalFormatting sqref="A41 E41 I41:J41 L41:N41">
    <cfRule type="cellIs" dxfId="248" priority="67" operator="equal">
      <formula>"MUY ALTA"</formula>
    </cfRule>
  </conditionalFormatting>
  <conditionalFormatting sqref="K41">
    <cfRule type="cellIs" dxfId="247" priority="68" operator="equal">
      <formula>"MEDIA"</formula>
    </cfRule>
  </conditionalFormatting>
  <conditionalFormatting sqref="K41">
    <cfRule type="cellIs" dxfId="246" priority="69" operator="equal">
      <formula>"BAJA"</formula>
    </cfRule>
  </conditionalFormatting>
  <conditionalFormatting sqref="K41">
    <cfRule type="cellIs" dxfId="245" priority="70" operator="equal">
      <formula>"MUY ALTA"</formula>
    </cfRule>
  </conditionalFormatting>
  <conditionalFormatting sqref="I43">
    <cfRule type="cellIs" dxfId="244" priority="59" operator="equal">
      <formula>"MEDIA"</formula>
    </cfRule>
  </conditionalFormatting>
  <conditionalFormatting sqref="I43">
    <cfRule type="cellIs" dxfId="243" priority="60" operator="equal">
      <formula>"BAJA"</formula>
    </cfRule>
  </conditionalFormatting>
  <conditionalFormatting sqref="I43">
    <cfRule type="cellIs" dxfId="242" priority="61" operator="equal">
      <formula>"MUY ALTA"</formula>
    </cfRule>
  </conditionalFormatting>
  <conditionalFormatting sqref="Q41">
    <cfRule type="cellIs" dxfId="241" priority="56" operator="equal">
      <formula>"MEDIA"</formula>
    </cfRule>
  </conditionalFormatting>
  <conditionalFormatting sqref="Q41">
    <cfRule type="cellIs" dxfId="240" priority="57" operator="equal">
      <formula>"BAJA"</formula>
    </cfRule>
  </conditionalFormatting>
  <conditionalFormatting sqref="Q41">
    <cfRule type="cellIs" dxfId="239" priority="58" operator="equal">
      <formula>"MUY ALTA"</formula>
    </cfRule>
  </conditionalFormatting>
  <conditionalFormatting sqref="V41 X41:Y41">
    <cfRule type="cellIs" dxfId="238" priority="44" operator="equal">
      <formula>"MEDIA"</formula>
    </cfRule>
  </conditionalFormatting>
  <conditionalFormatting sqref="V41 X41:Y41">
    <cfRule type="cellIs" dxfId="237" priority="45" operator="equal">
      <formula>"BAJA"</formula>
    </cfRule>
  </conditionalFormatting>
  <conditionalFormatting sqref="V41 X41:Y41">
    <cfRule type="cellIs" dxfId="236" priority="46" operator="equal">
      <formula>"MUY ALTA"</formula>
    </cfRule>
  </conditionalFormatting>
  <conditionalFormatting sqref="V41">
    <cfRule type="cellIs" dxfId="235" priority="52" operator="equal">
      <formula>"ALTA"</formula>
    </cfRule>
  </conditionalFormatting>
  <conditionalFormatting sqref="Z41">
    <cfRule type="cellIs" dxfId="234" priority="40" operator="equal">
      <formula>"MEDIA"</formula>
    </cfRule>
  </conditionalFormatting>
  <conditionalFormatting sqref="Z41">
    <cfRule type="cellIs" dxfId="233" priority="41" operator="equal">
      <formula>"BAJA"</formula>
    </cfRule>
  </conditionalFormatting>
  <conditionalFormatting sqref="Z41">
    <cfRule type="cellIs" dxfId="232" priority="42" operator="equal">
      <formula>"MUY ALTA"</formula>
    </cfRule>
  </conditionalFormatting>
  <conditionalFormatting sqref="Z41">
    <cfRule type="cellIs" dxfId="231" priority="43" operator="equal">
      <formula>"ALTA"</formula>
    </cfRule>
  </conditionalFormatting>
  <conditionalFormatting sqref="P42">
    <cfRule type="cellIs" dxfId="230" priority="37" operator="equal">
      <formula>"ALTO"</formula>
    </cfRule>
    <cfRule type="cellIs" dxfId="229" priority="38" operator="equal">
      <formula>"MEDIO"</formula>
    </cfRule>
    <cfRule type="cellIs" dxfId="228" priority="39" operator="equal">
      <formula>"BAJO"</formula>
    </cfRule>
  </conditionalFormatting>
  <conditionalFormatting sqref="S42">
    <cfRule type="cellIs" dxfId="227" priority="33" operator="equal">
      <formula>"IV"</formula>
    </cfRule>
    <cfRule type="cellIs" dxfId="226" priority="34" operator="equal">
      <formula>"III"</formula>
    </cfRule>
    <cfRule type="cellIs" dxfId="225" priority="35" operator="equal">
      <formula>"II"</formula>
    </cfRule>
    <cfRule type="cellIs" dxfId="224" priority="36" operator="equal">
      <formula>"I"</formula>
    </cfRule>
  </conditionalFormatting>
  <conditionalFormatting sqref="P42">
    <cfRule type="cellIs" dxfId="223" priority="32" operator="equal">
      <formula>"MUY ALTO"</formula>
    </cfRule>
  </conditionalFormatting>
  <conditionalFormatting sqref="P39">
    <cfRule type="cellIs" dxfId="222" priority="21" operator="equal">
      <formula>"ALTO"</formula>
    </cfRule>
    <cfRule type="cellIs" dxfId="221" priority="22" operator="equal">
      <formula>"MEDIO"</formula>
    </cfRule>
    <cfRule type="cellIs" dxfId="220" priority="23" operator="equal">
      <formula>"BAJO"</formula>
    </cfRule>
  </conditionalFormatting>
  <conditionalFormatting sqref="S39">
    <cfRule type="cellIs" dxfId="219" priority="17" operator="equal">
      <formula>"IV"</formula>
    </cfRule>
    <cfRule type="cellIs" dxfId="218" priority="18" operator="equal">
      <formula>"III"</formula>
    </cfRule>
    <cfRule type="cellIs" dxfId="217" priority="19" operator="equal">
      <formula>"II"</formula>
    </cfRule>
    <cfRule type="cellIs" dxfId="216" priority="20" operator="equal">
      <formula>"I"</formula>
    </cfRule>
  </conditionalFormatting>
  <conditionalFormatting sqref="P39">
    <cfRule type="cellIs" dxfId="215" priority="16" operator="equal">
      <formula>"MUY ALTO"</formula>
    </cfRule>
  </conditionalFormatting>
  <conditionalFormatting sqref="V8">
    <cfRule type="cellIs" dxfId="214" priority="15" operator="equal">
      <formula>"ALTA"</formula>
    </cfRule>
  </conditionalFormatting>
  <conditionalFormatting sqref="V8">
    <cfRule type="cellIs" dxfId="213" priority="12" operator="equal">
      <formula>"MEDIA"</formula>
    </cfRule>
  </conditionalFormatting>
  <conditionalFormatting sqref="V8">
    <cfRule type="cellIs" dxfId="212" priority="13" operator="equal">
      <formula>"BAJA"</formula>
    </cfRule>
  </conditionalFormatting>
  <conditionalFormatting sqref="V8">
    <cfRule type="cellIs" dxfId="211" priority="14" operator="equal">
      <formula>"MUY ALTA"</formula>
    </cfRule>
  </conditionalFormatting>
  <conditionalFormatting sqref="P40">
    <cfRule type="cellIs" dxfId="210" priority="9" operator="equal">
      <formula>"ALTO"</formula>
    </cfRule>
    <cfRule type="cellIs" dxfId="209" priority="10" operator="equal">
      <formula>"MEDIO"</formula>
    </cfRule>
    <cfRule type="cellIs" dxfId="208" priority="11" operator="equal">
      <formula>"BAJO"</formula>
    </cfRule>
  </conditionalFormatting>
  <conditionalFormatting sqref="S40">
    <cfRule type="cellIs" dxfId="207" priority="5" operator="equal">
      <formula>"IV"</formula>
    </cfRule>
    <cfRule type="cellIs" dxfId="206" priority="6" operator="equal">
      <formula>"III"</formula>
    </cfRule>
    <cfRule type="cellIs" dxfId="205" priority="7" operator="equal">
      <formula>"II"</formula>
    </cfRule>
    <cfRule type="cellIs" dxfId="204" priority="8" operator="equal">
      <formula>"I"</formula>
    </cfRule>
  </conditionalFormatting>
  <conditionalFormatting sqref="P40">
    <cfRule type="cellIs" dxfId="203" priority="4" operator="equal">
      <formula>"MUY ALTO"</formula>
    </cfRule>
  </conditionalFormatting>
  <conditionalFormatting sqref="I40">
    <cfRule type="cellIs" dxfId="202" priority="1" operator="equal">
      <formula>"MEDIA"</formula>
    </cfRule>
  </conditionalFormatting>
  <conditionalFormatting sqref="I40">
    <cfRule type="cellIs" dxfId="201" priority="2" operator="equal">
      <formula>"BAJA"</formula>
    </cfRule>
  </conditionalFormatting>
  <conditionalFormatting sqref="I40">
    <cfRule type="cellIs" dxfId="200" priority="3" operator="equal">
      <formula>"MUY ALTA"</formula>
    </cfRule>
  </conditionalFormatting>
  <dataValidations count="3">
    <dataValidation type="list" allowBlank="1" showErrorMessage="1" sqref="M19 M46">
      <formula1>"2,6,10"</formula1>
    </dataValidation>
    <dataValidation type="list" allowBlank="1" showInputMessage="1" prompt="COLOQUE SOLO - 1,2,3, O 4" sqref="O33 N19 N46">
      <formula1>"4,3,2,1"</formula1>
    </dataValidation>
    <dataValidation type="list" allowBlank="1" showErrorMessage="1" sqref="Q8 Q19 Q46">
      <formula1>"10,25,60,100"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Listas!$A$7:$G$7</xm:f>
          </x14:formula1>
          <xm:sqref>F43:F52 F6:F41</xm:sqref>
        </x14:dataValidation>
        <x14:dataValidation type="list" allowBlank="1" showInputMessage="1" showErrorMessage="1">
          <x14:formula1>
            <xm:f>Listas!#REF!</xm:f>
          </x14:formula1>
          <xm:sqref>F42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AS63"/>
  <sheetViews>
    <sheetView topLeftCell="A43" zoomScale="80" zoomScaleNormal="80" workbookViewId="0">
      <selection activeCell="A47" sqref="A47"/>
    </sheetView>
  </sheetViews>
  <sheetFormatPr baseColWidth="10" defaultRowHeight="15" x14ac:dyDescent="0.25"/>
  <cols>
    <col min="1" max="1" width="20.7109375" style="199" customWidth="1"/>
    <col min="2" max="2" width="11.42578125" style="199"/>
    <col min="3" max="3" width="24.28515625" style="199" customWidth="1"/>
    <col min="4" max="4" width="38" style="199" customWidth="1"/>
    <col min="5" max="5" width="11.42578125" style="199"/>
    <col min="6" max="6" width="24.85546875" style="199" customWidth="1"/>
    <col min="7" max="7" width="32" style="199" customWidth="1"/>
    <col min="8" max="8" width="42.85546875" style="199" customWidth="1"/>
    <col min="9" max="9" width="24.140625" style="199" customWidth="1"/>
    <col min="10" max="10" width="18.42578125" style="199" customWidth="1"/>
    <col min="11" max="11" width="32.42578125" style="199" customWidth="1"/>
    <col min="12" max="12" width="24.85546875" style="199" customWidth="1"/>
    <col min="13" max="15" width="11.42578125" style="199"/>
    <col min="16" max="16" width="14.7109375" style="199" customWidth="1"/>
    <col min="17" max="19" width="11.42578125" style="199"/>
    <col min="20" max="20" width="14.7109375" style="202" customWidth="1"/>
    <col min="21" max="21" width="11.42578125" style="199"/>
    <col min="22" max="22" width="19.5703125" style="199" customWidth="1"/>
    <col min="23" max="27" width="29.5703125" style="199" customWidth="1"/>
    <col min="28" max="16384" width="11.42578125" style="199"/>
  </cols>
  <sheetData>
    <row r="1" spans="1:45"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row>
    <row r="2" spans="1:45" ht="15.75" thickBot="1" x14ac:dyDescent="0.3">
      <c r="A2" s="266" t="s">
        <v>470</v>
      </c>
      <c r="B2" s="267"/>
      <c r="C2" s="267"/>
      <c r="D2" s="267"/>
      <c r="E2" s="267"/>
      <c r="F2" s="267"/>
      <c r="G2" s="268"/>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row>
    <row r="3" spans="1:45" ht="15.75" thickBot="1" x14ac:dyDescent="0.3">
      <c r="A3" s="266" t="s">
        <v>471</v>
      </c>
      <c r="B3" s="267"/>
      <c r="C3" s="267"/>
      <c r="D3" s="267"/>
      <c r="E3" s="267"/>
      <c r="F3" s="267"/>
      <c r="G3" s="268"/>
      <c r="H3" s="1"/>
      <c r="I3" s="1"/>
      <c r="J3" s="1"/>
      <c r="K3" s="1"/>
      <c r="L3" s="4"/>
      <c r="M3" s="4"/>
      <c r="N3" s="4"/>
      <c r="O3" s="4"/>
      <c r="P3" s="4"/>
      <c r="Q3" s="4"/>
      <c r="R3" s="2"/>
      <c r="S3" s="2"/>
      <c r="T3" s="2"/>
      <c r="U3" s="5"/>
      <c r="V3" s="5"/>
      <c r="W3" s="1"/>
      <c r="X3" s="1"/>
      <c r="Y3" s="1"/>
      <c r="Z3" s="1"/>
      <c r="AA3" s="1"/>
      <c r="AB3" s="3"/>
      <c r="AC3" s="3"/>
      <c r="AD3" s="3"/>
      <c r="AE3" s="3"/>
      <c r="AF3" s="3"/>
      <c r="AG3" s="3"/>
      <c r="AH3" s="3"/>
      <c r="AI3" s="3"/>
      <c r="AJ3" s="3"/>
      <c r="AK3" s="3"/>
      <c r="AL3" s="3"/>
      <c r="AM3" s="3"/>
      <c r="AN3" s="3"/>
      <c r="AO3" s="3"/>
      <c r="AP3" s="3"/>
      <c r="AQ3" s="3"/>
      <c r="AR3" s="3"/>
      <c r="AS3" s="3"/>
    </row>
    <row r="4" spans="1:45" s="63" customFormat="1" ht="25.5" x14ac:dyDescent="0.2">
      <c r="A4" s="122"/>
      <c r="B4" s="123" t="s">
        <v>0</v>
      </c>
      <c r="C4" s="123" t="s">
        <v>1</v>
      </c>
      <c r="D4" s="123" t="s">
        <v>2</v>
      </c>
      <c r="E4" s="123"/>
      <c r="F4" s="269" t="s">
        <v>3</v>
      </c>
      <c r="G4" s="264"/>
      <c r="H4" s="265"/>
      <c r="I4" s="123"/>
      <c r="J4" s="269" t="s">
        <v>4</v>
      </c>
      <c r="K4" s="264"/>
      <c r="L4" s="265"/>
      <c r="M4" s="263" t="s">
        <v>5</v>
      </c>
      <c r="N4" s="264"/>
      <c r="O4" s="264"/>
      <c r="P4" s="264"/>
      <c r="Q4" s="264"/>
      <c r="R4" s="264"/>
      <c r="S4" s="265"/>
      <c r="T4" s="124" t="s">
        <v>6</v>
      </c>
      <c r="U4" s="270" t="s">
        <v>7</v>
      </c>
      <c r="V4" s="271"/>
      <c r="W4" s="263" t="s">
        <v>8</v>
      </c>
      <c r="X4" s="264"/>
      <c r="Y4" s="264"/>
      <c r="Z4" s="264"/>
      <c r="AA4" s="265"/>
      <c r="AB4" s="125"/>
      <c r="AC4" s="125"/>
      <c r="AD4" s="125"/>
      <c r="AE4" s="125"/>
      <c r="AF4" s="125"/>
      <c r="AG4" s="125"/>
      <c r="AH4" s="125"/>
      <c r="AI4" s="125"/>
      <c r="AJ4" s="125"/>
      <c r="AK4" s="125"/>
      <c r="AL4" s="125"/>
      <c r="AM4" s="125"/>
      <c r="AN4" s="125"/>
      <c r="AO4" s="125"/>
      <c r="AP4" s="125"/>
      <c r="AQ4" s="125"/>
      <c r="AR4" s="125"/>
      <c r="AS4" s="125"/>
    </row>
    <row r="5" spans="1:45" s="63" customFormat="1" ht="72" x14ac:dyDescent="0.2">
      <c r="A5" s="126" t="s">
        <v>9</v>
      </c>
      <c r="B5" s="127"/>
      <c r="C5" s="127"/>
      <c r="D5" s="127"/>
      <c r="E5" s="127" t="s">
        <v>10</v>
      </c>
      <c r="F5" s="128" t="s">
        <v>31</v>
      </c>
      <c r="G5" s="129" t="s">
        <v>11</v>
      </c>
      <c r="H5" s="129" t="s">
        <v>12</v>
      </c>
      <c r="I5" s="127" t="s">
        <v>32</v>
      </c>
      <c r="J5" s="130" t="s">
        <v>13</v>
      </c>
      <c r="K5" s="129" t="s">
        <v>14</v>
      </c>
      <c r="L5" s="129" t="s">
        <v>15</v>
      </c>
      <c r="M5" s="131" t="s">
        <v>16</v>
      </c>
      <c r="N5" s="131" t="s">
        <v>17</v>
      </c>
      <c r="O5" s="132" t="s">
        <v>18</v>
      </c>
      <c r="P5" s="131" t="s">
        <v>19</v>
      </c>
      <c r="Q5" s="131" t="s">
        <v>20</v>
      </c>
      <c r="R5" s="131" t="s">
        <v>21</v>
      </c>
      <c r="S5" s="131" t="s">
        <v>22</v>
      </c>
      <c r="T5" s="133" t="s">
        <v>23</v>
      </c>
      <c r="U5" s="131" t="s">
        <v>24</v>
      </c>
      <c r="V5" s="133" t="s">
        <v>25</v>
      </c>
      <c r="W5" s="133" t="s">
        <v>26</v>
      </c>
      <c r="X5" s="133" t="s">
        <v>27</v>
      </c>
      <c r="Y5" s="133" t="s">
        <v>28</v>
      </c>
      <c r="Z5" s="133" t="s">
        <v>29</v>
      </c>
      <c r="AA5" s="133" t="s">
        <v>30</v>
      </c>
      <c r="AB5" s="125"/>
      <c r="AC5" s="125"/>
      <c r="AD5" s="125"/>
      <c r="AE5" s="125"/>
      <c r="AF5" s="125"/>
      <c r="AG5" s="125"/>
      <c r="AH5" s="125"/>
      <c r="AI5" s="125"/>
      <c r="AJ5" s="125"/>
      <c r="AK5" s="125"/>
      <c r="AL5" s="125"/>
      <c r="AM5" s="125"/>
      <c r="AN5" s="125"/>
      <c r="AO5" s="125"/>
      <c r="AP5" s="125"/>
      <c r="AQ5" s="125"/>
      <c r="AR5" s="125"/>
      <c r="AS5" s="125"/>
    </row>
    <row r="6" spans="1:45" s="140" customFormat="1" ht="63.75" x14ac:dyDescent="0.25">
      <c r="A6" s="99" t="s">
        <v>472</v>
      </c>
      <c r="B6" s="99" t="s">
        <v>473</v>
      </c>
      <c r="C6" s="99" t="s">
        <v>487</v>
      </c>
      <c r="D6" s="114" t="s">
        <v>475</v>
      </c>
      <c r="E6" s="134" t="s">
        <v>33</v>
      </c>
      <c r="F6" s="135" t="s">
        <v>77</v>
      </c>
      <c r="G6" s="99" t="s">
        <v>489</v>
      </c>
      <c r="H6" s="101" t="s">
        <v>493</v>
      </c>
      <c r="I6" s="99" t="s">
        <v>498</v>
      </c>
      <c r="J6" s="100" t="s">
        <v>502</v>
      </c>
      <c r="K6" s="99" t="s">
        <v>502</v>
      </c>
      <c r="L6" s="99" t="s">
        <v>502</v>
      </c>
      <c r="M6" s="136">
        <v>2</v>
      </c>
      <c r="N6" s="136">
        <v>3</v>
      </c>
      <c r="O6" s="137">
        <f t="shared" ref="O6" si="0">M6*N6</f>
        <v>6</v>
      </c>
      <c r="P6" s="138" t="str">
        <f>IF((N6),IF(AND(O6&gt;=24,O6&lt;=40),"MUY ALTO",IF(AND(O6&gt;=10,O6&lt;=20),"ALTO",IF(AND(O6&gt;=6,O6&lt;=8),"MEDIO",IF((O6&lt;=4),"BAJO")))))</f>
        <v>MEDIO</v>
      </c>
      <c r="Q6" s="103">
        <v>25</v>
      </c>
      <c r="R6" s="165">
        <f>O6*Q6</f>
        <v>150</v>
      </c>
      <c r="S6" s="139" t="str">
        <f>IF(R6&lt;=0,"N/A",IF(R6&lt;=20,"IV",IF(R6&lt;=120,"III",IF(R6&lt;=500,"II",IF(R6&lt;=4000,"I",)))))</f>
        <v>II</v>
      </c>
      <c r="T6" s="165" t="str">
        <f>IF(S6="I","No Aceptable",IF(S6="II","No aceptable o aceptable con control específico",IF(S6="III","Mejorable",IF(S6="IV","Aceptable","Aceptable"))))</f>
        <v>No aceptable o aceptable con control específico</v>
      </c>
      <c r="U6" s="99">
        <v>108</v>
      </c>
      <c r="V6" s="103" t="s">
        <v>498</v>
      </c>
      <c r="W6" s="103" t="s">
        <v>507</v>
      </c>
      <c r="X6" s="103" t="s">
        <v>507</v>
      </c>
      <c r="Y6" s="103" t="s">
        <v>507</v>
      </c>
      <c r="Z6" s="106" t="s">
        <v>759</v>
      </c>
      <c r="AA6" s="103" t="s">
        <v>507</v>
      </c>
    </row>
    <row r="7" spans="1:45" s="142" customFormat="1" ht="114.75" x14ac:dyDescent="0.25">
      <c r="A7" s="99" t="s">
        <v>476</v>
      </c>
      <c r="B7" s="99" t="s">
        <v>473</v>
      </c>
      <c r="C7" s="99" t="s">
        <v>474</v>
      </c>
      <c r="D7" s="99" t="s">
        <v>477</v>
      </c>
      <c r="E7" s="134" t="s">
        <v>33</v>
      </c>
      <c r="F7" s="135" t="s">
        <v>77</v>
      </c>
      <c r="G7" s="99" t="s">
        <v>490</v>
      </c>
      <c r="H7" s="101" t="s">
        <v>494</v>
      </c>
      <c r="I7" s="99" t="s">
        <v>499</v>
      </c>
      <c r="J7" s="100" t="s">
        <v>502</v>
      </c>
      <c r="K7" s="114" t="s">
        <v>503</v>
      </c>
      <c r="L7" s="99" t="s">
        <v>504</v>
      </c>
      <c r="M7" s="102">
        <v>2</v>
      </c>
      <c r="N7" s="103">
        <v>2</v>
      </c>
      <c r="O7" s="141">
        <f t="shared" ref="O7:O37" si="1">M7*N7</f>
        <v>4</v>
      </c>
      <c r="P7" s="139" t="str">
        <f t="shared" ref="P7:P37" si="2">IF((N7),IF(AND(O7&gt;=24,O7&lt;=40),"MUY ALTO",IF(AND(O7&gt;=10,O7&lt;=20),"ALTO",IF(AND(O7&gt;=6,O7&lt;=8),"MEDIO",IF((O7&lt;=4),"BAJO")))))</f>
        <v>BAJO</v>
      </c>
      <c r="Q7" s="103">
        <v>25</v>
      </c>
      <c r="R7" s="165">
        <f t="shared" ref="R7:R37" si="3">O7*Q7</f>
        <v>100</v>
      </c>
      <c r="S7" s="139" t="str">
        <f t="shared" ref="S7:S37" si="4">IF(R7&lt;=0,"N/A",IF(R7&lt;=20,"IV",IF(R7&lt;=120,"III",IF(R7&lt;=500,"II",IF(R7&lt;=4000,"I",)))))</f>
        <v>III</v>
      </c>
      <c r="T7" s="165" t="str">
        <f t="shared" ref="T7:T39" si="5">IF(S7="I","No Aceptable",IF(S7="II","No aceptable o aceptable con control específico",IF(S7="III","Mejorable",IF(S7="IV","Aceptable","Aceptable"))))</f>
        <v>Mejorable</v>
      </c>
      <c r="U7" s="99">
        <v>108</v>
      </c>
      <c r="V7" s="117" t="s">
        <v>519</v>
      </c>
      <c r="W7" s="103" t="s">
        <v>507</v>
      </c>
      <c r="X7" s="103" t="s">
        <v>507</v>
      </c>
      <c r="Y7" s="103" t="s">
        <v>507</v>
      </c>
      <c r="Z7" s="120" t="s">
        <v>1504</v>
      </c>
      <c r="AA7" s="103" t="s">
        <v>511</v>
      </c>
    </row>
    <row r="8" spans="1:45" s="142" customFormat="1" ht="51" customHeight="1" x14ac:dyDescent="0.25">
      <c r="A8" s="99" t="s">
        <v>478</v>
      </c>
      <c r="B8" s="99" t="s">
        <v>473</v>
      </c>
      <c r="C8" s="99" t="s">
        <v>474</v>
      </c>
      <c r="D8" s="99" t="s">
        <v>479</v>
      </c>
      <c r="E8" s="134" t="s">
        <v>33</v>
      </c>
      <c r="F8" s="135" t="s">
        <v>77</v>
      </c>
      <c r="G8" s="99" t="s">
        <v>491</v>
      </c>
      <c r="H8" s="101" t="s">
        <v>495</v>
      </c>
      <c r="I8" s="99" t="s">
        <v>499</v>
      </c>
      <c r="J8" s="100" t="s">
        <v>502</v>
      </c>
      <c r="K8" s="100" t="s">
        <v>502</v>
      </c>
      <c r="L8" s="100" t="s">
        <v>502</v>
      </c>
      <c r="M8" s="102">
        <v>2</v>
      </c>
      <c r="N8" s="103">
        <v>2</v>
      </c>
      <c r="O8" s="141">
        <f t="shared" si="1"/>
        <v>4</v>
      </c>
      <c r="P8" s="139" t="str">
        <f t="shared" si="2"/>
        <v>BAJO</v>
      </c>
      <c r="Q8" s="103">
        <v>25</v>
      </c>
      <c r="R8" s="165">
        <f t="shared" si="3"/>
        <v>100</v>
      </c>
      <c r="S8" s="139" t="str">
        <f t="shared" si="4"/>
        <v>III</v>
      </c>
      <c r="T8" s="165" t="str">
        <f t="shared" si="5"/>
        <v>Mejorable</v>
      </c>
      <c r="U8" s="99">
        <v>108</v>
      </c>
      <c r="V8" s="103" t="s">
        <v>509</v>
      </c>
      <c r="W8" s="103" t="s">
        <v>507</v>
      </c>
      <c r="X8" s="103" t="s">
        <v>507</v>
      </c>
      <c r="Y8" s="103" t="s">
        <v>507</v>
      </c>
      <c r="Z8" s="106" t="s">
        <v>512</v>
      </c>
      <c r="AA8" s="103" t="s">
        <v>507</v>
      </c>
    </row>
    <row r="9" spans="1:45" s="142" customFormat="1" ht="140.25" x14ac:dyDescent="0.25">
      <c r="A9" s="99" t="s">
        <v>480</v>
      </c>
      <c r="B9" s="99" t="s">
        <v>473</v>
      </c>
      <c r="C9" s="99" t="s">
        <v>474</v>
      </c>
      <c r="D9" s="99" t="s">
        <v>481</v>
      </c>
      <c r="E9" s="134" t="s">
        <v>33</v>
      </c>
      <c r="F9" s="135" t="s">
        <v>77</v>
      </c>
      <c r="G9" s="99" t="s">
        <v>491</v>
      </c>
      <c r="H9" s="101" t="s">
        <v>496</v>
      </c>
      <c r="I9" s="99" t="s">
        <v>500</v>
      </c>
      <c r="J9" s="99" t="s">
        <v>502</v>
      </c>
      <c r="K9" s="99" t="s">
        <v>505</v>
      </c>
      <c r="L9" s="99" t="s">
        <v>502</v>
      </c>
      <c r="M9" s="104">
        <v>2</v>
      </c>
      <c r="N9" s="103">
        <v>3</v>
      </c>
      <c r="O9" s="141">
        <f t="shared" si="1"/>
        <v>6</v>
      </c>
      <c r="P9" s="139" t="str">
        <f t="shared" si="2"/>
        <v>MEDIO</v>
      </c>
      <c r="Q9" s="99">
        <v>25</v>
      </c>
      <c r="R9" s="165">
        <f t="shared" si="3"/>
        <v>150</v>
      </c>
      <c r="S9" s="139" t="str">
        <f t="shared" si="4"/>
        <v>II</v>
      </c>
      <c r="T9" s="165" t="str">
        <f t="shared" si="5"/>
        <v>No aceptable o aceptable con control específico</v>
      </c>
      <c r="U9" s="99">
        <v>108</v>
      </c>
      <c r="V9" s="107" t="s">
        <v>500</v>
      </c>
      <c r="W9" s="107" t="s">
        <v>513</v>
      </c>
      <c r="X9" s="107" t="s">
        <v>507</v>
      </c>
      <c r="Y9" s="107" t="s">
        <v>514</v>
      </c>
      <c r="Z9" s="108" t="s">
        <v>515</v>
      </c>
      <c r="AA9" s="103" t="s">
        <v>507</v>
      </c>
    </row>
    <row r="10" spans="1:45" s="142" customFormat="1" ht="63.75" x14ac:dyDescent="0.25">
      <c r="A10" s="99" t="s">
        <v>482</v>
      </c>
      <c r="B10" s="99" t="s">
        <v>483</v>
      </c>
      <c r="C10" s="99" t="s">
        <v>474</v>
      </c>
      <c r="D10" s="99" t="s">
        <v>484</v>
      </c>
      <c r="E10" s="134" t="s">
        <v>33</v>
      </c>
      <c r="F10" s="135" t="s">
        <v>77</v>
      </c>
      <c r="G10" s="99" t="s">
        <v>492</v>
      </c>
      <c r="H10" s="101" t="s">
        <v>497</v>
      </c>
      <c r="I10" s="99" t="s">
        <v>501</v>
      </c>
      <c r="J10" s="99" t="s">
        <v>502</v>
      </c>
      <c r="K10" s="99" t="s">
        <v>506</v>
      </c>
      <c r="L10" s="99" t="s">
        <v>502</v>
      </c>
      <c r="M10" s="102">
        <v>2</v>
      </c>
      <c r="N10" s="103">
        <v>4</v>
      </c>
      <c r="O10" s="141">
        <f t="shared" si="1"/>
        <v>8</v>
      </c>
      <c r="P10" s="139" t="str">
        <f t="shared" si="2"/>
        <v>MEDIO</v>
      </c>
      <c r="Q10" s="103">
        <v>25</v>
      </c>
      <c r="R10" s="165">
        <f t="shared" si="3"/>
        <v>200</v>
      </c>
      <c r="S10" s="139" t="str">
        <f t="shared" si="4"/>
        <v>II</v>
      </c>
      <c r="T10" s="165" t="str">
        <f t="shared" si="5"/>
        <v>No aceptable o aceptable con control específico</v>
      </c>
      <c r="U10" s="99">
        <v>108</v>
      </c>
      <c r="V10" s="103" t="s">
        <v>516</v>
      </c>
      <c r="W10" s="103" t="s">
        <v>507</v>
      </c>
      <c r="X10" s="103" t="s">
        <v>517</v>
      </c>
      <c r="Y10" s="103" t="s">
        <v>507</v>
      </c>
      <c r="Z10" s="106" t="s">
        <v>518</v>
      </c>
      <c r="AA10" s="103" t="s">
        <v>507</v>
      </c>
    </row>
    <row r="11" spans="1:45" s="142" customFormat="1" ht="63.75" x14ac:dyDescent="0.25">
      <c r="A11" s="99" t="s">
        <v>769</v>
      </c>
      <c r="B11" s="99" t="s">
        <v>486</v>
      </c>
      <c r="C11" s="99" t="s">
        <v>487</v>
      </c>
      <c r="D11" s="99" t="s">
        <v>770</v>
      </c>
      <c r="E11" s="99" t="s">
        <v>33</v>
      </c>
      <c r="F11" s="135" t="s">
        <v>77</v>
      </c>
      <c r="G11" s="101" t="s">
        <v>489</v>
      </c>
      <c r="H11" s="101" t="s">
        <v>771</v>
      </c>
      <c r="I11" s="99" t="s">
        <v>498</v>
      </c>
      <c r="J11" s="99" t="s">
        <v>502</v>
      </c>
      <c r="K11" s="99" t="s">
        <v>502</v>
      </c>
      <c r="L11" s="99" t="s">
        <v>502</v>
      </c>
      <c r="M11" s="102">
        <v>2</v>
      </c>
      <c r="N11" s="103">
        <v>3</v>
      </c>
      <c r="O11" s="141">
        <f t="shared" si="1"/>
        <v>6</v>
      </c>
      <c r="P11" s="139" t="str">
        <f t="shared" si="2"/>
        <v>MEDIO</v>
      </c>
      <c r="Q11" s="103">
        <v>25</v>
      </c>
      <c r="R11" s="165">
        <f t="shared" si="3"/>
        <v>150</v>
      </c>
      <c r="S11" s="139" t="str">
        <f t="shared" si="4"/>
        <v>II</v>
      </c>
      <c r="T11" s="165" t="str">
        <f t="shared" si="5"/>
        <v>No aceptable o aceptable con control específico</v>
      </c>
      <c r="U11" s="99">
        <v>108</v>
      </c>
      <c r="V11" s="103" t="s">
        <v>498</v>
      </c>
      <c r="W11" s="103" t="s">
        <v>507</v>
      </c>
      <c r="X11" s="103" t="s">
        <v>507</v>
      </c>
      <c r="Y11" s="103" t="s">
        <v>507</v>
      </c>
      <c r="Z11" s="106" t="s">
        <v>508</v>
      </c>
      <c r="AA11" s="103" t="s">
        <v>507</v>
      </c>
    </row>
    <row r="12" spans="1:45" s="142" customFormat="1" ht="114.75" x14ac:dyDescent="0.25">
      <c r="A12" s="99" t="s">
        <v>485</v>
      </c>
      <c r="B12" s="100" t="s">
        <v>486</v>
      </c>
      <c r="C12" s="99" t="s">
        <v>487</v>
      </c>
      <c r="D12" s="99" t="s">
        <v>488</v>
      </c>
      <c r="E12" s="134" t="s">
        <v>33</v>
      </c>
      <c r="F12" s="135" t="s">
        <v>77</v>
      </c>
      <c r="G12" s="99" t="s">
        <v>490</v>
      </c>
      <c r="H12" s="101" t="s">
        <v>494</v>
      </c>
      <c r="I12" s="99" t="s">
        <v>499</v>
      </c>
      <c r="J12" s="100" t="s">
        <v>502</v>
      </c>
      <c r="K12" s="99" t="s">
        <v>503</v>
      </c>
      <c r="L12" s="99" t="s">
        <v>504</v>
      </c>
      <c r="M12" s="105">
        <v>2</v>
      </c>
      <c r="N12" s="99">
        <v>2</v>
      </c>
      <c r="O12" s="141">
        <f t="shared" si="1"/>
        <v>4</v>
      </c>
      <c r="P12" s="139" t="str">
        <f t="shared" si="2"/>
        <v>BAJO</v>
      </c>
      <c r="Q12" s="99">
        <v>100</v>
      </c>
      <c r="R12" s="165">
        <f t="shared" si="3"/>
        <v>400</v>
      </c>
      <c r="S12" s="139" t="str">
        <f t="shared" si="4"/>
        <v>II</v>
      </c>
      <c r="T12" s="165" t="str">
        <f t="shared" si="5"/>
        <v>No aceptable o aceptable con control específico</v>
      </c>
      <c r="U12" s="99">
        <v>108</v>
      </c>
      <c r="V12" s="99" t="s">
        <v>519</v>
      </c>
      <c r="W12" s="103" t="s">
        <v>507</v>
      </c>
      <c r="X12" s="99" t="s">
        <v>507</v>
      </c>
      <c r="Y12" s="99" t="s">
        <v>507</v>
      </c>
      <c r="Z12" s="120" t="s">
        <v>1504</v>
      </c>
      <c r="AA12" s="99" t="s">
        <v>511</v>
      </c>
    </row>
    <row r="13" spans="1:45" s="200" customFormat="1" ht="127.5" x14ac:dyDescent="0.2">
      <c r="A13" s="99" t="s">
        <v>476</v>
      </c>
      <c r="B13" s="99" t="s">
        <v>473</v>
      </c>
      <c r="C13" s="99" t="s">
        <v>474</v>
      </c>
      <c r="D13" s="99" t="s">
        <v>520</v>
      </c>
      <c r="E13" s="134" t="s">
        <v>33</v>
      </c>
      <c r="F13" s="143" t="s">
        <v>39</v>
      </c>
      <c r="G13" s="99" t="s">
        <v>525</v>
      </c>
      <c r="H13" s="101" t="s">
        <v>531</v>
      </c>
      <c r="I13" s="99" t="s">
        <v>532</v>
      </c>
      <c r="J13" s="100" t="s">
        <v>502</v>
      </c>
      <c r="K13" s="99" t="s">
        <v>533</v>
      </c>
      <c r="L13" s="99" t="s">
        <v>534</v>
      </c>
      <c r="M13" s="102">
        <v>2</v>
      </c>
      <c r="N13" s="103">
        <v>4</v>
      </c>
      <c r="O13" s="141">
        <f t="shared" si="1"/>
        <v>8</v>
      </c>
      <c r="P13" s="139" t="str">
        <f t="shared" si="2"/>
        <v>MEDIO</v>
      </c>
      <c r="Q13" s="103">
        <v>25</v>
      </c>
      <c r="R13" s="165">
        <f t="shared" si="3"/>
        <v>200</v>
      </c>
      <c r="S13" s="139" t="str">
        <f t="shared" si="4"/>
        <v>II</v>
      </c>
      <c r="T13" s="165" t="str">
        <f t="shared" si="5"/>
        <v>No aceptable o aceptable con control específico</v>
      </c>
      <c r="U13" s="99">
        <v>108</v>
      </c>
      <c r="V13" s="103" t="s">
        <v>546</v>
      </c>
      <c r="W13" s="103" t="s">
        <v>507</v>
      </c>
      <c r="X13" s="103" t="s">
        <v>507</v>
      </c>
      <c r="Y13" s="103" t="s">
        <v>507</v>
      </c>
      <c r="Z13" s="106" t="s">
        <v>547</v>
      </c>
      <c r="AA13" s="103" t="s">
        <v>507</v>
      </c>
      <c r="AB13" s="142"/>
      <c r="AC13" s="142"/>
      <c r="AD13" s="142"/>
      <c r="AE13" s="142"/>
    </row>
    <row r="14" spans="1:45" s="200" customFormat="1" ht="51" x14ac:dyDescent="0.2">
      <c r="A14" s="99" t="s">
        <v>476</v>
      </c>
      <c r="B14" s="99" t="s">
        <v>473</v>
      </c>
      <c r="C14" s="99" t="s">
        <v>474</v>
      </c>
      <c r="D14" s="99" t="s">
        <v>521</v>
      </c>
      <c r="E14" s="134" t="s">
        <v>33</v>
      </c>
      <c r="F14" s="143" t="s">
        <v>39</v>
      </c>
      <c r="G14" s="99" t="s">
        <v>529</v>
      </c>
      <c r="H14" s="101" t="s">
        <v>535</v>
      </c>
      <c r="I14" s="99" t="s">
        <v>536</v>
      </c>
      <c r="J14" s="100" t="s">
        <v>502</v>
      </c>
      <c r="K14" s="99" t="s">
        <v>537</v>
      </c>
      <c r="L14" s="99" t="s">
        <v>534</v>
      </c>
      <c r="M14" s="102">
        <v>2</v>
      </c>
      <c r="N14" s="103">
        <v>4</v>
      </c>
      <c r="O14" s="141">
        <f t="shared" si="1"/>
        <v>8</v>
      </c>
      <c r="P14" s="139" t="str">
        <f t="shared" si="2"/>
        <v>MEDIO</v>
      </c>
      <c r="Q14" s="103">
        <v>25</v>
      </c>
      <c r="R14" s="165">
        <f t="shared" si="3"/>
        <v>200</v>
      </c>
      <c r="S14" s="139" t="str">
        <f t="shared" si="4"/>
        <v>II</v>
      </c>
      <c r="T14" s="165" t="str">
        <f t="shared" si="5"/>
        <v>No aceptable o aceptable con control específico</v>
      </c>
      <c r="U14" s="99">
        <v>108</v>
      </c>
      <c r="V14" s="103" t="s">
        <v>536</v>
      </c>
      <c r="W14" s="103" t="s">
        <v>507</v>
      </c>
      <c r="X14" s="103" t="s">
        <v>507</v>
      </c>
      <c r="Y14" s="103" t="s">
        <v>507</v>
      </c>
      <c r="Z14" s="106" t="s">
        <v>548</v>
      </c>
      <c r="AA14" s="103" t="s">
        <v>507</v>
      </c>
      <c r="AB14" s="142"/>
      <c r="AC14" s="142"/>
      <c r="AD14" s="142"/>
      <c r="AE14" s="142"/>
    </row>
    <row r="15" spans="1:45" s="200" customFormat="1" ht="51" x14ac:dyDescent="0.2">
      <c r="A15" s="99" t="s">
        <v>476</v>
      </c>
      <c r="B15" s="99" t="s">
        <v>473</v>
      </c>
      <c r="C15" s="99" t="s">
        <v>474</v>
      </c>
      <c r="D15" s="99" t="s">
        <v>522</v>
      </c>
      <c r="E15" s="134" t="s">
        <v>33</v>
      </c>
      <c r="F15" s="143" t="s">
        <v>39</v>
      </c>
      <c r="G15" s="99" t="s">
        <v>530</v>
      </c>
      <c r="H15" s="101" t="s">
        <v>538</v>
      </c>
      <c r="I15" s="99" t="s">
        <v>539</v>
      </c>
      <c r="J15" s="100" t="s">
        <v>502</v>
      </c>
      <c r="K15" s="99" t="s">
        <v>540</v>
      </c>
      <c r="L15" s="99" t="s">
        <v>541</v>
      </c>
      <c r="M15" s="102">
        <v>2</v>
      </c>
      <c r="N15" s="103">
        <v>4</v>
      </c>
      <c r="O15" s="141">
        <f t="shared" si="1"/>
        <v>8</v>
      </c>
      <c r="P15" s="139" t="str">
        <f t="shared" si="2"/>
        <v>MEDIO</v>
      </c>
      <c r="Q15" s="103">
        <v>10</v>
      </c>
      <c r="R15" s="165">
        <f t="shared" si="3"/>
        <v>80</v>
      </c>
      <c r="S15" s="139" t="str">
        <f t="shared" si="4"/>
        <v>III</v>
      </c>
      <c r="T15" s="165" t="str">
        <f t="shared" si="5"/>
        <v>Mejorable</v>
      </c>
      <c r="U15" s="99">
        <v>108</v>
      </c>
      <c r="V15" s="103" t="s">
        <v>549</v>
      </c>
      <c r="W15" s="103" t="s">
        <v>507</v>
      </c>
      <c r="X15" s="103" t="s">
        <v>507</v>
      </c>
      <c r="Y15" s="103" t="s">
        <v>507</v>
      </c>
      <c r="Z15" s="106" t="s">
        <v>550</v>
      </c>
      <c r="AA15" s="103" t="s">
        <v>507</v>
      </c>
      <c r="AB15" s="142"/>
      <c r="AC15" s="142"/>
      <c r="AD15" s="142"/>
      <c r="AE15" s="142"/>
    </row>
    <row r="16" spans="1:45" s="200" customFormat="1" ht="89.25" x14ac:dyDescent="0.2">
      <c r="A16" s="99" t="s">
        <v>523</v>
      </c>
      <c r="B16" s="99" t="s">
        <v>473</v>
      </c>
      <c r="C16" s="99" t="s">
        <v>474</v>
      </c>
      <c r="D16" s="99" t="s">
        <v>524</v>
      </c>
      <c r="E16" s="88" t="s">
        <v>34</v>
      </c>
      <c r="F16" s="143" t="s">
        <v>39</v>
      </c>
      <c r="G16" s="99" t="s">
        <v>528</v>
      </c>
      <c r="H16" s="101" t="s">
        <v>542</v>
      </c>
      <c r="I16" s="99" t="s">
        <v>543</v>
      </c>
      <c r="J16" s="100" t="s">
        <v>502</v>
      </c>
      <c r="K16" s="99" t="s">
        <v>544</v>
      </c>
      <c r="L16" s="99" t="s">
        <v>545</v>
      </c>
      <c r="M16" s="102">
        <v>2</v>
      </c>
      <c r="N16" s="103">
        <v>1</v>
      </c>
      <c r="O16" s="141">
        <f t="shared" si="1"/>
        <v>2</v>
      </c>
      <c r="P16" s="139" t="str">
        <f t="shared" si="2"/>
        <v>BAJO</v>
      </c>
      <c r="Q16" s="103">
        <v>60</v>
      </c>
      <c r="R16" s="165">
        <f t="shared" si="3"/>
        <v>120</v>
      </c>
      <c r="S16" s="139" t="str">
        <f t="shared" si="4"/>
        <v>III</v>
      </c>
      <c r="T16" s="165" t="str">
        <f t="shared" si="5"/>
        <v>Mejorable</v>
      </c>
      <c r="U16" s="99">
        <v>108</v>
      </c>
      <c r="V16" s="103" t="s">
        <v>551</v>
      </c>
      <c r="W16" s="103" t="s">
        <v>507</v>
      </c>
      <c r="X16" s="103" t="s">
        <v>507</v>
      </c>
      <c r="Y16" s="103" t="s">
        <v>507</v>
      </c>
      <c r="Z16" s="106" t="s">
        <v>552</v>
      </c>
      <c r="AA16" s="103" t="s">
        <v>553</v>
      </c>
      <c r="AB16" s="142"/>
      <c r="AC16" s="142"/>
      <c r="AD16" s="142"/>
      <c r="AE16" s="142"/>
    </row>
    <row r="17" spans="1:31" s="200" customFormat="1" ht="102" x14ac:dyDescent="0.2">
      <c r="A17" s="99" t="s">
        <v>472</v>
      </c>
      <c r="B17" s="99" t="s">
        <v>473</v>
      </c>
      <c r="C17" s="99" t="s">
        <v>487</v>
      </c>
      <c r="D17" s="99" t="s">
        <v>1507</v>
      </c>
      <c r="E17" s="100" t="s">
        <v>33</v>
      </c>
      <c r="F17" s="143" t="s">
        <v>35</v>
      </c>
      <c r="G17" s="99" t="s">
        <v>576</v>
      </c>
      <c r="H17" s="101" t="s">
        <v>577</v>
      </c>
      <c r="I17" s="99" t="s">
        <v>578</v>
      </c>
      <c r="J17" s="100" t="s">
        <v>502</v>
      </c>
      <c r="K17" s="114" t="s">
        <v>1537</v>
      </c>
      <c r="L17" s="99" t="s">
        <v>580</v>
      </c>
      <c r="M17" s="102">
        <v>2</v>
      </c>
      <c r="N17" s="103">
        <v>4</v>
      </c>
      <c r="O17" s="141">
        <f t="shared" si="1"/>
        <v>8</v>
      </c>
      <c r="P17" s="139" t="str">
        <f t="shared" si="2"/>
        <v>MEDIO</v>
      </c>
      <c r="Q17" s="144">
        <v>10</v>
      </c>
      <c r="R17" s="165">
        <f t="shared" si="3"/>
        <v>80</v>
      </c>
      <c r="S17" s="139" t="str">
        <f t="shared" si="4"/>
        <v>III</v>
      </c>
      <c r="T17" s="165" t="str">
        <f t="shared" si="5"/>
        <v>Mejorable</v>
      </c>
      <c r="U17" s="99">
        <v>108</v>
      </c>
      <c r="V17" s="103" t="s">
        <v>519</v>
      </c>
      <c r="W17" s="103" t="s">
        <v>507</v>
      </c>
      <c r="X17" s="103" t="s">
        <v>507</v>
      </c>
      <c r="Y17" s="103" t="s">
        <v>507</v>
      </c>
      <c r="Z17" s="120" t="s">
        <v>644</v>
      </c>
      <c r="AA17" s="103" t="s">
        <v>582</v>
      </c>
      <c r="AB17" s="142"/>
      <c r="AC17" s="142"/>
      <c r="AD17" s="142"/>
      <c r="AE17" s="142"/>
    </row>
    <row r="18" spans="1:31" s="200" customFormat="1" ht="76.5" x14ac:dyDescent="0.2">
      <c r="A18" s="99" t="s">
        <v>564</v>
      </c>
      <c r="B18" s="99" t="s">
        <v>483</v>
      </c>
      <c r="C18" s="99" t="s">
        <v>565</v>
      </c>
      <c r="D18" s="99" t="s">
        <v>781</v>
      </c>
      <c r="E18" s="114" t="s">
        <v>33</v>
      </c>
      <c r="F18" s="143" t="s">
        <v>35</v>
      </c>
      <c r="G18" s="99" t="s">
        <v>585</v>
      </c>
      <c r="H18" s="101" t="s">
        <v>586</v>
      </c>
      <c r="I18" s="114" t="s">
        <v>1505</v>
      </c>
      <c r="J18" s="99" t="s">
        <v>502</v>
      </c>
      <c r="K18" s="99" t="s">
        <v>584</v>
      </c>
      <c r="L18" s="99" t="s">
        <v>502</v>
      </c>
      <c r="M18" s="113">
        <v>2</v>
      </c>
      <c r="N18" s="113">
        <v>2</v>
      </c>
      <c r="O18" s="141">
        <f t="shared" si="1"/>
        <v>4</v>
      </c>
      <c r="P18" s="139" t="str">
        <f t="shared" si="2"/>
        <v>BAJO</v>
      </c>
      <c r="Q18" s="144">
        <v>60</v>
      </c>
      <c r="R18" s="165">
        <f t="shared" si="3"/>
        <v>240</v>
      </c>
      <c r="S18" s="139" t="str">
        <f t="shared" si="4"/>
        <v>II</v>
      </c>
      <c r="T18" s="165" t="str">
        <f t="shared" si="5"/>
        <v>No aceptable o aceptable con control específico</v>
      </c>
      <c r="U18" s="99">
        <v>108</v>
      </c>
      <c r="V18" s="113" t="s">
        <v>519</v>
      </c>
      <c r="W18" s="103" t="s">
        <v>507</v>
      </c>
      <c r="X18" s="113" t="s">
        <v>507</v>
      </c>
      <c r="Y18" s="113" t="s">
        <v>507</v>
      </c>
      <c r="Z18" s="145" t="s">
        <v>588</v>
      </c>
      <c r="AA18" s="103" t="s">
        <v>507</v>
      </c>
      <c r="AB18" s="142"/>
      <c r="AC18" s="142"/>
      <c r="AD18" s="142"/>
      <c r="AE18" s="142"/>
    </row>
    <row r="19" spans="1:31" s="200" customFormat="1" ht="63.75" x14ac:dyDescent="0.2">
      <c r="A19" s="99" t="s">
        <v>567</v>
      </c>
      <c r="B19" s="99" t="s">
        <v>473</v>
      </c>
      <c r="C19" s="113" t="s">
        <v>474</v>
      </c>
      <c r="D19" s="103" t="s">
        <v>568</v>
      </c>
      <c r="E19" s="113" t="s">
        <v>33</v>
      </c>
      <c r="F19" s="143" t="s">
        <v>35</v>
      </c>
      <c r="G19" s="99" t="s">
        <v>589</v>
      </c>
      <c r="H19" s="101" t="s">
        <v>590</v>
      </c>
      <c r="I19" s="113" t="s">
        <v>591</v>
      </c>
      <c r="J19" s="113" t="s">
        <v>502</v>
      </c>
      <c r="K19" s="113" t="s">
        <v>502</v>
      </c>
      <c r="L19" s="113" t="s">
        <v>502</v>
      </c>
      <c r="M19" s="113">
        <v>2</v>
      </c>
      <c r="N19" s="113">
        <v>4</v>
      </c>
      <c r="O19" s="141">
        <f t="shared" si="1"/>
        <v>8</v>
      </c>
      <c r="P19" s="139" t="str">
        <f t="shared" si="2"/>
        <v>MEDIO</v>
      </c>
      <c r="Q19" s="144">
        <v>10</v>
      </c>
      <c r="R19" s="165">
        <f t="shared" si="3"/>
        <v>80</v>
      </c>
      <c r="S19" s="139" t="str">
        <f t="shared" si="4"/>
        <v>III</v>
      </c>
      <c r="T19" s="165" t="str">
        <f t="shared" si="5"/>
        <v>Mejorable</v>
      </c>
      <c r="U19" s="99">
        <v>108</v>
      </c>
      <c r="V19" s="113" t="s">
        <v>591</v>
      </c>
      <c r="W19" s="103" t="s">
        <v>507</v>
      </c>
      <c r="X19" s="113" t="s">
        <v>507</v>
      </c>
      <c r="Y19" s="113" t="s">
        <v>592</v>
      </c>
      <c r="Z19" s="113" t="s">
        <v>593</v>
      </c>
      <c r="AA19" s="103" t="s">
        <v>507</v>
      </c>
      <c r="AB19" s="142"/>
      <c r="AC19" s="142"/>
      <c r="AD19" s="142"/>
      <c r="AE19" s="142"/>
    </row>
    <row r="20" spans="1:31" s="200" customFormat="1" ht="38.25" x14ac:dyDescent="0.2">
      <c r="A20" s="99" t="s">
        <v>554</v>
      </c>
      <c r="B20" s="99" t="s">
        <v>473</v>
      </c>
      <c r="C20" s="99" t="s">
        <v>474</v>
      </c>
      <c r="D20" s="99" t="s">
        <v>555</v>
      </c>
      <c r="E20" s="100" t="s">
        <v>33</v>
      </c>
      <c r="F20" s="143" t="s">
        <v>35</v>
      </c>
      <c r="G20" s="99" t="s">
        <v>594</v>
      </c>
      <c r="H20" s="101" t="s">
        <v>595</v>
      </c>
      <c r="I20" s="114" t="s">
        <v>1506</v>
      </c>
      <c r="J20" s="100" t="s">
        <v>502</v>
      </c>
      <c r="K20" s="99" t="s">
        <v>502</v>
      </c>
      <c r="L20" s="99" t="s">
        <v>502</v>
      </c>
      <c r="M20" s="113">
        <v>2</v>
      </c>
      <c r="N20" s="113">
        <v>4</v>
      </c>
      <c r="O20" s="141">
        <f t="shared" si="1"/>
        <v>8</v>
      </c>
      <c r="P20" s="139" t="str">
        <f t="shared" si="2"/>
        <v>MEDIO</v>
      </c>
      <c r="Q20" s="113">
        <v>10</v>
      </c>
      <c r="R20" s="165">
        <f t="shared" si="3"/>
        <v>80</v>
      </c>
      <c r="S20" s="139" t="str">
        <f t="shared" si="4"/>
        <v>III</v>
      </c>
      <c r="T20" s="165" t="str">
        <f t="shared" si="5"/>
        <v>Mejorable</v>
      </c>
      <c r="U20" s="99">
        <v>108</v>
      </c>
      <c r="V20" s="113" t="s">
        <v>627</v>
      </c>
      <c r="W20" s="103" t="s">
        <v>628</v>
      </c>
      <c r="X20" s="103" t="s">
        <v>507</v>
      </c>
      <c r="Y20" s="103" t="s">
        <v>507</v>
      </c>
      <c r="Z20" s="106" t="s">
        <v>629</v>
      </c>
      <c r="AA20" s="103" t="s">
        <v>507</v>
      </c>
      <c r="AB20" s="142"/>
      <c r="AC20" s="142"/>
      <c r="AD20" s="142"/>
      <c r="AE20" s="142"/>
    </row>
    <row r="21" spans="1:31" s="200" customFormat="1" ht="140.25" x14ac:dyDescent="0.2">
      <c r="A21" s="99" t="s">
        <v>559</v>
      </c>
      <c r="B21" s="99" t="s">
        <v>473</v>
      </c>
      <c r="C21" s="99" t="s">
        <v>474</v>
      </c>
      <c r="D21" s="99" t="s">
        <v>484</v>
      </c>
      <c r="E21" s="100" t="s">
        <v>33</v>
      </c>
      <c r="F21" s="143" t="s">
        <v>35</v>
      </c>
      <c r="G21" s="99" t="s">
        <v>594</v>
      </c>
      <c r="H21" s="101" t="s">
        <v>597</v>
      </c>
      <c r="I21" s="99" t="s">
        <v>598</v>
      </c>
      <c r="J21" s="100" t="s">
        <v>502</v>
      </c>
      <c r="K21" s="99" t="s">
        <v>502</v>
      </c>
      <c r="L21" s="99" t="s">
        <v>502</v>
      </c>
      <c r="M21" s="102">
        <v>2</v>
      </c>
      <c r="N21" s="103">
        <v>2</v>
      </c>
      <c r="O21" s="141">
        <f t="shared" si="1"/>
        <v>4</v>
      </c>
      <c r="P21" s="139" t="str">
        <f t="shared" si="2"/>
        <v>BAJO</v>
      </c>
      <c r="Q21" s="103">
        <v>25</v>
      </c>
      <c r="R21" s="165">
        <f t="shared" si="3"/>
        <v>100</v>
      </c>
      <c r="S21" s="139" t="str">
        <f t="shared" si="4"/>
        <v>III</v>
      </c>
      <c r="T21" s="165" t="str">
        <f t="shared" si="5"/>
        <v>Mejorable</v>
      </c>
      <c r="U21" s="99">
        <v>108</v>
      </c>
      <c r="V21" s="103" t="s">
        <v>519</v>
      </c>
      <c r="W21" s="103" t="s">
        <v>507</v>
      </c>
      <c r="X21" s="103" t="s">
        <v>507</v>
      </c>
      <c r="Y21" s="103" t="s">
        <v>507</v>
      </c>
      <c r="Z21" s="106" t="s">
        <v>646</v>
      </c>
      <c r="AA21" s="103" t="s">
        <v>507</v>
      </c>
      <c r="AB21" s="142"/>
      <c r="AC21" s="142"/>
      <c r="AD21" s="142"/>
      <c r="AE21" s="142"/>
    </row>
    <row r="22" spans="1:31" s="200" customFormat="1" ht="114.75" x14ac:dyDescent="0.2">
      <c r="A22" s="99" t="s">
        <v>478</v>
      </c>
      <c r="B22" s="99" t="s">
        <v>473</v>
      </c>
      <c r="C22" s="99" t="s">
        <v>474</v>
      </c>
      <c r="D22" s="99" t="s">
        <v>484</v>
      </c>
      <c r="E22" s="100" t="s">
        <v>33</v>
      </c>
      <c r="F22" s="143" t="s">
        <v>35</v>
      </c>
      <c r="G22" s="99" t="s">
        <v>594</v>
      </c>
      <c r="H22" s="116" t="s">
        <v>984</v>
      </c>
      <c r="I22" s="99" t="s">
        <v>598</v>
      </c>
      <c r="J22" s="100" t="s">
        <v>502</v>
      </c>
      <c r="K22" s="114" t="s">
        <v>985</v>
      </c>
      <c r="L22" s="99" t="s">
        <v>502</v>
      </c>
      <c r="M22" s="102">
        <v>2</v>
      </c>
      <c r="N22" s="103">
        <v>2</v>
      </c>
      <c r="O22" s="141">
        <f t="shared" si="1"/>
        <v>4</v>
      </c>
      <c r="P22" s="139" t="str">
        <f t="shared" si="2"/>
        <v>BAJO</v>
      </c>
      <c r="Q22" s="103">
        <v>25</v>
      </c>
      <c r="R22" s="165">
        <f t="shared" si="3"/>
        <v>100</v>
      </c>
      <c r="S22" s="139" t="str">
        <f t="shared" si="4"/>
        <v>III</v>
      </c>
      <c r="T22" s="165" t="str">
        <f t="shared" si="5"/>
        <v>Mejorable</v>
      </c>
      <c r="U22" s="99">
        <v>108</v>
      </c>
      <c r="V22" s="103" t="s">
        <v>630</v>
      </c>
      <c r="W22" s="103" t="s">
        <v>507</v>
      </c>
      <c r="X22" s="103" t="s">
        <v>507</v>
      </c>
      <c r="Y22" s="103" t="s">
        <v>507</v>
      </c>
      <c r="Z22" s="120" t="s">
        <v>986</v>
      </c>
      <c r="AA22" s="103" t="s">
        <v>507</v>
      </c>
      <c r="AB22" s="142"/>
      <c r="AC22" s="142"/>
      <c r="AD22" s="142"/>
      <c r="AE22" s="142"/>
    </row>
    <row r="23" spans="1:31" s="200" customFormat="1" ht="51" x14ac:dyDescent="0.2">
      <c r="A23" s="99" t="s">
        <v>476</v>
      </c>
      <c r="B23" s="99" t="s">
        <v>473</v>
      </c>
      <c r="C23" s="99" t="s">
        <v>474</v>
      </c>
      <c r="D23" s="99" t="s">
        <v>560</v>
      </c>
      <c r="E23" s="100" t="s">
        <v>33</v>
      </c>
      <c r="F23" s="143" t="s">
        <v>35</v>
      </c>
      <c r="G23" s="99" t="s">
        <v>594</v>
      </c>
      <c r="H23" s="101" t="s">
        <v>601</v>
      </c>
      <c r="I23" s="99" t="s">
        <v>602</v>
      </c>
      <c r="J23" s="100" t="s">
        <v>502</v>
      </c>
      <c r="K23" s="99" t="s">
        <v>502</v>
      </c>
      <c r="L23" s="99" t="s">
        <v>603</v>
      </c>
      <c r="M23" s="102">
        <v>2</v>
      </c>
      <c r="N23" s="103">
        <v>2</v>
      </c>
      <c r="O23" s="141">
        <f t="shared" si="1"/>
        <v>4</v>
      </c>
      <c r="P23" s="139" t="str">
        <f t="shared" si="2"/>
        <v>BAJO</v>
      </c>
      <c r="Q23" s="103">
        <v>10</v>
      </c>
      <c r="R23" s="165">
        <f t="shared" si="3"/>
        <v>40</v>
      </c>
      <c r="S23" s="139" t="str">
        <f t="shared" si="4"/>
        <v>III</v>
      </c>
      <c r="T23" s="165" t="str">
        <f t="shared" si="5"/>
        <v>Mejorable</v>
      </c>
      <c r="U23" s="99">
        <v>108</v>
      </c>
      <c r="V23" s="103" t="s">
        <v>519</v>
      </c>
      <c r="W23" s="103" t="s">
        <v>507</v>
      </c>
      <c r="X23" s="103" t="s">
        <v>507</v>
      </c>
      <c r="Y23" s="103" t="s">
        <v>507</v>
      </c>
      <c r="Z23" s="106" t="s">
        <v>632</v>
      </c>
      <c r="AA23" s="103" t="s">
        <v>507</v>
      </c>
      <c r="AB23" s="142"/>
      <c r="AC23" s="142"/>
      <c r="AD23" s="142"/>
      <c r="AE23" s="142"/>
    </row>
    <row r="24" spans="1:31" s="200" customFormat="1" ht="38.25" x14ac:dyDescent="0.2">
      <c r="A24" s="99" t="s">
        <v>561</v>
      </c>
      <c r="B24" s="99" t="s">
        <v>483</v>
      </c>
      <c r="C24" s="99" t="s">
        <v>562</v>
      </c>
      <c r="D24" s="99" t="s">
        <v>563</v>
      </c>
      <c r="E24" s="100" t="s">
        <v>33</v>
      </c>
      <c r="F24" s="143" t="s">
        <v>35</v>
      </c>
      <c r="G24" s="99" t="s">
        <v>594</v>
      </c>
      <c r="H24" s="101" t="s">
        <v>604</v>
      </c>
      <c r="I24" s="99" t="s">
        <v>605</v>
      </c>
      <c r="J24" s="100" t="s">
        <v>502</v>
      </c>
      <c r="K24" s="99" t="s">
        <v>502</v>
      </c>
      <c r="L24" s="99" t="s">
        <v>603</v>
      </c>
      <c r="M24" s="102">
        <v>2</v>
      </c>
      <c r="N24" s="103">
        <v>2</v>
      </c>
      <c r="O24" s="141">
        <f t="shared" si="1"/>
        <v>4</v>
      </c>
      <c r="P24" s="139" t="str">
        <f t="shared" si="2"/>
        <v>BAJO</v>
      </c>
      <c r="Q24" s="103">
        <v>10</v>
      </c>
      <c r="R24" s="165">
        <f t="shared" si="3"/>
        <v>40</v>
      </c>
      <c r="S24" s="139" t="str">
        <f t="shared" si="4"/>
        <v>III</v>
      </c>
      <c r="T24" s="165" t="str">
        <f t="shared" si="5"/>
        <v>Mejorable</v>
      </c>
      <c r="U24" s="99">
        <v>108</v>
      </c>
      <c r="V24" s="103" t="s">
        <v>519</v>
      </c>
      <c r="W24" s="103" t="s">
        <v>507</v>
      </c>
      <c r="X24" s="103" t="s">
        <v>507</v>
      </c>
      <c r="Y24" s="103" t="s">
        <v>507</v>
      </c>
      <c r="Z24" s="106" t="s">
        <v>633</v>
      </c>
      <c r="AA24" s="103" t="s">
        <v>507</v>
      </c>
      <c r="AB24" s="142"/>
      <c r="AC24" s="142"/>
      <c r="AD24" s="142"/>
      <c r="AE24" s="142"/>
    </row>
    <row r="25" spans="1:31" s="200" customFormat="1" ht="38.25" x14ac:dyDescent="0.2">
      <c r="A25" s="99" t="s">
        <v>478</v>
      </c>
      <c r="B25" s="99" t="s">
        <v>473</v>
      </c>
      <c r="C25" s="99" t="s">
        <v>474</v>
      </c>
      <c r="D25" s="99" t="s">
        <v>484</v>
      </c>
      <c r="E25" s="100" t="s">
        <v>33</v>
      </c>
      <c r="F25" s="143" t="s">
        <v>35</v>
      </c>
      <c r="G25" s="99" t="s">
        <v>594</v>
      </c>
      <c r="H25" s="101" t="s">
        <v>606</v>
      </c>
      <c r="I25" s="99" t="s">
        <v>607</v>
      </c>
      <c r="J25" s="100" t="s">
        <v>502</v>
      </c>
      <c r="K25" s="99" t="s">
        <v>502</v>
      </c>
      <c r="L25" s="99" t="s">
        <v>603</v>
      </c>
      <c r="M25" s="102">
        <v>2</v>
      </c>
      <c r="N25" s="103">
        <v>2</v>
      </c>
      <c r="O25" s="141">
        <f t="shared" si="1"/>
        <v>4</v>
      </c>
      <c r="P25" s="139" t="str">
        <f t="shared" si="2"/>
        <v>BAJO</v>
      </c>
      <c r="Q25" s="103">
        <v>10</v>
      </c>
      <c r="R25" s="165">
        <f t="shared" si="3"/>
        <v>40</v>
      </c>
      <c r="S25" s="139" t="str">
        <f t="shared" si="4"/>
        <v>III</v>
      </c>
      <c r="T25" s="165" t="str">
        <f t="shared" si="5"/>
        <v>Mejorable</v>
      </c>
      <c r="U25" s="99">
        <v>108</v>
      </c>
      <c r="V25" s="103" t="s">
        <v>519</v>
      </c>
      <c r="W25" s="103" t="s">
        <v>507</v>
      </c>
      <c r="X25" s="103" t="s">
        <v>507</v>
      </c>
      <c r="Y25" s="103" t="s">
        <v>507</v>
      </c>
      <c r="Z25" s="106" t="s">
        <v>629</v>
      </c>
      <c r="AA25" s="103" t="s">
        <v>507</v>
      </c>
      <c r="AB25" s="142"/>
      <c r="AC25" s="142"/>
      <c r="AD25" s="142"/>
      <c r="AE25" s="142"/>
    </row>
    <row r="26" spans="1:31" s="200" customFormat="1" ht="51" x14ac:dyDescent="0.2">
      <c r="A26" s="99" t="s">
        <v>566</v>
      </c>
      <c r="B26" s="99" t="s">
        <v>473</v>
      </c>
      <c r="C26" s="99" t="s">
        <v>474</v>
      </c>
      <c r="D26" s="99" t="s">
        <v>560</v>
      </c>
      <c r="E26" s="100" t="s">
        <v>33</v>
      </c>
      <c r="F26" s="143" t="s">
        <v>35</v>
      </c>
      <c r="G26" s="99" t="s">
        <v>594</v>
      </c>
      <c r="H26" s="101" t="s">
        <v>608</v>
      </c>
      <c r="I26" s="99" t="s">
        <v>609</v>
      </c>
      <c r="J26" s="100" t="s">
        <v>502</v>
      </c>
      <c r="K26" s="99" t="s">
        <v>502</v>
      </c>
      <c r="L26" s="99" t="s">
        <v>502</v>
      </c>
      <c r="M26" s="102">
        <v>6</v>
      </c>
      <c r="N26" s="103">
        <v>2</v>
      </c>
      <c r="O26" s="141">
        <f t="shared" si="1"/>
        <v>12</v>
      </c>
      <c r="P26" s="139" t="str">
        <f t="shared" si="2"/>
        <v>ALTO</v>
      </c>
      <c r="Q26" s="103">
        <v>25</v>
      </c>
      <c r="R26" s="165">
        <f t="shared" si="3"/>
        <v>300</v>
      </c>
      <c r="S26" s="139" t="str">
        <f t="shared" si="4"/>
        <v>II</v>
      </c>
      <c r="T26" s="165" t="str">
        <f t="shared" si="5"/>
        <v>No aceptable o aceptable con control específico</v>
      </c>
      <c r="U26" s="99">
        <v>108</v>
      </c>
      <c r="V26" s="103" t="s">
        <v>630</v>
      </c>
      <c r="W26" s="103" t="s">
        <v>507</v>
      </c>
      <c r="X26" s="103" t="s">
        <v>507</v>
      </c>
      <c r="Y26" s="103" t="s">
        <v>634</v>
      </c>
      <c r="Z26" s="106" t="s">
        <v>507</v>
      </c>
      <c r="AA26" s="103" t="s">
        <v>507</v>
      </c>
      <c r="AB26" s="142"/>
      <c r="AC26" s="142"/>
      <c r="AD26" s="142"/>
      <c r="AE26" s="142"/>
    </row>
    <row r="27" spans="1:31" s="200" customFormat="1" ht="76.5" x14ac:dyDescent="0.2">
      <c r="A27" s="99" t="s">
        <v>478</v>
      </c>
      <c r="B27" s="99" t="s">
        <v>483</v>
      </c>
      <c r="C27" s="99" t="s">
        <v>474</v>
      </c>
      <c r="D27" s="99" t="s">
        <v>484</v>
      </c>
      <c r="E27" s="99" t="s">
        <v>33</v>
      </c>
      <c r="F27" s="143" t="s">
        <v>35</v>
      </c>
      <c r="G27" s="99" t="s">
        <v>594</v>
      </c>
      <c r="H27" s="101" t="s">
        <v>610</v>
      </c>
      <c r="I27" s="99" t="s">
        <v>611</v>
      </c>
      <c r="J27" s="99" t="s">
        <v>502</v>
      </c>
      <c r="K27" s="99" t="s">
        <v>502</v>
      </c>
      <c r="L27" s="99" t="s">
        <v>502</v>
      </c>
      <c r="M27" s="102">
        <v>6</v>
      </c>
      <c r="N27" s="103">
        <v>2</v>
      </c>
      <c r="O27" s="141">
        <f t="shared" si="1"/>
        <v>12</v>
      </c>
      <c r="P27" s="139" t="str">
        <f t="shared" si="2"/>
        <v>ALTO</v>
      </c>
      <c r="Q27" s="103">
        <v>25</v>
      </c>
      <c r="R27" s="165">
        <f t="shared" si="3"/>
        <v>300</v>
      </c>
      <c r="S27" s="139" t="str">
        <f t="shared" si="4"/>
        <v>II</v>
      </c>
      <c r="T27" s="165" t="str">
        <f t="shared" si="5"/>
        <v>No aceptable o aceptable con control específico</v>
      </c>
      <c r="U27" s="99">
        <v>108</v>
      </c>
      <c r="V27" s="103" t="s">
        <v>519</v>
      </c>
      <c r="W27" s="103" t="s">
        <v>507</v>
      </c>
      <c r="X27" s="103" t="s">
        <v>507</v>
      </c>
      <c r="Y27" s="103" t="s">
        <v>507</v>
      </c>
      <c r="Z27" s="106" t="s">
        <v>635</v>
      </c>
      <c r="AA27" s="103" t="s">
        <v>507</v>
      </c>
      <c r="AB27" s="142"/>
      <c r="AC27" s="142"/>
      <c r="AD27" s="142"/>
      <c r="AE27" s="142"/>
    </row>
    <row r="28" spans="1:31" s="200" customFormat="1" ht="51" x14ac:dyDescent="0.2">
      <c r="A28" s="99" t="s">
        <v>569</v>
      </c>
      <c r="B28" s="99" t="s">
        <v>483</v>
      </c>
      <c r="C28" s="99" t="s">
        <v>474</v>
      </c>
      <c r="D28" s="99" t="s">
        <v>484</v>
      </c>
      <c r="E28" s="99" t="s">
        <v>33</v>
      </c>
      <c r="F28" s="143" t="s">
        <v>35</v>
      </c>
      <c r="G28" s="99" t="s">
        <v>594</v>
      </c>
      <c r="H28" s="101" t="s">
        <v>612</v>
      </c>
      <c r="I28" s="99" t="s">
        <v>598</v>
      </c>
      <c r="J28" s="99" t="s">
        <v>502</v>
      </c>
      <c r="K28" s="99" t="s">
        <v>502</v>
      </c>
      <c r="L28" s="99" t="s">
        <v>502</v>
      </c>
      <c r="M28" s="102">
        <v>6</v>
      </c>
      <c r="N28" s="103">
        <v>2</v>
      </c>
      <c r="O28" s="141">
        <f t="shared" si="1"/>
        <v>12</v>
      </c>
      <c r="P28" s="139" t="str">
        <f t="shared" si="2"/>
        <v>ALTO</v>
      </c>
      <c r="Q28" s="103">
        <v>25</v>
      </c>
      <c r="R28" s="165">
        <f t="shared" si="3"/>
        <v>300</v>
      </c>
      <c r="S28" s="139" t="str">
        <f t="shared" si="4"/>
        <v>II</v>
      </c>
      <c r="T28" s="165" t="str">
        <f t="shared" si="5"/>
        <v>No aceptable o aceptable con control específico</v>
      </c>
      <c r="U28" s="99">
        <v>108</v>
      </c>
      <c r="V28" s="103" t="s">
        <v>636</v>
      </c>
      <c r="W28" s="103" t="s">
        <v>507</v>
      </c>
      <c r="X28" s="103" t="s">
        <v>507</v>
      </c>
      <c r="Y28" s="103" t="s">
        <v>637</v>
      </c>
      <c r="Z28" s="106" t="s">
        <v>638</v>
      </c>
      <c r="AA28" s="103" t="s">
        <v>507</v>
      </c>
      <c r="AB28" s="142"/>
      <c r="AC28" s="142"/>
      <c r="AD28" s="142"/>
      <c r="AE28" s="142"/>
    </row>
    <row r="29" spans="1:31" s="200" customFormat="1" ht="63.75" x14ac:dyDescent="0.2">
      <c r="A29" s="99" t="s">
        <v>482</v>
      </c>
      <c r="B29" s="99" t="s">
        <v>483</v>
      </c>
      <c r="C29" s="99" t="s">
        <v>474</v>
      </c>
      <c r="D29" s="99" t="s">
        <v>484</v>
      </c>
      <c r="E29" s="99" t="s">
        <v>33</v>
      </c>
      <c r="F29" s="143" t="s">
        <v>35</v>
      </c>
      <c r="G29" s="99" t="s">
        <v>594</v>
      </c>
      <c r="H29" s="101" t="s">
        <v>613</v>
      </c>
      <c r="I29" s="99" t="s">
        <v>614</v>
      </c>
      <c r="J29" s="99" t="s">
        <v>502</v>
      </c>
      <c r="K29" s="99" t="s">
        <v>506</v>
      </c>
      <c r="L29" s="99" t="s">
        <v>502</v>
      </c>
      <c r="M29" s="102">
        <v>2</v>
      </c>
      <c r="N29" s="103">
        <v>4</v>
      </c>
      <c r="O29" s="141">
        <f t="shared" si="1"/>
        <v>8</v>
      </c>
      <c r="P29" s="139" t="str">
        <f t="shared" si="2"/>
        <v>MEDIO</v>
      </c>
      <c r="Q29" s="103">
        <v>25</v>
      </c>
      <c r="R29" s="165">
        <f t="shared" si="3"/>
        <v>200</v>
      </c>
      <c r="S29" s="139" t="str">
        <f t="shared" si="4"/>
        <v>II</v>
      </c>
      <c r="T29" s="165" t="str">
        <f t="shared" si="5"/>
        <v>No aceptable o aceptable con control específico</v>
      </c>
      <c r="U29" s="99">
        <v>108</v>
      </c>
      <c r="V29" s="103" t="s">
        <v>519</v>
      </c>
      <c r="W29" s="103" t="s">
        <v>507</v>
      </c>
      <c r="X29" s="103" t="s">
        <v>517</v>
      </c>
      <c r="Y29" s="103" t="s">
        <v>507</v>
      </c>
      <c r="Z29" s="106" t="s">
        <v>518</v>
      </c>
      <c r="AA29" s="103" t="s">
        <v>507</v>
      </c>
      <c r="AB29" s="142"/>
      <c r="AC29" s="142"/>
      <c r="AD29" s="142"/>
      <c r="AE29" s="142"/>
    </row>
    <row r="30" spans="1:31" s="200" customFormat="1" ht="63.75" x14ac:dyDescent="0.2">
      <c r="A30" s="99" t="s">
        <v>482</v>
      </c>
      <c r="B30" s="99" t="s">
        <v>473</v>
      </c>
      <c r="C30" s="99" t="s">
        <v>474</v>
      </c>
      <c r="D30" s="99" t="s">
        <v>570</v>
      </c>
      <c r="E30" s="100" t="s">
        <v>33</v>
      </c>
      <c r="F30" s="143" t="s">
        <v>35</v>
      </c>
      <c r="G30" s="99" t="s">
        <v>594</v>
      </c>
      <c r="H30" s="101" t="s">
        <v>615</v>
      </c>
      <c r="I30" s="99" t="s">
        <v>616</v>
      </c>
      <c r="J30" s="100" t="s">
        <v>502</v>
      </c>
      <c r="K30" s="99" t="s">
        <v>502</v>
      </c>
      <c r="L30" s="99" t="s">
        <v>502</v>
      </c>
      <c r="M30" s="102">
        <v>6</v>
      </c>
      <c r="N30" s="103">
        <v>2</v>
      </c>
      <c r="O30" s="141">
        <f t="shared" si="1"/>
        <v>12</v>
      </c>
      <c r="P30" s="139" t="str">
        <f t="shared" si="2"/>
        <v>ALTO</v>
      </c>
      <c r="Q30" s="103">
        <v>25</v>
      </c>
      <c r="R30" s="165">
        <f t="shared" si="3"/>
        <v>300</v>
      </c>
      <c r="S30" s="139" t="str">
        <f t="shared" si="4"/>
        <v>II</v>
      </c>
      <c r="T30" s="165" t="str">
        <f t="shared" si="5"/>
        <v>No aceptable o aceptable con control específico</v>
      </c>
      <c r="U30" s="99">
        <v>108</v>
      </c>
      <c r="V30" s="103" t="s">
        <v>630</v>
      </c>
      <c r="W30" s="103" t="s">
        <v>507</v>
      </c>
      <c r="X30" s="103" t="s">
        <v>507</v>
      </c>
      <c r="Y30" s="103" t="s">
        <v>639</v>
      </c>
      <c r="Z30" s="106" t="s">
        <v>640</v>
      </c>
      <c r="AA30" s="103" t="s">
        <v>507</v>
      </c>
      <c r="AB30" s="142"/>
      <c r="AC30" s="142"/>
      <c r="AD30" s="142"/>
      <c r="AE30" s="142"/>
    </row>
    <row r="31" spans="1:31" s="200" customFormat="1" ht="51" x14ac:dyDescent="0.2">
      <c r="A31" s="99" t="s">
        <v>482</v>
      </c>
      <c r="B31" s="99" t="s">
        <v>473</v>
      </c>
      <c r="C31" s="113" t="s">
        <v>474</v>
      </c>
      <c r="D31" s="99" t="s">
        <v>477</v>
      </c>
      <c r="E31" s="113" t="s">
        <v>33</v>
      </c>
      <c r="F31" s="143" t="s">
        <v>35</v>
      </c>
      <c r="G31" s="99" t="s">
        <v>617</v>
      </c>
      <c r="H31" s="101" t="s">
        <v>618</v>
      </c>
      <c r="I31" s="201" t="s">
        <v>619</v>
      </c>
      <c r="J31" s="100" t="s">
        <v>502</v>
      </c>
      <c r="K31" s="99" t="s">
        <v>502</v>
      </c>
      <c r="L31" s="99" t="s">
        <v>502</v>
      </c>
      <c r="M31" s="102">
        <v>2</v>
      </c>
      <c r="N31" s="103">
        <v>2</v>
      </c>
      <c r="O31" s="141">
        <f t="shared" si="1"/>
        <v>4</v>
      </c>
      <c r="P31" s="139" t="str">
        <f t="shared" si="2"/>
        <v>BAJO</v>
      </c>
      <c r="Q31" s="103">
        <v>25</v>
      </c>
      <c r="R31" s="165">
        <f t="shared" si="3"/>
        <v>100</v>
      </c>
      <c r="S31" s="139" t="str">
        <f t="shared" si="4"/>
        <v>III</v>
      </c>
      <c r="T31" s="165" t="str">
        <f t="shared" si="5"/>
        <v>Mejorable</v>
      </c>
      <c r="U31" s="99">
        <v>108</v>
      </c>
      <c r="V31" s="103" t="s">
        <v>641</v>
      </c>
      <c r="W31" s="103" t="s">
        <v>507</v>
      </c>
      <c r="X31" s="103" t="s">
        <v>507</v>
      </c>
      <c r="Y31" s="103" t="s">
        <v>507</v>
      </c>
      <c r="Z31" s="106" t="s">
        <v>642</v>
      </c>
      <c r="AA31" s="103" t="s">
        <v>507</v>
      </c>
      <c r="AB31" s="142"/>
      <c r="AC31" s="142"/>
      <c r="AD31" s="142"/>
      <c r="AE31" s="142"/>
    </row>
    <row r="32" spans="1:31" s="200" customFormat="1" ht="51" x14ac:dyDescent="0.2">
      <c r="A32" s="99" t="s">
        <v>482</v>
      </c>
      <c r="B32" s="99" t="s">
        <v>473</v>
      </c>
      <c r="C32" s="99" t="s">
        <v>474</v>
      </c>
      <c r="D32" s="99" t="s">
        <v>479</v>
      </c>
      <c r="E32" s="100" t="s">
        <v>33</v>
      </c>
      <c r="F32" s="143" t="s">
        <v>35</v>
      </c>
      <c r="G32" s="99" t="s">
        <v>594</v>
      </c>
      <c r="H32" s="101" t="s">
        <v>620</v>
      </c>
      <c r="I32" s="99" t="s">
        <v>616</v>
      </c>
      <c r="J32" s="100" t="s">
        <v>502</v>
      </c>
      <c r="K32" s="99" t="s">
        <v>502</v>
      </c>
      <c r="L32" s="99" t="s">
        <v>502</v>
      </c>
      <c r="M32" s="102">
        <v>6</v>
      </c>
      <c r="N32" s="103">
        <v>2</v>
      </c>
      <c r="O32" s="141">
        <f t="shared" si="1"/>
        <v>12</v>
      </c>
      <c r="P32" s="139" t="str">
        <f t="shared" si="2"/>
        <v>ALTO</v>
      </c>
      <c r="Q32" s="103">
        <v>25</v>
      </c>
      <c r="R32" s="165">
        <f t="shared" si="3"/>
        <v>300</v>
      </c>
      <c r="S32" s="139" t="str">
        <f t="shared" si="4"/>
        <v>II</v>
      </c>
      <c r="T32" s="165" t="str">
        <f t="shared" si="5"/>
        <v>No aceptable o aceptable con control específico</v>
      </c>
      <c r="U32" s="99">
        <v>108</v>
      </c>
      <c r="V32" s="103" t="s">
        <v>630</v>
      </c>
      <c r="W32" s="103" t="s">
        <v>507</v>
      </c>
      <c r="X32" s="103" t="s">
        <v>507</v>
      </c>
      <c r="Y32" s="103" t="s">
        <v>507</v>
      </c>
      <c r="Z32" s="106" t="s">
        <v>640</v>
      </c>
      <c r="AA32" s="103" t="s">
        <v>507</v>
      </c>
      <c r="AB32" s="142"/>
      <c r="AC32" s="142"/>
      <c r="AD32" s="142"/>
      <c r="AE32" s="142"/>
    </row>
    <row r="33" spans="1:31" s="200" customFormat="1" ht="51" x14ac:dyDescent="0.2">
      <c r="A33" s="99" t="s">
        <v>571</v>
      </c>
      <c r="B33" s="99" t="s">
        <v>473</v>
      </c>
      <c r="C33" s="99" t="s">
        <v>474</v>
      </c>
      <c r="D33" s="99" t="s">
        <v>572</v>
      </c>
      <c r="E33" s="114" t="s">
        <v>33</v>
      </c>
      <c r="F33" s="143" t="s">
        <v>35</v>
      </c>
      <c r="G33" s="99" t="s">
        <v>594</v>
      </c>
      <c r="H33" s="101" t="s">
        <v>621</v>
      </c>
      <c r="I33" s="99" t="s">
        <v>609</v>
      </c>
      <c r="J33" s="100" t="s">
        <v>502</v>
      </c>
      <c r="K33" s="99" t="s">
        <v>502</v>
      </c>
      <c r="L33" s="99" t="s">
        <v>502</v>
      </c>
      <c r="M33" s="102">
        <v>6</v>
      </c>
      <c r="N33" s="103">
        <v>2</v>
      </c>
      <c r="O33" s="141">
        <f t="shared" si="1"/>
        <v>12</v>
      </c>
      <c r="P33" s="139" t="str">
        <f t="shared" si="2"/>
        <v>ALTO</v>
      </c>
      <c r="Q33" s="103">
        <v>25</v>
      </c>
      <c r="R33" s="165">
        <f t="shared" si="3"/>
        <v>300</v>
      </c>
      <c r="S33" s="139" t="str">
        <f t="shared" si="4"/>
        <v>II</v>
      </c>
      <c r="T33" s="165" t="str">
        <f t="shared" si="5"/>
        <v>No aceptable o aceptable con control específico</v>
      </c>
      <c r="U33" s="99">
        <v>108</v>
      </c>
      <c r="V33" s="103" t="s">
        <v>630</v>
      </c>
      <c r="W33" s="103" t="s">
        <v>507</v>
      </c>
      <c r="X33" s="103" t="s">
        <v>507</v>
      </c>
      <c r="Y33" s="103" t="s">
        <v>507</v>
      </c>
      <c r="Z33" s="106" t="s">
        <v>643</v>
      </c>
      <c r="AA33" s="103" t="s">
        <v>507</v>
      </c>
      <c r="AB33" s="142"/>
      <c r="AC33" s="142"/>
      <c r="AD33" s="142"/>
      <c r="AE33" s="142"/>
    </row>
    <row r="34" spans="1:31" s="200" customFormat="1" ht="114.75" x14ac:dyDescent="0.2">
      <c r="A34" s="99" t="s">
        <v>523</v>
      </c>
      <c r="B34" s="99" t="s">
        <v>473</v>
      </c>
      <c r="C34" s="99" t="s">
        <v>474</v>
      </c>
      <c r="D34" s="99" t="s">
        <v>524</v>
      </c>
      <c r="E34" s="100" t="s">
        <v>575</v>
      </c>
      <c r="F34" s="143" t="s">
        <v>35</v>
      </c>
      <c r="G34" s="99" t="s">
        <v>594</v>
      </c>
      <c r="H34" s="101" t="s">
        <v>622</v>
      </c>
      <c r="I34" s="99" t="s">
        <v>543</v>
      </c>
      <c r="J34" s="100" t="s">
        <v>502</v>
      </c>
      <c r="K34" s="99" t="s">
        <v>502</v>
      </c>
      <c r="L34" s="99" t="s">
        <v>623</v>
      </c>
      <c r="M34" s="102">
        <v>2</v>
      </c>
      <c r="N34" s="103">
        <v>1</v>
      </c>
      <c r="O34" s="141">
        <f t="shared" si="1"/>
        <v>2</v>
      </c>
      <c r="P34" s="139" t="str">
        <f t="shared" si="2"/>
        <v>BAJO</v>
      </c>
      <c r="Q34" s="103">
        <v>60</v>
      </c>
      <c r="R34" s="165">
        <f t="shared" si="3"/>
        <v>120</v>
      </c>
      <c r="S34" s="139" t="str">
        <f t="shared" si="4"/>
        <v>III</v>
      </c>
      <c r="T34" s="165" t="str">
        <f t="shared" si="5"/>
        <v>Mejorable</v>
      </c>
      <c r="U34" s="99">
        <v>108</v>
      </c>
      <c r="V34" s="103" t="s">
        <v>551</v>
      </c>
      <c r="W34" s="103" t="s">
        <v>507</v>
      </c>
      <c r="X34" s="103" t="s">
        <v>507</v>
      </c>
      <c r="Y34" s="103" t="s">
        <v>507</v>
      </c>
      <c r="Z34" s="120" t="s">
        <v>1538</v>
      </c>
      <c r="AA34" s="103" t="s">
        <v>507</v>
      </c>
      <c r="AB34" s="142"/>
      <c r="AC34" s="142"/>
      <c r="AD34" s="142"/>
      <c r="AE34" s="142"/>
    </row>
    <row r="35" spans="1:31" s="200" customFormat="1" ht="102" x14ac:dyDescent="0.2">
      <c r="A35" s="99" t="s">
        <v>472</v>
      </c>
      <c r="B35" s="99" t="s">
        <v>483</v>
      </c>
      <c r="C35" s="99" t="s">
        <v>573</v>
      </c>
      <c r="D35" s="116" t="s">
        <v>1507</v>
      </c>
      <c r="E35" s="100" t="s">
        <v>33</v>
      </c>
      <c r="F35" s="143" t="s">
        <v>35</v>
      </c>
      <c r="G35" s="99" t="s">
        <v>594</v>
      </c>
      <c r="H35" s="101" t="s">
        <v>599</v>
      </c>
      <c r="I35" s="99" t="s">
        <v>624</v>
      </c>
      <c r="J35" s="100" t="s">
        <v>502</v>
      </c>
      <c r="K35" s="114" t="s">
        <v>625</v>
      </c>
      <c r="L35" s="99" t="s">
        <v>502</v>
      </c>
      <c r="M35" s="102">
        <v>2</v>
      </c>
      <c r="N35" s="103">
        <v>4</v>
      </c>
      <c r="O35" s="141">
        <f t="shared" si="1"/>
        <v>8</v>
      </c>
      <c r="P35" s="139" t="str">
        <f t="shared" si="2"/>
        <v>MEDIO</v>
      </c>
      <c r="Q35" s="103">
        <v>10</v>
      </c>
      <c r="R35" s="165">
        <f t="shared" si="3"/>
        <v>80</v>
      </c>
      <c r="S35" s="139" t="str">
        <f t="shared" si="4"/>
        <v>III</v>
      </c>
      <c r="T35" s="165" t="str">
        <f t="shared" si="5"/>
        <v>Mejorable</v>
      </c>
      <c r="U35" s="99">
        <v>108</v>
      </c>
      <c r="V35" s="103" t="s">
        <v>519</v>
      </c>
      <c r="W35" s="103" t="s">
        <v>507</v>
      </c>
      <c r="X35" s="103" t="s">
        <v>507</v>
      </c>
      <c r="Y35" s="103" t="s">
        <v>507</v>
      </c>
      <c r="Z35" s="120" t="s">
        <v>644</v>
      </c>
      <c r="AA35" s="103" t="s">
        <v>507</v>
      </c>
      <c r="AB35" s="142"/>
      <c r="AC35" s="142"/>
      <c r="AD35" s="142"/>
      <c r="AE35" s="142"/>
    </row>
    <row r="36" spans="1:31" s="200" customFormat="1" ht="63.75" x14ac:dyDescent="0.2">
      <c r="A36" s="99" t="s">
        <v>478</v>
      </c>
      <c r="B36" s="99" t="s">
        <v>483</v>
      </c>
      <c r="C36" s="99" t="s">
        <v>474</v>
      </c>
      <c r="D36" s="99" t="s">
        <v>484</v>
      </c>
      <c r="E36" s="99" t="s">
        <v>33</v>
      </c>
      <c r="F36" s="143" t="s">
        <v>35</v>
      </c>
      <c r="G36" s="99" t="s">
        <v>647</v>
      </c>
      <c r="H36" s="101" t="s">
        <v>648</v>
      </c>
      <c r="I36" s="99" t="s">
        <v>649</v>
      </c>
      <c r="J36" s="99" t="s">
        <v>502</v>
      </c>
      <c r="K36" s="99" t="s">
        <v>502</v>
      </c>
      <c r="L36" s="99" t="s">
        <v>502</v>
      </c>
      <c r="M36" s="102">
        <v>2</v>
      </c>
      <c r="N36" s="103">
        <v>2</v>
      </c>
      <c r="O36" s="141">
        <f t="shared" si="1"/>
        <v>4</v>
      </c>
      <c r="P36" s="139" t="str">
        <f t="shared" si="2"/>
        <v>BAJO</v>
      </c>
      <c r="Q36" s="144">
        <v>25</v>
      </c>
      <c r="R36" s="165">
        <f t="shared" si="3"/>
        <v>100</v>
      </c>
      <c r="S36" s="139" t="str">
        <f t="shared" si="4"/>
        <v>III</v>
      </c>
      <c r="T36" s="165" t="str">
        <f t="shared" si="5"/>
        <v>Mejorable</v>
      </c>
      <c r="U36" s="99">
        <v>108</v>
      </c>
      <c r="V36" s="103" t="s">
        <v>519</v>
      </c>
      <c r="W36" s="103" t="s">
        <v>507</v>
      </c>
      <c r="X36" s="103" t="s">
        <v>507</v>
      </c>
      <c r="Y36" s="117" t="s">
        <v>1508</v>
      </c>
      <c r="Z36" s="106" t="s">
        <v>650</v>
      </c>
      <c r="AA36" s="103" t="s">
        <v>507</v>
      </c>
      <c r="AB36" s="142"/>
      <c r="AC36" s="142"/>
      <c r="AD36" s="142"/>
      <c r="AE36" s="142"/>
    </row>
    <row r="37" spans="1:31" s="200" customFormat="1" ht="38.25" x14ac:dyDescent="0.2">
      <c r="A37" s="99" t="s">
        <v>478</v>
      </c>
      <c r="B37" s="99" t="s">
        <v>473</v>
      </c>
      <c r="C37" s="99" t="s">
        <v>474</v>
      </c>
      <c r="D37" s="99" t="s">
        <v>556</v>
      </c>
      <c r="E37" s="100" t="s">
        <v>33</v>
      </c>
      <c r="F37" s="143" t="s">
        <v>35</v>
      </c>
      <c r="G37" s="99" t="s">
        <v>652</v>
      </c>
      <c r="H37" s="116" t="s">
        <v>1509</v>
      </c>
      <c r="I37" s="99" t="s">
        <v>654</v>
      </c>
      <c r="J37" s="100" t="s">
        <v>655</v>
      </c>
      <c r="K37" s="99" t="s">
        <v>502</v>
      </c>
      <c r="L37" s="99" t="s">
        <v>502</v>
      </c>
      <c r="M37" s="102">
        <v>2</v>
      </c>
      <c r="N37" s="103">
        <v>2</v>
      </c>
      <c r="O37" s="141">
        <f t="shared" si="1"/>
        <v>4</v>
      </c>
      <c r="P37" s="139" t="str">
        <f t="shared" si="2"/>
        <v>BAJO</v>
      </c>
      <c r="Q37" s="103">
        <v>10</v>
      </c>
      <c r="R37" s="165">
        <f t="shared" si="3"/>
        <v>40</v>
      </c>
      <c r="S37" s="139" t="str">
        <f t="shared" si="4"/>
        <v>III</v>
      </c>
      <c r="T37" s="165" t="str">
        <f t="shared" si="5"/>
        <v>Mejorable</v>
      </c>
      <c r="U37" s="99">
        <v>108</v>
      </c>
      <c r="V37" s="103" t="s">
        <v>654</v>
      </c>
      <c r="W37" s="103" t="s">
        <v>507</v>
      </c>
      <c r="X37" s="103" t="s">
        <v>507</v>
      </c>
      <c r="Y37" s="103" t="s">
        <v>507</v>
      </c>
      <c r="Z37" s="106" t="s">
        <v>663</v>
      </c>
      <c r="AA37" s="103" t="s">
        <v>507</v>
      </c>
      <c r="AB37" s="142"/>
      <c r="AC37" s="142"/>
      <c r="AD37" s="142"/>
      <c r="AE37" s="142"/>
    </row>
    <row r="38" spans="1:31" s="200" customFormat="1" ht="89.25" x14ac:dyDescent="0.2">
      <c r="A38" s="99" t="s">
        <v>523</v>
      </c>
      <c r="B38" s="99" t="s">
        <v>473</v>
      </c>
      <c r="C38" s="99" t="s">
        <v>474</v>
      </c>
      <c r="D38" s="99" t="s">
        <v>557</v>
      </c>
      <c r="E38" s="100" t="s">
        <v>575</v>
      </c>
      <c r="F38" s="143" t="s">
        <v>35</v>
      </c>
      <c r="G38" s="99" t="s">
        <v>652</v>
      </c>
      <c r="H38" s="101" t="s">
        <v>656</v>
      </c>
      <c r="I38" s="99" t="s">
        <v>657</v>
      </c>
      <c r="J38" s="100" t="s">
        <v>502</v>
      </c>
      <c r="K38" s="99" t="s">
        <v>544</v>
      </c>
      <c r="L38" s="99" t="s">
        <v>545</v>
      </c>
      <c r="M38" s="102">
        <v>2</v>
      </c>
      <c r="N38" s="103">
        <v>1</v>
      </c>
      <c r="O38" s="141">
        <f t="shared" ref="O38:O39" si="6">M38*N38</f>
        <v>2</v>
      </c>
      <c r="P38" s="139" t="str">
        <f t="shared" ref="P38:P39" si="7">IF((N38),IF(AND(O38&gt;=24,O38&lt;=40),"MUY ALTO",IF(AND(O38&gt;=10,O38&lt;=20),"ALTO",IF(AND(O38&gt;=6,O38&lt;=8),"MEDIO",IF((O38&lt;=4),"BAJO")))))</f>
        <v>BAJO</v>
      </c>
      <c r="Q38" s="103">
        <v>60</v>
      </c>
      <c r="R38" s="165">
        <f t="shared" ref="R38:R39" si="8">O38*Q38</f>
        <v>120</v>
      </c>
      <c r="S38" s="139" t="str">
        <f t="shared" ref="S38:S39" si="9">IF(R38&lt;=0,"N/A",IF(R38&lt;=20,"IV",IF(R38&lt;=120,"III",IF(R38&lt;=500,"II",IF(R38&lt;=4000,"I",)))))</f>
        <v>III</v>
      </c>
      <c r="T38" s="165" t="str">
        <f t="shared" si="5"/>
        <v>Mejorable</v>
      </c>
      <c r="U38" s="99">
        <v>108</v>
      </c>
      <c r="V38" s="103" t="s">
        <v>664</v>
      </c>
      <c r="W38" s="103" t="s">
        <v>507</v>
      </c>
      <c r="X38" s="103" t="s">
        <v>507</v>
      </c>
      <c r="Y38" s="103" t="s">
        <v>507</v>
      </c>
      <c r="Z38" s="106" t="s">
        <v>552</v>
      </c>
      <c r="AA38" s="103" t="s">
        <v>665</v>
      </c>
      <c r="AB38" s="142"/>
      <c r="AC38" s="142"/>
      <c r="AD38" s="142"/>
      <c r="AE38" s="142"/>
    </row>
    <row r="39" spans="1:31" s="200" customFormat="1" ht="127.5" x14ac:dyDescent="0.2">
      <c r="A39" s="99" t="s">
        <v>482</v>
      </c>
      <c r="B39" s="99" t="s">
        <v>473</v>
      </c>
      <c r="C39" s="99" t="s">
        <v>474</v>
      </c>
      <c r="D39" s="99" t="s">
        <v>558</v>
      </c>
      <c r="E39" s="100" t="s">
        <v>33</v>
      </c>
      <c r="F39" s="143" t="s">
        <v>35</v>
      </c>
      <c r="G39" s="99" t="s">
        <v>652</v>
      </c>
      <c r="H39" s="101" t="s">
        <v>658</v>
      </c>
      <c r="I39" s="99" t="s">
        <v>659</v>
      </c>
      <c r="J39" s="99" t="s">
        <v>660</v>
      </c>
      <c r="K39" s="99" t="s">
        <v>661</v>
      </c>
      <c r="L39" s="99" t="s">
        <v>662</v>
      </c>
      <c r="M39" s="102">
        <v>2</v>
      </c>
      <c r="N39" s="103">
        <v>2</v>
      </c>
      <c r="O39" s="141">
        <f t="shared" si="6"/>
        <v>4</v>
      </c>
      <c r="P39" s="139" t="str">
        <f t="shared" si="7"/>
        <v>BAJO</v>
      </c>
      <c r="Q39" s="103">
        <v>10</v>
      </c>
      <c r="R39" s="165">
        <f t="shared" si="8"/>
        <v>40</v>
      </c>
      <c r="S39" s="139" t="str">
        <f t="shared" si="9"/>
        <v>III</v>
      </c>
      <c r="T39" s="165" t="str">
        <f t="shared" si="5"/>
        <v>Mejorable</v>
      </c>
      <c r="U39" s="99">
        <v>108</v>
      </c>
      <c r="V39" s="103" t="s">
        <v>666</v>
      </c>
      <c r="W39" s="103" t="s">
        <v>507</v>
      </c>
      <c r="X39" s="103" t="s">
        <v>507</v>
      </c>
      <c r="Y39" s="103" t="s">
        <v>507</v>
      </c>
      <c r="Z39" s="106" t="s">
        <v>667</v>
      </c>
      <c r="AA39" s="103" t="s">
        <v>507</v>
      </c>
      <c r="AB39" s="142"/>
      <c r="AC39" s="142"/>
      <c r="AD39" s="142"/>
      <c r="AE39" s="142"/>
    </row>
    <row r="40" spans="1:31" s="200" customFormat="1" ht="63.75" x14ac:dyDescent="0.2">
      <c r="A40" s="99" t="s">
        <v>478</v>
      </c>
      <c r="B40" s="99" t="s">
        <v>473</v>
      </c>
      <c r="C40" s="99" t="s">
        <v>487</v>
      </c>
      <c r="D40" s="99" t="s">
        <v>475</v>
      </c>
      <c r="E40" s="100" t="s">
        <v>33</v>
      </c>
      <c r="F40" s="143" t="s">
        <v>35</v>
      </c>
      <c r="G40" s="99" t="s">
        <v>668</v>
      </c>
      <c r="H40" s="101" t="s">
        <v>669</v>
      </c>
      <c r="I40" s="99" t="s">
        <v>670</v>
      </c>
      <c r="J40" s="100" t="s">
        <v>502</v>
      </c>
      <c r="K40" s="99" t="s">
        <v>671</v>
      </c>
      <c r="L40" s="99" t="s">
        <v>502</v>
      </c>
      <c r="M40" s="102">
        <v>2</v>
      </c>
      <c r="N40" s="103">
        <v>1</v>
      </c>
      <c r="O40" s="141">
        <f t="shared" ref="O40:O63" si="10">M40*N40</f>
        <v>2</v>
      </c>
      <c r="P40" s="139" t="str">
        <f t="shared" ref="P40:P63" si="11">IF((N40),IF(AND(O40&gt;=24,O40&lt;=40),"MUY ALTO",IF(AND(O40&gt;=10,O40&lt;=20),"ALTO",IF(AND(O40&gt;=6,O40&lt;=8),"MEDIO",IF((O40&lt;=4),"BAJO")))))</f>
        <v>BAJO</v>
      </c>
      <c r="Q40" s="103">
        <v>100</v>
      </c>
      <c r="R40" s="165">
        <f t="shared" ref="R40:R63" si="12">O40*Q40</f>
        <v>200</v>
      </c>
      <c r="S40" s="139" t="str">
        <f t="shared" ref="S40:S63" si="13">IF(R40&lt;=0,"N/A",IF(R40&lt;=20,"IV",IF(R40&lt;=120,"III",IF(R40&lt;=500,"II",IF(R40&lt;=4000,"I",)))))</f>
        <v>II</v>
      </c>
      <c r="T40" s="165" t="str">
        <f t="shared" ref="T40:T63" si="14">IF(S40="I","No Aceptable",IF(S40="II","No aceptable o aceptable con control específico",IF(S40="III","Mejorable",IF(S40="IV","Aceptable","Aceptable"))))</f>
        <v>No aceptable o aceptable con control específico</v>
      </c>
      <c r="U40" s="99">
        <v>108</v>
      </c>
      <c r="V40" s="103" t="s">
        <v>519</v>
      </c>
      <c r="W40" s="103" t="s">
        <v>507</v>
      </c>
      <c r="X40" s="103" t="s">
        <v>507</v>
      </c>
      <c r="Y40" s="103" t="s">
        <v>507</v>
      </c>
      <c r="Z40" s="106" t="s">
        <v>679</v>
      </c>
      <c r="AA40" s="103" t="s">
        <v>507</v>
      </c>
      <c r="AB40" s="142"/>
      <c r="AC40" s="142"/>
      <c r="AD40" s="142"/>
      <c r="AE40" s="142"/>
    </row>
    <row r="41" spans="1:31" s="200" customFormat="1" ht="51" x14ac:dyDescent="0.2">
      <c r="A41" s="99" t="s">
        <v>682</v>
      </c>
      <c r="B41" s="100" t="s">
        <v>486</v>
      </c>
      <c r="C41" s="99" t="s">
        <v>487</v>
      </c>
      <c r="D41" s="99" t="s">
        <v>488</v>
      </c>
      <c r="E41" s="100" t="s">
        <v>33</v>
      </c>
      <c r="F41" s="143" t="s">
        <v>35</v>
      </c>
      <c r="G41" s="99" t="s">
        <v>668</v>
      </c>
      <c r="H41" s="101" t="s">
        <v>672</v>
      </c>
      <c r="I41" s="99" t="s">
        <v>673</v>
      </c>
      <c r="J41" s="100" t="s">
        <v>502</v>
      </c>
      <c r="K41" s="99" t="s">
        <v>502</v>
      </c>
      <c r="L41" s="99" t="s">
        <v>502</v>
      </c>
      <c r="M41" s="105">
        <v>6</v>
      </c>
      <c r="N41" s="99">
        <v>2</v>
      </c>
      <c r="O41" s="141">
        <f t="shared" si="10"/>
        <v>12</v>
      </c>
      <c r="P41" s="139" t="str">
        <f t="shared" si="11"/>
        <v>ALTO</v>
      </c>
      <c r="Q41" s="99">
        <v>25</v>
      </c>
      <c r="R41" s="165">
        <f t="shared" si="12"/>
        <v>300</v>
      </c>
      <c r="S41" s="139" t="str">
        <f t="shared" si="13"/>
        <v>II</v>
      </c>
      <c r="T41" s="165" t="str">
        <f t="shared" si="14"/>
        <v>No aceptable o aceptable con control específico</v>
      </c>
      <c r="U41" s="99">
        <v>108</v>
      </c>
      <c r="V41" s="99" t="s">
        <v>680</v>
      </c>
      <c r="W41" s="103" t="s">
        <v>507</v>
      </c>
      <c r="X41" s="99" t="s">
        <v>507</v>
      </c>
      <c r="Y41" s="99" t="s">
        <v>507</v>
      </c>
      <c r="Z41" s="109" t="s">
        <v>679</v>
      </c>
      <c r="AA41" s="103" t="s">
        <v>507</v>
      </c>
      <c r="AB41" s="142"/>
      <c r="AC41" s="142"/>
      <c r="AD41" s="142"/>
      <c r="AE41" s="142"/>
    </row>
    <row r="42" spans="1:31" s="200" customFormat="1" ht="51" x14ac:dyDescent="0.2">
      <c r="A42" s="100" t="s">
        <v>472</v>
      </c>
      <c r="B42" s="100" t="s">
        <v>486</v>
      </c>
      <c r="C42" s="99" t="s">
        <v>487</v>
      </c>
      <c r="D42" s="99" t="s">
        <v>475</v>
      </c>
      <c r="E42" s="100" t="s">
        <v>33</v>
      </c>
      <c r="F42" s="143" t="s">
        <v>35</v>
      </c>
      <c r="G42" s="99" t="s">
        <v>668</v>
      </c>
      <c r="H42" s="101" t="s">
        <v>674</v>
      </c>
      <c r="I42" s="99" t="s">
        <v>675</v>
      </c>
      <c r="J42" s="100" t="s">
        <v>502</v>
      </c>
      <c r="K42" s="99" t="s">
        <v>584</v>
      </c>
      <c r="L42" s="99" t="s">
        <v>502</v>
      </c>
      <c r="M42" s="105">
        <v>2</v>
      </c>
      <c r="N42" s="99">
        <v>2</v>
      </c>
      <c r="O42" s="141">
        <f t="shared" si="10"/>
        <v>4</v>
      </c>
      <c r="P42" s="139" t="str">
        <f t="shared" si="11"/>
        <v>BAJO</v>
      </c>
      <c r="Q42" s="99">
        <v>100</v>
      </c>
      <c r="R42" s="165">
        <f t="shared" si="12"/>
        <v>400</v>
      </c>
      <c r="S42" s="139" t="str">
        <f t="shared" si="13"/>
        <v>II</v>
      </c>
      <c r="T42" s="165" t="str">
        <f t="shared" si="14"/>
        <v>No aceptable o aceptable con control específico</v>
      </c>
      <c r="U42" s="99">
        <v>108</v>
      </c>
      <c r="V42" s="99" t="s">
        <v>519</v>
      </c>
      <c r="W42" s="103" t="s">
        <v>507</v>
      </c>
      <c r="X42" s="99" t="s">
        <v>507</v>
      </c>
      <c r="Y42" s="99" t="s">
        <v>507</v>
      </c>
      <c r="Z42" s="109" t="s">
        <v>681</v>
      </c>
      <c r="AA42" s="99" t="s">
        <v>580</v>
      </c>
      <c r="AB42" s="142"/>
      <c r="AC42" s="142"/>
      <c r="AD42" s="142"/>
      <c r="AE42" s="142"/>
    </row>
    <row r="43" spans="1:31" s="200" customFormat="1" ht="51" x14ac:dyDescent="0.2">
      <c r="A43" s="100" t="s">
        <v>472</v>
      </c>
      <c r="B43" s="100" t="s">
        <v>486</v>
      </c>
      <c r="C43" s="99" t="s">
        <v>487</v>
      </c>
      <c r="D43" s="99" t="s">
        <v>475</v>
      </c>
      <c r="E43" s="100" t="s">
        <v>33</v>
      </c>
      <c r="F43" s="143" t="s">
        <v>35</v>
      </c>
      <c r="G43" s="99" t="s">
        <v>668</v>
      </c>
      <c r="H43" s="101" t="s">
        <v>676</v>
      </c>
      <c r="I43" s="99" t="s">
        <v>677</v>
      </c>
      <c r="J43" s="100" t="s">
        <v>502</v>
      </c>
      <c r="K43" s="99" t="s">
        <v>678</v>
      </c>
      <c r="L43" s="99" t="s">
        <v>502</v>
      </c>
      <c r="M43" s="105">
        <v>2</v>
      </c>
      <c r="N43" s="99">
        <v>2</v>
      </c>
      <c r="O43" s="141">
        <f t="shared" si="10"/>
        <v>4</v>
      </c>
      <c r="P43" s="139" t="str">
        <f t="shared" si="11"/>
        <v>BAJO</v>
      </c>
      <c r="Q43" s="99">
        <v>100</v>
      </c>
      <c r="R43" s="165">
        <f t="shared" si="12"/>
        <v>400</v>
      </c>
      <c r="S43" s="139" t="str">
        <f t="shared" si="13"/>
        <v>II</v>
      </c>
      <c r="T43" s="165" t="str">
        <f t="shared" si="14"/>
        <v>No aceptable o aceptable con control específico</v>
      </c>
      <c r="U43" s="99">
        <v>108</v>
      </c>
      <c r="V43" s="99" t="s">
        <v>519</v>
      </c>
      <c r="W43" s="103" t="s">
        <v>507</v>
      </c>
      <c r="X43" s="99" t="s">
        <v>507</v>
      </c>
      <c r="Y43" s="99" t="s">
        <v>507</v>
      </c>
      <c r="Z43" s="109" t="s">
        <v>679</v>
      </c>
      <c r="AA43" s="103" t="s">
        <v>507</v>
      </c>
      <c r="AB43" s="142"/>
      <c r="AC43" s="142"/>
      <c r="AD43" s="142"/>
      <c r="AE43" s="142"/>
    </row>
    <row r="44" spans="1:31" s="200" customFormat="1" ht="102" x14ac:dyDescent="0.2">
      <c r="A44" s="99" t="s">
        <v>478</v>
      </c>
      <c r="B44" s="99" t="s">
        <v>473</v>
      </c>
      <c r="C44" s="99" t="s">
        <v>474</v>
      </c>
      <c r="D44" s="99" t="s">
        <v>477</v>
      </c>
      <c r="E44" s="100" t="s">
        <v>33</v>
      </c>
      <c r="F44" s="143" t="s">
        <v>35</v>
      </c>
      <c r="G44" s="99" t="s">
        <v>683</v>
      </c>
      <c r="H44" s="101" t="s">
        <v>684</v>
      </c>
      <c r="I44" s="99" t="s">
        <v>685</v>
      </c>
      <c r="J44" s="100" t="s">
        <v>686</v>
      </c>
      <c r="K44" s="99" t="s">
        <v>687</v>
      </c>
      <c r="L44" s="99" t="s">
        <v>502</v>
      </c>
      <c r="M44" s="102">
        <v>2</v>
      </c>
      <c r="N44" s="103">
        <v>1</v>
      </c>
      <c r="O44" s="141">
        <f t="shared" si="10"/>
        <v>2</v>
      </c>
      <c r="P44" s="139" t="str">
        <f t="shared" si="11"/>
        <v>BAJO</v>
      </c>
      <c r="Q44" s="103">
        <v>25</v>
      </c>
      <c r="R44" s="165">
        <f t="shared" si="12"/>
        <v>50</v>
      </c>
      <c r="S44" s="139" t="str">
        <f t="shared" si="13"/>
        <v>III</v>
      </c>
      <c r="T44" s="165" t="str">
        <f t="shared" si="14"/>
        <v>Mejorable</v>
      </c>
      <c r="U44" s="99">
        <v>108</v>
      </c>
      <c r="V44" s="113" t="s">
        <v>591</v>
      </c>
      <c r="W44" s="103" t="s">
        <v>507</v>
      </c>
      <c r="X44" s="103" t="s">
        <v>507</v>
      </c>
      <c r="Y44" s="103" t="s">
        <v>507</v>
      </c>
      <c r="Z44" s="106" t="s">
        <v>688</v>
      </c>
      <c r="AA44" s="103" t="s">
        <v>507</v>
      </c>
      <c r="AB44" s="142"/>
      <c r="AC44" s="142"/>
      <c r="AD44" s="142"/>
      <c r="AE44" s="142"/>
    </row>
    <row r="45" spans="1:31" s="200" customFormat="1" ht="63.75" x14ac:dyDescent="0.2">
      <c r="A45" s="99" t="s">
        <v>478</v>
      </c>
      <c r="B45" s="99" t="s">
        <v>473</v>
      </c>
      <c r="C45" s="99" t="s">
        <v>474</v>
      </c>
      <c r="D45" s="99" t="s">
        <v>477</v>
      </c>
      <c r="E45" s="100" t="s">
        <v>33</v>
      </c>
      <c r="F45" s="143" t="s">
        <v>40</v>
      </c>
      <c r="G45" s="99" t="s">
        <v>689</v>
      </c>
      <c r="H45" s="116" t="s">
        <v>1510</v>
      </c>
      <c r="I45" s="99" t="s">
        <v>691</v>
      </c>
      <c r="J45" s="100" t="s">
        <v>502</v>
      </c>
      <c r="K45" s="99" t="s">
        <v>692</v>
      </c>
      <c r="L45" s="99" t="s">
        <v>693</v>
      </c>
      <c r="M45" s="102">
        <v>2</v>
      </c>
      <c r="N45" s="103">
        <v>1</v>
      </c>
      <c r="O45" s="141">
        <f t="shared" si="10"/>
        <v>2</v>
      </c>
      <c r="P45" s="139" t="str">
        <f t="shared" si="11"/>
        <v>BAJO</v>
      </c>
      <c r="Q45" s="103">
        <v>100</v>
      </c>
      <c r="R45" s="165">
        <f t="shared" si="12"/>
        <v>200</v>
      </c>
      <c r="S45" s="139" t="str">
        <f t="shared" si="13"/>
        <v>II</v>
      </c>
      <c r="T45" s="165" t="str">
        <f t="shared" si="14"/>
        <v>No aceptable o aceptable con control específico</v>
      </c>
      <c r="U45" s="99">
        <v>108</v>
      </c>
      <c r="V45" s="103" t="s">
        <v>519</v>
      </c>
      <c r="W45" s="103" t="s">
        <v>507</v>
      </c>
      <c r="X45" s="103" t="s">
        <v>507</v>
      </c>
      <c r="Y45" s="103" t="s">
        <v>507</v>
      </c>
      <c r="Z45" s="106" t="s">
        <v>694</v>
      </c>
      <c r="AA45" s="103" t="s">
        <v>507</v>
      </c>
      <c r="AB45" s="142"/>
      <c r="AC45" s="142"/>
      <c r="AD45" s="142"/>
      <c r="AE45" s="142"/>
    </row>
    <row r="46" spans="1:31" s="200" customFormat="1" ht="51" x14ac:dyDescent="0.2">
      <c r="A46" s="99" t="s">
        <v>482</v>
      </c>
      <c r="B46" s="99" t="s">
        <v>473</v>
      </c>
      <c r="C46" s="99" t="s">
        <v>474</v>
      </c>
      <c r="D46" s="99" t="s">
        <v>477</v>
      </c>
      <c r="E46" s="100" t="s">
        <v>33</v>
      </c>
      <c r="F46" s="143" t="s">
        <v>36</v>
      </c>
      <c r="G46" s="99" t="s">
        <v>218</v>
      </c>
      <c r="H46" s="101" t="s">
        <v>695</v>
      </c>
      <c r="I46" s="99" t="s">
        <v>696</v>
      </c>
      <c r="J46" s="100" t="s">
        <v>502</v>
      </c>
      <c r="K46" s="99" t="s">
        <v>697</v>
      </c>
      <c r="L46" s="99" t="s">
        <v>502</v>
      </c>
      <c r="M46" s="102">
        <v>2</v>
      </c>
      <c r="N46" s="103">
        <v>4</v>
      </c>
      <c r="O46" s="141">
        <f t="shared" si="10"/>
        <v>8</v>
      </c>
      <c r="P46" s="139" t="str">
        <f t="shared" si="11"/>
        <v>MEDIO</v>
      </c>
      <c r="Q46" s="103">
        <v>10</v>
      </c>
      <c r="R46" s="165">
        <f t="shared" si="12"/>
        <v>80</v>
      </c>
      <c r="S46" s="139" t="str">
        <f t="shared" si="13"/>
        <v>III</v>
      </c>
      <c r="T46" s="165" t="str">
        <f t="shared" si="14"/>
        <v>Mejorable</v>
      </c>
      <c r="U46" s="99">
        <v>108</v>
      </c>
      <c r="V46" s="103" t="s">
        <v>704</v>
      </c>
      <c r="W46" s="103" t="s">
        <v>507</v>
      </c>
      <c r="X46" s="103" t="s">
        <v>507</v>
      </c>
      <c r="Y46" s="103" t="s">
        <v>507</v>
      </c>
      <c r="Z46" s="106" t="s">
        <v>705</v>
      </c>
      <c r="AA46" s="103" t="s">
        <v>507</v>
      </c>
      <c r="AB46" s="142"/>
      <c r="AC46" s="142"/>
      <c r="AD46" s="142"/>
      <c r="AE46" s="142"/>
    </row>
    <row r="47" spans="1:31" s="200" customFormat="1" ht="63.75" x14ac:dyDescent="0.2">
      <c r="A47" s="178" t="s">
        <v>482</v>
      </c>
      <c r="B47" s="178" t="s">
        <v>473</v>
      </c>
      <c r="C47" s="178" t="s">
        <v>742</v>
      </c>
      <c r="D47" s="178" t="s">
        <v>901</v>
      </c>
      <c r="E47" s="178" t="s">
        <v>33</v>
      </c>
      <c r="F47" s="178" t="s">
        <v>36</v>
      </c>
      <c r="G47" s="178" t="s">
        <v>1539</v>
      </c>
      <c r="H47" s="178" t="s">
        <v>1540</v>
      </c>
      <c r="I47" s="178" t="s">
        <v>696</v>
      </c>
      <c r="J47" s="178" t="s">
        <v>502</v>
      </c>
      <c r="K47" s="178" t="s">
        <v>502</v>
      </c>
      <c r="L47" s="178" t="s">
        <v>502</v>
      </c>
      <c r="M47" s="213">
        <v>6</v>
      </c>
      <c r="N47" s="213">
        <v>2</v>
      </c>
      <c r="O47" s="178">
        <v>12</v>
      </c>
      <c r="P47" s="337" t="s">
        <v>153</v>
      </c>
      <c r="Q47" s="213">
        <v>25</v>
      </c>
      <c r="R47" s="178">
        <v>300</v>
      </c>
      <c r="S47" s="338" t="s">
        <v>91</v>
      </c>
      <c r="T47" s="178" t="s">
        <v>1541</v>
      </c>
      <c r="U47" s="99">
        <v>108</v>
      </c>
      <c r="V47" s="213" t="s">
        <v>704</v>
      </c>
      <c r="W47" s="213" t="s">
        <v>507</v>
      </c>
      <c r="X47" s="213" t="s">
        <v>507</v>
      </c>
      <c r="Y47" s="213" t="s">
        <v>1542</v>
      </c>
      <c r="Z47" s="213" t="s">
        <v>507</v>
      </c>
      <c r="AA47" s="213" t="s">
        <v>507</v>
      </c>
      <c r="AB47" s="142"/>
      <c r="AC47" s="142"/>
      <c r="AD47" s="142"/>
      <c r="AE47" s="142"/>
    </row>
    <row r="48" spans="1:31" s="200" customFormat="1" ht="63.75" x14ac:dyDescent="0.2">
      <c r="A48" s="99" t="s">
        <v>559</v>
      </c>
      <c r="B48" s="99" t="s">
        <v>473</v>
      </c>
      <c r="C48" s="99" t="s">
        <v>474</v>
      </c>
      <c r="D48" s="99" t="s">
        <v>477</v>
      </c>
      <c r="E48" s="100" t="s">
        <v>33</v>
      </c>
      <c r="F48" s="143" t="s">
        <v>36</v>
      </c>
      <c r="G48" s="99" t="s">
        <v>698</v>
      </c>
      <c r="H48" s="101" t="s">
        <v>699</v>
      </c>
      <c r="I48" s="99" t="s">
        <v>700</v>
      </c>
      <c r="J48" s="100" t="s">
        <v>502</v>
      </c>
      <c r="K48" s="100" t="s">
        <v>502</v>
      </c>
      <c r="L48" s="99" t="s">
        <v>502</v>
      </c>
      <c r="M48" s="102">
        <v>2</v>
      </c>
      <c r="N48" s="103">
        <v>2</v>
      </c>
      <c r="O48" s="141">
        <f t="shared" si="10"/>
        <v>4</v>
      </c>
      <c r="P48" s="139" t="str">
        <f t="shared" si="11"/>
        <v>BAJO</v>
      </c>
      <c r="Q48" s="103">
        <v>10</v>
      </c>
      <c r="R48" s="165">
        <f t="shared" si="12"/>
        <v>40</v>
      </c>
      <c r="S48" s="139" t="str">
        <f t="shared" si="13"/>
        <v>III</v>
      </c>
      <c r="T48" s="165" t="str">
        <f t="shared" si="14"/>
        <v>Mejorable</v>
      </c>
      <c r="U48" s="99">
        <v>108</v>
      </c>
      <c r="V48" s="103" t="s">
        <v>706</v>
      </c>
      <c r="W48" s="103" t="s">
        <v>507</v>
      </c>
      <c r="X48" s="103" t="s">
        <v>507</v>
      </c>
      <c r="Y48" s="103" t="s">
        <v>507</v>
      </c>
      <c r="Z48" s="106" t="s">
        <v>707</v>
      </c>
      <c r="AA48" s="103" t="s">
        <v>507</v>
      </c>
      <c r="AB48" s="142"/>
      <c r="AC48" s="142"/>
      <c r="AD48" s="142"/>
      <c r="AE48" s="142"/>
    </row>
    <row r="49" spans="1:31" s="200" customFormat="1" ht="114.75" x14ac:dyDescent="0.2">
      <c r="A49" s="99" t="s">
        <v>559</v>
      </c>
      <c r="B49" s="99" t="s">
        <v>473</v>
      </c>
      <c r="C49" s="99" t="s">
        <v>474</v>
      </c>
      <c r="D49" s="99" t="s">
        <v>477</v>
      </c>
      <c r="E49" s="100" t="s">
        <v>33</v>
      </c>
      <c r="F49" s="143" t="s">
        <v>36</v>
      </c>
      <c r="G49" s="99" t="s">
        <v>701</v>
      </c>
      <c r="H49" s="101" t="s">
        <v>702</v>
      </c>
      <c r="I49" s="99" t="s">
        <v>696</v>
      </c>
      <c r="J49" s="100" t="s">
        <v>502</v>
      </c>
      <c r="K49" s="100" t="s">
        <v>502</v>
      </c>
      <c r="L49" s="99" t="s">
        <v>502</v>
      </c>
      <c r="M49" s="102">
        <v>2</v>
      </c>
      <c r="N49" s="103">
        <v>4</v>
      </c>
      <c r="O49" s="141">
        <f t="shared" si="10"/>
        <v>8</v>
      </c>
      <c r="P49" s="139" t="str">
        <f t="shared" si="11"/>
        <v>MEDIO</v>
      </c>
      <c r="Q49" s="103">
        <v>10</v>
      </c>
      <c r="R49" s="165">
        <f t="shared" si="12"/>
        <v>80</v>
      </c>
      <c r="S49" s="139" t="str">
        <f t="shared" si="13"/>
        <v>III</v>
      </c>
      <c r="T49" s="165" t="str">
        <f t="shared" si="14"/>
        <v>Mejorable</v>
      </c>
      <c r="U49" s="99">
        <v>108</v>
      </c>
      <c r="V49" s="103" t="s">
        <v>704</v>
      </c>
      <c r="W49" s="103" t="s">
        <v>507</v>
      </c>
      <c r="X49" s="103" t="s">
        <v>507</v>
      </c>
      <c r="Y49" s="103" t="s">
        <v>507</v>
      </c>
      <c r="Z49" s="106" t="s">
        <v>708</v>
      </c>
      <c r="AA49" s="103" t="s">
        <v>507</v>
      </c>
      <c r="AB49" s="142"/>
      <c r="AC49" s="142"/>
      <c r="AD49" s="142"/>
      <c r="AE49" s="142"/>
    </row>
    <row r="50" spans="1:31" s="200" customFormat="1" ht="89.25" x14ac:dyDescent="0.2">
      <c r="A50" s="99" t="s">
        <v>482</v>
      </c>
      <c r="B50" s="99" t="s">
        <v>473</v>
      </c>
      <c r="C50" s="113" t="s">
        <v>474</v>
      </c>
      <c r="D50" s="99" t="s">
        <v>477</v>
      </c>
      <c r="E50" s="113" t="s">
        <v>33</v>
      </c>
      <c r="F50" s="143" t="s">
        <v>36</v>
      </c>
      <c r="G50" s="99" t="s">
        <v>698</v>
      </c>
      <c r="H50" s="101" t="s">
        <v>703</v>
      </c>
      <c r="I50" s="99" t="s">
        <v>700</v>
      </c>
      <c r="J50" s="100" t="s">
        <v>502</v>
      </c>
      <c r="K50" s="99" t="s">
        <v>502</v>
      </c>
      <c r="L50" s="99" t="s">
        <v>502</v>
      </c>
      <c r="M50" s="102">
        <v>2</v>
      </c>
      <c r="N50" s="103">
        <v>2</v>
      </c>
      <c r="O50" s="141">
        <f t="shared" si="10"/>
        <v>4</v>
      </c>
      <c r="P50" s="139" t="str">
        <f t="shared" si="11"/>
        <v>BAJO</v>
      </c>
      <c r="Q50" s="103">
        <v>25</v>
      </c>
      <c r="R50" s="165">
        <f t="shared" si="12"/>
        <v>100</v>
      </c>
      <c r="S50" s="139" t="str">
        <f t="shared" si="13"/>
        <v>III</v>
      </c>
      <c r="T50" s="165" t="str">
        <f t="shared" si="14"/>
        <v>Mejorable</v>
      </c>
      <c r="U50" s="99">
        <v>108</v>
      </c>
      <c r="V50" s="103" t="s">
        <v>706</v>
      </c>
      <c r="W50" s="103" t="s">
        <v>507</v>
      </c>
      <c r="X50" s="103" t="s">
        <v>507</v>
      </c>
      <c r="Y50" s="103" t="s">
        <v>507</v>
      </c>
      <c r="Z50" s="106" t="s">
        <v>709</v>
      </c>
      <c r="AA50" s="103" t="s">
        <v>507</v>
      </c>
      <c r="AB50" s="142"/>
      <c r="AC50" s="142"/>
      <c r="AD50" s="142"/>
      <c r="AE50" s="142"/>
    </row>
    <row r="51" spans="1:31" s="200" customFormat="1" ht="63" customHeight="1" x14ac:dyDescent="0.2">
      <c r="A51" s="114" t="s">
        <v>478</v>
      </c>
      <c r="B51" s="114" t="s">
        <v>777</v>
      </c>
      <c r="C51" s="115" t="s">
        <v>474</v>
      </c>
      <c r="D51" s="114" t="s">
        <v>477</v>
      </c>
      <c r="E51" s="114" t="s">
        <v>33</v>
      </c>
      <c r="F51" s="203" t="s">
        <v>36</v>
      </c>
      <c r="G51" s="116" t="s">
        <v>784</v>
      </c>
      <c r="H51" s="116" t="s">
        <v>1526</v>
      </c>
      <c r="I51" s="114" t="s">
        <v>786</v>
      </c>
      <c r="J51" s="114" t="s">
        <v>502</v>
      </c>
      <c r="K51" s="114" t="s">
        <v>1527</v>
      </c>
      <c r="L51" s="114" t="s">
        <v>502</v>
      </c>
      <c r="M51" s="119">
        <v>2</v>
      </c>
      <c r="N51" s="117">
        <v>2</v>
      </c>
      <c r="O51" s="141">
        <f t="shared" si="10"/>
        <v>4</v>
      </c>
      <c r="P51" s="139" t="str">
        <f t="shared" si="11"/>
        <v>BAJO</v>
      </c>
      <c r="Q51" s="117">
        <v>25</v>
      </c>
      <c r="R51" s="178">
        <f t="shared" si="12"/>
        <v>100</v>
      </c>
      <c r="S51" s="139" t="str">
        <f t="shared" si="13"/>
        <v>III</v>
      </c>
      <c r="T51" s="178" t="str">
        <f t="shared" si="14"/>
        <v>Mejorable</v>
      </c>
      <c r="U51" s="114">
        <v>108</v>
      </c>
      <c r="V51" s="114" t="s">
        <v>764</v>
      </c>
      <c r="W51" s="117" t="s">
        <v>507</v>
      </c>
      <c r="X51" s="117" t="s">
        <v>507</v>
      </c>
      <c r="Y51" s="117" t="s">
        <v>507</v>
      </c>
      <c r="Z51" s="120" t="s">
        <v>1528</v>
      </c>
      <c r="AA51" s="117" t="s">
        <v>507</v>
      </c>
      <c r="AB51" s="142"/>
      <c r="AC51" s="142"/>
      <c r="AD51" s="142"/>
      <c r="AE51" s="142"/>
    </row>
    <row r="52" spans="1:31" s="200" customFormat="1" ht="44.25" customHeight="1" x14ac:dyDescent="0.2">
      <c r="A52" s="99" t="s">
        <v>769</v>
      </c>
      <c r="B52" s="99" t="s">
        <v>486</v>
      </c>
      <c r="C52" s="99" t="s">
        <v>487</v>
      </c>
      <c r="D52" s="99" t="s">
        <v>770</v>
      </c>
      <c r="E52" s="99" t="s">
        <v>33</v>
      </c>
      <c r="F52" s="135" t="s">
        <v>36</v>
      </c>
      <c r="G52" s="101" t="s">
        <v>784</v>
      </c>
      <c r="H52" s="101" t="s">
        <v>785</v>
      </c>
      <c r="I52" s="99" t="s">
        <v>786</v>
      </c>
      <c r="J52" s="99" t="s">
        <v>502</v>
      </c>
      <c r="K52" s="114" t="s">
        <v>1527</v>
      </c>
      <c r="L52" s="99" t="s">
        <v>763</v>
      </c>
      <c r="M52" s="102">
        <v>2</v>
      </c>
      <c r="N52" s="103">
        <v>2</v>
      </c>
      <c r="O52" s="141">
        <f t="shared" si="10"/>
        <v>4</v>
      </c>
      <c r="P52" s="139" t="str">
        <f t="shared" si="11"/>
        <v>BAJO</v>
      </c>
      <c r="Q52" s="103">
        <v>25</v>
      </c>
      <c r="R52" s="165">
        <f t="shared" si="12"/>
        <v>100</v>
      </c>
      <c r="S52" s="139" t="str">
        <f t="shared" si="13"/>
        <v>III</v>
      </c>
      <c r="T52" s="165" t="str">
        <f t="shared" si="14"/>
        <v>Mejorable</v>
      </c>
      <c r="U52" s="99">
        <v>108</v>
      </c>
      <c r="V52" s="99" t="s">
        <v>764</v>
      </c>
      <c r="W52" s="103" t="s">
        <v>507</v>
      </c>
      <c r="X52" s="103" t="s">
        <v>507</v>
      </c>
      <c r="Y52" s="103" t="s">
        <v>507</v>
      </c>
      <c r="Z52" s="114" t="s">
        <v>1527</v>
      </c>
      <c r="AA52" s="117" t="s">
        <v>1003</v>
      </c>
      <c r="AB52" s="142"/>
      <c r="AC52" s="142"/>
      <c r="AD52" s="142"/>
      <c r="AE52" s="142"/>
    </row>
    <row r="53" spans="1:31" s="200" customFormat="1" ht="25.5" x14ac:dyDescent="0.2">
      <c r="A53" s="99" t="s">
        <v>769</v>
      </c>
      <c r="B53" s="99" t="s">
        <v>486</v>
      </c>
      <c r="C53" s="99" t="s">
        <v>487</v>
      </c>
      <c r="D53" s="99" t="s">
        <v>770</v>
      </c>
      <c r="E53" s="99" t="s">
        <v>33</v>
      </c>
      <c r="F53" s="135" t="s">
        <v>36</v>
      </c>
      <c r="G53" s="101" t="s">
        <v>787</v>
      </c>
      <c r="H53" s="101" t="s">
        <v>788</v>
      </c>
      <c r="I53" s="99" t="s">
        <v>789</v>
      </c>
      <c r="J53" s="99" t="s">
        <v>502</v>
      </c>
      <c r="K53" s="99" t="s">
        <v>502</v>
      </c>
      <c r="L53" s="99" t="s">
        <v>763</v>
      </c>
      <c r="M53" s="102">
        <v>2</v>
      </c>
      <c r="N53" s="103">
        <v>2</v>
      </c>
      <c r="O53" s="141">
        <f t="shared" si="10"/>
        <v>4</v>
      </c>
      <c r="P53" s="139" t="str">
        <f t="shared" si="11"/>
        <v>BAJO</v>
      </c>
      <c r="Q53" s="103">
        <v>10</v>
      </c>
      <c r="R53" s="165">
        <f t="shared" si="12"/>
        <v>40</v>
      </c>
      <c r="S53" s="139" t="str">
        <f t="shared" si="13"/>
        <v>III</v>
      </c>
      <c r="T53" s="165" t="str">
        <f t="shared" si="14"/>
        <v>Mejorable</v>
      </c>
      <c r="U53" s="99">
        <v>108</v>
      </c>
      <c r="V53" s="113" t="s">
        <v>591</v>
      </c>
      <c r="W53" s="103" t="s">
        <v>507</v>
      </c>
      <c r="X53" s="103" t="s">
        <v>507</v>
      </c>
      <c r="Y53" s="103" t="s">
        <v>507</v>
      </c>
      <c r="Z53" s="106" t="s">
        <v>507</v>
      </c>
      <c r="AA53" s="117" t="s">
        <v>1004</v>
      </c>
      <c r="AB53" s="142"/>
      <c r="AC53" s="142"/>
      <c r="AD53" s="142"/>
      <c r="AE53" s="142"/>
    </row>
    <row r="54" spans="1:31" s="200" customFormat="1" ht="38.25" x14ac:dyDescent="0.2">
      <c r="A54" s="101" t="s">
        <v>482</v>
      </c>
      <c r="B54" s="99" t="s">
        <v>473</v>
      </c>
      <c r="C54" s="99" t="s">
        <v>474</v>
      </c>
      <c r="D54" s="99" t="s">
        <v>710</v>
      </c>
      <c r="E54" s="100" t="s">
        <v>33</v>
      </c>
      <c r="F54" s="143" t="s">
        <v>38</v>
      </c>
      <c r="G54" s="101" t="s">
        <v>711</v>
      </c>
      <c r="H54" s="101" t="s">
        <v>712</v>
      </c>
      <c r="I54" s="99" t="s">
        <v>713</v>
      </c>
      <c r="J54" s="100" t="s">
        <v>502</v>
      </c>
      <c r="K54" s="99" t="s">
        <v>714</v>
      </c>
      <c r="L54" s="99" t="s">
        <v>502</v>
      </c>
      <c r="M54" s="105">
        <v>2</v>
      </c>
      <c r="N54" s="99">
        <v>3</v>
      </c>
      <c r="O54" s="141">
        <f t="shared" si="10"/>
        <v>6</v>
      </c>
      <c r="P54" s="139" t="str">
        <f t="shared" si="11"/>
        <v>MEDIO</v>
      </c>
      <c r="Q54" s="99">
        <v>10</v>
      </c>
      <c r="R54" s="165">
        <f t="shared" si="12"/>
        <v>60</v>
      </c>
      <c r="S54" s="139" t="str">
        <f t="shared" si="13"/>
        <v>III</v>
      </c>
      <c r="T54" s="165" t="str">
        <f t="shared" si="14"/>
        <v>Mejorable</v>
      </c>
      <c r="U54" s="99">
        <v>108</v>
      </c>
      <c r="V54" s="99" t="s">
        <v>719</v>
      </c>
      <c r="W54" s="103" t="s">
        <v>507</v>
      </c>
      <c r="X54" s="99" t="s">
        <v>507</v>
      </c>
      <c r="Y54" s="99" t="s">
        <v>507</v>
      </c>
      <c r="Z54" s="109" t="s">
        <v>746</v>
      </c>
      <c r="AA54" s="103" t="s">
        <v>507</v>
      </c>
      <c r="AB54" s="142"/>
      <c r="AC54" s="142"/>
      <c r="AD54" s="142"/>
      <c r="AE54" s="142"/>
    </row>
    <row r="55" spans="1:31" s="200" customFormat="1" ht="38.25" x14ac:dyDescent="0.2">
      <c r="A55" s="101" t="s">
        <v>482</v>
      </c>
      <c r="B55" s="99" t="s">
        <v>473</v>
      </c>
      <c r="C55" s="99" t="s">
        <v>474</v>
      </c>
      <c r="D55" s="99" t="s">
        <v>715</v>
      </c>
      <c r="E55" s="100" t="s">
        <v>33</v>
      </c>
      <c r="F55" s="143" t="s">
        <v>38</v>
      </c>
      <c r="G55" s="101" t="s">
        <v>711</v>
      </c>
      <c r="H55" s="116" t="s">
        <v>1511</v>
      </c>
      <c r="I55" s="99" t="s">
        <v>713</v>
      </c>
      <c r="J55" s="100" t="s">
        <v>502</v>
      </c>
      <c r="K55" s="99" t="s">
        <v>714</v>
      </c>
      <c r="L55" s="99" t="s">
        <v>502</v>
      </c>
      <c r="M55" s="105">
        <v>2</v>
      </c>
      <c r="N55" s="99">
        <v>3</v>
      </c>
      <c r="O55" s="141">
        <f t="shared" si="10"/>
        <v>6</v>
      </c>
      <c r="P55" s="139" t="str">
        <f t="shared" si="11"/>
        <v>MEDIO</v>
      </c>
      <c r="Q55" s="99">
        <v>10</v>
      </c>
      <c r="R55" s="165">
        <f t="shared" si="12"/>
        <v>60</v>
      </c>
      <c r="S55" s="139" t="str">
        <f t="shared" si="13"/>
        <v>III</v>
      </c>
      <c r="T55" s="165" t="str">
        <f t="shared" si="14"/>
        <v>Mejorable</v>
      </c>
      <c r="U55" s="99">
        <v>108</v>
      </c>
      <c r="V55" s="99" t="s">
        <v>719</v>
      </c>
      <c r="W55" s="103" t="s">
        <v>507</v>
      </c>
      <c r="X55" s="99" t="s">
        <v>507</v>
      </c>
      <c r="Y55" s="99" t="s">
        <v>507</v>
      </c>
      <c r="Z55" s="109" t="s">
        <v>746</v>
      </c>
      <c r="AA55" s="103" t="s">
        <v>507</v>
      </c>
      <c r="AB55" s="142"/>
      <c r="AC55" s="142"/>
      <c r="AD55" s="142"/>
      <c r="AE55" s="142"/>
    </row>
    <row r="56" spans="1:31" s="200" customFormat="1" ht="81.75" customHeight="1" x14ac:dyDescent="0.2">
      <c r="A56" s="99" t="s">
        <v>478</v>
      </c>
      <c r="B56" s="99" t="s">
        <v>473</v>
      </c>
      <c r="C56" s="99" t="s">
        <v>474</v>
      </c>
      <c r="D56" s="99" t="s">
        <v>477</v>
      </c>
      <c r="E56" s="100" t="s">
        <v>33</v>
      </c>
      <c r="F56" s="143" t="s">
        <v>38</v>
      </c>
      <c r="G56" s="101" t="s">
        <v>717</v>
      </c>
      <c r="H56" s="101" t="s">
        <v>718</v>
      </c>
      <c r="I56" s="99" t="s">
        <v>719</v>
      </c>
      <c r="J56" s="100" t="s">
        <v>502</v>
      </c>
      <c r="K56" s="99" t="s">
        <v>720</v>
      </c>
      <c r="L56" s="99" t="s">
        <v>502</v>
      </c>
      <c r="M56" s="102">
        <v>2</v>
      </c>
      <c r="N56" s="103">
        <v>3</v>
      </c>
      <c r="O56" s="141">
        <f t="shared" si="10"/>
        <v>6</v>
      </c>
      <c r="P56" s="139" t="str">
        <f t="shared" si="11"/>
        <v>MEDIO</v>
      </c>
      <c r="Q56" s="103">
        <v>10</v>
      </c>
      <c r="R56" s="165">
        <f t="shared" si="12"/>
        <v>60</v>
      </c>
      <c r="S56" s="139" t="str">
        <f t="shared" si="13"/>
        <v>III</v>
      </c>
      <c r="T56" s="165" t="str">
        <f t="shared" si="14"/>
        <v>Mejorable</v>
      </c>
      <c r="U56" s="99">
        <v>108</v>
      </c>
      <c r="V56" s="103" t="s">
        <v>719</v>
      </c>
      <c r="W56" s="103" t="s">
        <v>507</v>
      </c>
      <c r="X56" s="103" t="s">
        <v>507</v>
      </c>
      <c r="Y56" s="103" t="s">
        <v>747</v>
      </c>
      <c r="Z56" s="106" t="s">
        <v>748</v>
      </c>
      <c r="AA56" s="103" t="s">
        <v>507</v>
      </c>
      <c r="AB56" s="142"/>
      <c r="AC56" s="142"/>
      <c r="AD56" s="142"/>
      <c r="AE56" s="142"/>
    </row>
    <row r="57" spans="1:31" s="200" customFormat="1" ht="114.75" x14ac:dyDescent="0.2">
      <c r="A57" s="99" t="s">
        <v>478</v>
      </c>
      <c r="B57" s="99" t="s">
        <v>473</v>
      </c>
      <c r="C57" s="99" t="s">
        <v>474</v>
      </c>
      <c r="D57" s="99" t="s">
        <v>477</v>
      </c>
      <c r="E57" s="100" t="s">
        <v>33</v>
      </c>
      <c r="F57" s="143" t="s">
        <v>38</v>
      </c>
      <c r="G57" s="101" t="s">
        <v>721</v>
      </c>
      <c r="H57" s="101" t="s">
        <v>722</v>
      </c>
      <c r="I57" s="99" t="s">
        <v>723</v>
      </c>
      <c r="J57" s="100" t="s">
        <v>502</v>
      </c>
      <c r="K57" s="99" t="s">
        <v>724</v>
      </c>
      <c r="L57" s="99" t="s">
        <v>725</v>
      </c>
      <c r="M57" s="102">
        <v>2</v>
      </c>
      <c r="N57" s="103">
        <v>3</v>
      </c>
      <c r="O57" s="141">
        <f t="shared" si="10"/>
        <v>6</v>
      </c>
      <c r="P57" s="139" t="str">
        <f t="shared" si="11"/>
        <v>MEDIO</v>
      </c>
      <c r="Q57" s="103">
        <v>10</v>
      </c>
      <c r="R57" s="165">
        <f t="shared" si="12"/>
        <v>60</v>
      </c>
      <c r="S57" s="139" t="str">
        <f t="shared" si="13"/>
        <v>III</v>
      </c>
      <c r="T57" s="165" t="str">
        <f t="shared" si="14"/>
        <v>Mejorable</v>
      </c>
      <c r="U57" s="99">
        <v>108</v>
      </c>
      <c r="V57" s="103" t="s">
        <v>719</v>
      </c>
      <c r="W57" s="103" t="s">
        <v>507</v>
      </c>
      <c r="X57" s="103" t="s">
        <v>507</v>
      </c>
      <c r="Y57" s="103" t="s">
        <v>747</v>
      </c>
      <c r="Z57" s="121" t="s">
        <v>749</v>
      </c>
      <c r="AA57" s="103" t="s">
        <v>507</v>
      </c>
      <c r="AB57" s="142"/>
      <c r="AC57" s="142"/>
      <c r="AD57" s="142"/>
      <c r="AE57" s="142"/>
    </row>
    <row r="58" spans="1:31" s="200" customFormat="1" ht="76.5" x14ac:dyDescent="0.2">
      <c r="A58" s="99" t="s">
        <v>726</v>
      </c>
      <c r="B58" s="99" t="s">
        <v>473</v>
      </c>
      <c r="C58" s="99" t="s">
        <v>474</v>
      </c>
      <c r="D58" s="99" t="s">
        <v>477</v>
      </c>
      <c r="E58" s="100" t="s">
        <v>33</v>
      </c>
      <c r="F58" s="143" t="s">
        <v>38</v>
      </c>
      <c r="G58" s="101" t="s">
        <v>727</v>
      </c>
      <c r="H58" s="101" t="s">
        <v>728</v>
      </c>
      <c r="I58" s="99" t="s">
        <v>729</v>
      </c>
      <c r="J58" s="100" t="s">
        <v>502</v>
      </c>
      <c r="K58" s="99" t="s">
        <v>730</v>
      </c>
      <c r="L58" s="99" t="s">
        <v>731</v>
      </c>
      <c r="M58" s="102">
        <v>2</v>
      </c>
      <c r="N58" s="103">
        <v>3</v>
      </c>
      <c r="O58" s="141">
        <f t="shared" si="10"/>
        <v>6</v>
      </c>
      <c r="P58" s="139" t="str">
        <f t="shared" si="11"/>
        <v>MEDIO</v>
      </c>
      <c r="Q58" s="103">
        <v>10</v>
      </c>
      <c r="R58" s="165">
        <f t="shared" si="12"/>
        <v>60</v>
      </c>
      <c r="S58" s="139" t="str">
        <f t="shared" si="13"/>
        <v>III</v>
      </c>
      <c r="T58" s="165" t="str">
        <f t="shared" si="14"/>
        <v>Mejorable</v>
      </c>
      <c r="U58" s="99">
        <v>108</v>
      </c>
      <c r="V58" s="103" t="s">
        <v>750</v>
      </c>
      <c r="W58" s="103" t="s">
        <v>507</v>
      </c>
      <c r="X58" s="103" t="s">
        <v>507</v>
      </c>
      <c r="Y58" s="103" t="s">
        <v>751</v>
      </c>
      <c r="Z58" s="106" t="s">
        <v>752</v>
      </c>
      <c r="AA58" s="103" t="s">
        <v>507</v>
      </c>
      <c r="AB58" s="142"/>
      <c r="AC58" s="142"/>
      <c r="AD58" s="142"/>
      <c r="AE58" s="142"/>
    </row>
    <row r="59" spans="1:31" s="200" customFormat="1" ht="127.5" x14ac:dyDescent="0.2">
      <c r="A59" s="99" t="s">
        <v>478</v>
      </c>
      <c r="B59" s="99" t="s">
        <v>473</v>
      </c>
      <c r="C59" s="99" t="s">
        <v>474</v>
      </c>
      <c r="D59" s="99" t="s">
        <v>477</v>
      </c>
      <c r="E59" s="100" t="s">
        <v>33</v>
      </c>
      <c r="F59" s="143" t="s">
        <v>38</v>
      </c>
      <c r="G59" s="101" t="s">
        <v>732</v>
      </c>
      <c r="H59" s="101" t="s">
        <v>733</v>
      </c>
      <c r="I59" s="99" t="s">
        <v>734</v>
      </c>
      <c r="J59" s="100" t="s">
        <v>502</v>
      </c>
      <c r="K59" s="99" t="s">
        <v>735</v>
      </c>
      <c r="L59" s="99" t="s">
        <v>725</v>
      </c>
      <c r="M59" s="102">
        <v>2</v>
      </c>
      <c r="N59" s="103">
        <v>4</v>
      </c>
      <c r="O59" s="141">
        <f t="shared" si="10"/>
        <v>8</v>
      </c>
      <c r="P59" s="139" t="str">
        <f t="shared" si="11"/>
        <v>MEDIO</v>
      </c>
      <c r="Q59" s="103">
        <v>10</v>
      </c>
      <c r="R59" s="165">
        <f t="shared" si="12"/>
        <v>80</v>
      </c>
      <c r="S59" s="139" t="str">
        <f t="shared" si="13"/>
        <v>III</v>
      </c>
      <c r="T59" s="165" t="str">
        <f t="shared" si="14"/>
        <v>Mejorable</v>
      </c>
      <c r="U59" s="99">
        <v>108</v>
      </c>
      <c r="V59" s="103" t="s">
        <v>753</v>
      </c>
      <c r="W59" s="103" t="s">
        <v>507</v>
      </c>
      <c r="X59" s="103" t="s">
        <v>507</v>
      </c>
      <c r="Y59" s="103" t="s">
        <v>507</v>
      </c>
      <c r="Z59" s="106" t="s">
        <v>754</v>
      </c>
      <c r="AA59" s="103" t="s">
        <v>507</v>
      </c>
      <c r="AB59" s="142"/>
      <c r="AC59" s="142"/>
      <c r="AD59" s="142"/>
      <c r="AE59" s="142"/>
    </row>
    <row r="60" spans="1:31" s="200" customFormat="1" ht="51" x14ac:dyDescent="0.2">
      <c r="A60" s="99" t="s">
        <v>482</v>
      </c>
      <c r="B60" s="99" t="s">
        <v>473</v>
      </c>
      <c r="C60" s="113" t="s">
        <v>474</v>
      </c>
      <c r="D60" s="99" t="s">
        <v>477</v>
      </c>
      <c r="E60" s="113" t="s">
        <v>33</v>
      </c>
      <c r="F60" s="143" t="s">
        <v>38</v>
      </c>
      <c r="G60" s="101" t="s">
        <v>736</v>
      </c>
      <c r="H60" s="101" t="s">
        <v>618</v>
      </c>
      <c r="I60" s="201" t="s">
        <v>737</v>
      </c>
      <c r="J60" s="100" t="s">
        <v>502</v>
      </c>
      <c r="K60" s="99" t="s">
        <v>502</v>
      </c>
      <c r="L60" s="99" t="s">
        <v>502</v>
      </c>
      <c r="M60" s="102">
        <v>2</v>
      </c>
      <c r="N60" s="103">
        <v>2</v>
      </c>
      <c r="O60" s="141">
        <f t="shared" si="10"/>
        <v>4</v>
      </c>
      <c r="P60" s="139" t="str">
        <f t="shared" si="11"/>
        <v>BAJO</v>
      </c>
      <c r="Q60" s="103">
        <v>25</v>
      </c>
      <c r="R60" s="165">
        <f t="shared" si="12"/>
        <v>100</v>
      </c>
      <c r="S60" s="139" t="str">
        <f t="shared" si="13"/>
        <v>III</v>
      </c>
      <c r="T60" s="165" t="str">
        <f t="shared" si="14"/>
        <v>Mejorable</v>
      </c>
      <c r="U60" s="99">
        <v>108</v>
      </c>
      <c r="V60" s="103" t="s">
        <v>755</v>
      </c>
      <c r="W60" s="103" t="s">
        <v>507</v>
      </c>
      <c r="X60" s="103" t="s">
        <v>507</v>
      </c>
      <c r="Y60" s="103" t="s">
        <v>507</v>
      </c>
      <c r="Z60" s="106" t="s">
        <v>642</v>
      </c>
      <c r="AA60" s="103" t="s">
        <v>507</v>
      </c>
      <c r="AB60" s="142"/>
      <c r="AC60" s="142"/>
      <c r="AD60" s="142"/>
      <c r="AE60" s="142"/>
    </row>
    <row r="61" spans="1:31" s="200" customFormat="1" ht="76.5" x14ac:dyDescent="0.2">
      <c r="A61" s="99" t="s">
        <v>682</v>
      </c>
      <c r="B61" s="100" t="s">
        <v>486</v>
      </c>
      <c r="C61" s="99" t="s">
        <v>487</v>
      </c>
      <c r="D61" s="99" t="s">
        <v>488</v>
      </c>
      <c r="E61" s="100" t="s">
        <v>33</v>
      </c>
      <c r="F61" s="143" t="s">
        <v>38</v>
      </c>
      <c r="G61" s="101" t="s">
        <v>738</v>
      </c>
      <c r="H61" s="101" t="s">
        <v>739</v>
      </c>
      <c r="I61" s="99" t="s">
        <v>740</v>
      </c>
      <c r="J61" s="100" t="s">
        <v>502</v>
      </c>
      <c r="K61" s="99" t="s">
        <v>741</v>
      </c>
      <c r="L61" s="99" t="s">
        <v>502</v>
      </c>
      <c r="M61" s="105">
        <v>2</v>
      </c>
      <c r="N61" s="99">
        <v>3</v>
      </c>
      <c r="O61" s="141">
        <f t="shared" si="10"/>
        <v>6</v>
      </c>
      <c r="P61" s="139" t="str">
        <f t="shared" si="11"/>
        <v>MEDIO</v>
      </c>
      <c r="Q61" s="99">
        <v>10</v>
      </c>
      <c r="R61" s="165">
        <f t="shared" si="12"/>
        <v>60</v>
      </c>
      <c r="S61" s="139" t="str">
        <f t="shared" si="13"/>
        <v>III</v>
      </c>
      <c r="T61" s="165" t="str">
        <f t="shared" si="14"/>
        <v>Mejorable</v>
      </c>
      <c r="U61" s="99">
        <v>108</v>
      </c>
      <c r="V61" s="99" t="s">
        <v>719</v>
      </c>
      <c r="W61" s="103" t="s">
        <v>507</v>
      </c>
      <c r="X61" s="99" t="s">
        <v>507</v>
      </c>
      <c r="Y61" s="99" t="s">
        <v>507</v>
      </c>
      <c r="Z61" s="109" t="s">
        <v>756</v>
      </c>
      <c r="AA61" s="103" t="s">
        <v>507</v>
      </c>
      <c r="AB61" s="142"/>
      <c r="AC61" s="142"/>
      <c r="AD61" s="142"/>
      <c r="AE61" s="142"/>
    </row>
    <row r="62" spans="1:31" s="200" customFormat="1" ht="102" x14ac:dyDescent="0.2">
      <c r="A62" s="99" t="s">
        <v>478</v>
      </c>
      <c r="B62" s="99" t="s">
        <v>473</v>
      </c>
      <c r="C62" s="99" t="s">
        <v>742</v>
      </c>
      <c r="D62" s="99" t="s">
        <v>477</v>
      </c>
      <c r="E62" s="99" t="s">
        <v>33</v>
      </c>
      <c r="F62" s="143" t="s">
        <v>38</v>
      </c>
      <c r="G62" s="101" t="s">
        <v>743</v>
      </c>
      <c r="H62" s="101" t="s">
        <v>744</v>
      </c>
      <c r="I62" s="99" t="s">
        <v>745</v>
      </c>
      <c r="J62" s="99" t="s">
        <v>502</v>
      </c>
      <c r="K62" s="99" t="s">
        <v>735</v>
      </c>
      <c r="L62" s="99" t="s">
        <v>725</v>
      </c>
      <c r="M62" s="102">
        <v>2</v>
      </c>
      <c r="N62" s="103">
        <v>4</v>
      </c>
      <c r="O62" s="141">
        <f t="shared" si="10"/>
        <v>8</v>
      </c>
      <c r="P62" s="139" t="str">
        <f t="shared" si="11"/>
        <v>MEDIO</v>
      </c>
      <c r="Q62" s="103">
        <v>10</v>
      </c>
      <c r="R62" s="165">
        <f t="shared" si="12"/>
        <v>80</v>
      </c>
      <c r="S62" s="139" t="str">
        <f t="shared" si="13"/>
        <v>III</v>
      </c>
      <c r="T62" s="165" t="str">
        <f t="shared" si="14"/>
        <v>Mejorable</v>
      </c>
      <c r="U62" s="99">
        <v>108</v>
      </c>
      <c r="V62" s="103" t="s">
        <v>757</v>
      </c>
      <c r="W62" s="103" t="s">
        <v>507</v>
      </c>
      <c r="X62" s="103" t="s">
        <v>507</v>
      </c>
      <c r="Y62" s="103" t="s">
        <v>507</v>
      </c>
      <c r="Z62" s="106" t="s">
        <v>758</v>
      </c>
      <c r="AA62" s="103" t="s">
        <v>507</v>
      </c>
      <c r="AB62" s="142"/>
      <c r="AC62" s="142"/>
      <c r="AD62" s="142"/>
      <c r="AE62" s="142"/>
    </row>
    <row r="63" spans="1:31" ht="38.25" x14ac:dyDescent="0.25">
      <c r="A63" s="99" t="s">
        <v>472</v>
      </c>
      <c r="B63" s="99" t="s">
        <v>473</v>
      </c>
      <c r="C63" s="99" t="s">
        <v>487</v>
      </c>
      <c r="D63" s="99" t="s">
        <v>475</v>
      </c>
      <c r="E63" s="100" t="s">
        <v>33</v>
      </c>
      <c r="F63" s="143" t="s">
        <v>37</v>
      </c>
      <c r="G63" s="99" t="s">
        <v>760</v>
      </c>
      <c r="H63" s="101" t="s">
        <v>761</v>
      </c>
      <c r="I63" s="99" t="s">
        <v>762</v>
      </c>
      <c r="J63" s="100" t="s">
        <v>502</v>
      </c>
      <c r="K63" s="99" t="s">
        <v>502</v>
      </c>
      <c r="L63" s="99" t="s">
        <v>763</v>
      </c>
      <c r="M63" s="102">
        <v>2</v>
      </c>
      <c r="N63" s="103">
        <v>1</v>
      </c>
      <c r="O63" s="53">
        <f t="shared" si="10"/>
        <v>2</v>
      </c>
      <c r="P63" s="54" t="str">
        <f t="shared" si="11"/>
        <v>BAJO</v>
      </c>
      <c r="Q63" s="103">
        <v>10</v>
      </c>
      <c r="R63" s="55">
        <f t="shared" si="12"/>
        <v>20</v>
      </c>
      <c r="S63" s="54" t="str">
        <f t="shared" si="13"/>
        <v>IV</v>
      </c>
      <c r="T63" s="55" t="str">
        <f t="shared" si="14"/>
        <v>Aceptable</v>
      </c>
      <c r="U63" s="99">
        <v>108</v>
      </c>
      <c r="V63" s="99" t="s">
        <v>764</v>
      </c>
      <c r="W63" s="103" t="s">
        <v>507</v>
      </c>
      <c r="X63" s="103" t="s">
        <v>507</v>
      </c>
      <c r="Y63" s="103" t="s">
        <v>507</v>
      </c>
      <c r="Z63" s="106" t="s">
        <v>765</v>
      </c>
      <c r="AA63" s="103" t="s">
        <v>766</v>
      </c>
      <c r="AB63" s="110"/>
      <c r="AC63" s="110"/>
      <c r="AD63" s="110"/>
      <c r="AE63" s="110"/>
    </row>
  </sheetData>
  <autoFilter ref="A5:AS63"/>
  <mergeCells count="8">
    <mergeCell ref="A1:AE1"/>
    <mergeCell ref="W4:AA4"/>
    <mergeCell ref="A2:G2"/>
    <mergeCell ref="A3:G3"/>
    <mergeCell ref="F4:H4"/>
    <mergeCell ref="J4:L4"/>
    <mergeCell ref="M4:S4"/>
    <mergeCell ref="U4:V4"/>
  </mergeCells>
  <conditionalFormatting sqref="A4:F4 J4 M4 T4 W4 E5:H5 A5 V5:AA5 J5:T5">
    <cfRule type="cellIs" dxfId="3030" priority="100" operator="equal">
      <formula>"MEDIA"</formula>
    </cfRule>
    <cfRule type="cellIs" dxfId="3029" priority="101" operator="equal">
      <formula>"BAJA"</formula>
    </cfRule>
    <cfRule type="cellIs" dxfId="3028" priority="102" operator="equal">
      <formula>"MUY ALTA"</formula>
    </cfRule>
  </conditionalFormatting>
  <conditionalFormatting sqref="V5">
    <cfRule type="cellIs" dxfId="3027" priority="103" operator="equal">
      <formula>"ALTA"</formula>
    </cfRule>
  </conditionalFormatting>
  <conditionalFormatting sqref="Z5:AA5">
    <cfRule type="cellIs" dxfId="3026" priority="104" operator="equal">
      <formula>"ALTA"</formula>
    </cfRule>
  </conditionalFormatting>
  <conditionalFormatting sqref="I4:I5">
    <cfRule type="cellIs" dxfId="3025" priority="97" operator="equal">
      <formula>"MEDIA"</formula>
    </cfRule>
    <cfRule type="cellIs" dxfId="3024" priority="98" operator="equal">
      <formula>"BAJA"</formula>
    </cfRule>
    <cfRule type="cellIs" dxfId="3023" priority="99" operator="equal">
      <formula>"MUY ALTA"</formula>
    </cfRule>
  </conditionalFormatting>
  <conditionalFormatting sqref="P6 P12:P37">
    <cfRule type="cellIs" dxfId="3022" priority="94" operator="equal">
      <formula>"ALTO"</formula>
    </cfRule>
    <cfRule type="cellIs" dxfId="3021" priority="95" operator="equal">
      <formula>"MEDIO"</formula>
    </cfRule>
    <cfRule type="cellIs" dxfId="3020" priority="96" operator="equal">
      <formula>"BAJO"</formula>
    </cfRule>
  </conditionalFormatting>
  <conditionalFormatting sqref="S6 S12:S37">
    <cfRule type="cellIs" dxfId="3019" priority="90" operator="equal">
      <formula>"IV"</formula>
    </cfRule>
    <cfRule type="cellIs" dxfId="3018" priority="91" operator="equal">
      <formula>"III"</formula>
    </cfRule>
    <cfRule type="cellIs" dxfId="3017" priority="92" operator="equal">
      <formula>"II"</formula>
    </cfRule>
    <cfRule type="cellIs" dxfId="3016" priority="93" operator="equal">
      <formula>"I"</formula>
    </cfRule>
  </conditionalFormatting>
  <conditionalFormatting sqref="P2:P6 P64:P1048576 P12:P37">
    <cfRule type="cellIs" dxfId="3015" priority="89" operator="equal">
      <formula>"MUY ALTO"</formula>
    </cfRule>
  </conditionalFormatting>
  <conditionalFormatting sqref="U5">
    <cfRule type="cellIs" dxfId="3014" priority="86" operator="equal">
      <formula>"MEDIA"</formula>
    </cfRule>
    <cfRule type="cellIs" dxfId="3013" priority="87" operator="equal">
      <formula>"BAJA"</formula>
    </cfRule>
    <cfRule type="cellIs" dxfId="3012" priority="88" operator="equal">
      <formula>"MUY ALTA"</formula>
    </cfRule>
  </conditionalFormatting>
  <conditionalFormatting sqref="P7:P10">
    <cfRule type="cellIs" dxfId="3011" priority="79" operator="equal">
      <formula>"ALTO"</formula>
    </cfRule>
    <cfRule type="cellIs" dxfId="3010" priority="80" operator="equal">
      <formula>"MEDIO"</formula>
    </cfRule>
    <cfRule type="cellIs" dxfId="3009" priority="81" operator="equal">
      <formula>"BAJO"</formula>
    </cfRule>
  </conditionalFormatting>
  <conditionalFormatting sqref="S7:S10">
    <cfRule type="cellIs" dxfId="3008" priority="75" operator="equal">
      <formula>"IV"</formula>
    </cfRule>
    <cfRule type="cellIs" dxfId="3007" priority="76" operator="equal">
      <formula>"III"</formula>
    </cfRule>
    <cfRule type="cellIs" dxfId="3006" priority="77" operator="equal">
      <formula>"II"</formula>
    </cfRule>
    <cfRule type="cellIs" dxfId="3005" priority="78" operator="equal">
      <formula>"I"</formula>
    </cfRule>
  </conditionalFormatting>
  <conditionalFormatting sqref="P7:P10">
    <cfRule type="cellIs" dxfId="3004" priority="74" operator="equal">
      <formula>"MUY ALTO"</formula>
    </cfRule>
  </conditionalFormatting>
  <conditionalFormatting sqref="D9">
    <cfRule type="cellIs" dxfId="3003" priority="71" operator="equal">
      <formula>"MEDIA"</formula>
    </cfRule>
  </conditionalFormatting>
  <conditionalFormatting sqref="D9">
    <cfRule type="cellIs" dxfId="3002" priority="72" operator="equal">
      <formula>"BAJA"</formula>
    </cfRule>
  </conditionalFormatting>
  <conditionalFormatting sqref="D9">
    <cfRule type="cellIs" dxfId="3001" priority="73" operator="equal">
      <formula>"MUY ALTA"</formula>
    </cfRule>
  </conditionalFormatting>
  <conditionalFormatting sqref="I9">
    <cfRule type="cellIs" dxfId="3000" priority="68" operator="equal">
      <formula>"MEDIA"</formula>
    </cfRule>
  </conditionalFormatting>
  <conditionalFormatting sqref="I9">
    <cfRule type="cellIs" dxfId="2999" priority="69" operator="equal">
      <formula>"BAJA"</formula>
    </cfRule>
  </conditionalFormatting>
  <conditionalFormatting sqref="I9">
    <cfRule type="cellIs" dxfId="2998" priority="70" operator="equal">
      <formula>"MUY ALTA"</formula>
    </cfRule>
  </conditionalFormatting>
  <conditionalFormatting sqref="J9:L9">
    <cfRule type="cellIs" dxfId="2997" priority="65" operator="equal">
      <formula>"MEDIA"</formula>
    </cfRule>
  </conditionalFormatting>
  <conditionalFormatting sqref="J9:L9">
    <cfRule type="cellIs" dxfId="2996" priority="66" operator="equal">
      <formula>"BAJA"</formula>
    </cfRule>
  </conditionalFormatting>
  <conditionalFormatting sqref="J9:L9">
    <cfRule type="cellIs" dxfId="2995" priority="67" operator="equal">
      <formula>"MUY ALTA"</formula>
    </cfRule>
  </conditionalFormatting>
  <conditionalFormatting sqref="M9:N9">
    <cfRule type="cellIs" dxfId="2994" priority="62" operator="equal">
      <formula>"MEDIA"</formula>
    </cfRule>
  </conditionalFormatting>
  <conditionalFormatting sqref="M9:N9">
    <cfRule type="cellIs" dxfId="2993" priority="63" operator="equal">
      <formula>"BAJA"</formula>
    </cfRule>
  </conditionalFormatting>
  <conditionalFormatting sqref="M9:N9">
    <cfRule type="cellIs" dxfId="2992" priority="64" operator="equal">
      <formula>"MUY ALTA"</formula>
    </cfRule>
  </conditionalFormatting>
  <conditionalFormatting sqref="Q9">
    <cfRule type="cellIs" dxfId="2991" priority="59" operator="equal">
      <formula>"MEDIA"</formula>
    </cfRule>
  </conditionalFormatting>
  <conditionalFormatting sqref="Q9">
    <cfRule type="cellIs" dxfId="2990" priority="60" operator="equal">
      <formula>"BAJA"</formula>
    </cfRule>
  </conditionalFormatting>
  <conditionalFormatting sqref="Q9">
    <cfRule type="cellIs" dxfId="2989" priority="61" operator="equal">
      <formula>"MUY ALTA"</formula>
    </cfRule>
  </conditionalFormatting>
  <conditionalFormatting sqref="V9 Z9">
    <cfRule type="cellIs" dxfId="2988" priority="55" operator="equal">
      <formula>"ALTA"</formula>
    </cfRule>
  </conditionalFormatting>
  <conditionalFormatting sqref="V9:Z9">
    <cfRule type="cellIs" dxfId="2987" priority="56" operator="equal">
      <formula>"MEDIA"</formula>
    </cfRule>
  </conditionalFormatting>
  <conditionalFormatting sqref="V9:Z9">
    <cfRule type="cellIs" dxfId="2986" priority="57" operator="equal">
      <formula>"BAJA"</formula>
    </cfRule>
  </conditionalFormatting>
  <conditionalFormatting sqref="V9:Z9">
    <cfRule type="cellIs" dxfId="2985" priority="58" operator="equal">
      <formula>"MUY ALTA"</formula>
    </cfRule>
  </conditionalFormatting>
  <conditionalFormatting sqref="P38">
    <cfRule type="cellIs" dxfId="2984" priority="52" operator="equal">
      <formula>"ALTO"</formula>
    </cfRule>
    <cfRule type="cellIs" dxfId="2983" priority="53" operator="equal">
      <formula>"MEDIO"</formula>
    </cfRule>
    <cfRule type="cellIs" dxfId="2982" priority="54" operator="equal">
      <formula>"BAJO"</formula>
    </cfRule>
  </conditionalFormatting>
  <conditionalFormatting sqref="S38">
    <cfRule type="cellIs" dxfId="2981" priority="48" operator="equal">
      <formula>"IV"</formula>
    </cfRule>
    <cfRule type="cellIs" dxfId="2980" priority="49" operator="equal">
      <formula>"III"</formula>
    </cfRule>
    <cfRule type="cellIs" dxfId="2979" priority="50" operator="equal">
      <formula>"II"</formula>
    </cfRule>
    <cfRule type="cellIs" dxfId="2978" priority="51" operator="equal">
      <formula>"I"</formula>
    </cfRule>
  </conditionalFormatting>
  <conditionalFormatting sqref="P38">
    <cfRule type="cellIs" dxfId="2977" priority="47" operator="equal">
      <formula>"MUY ALTO"</formula>
    </cfRule>
  </conditionalFormatting>
  <conditionalFormatting sqref="P39:P50 P54:P63">
    <cfRule type="cellIs" dxfId="2976" priority="44" operator="equal">
      <formula>"ALTO"</formula>
    </cfRule>
    <cfRule type="cellIs" dxfId="2975" priority="45" operator="equal">
      <formula>"MEDIO"</formula>
    </cfRule>
    <cfRule type="cellIs" dxfId="2974" priority="46" operator="equal">
      <formula>"BAJO"</formula>
    </cfRule>
  </conditionalFormatting>
  <conditionalFormatting sqref="S39:S50 S54:S63">
    <cfRule type="cellIs" dxfId="2973" priority="40" operator="equal">
      <formula>"IV"</formula>
    </cfRule>
    <cfRule type="cellIs" dxfId="2972" priority="41" operator="equal">
      <formula>"III"</formula>
    </cfRule>
    <cfRule type="cellIs" dxfId="2971" priority="42" operator="equal">
      <formula>"II"</formula>
    </cfRule>
    <cfRule type="cellIs" dxfId="2970" priority="43" operator="equal">
      <formula>"I"</formula>
    </cfRule>
  </conditionalFormatting>
  <conditionalFormatting sqref="P39:P50 P54:P63">
    <cfRule type="cellIs" dxfId="2969" priority="39" operator="equal">
      <formula>"MUY ALTO"</formula>
    </cfRule>
  </conditionalFormatting>
  <conditionalFormatting sqref="I48">
    <cfRule type="cellIs" dxfId="2968" priority="36" operator="equal">
      <formula>"MEDIA"</formula>
    </cfRule>
  </conditionalFormatting>
  <conditionalFormatting sqref="I48">
    <cfRule type="cellIs" dxfId="2967" priority="37" operator="equal">
      <formula>"BAJA"</formula>
    </cfRule>
  </conditionalFormatting>
  <conditionalFormatting sqref="I48">
    <cfRule type="cellIs" dxfId="2966" priority="38" operator="equal">
      <formula>"MUY ALTA"</formula>
    </cfRule>
  </conditionalFormatting>
  <conditionalFormatting sqref="I50">
    <cfRule type="cellIs" dxfId="2965" priority="33" operator="equal">
      <formula>"MEDIA"</formula>
    </cfRule>
  </conditionalFormatting>
  <conditionalFormatting sqref="I50">
    <cfRule type="cellIs" dxfId="2964" priority="34" operator="equal">
      <formula>"BAJA"</formula>
    </cfRule>
  </conditionalFormatting>
  <conditionalFormatting sqref="I50">
    <cfRule type="cellIs" dxfId="2963" priority="35" operator="equal">
      <formula>"MUY ALTA"</formula>
    </cfRule>
  </conditionalFormatting>
  <conditionalFormatting sqref="P11">
    <cfRule type="cellIs" dxfId="2962" priority="30" operator="equal">
      <formula>"ALTO"</formula>
    </cfRule>
    <cfRule type="cellIs" dxfId="2961" priority="31" operator="equal">
      <formula>"MEDIO"</formula>
    </cfRule>
    <cfRule type="cellIs" dxfId="2960" priority="32" operator="equal">
      <formula>"BAJO"</formula>
    </cfRule>
  </conditionalFormatting>
  <conditionalFormatting sqref="S11">
    <cfRule type="cellIs" dxfId="2959" priority="26" operator="equal">
      <formula>"IV"</formula>
    </cfRule>
    <cfRule type="cellIs" dxfId="2958" priority="27" operator="equal">
      <formula>"III"</formula>
    </cfRule>
    <cfRule type="cellIs" dxfId="2957" priority="28" operator="equal">
      <formula>"II"</formula>
    </cfRule>
    <cfRule type="cellIs" dxfId="2956" priority="29" operator="equal">
      <formula>"I"</formula>
    </cfRule>
  </conditionalFormatting>
  <conditionalFormatting sqref="P11">
    <cfRule type="cellIs" dxfId="2955" priority="25" operator="equal">
      <formula>"MUY ALTO"</formula>
    </cfRule>
  </conditionalFormatting>
  <conditionalFormatting sqref="P52:P53">
    <cfRule type="cellIs" dxfId="2954" priority="22" operator="equal">
      <formula>"ALTO"</formula>
    </cfRule>
    <cfRule type="cellIs" dxfId="2953" priority="23" operator="equal">
      <formula>"MEDIO"</formula>
    </cfRule>
    <cfRule type="cellIs" dxfId="2952" priority="24" operator="equal">
      <formula>"BAJO"</formula>
    </cfRule>
  </conditionalFormatting>
  <conditionalFormatting sqref="S52:S53">
    <cfRule type="cellIs" dxfId="2951" priority="18" operator="equal">
      <formula>"IV"</formula>
    </cfRule>
    <cfRule type="cellIs" dxfId="2950" priority="19" operator="equal">
      <formula>"III"</formula>
    </cfRule>
    <cfRule type="cellIs" dxfId="2949" priority="20" operator="equal">
      <formula>"II"</formula>
    </cfRule>
    <cfRule type="cellIs" dxfId="2948" priority="21" operator="equal">
      <formula>"I"</formula>
    </cfRule>
  </conditionalFormatting>
  <conditionalFormatting sqref="P52:P53">
    <cfRule type="cellIs" dxfId="2947" priority="17" operator="equal">
      <formula>"MUY ALTO"</formula>
    </cfRule>
  </conditionalFormatting>
  <conditionalFormatting sqref="P51">
    <cfRule type="cellIs" dxfId="2946" priority="6" operator="equal">
      <formula>"ALTO"</formula>
    </cfRule>
    <cfRule type="cellIs" dxfId="2945" priority="7" operator="equal">
      <formula>"MEDIO"</formula>
    </cfRule>
    <cfRule type="cellIs" dxfId="2944" priority="8" operator="equal">
      <formula>"BAJO"</formula>
    </cfRule>
  </conditionalFormatting>
  <conditionalFormatting sqref="S51">
    <cfRule type="cellIs" dxfId="2943" priority="2" operator="equal">
      <formula>"IV"</formula>
    </cfRule>
    <cfRule type="cellIs" dxfId="2942" priority="3" operator="equal">
      <formula>"III"</formula>
    </cfRule>
    <cfRule type="cellIs" dxfId="2941" priority="4" operator="equal">
      <formula>"II"</formula>
    </cfRule>
    <cfRule type="cellIs" dxfId="2940" priority="5" operator="equal">
      <formula>"I"</formula>
    </cfRule>
  </conditionalFormatting>
  <conditionalFormatting sqref="P51">
    <cfRule type="cellIs" dxfId="2939" priority="1" operator="equal">
      <formula>"MUY ALTO"</formula>
    </cfRule>
  </conditionalFormatting>
  <dataValidations count="6">
    <dataValidation type="list" allowBlank="1" showInputMessage="1" showErrorMessage="1" sqref="N6">
      <formula1>"1,2,3,4"</formula1>
    </dataValidation>
    <dataValidation type="list" allowBlank="1" showInputMessage="1" showErrorMessage="1" sqref="M6">
      <formula1>"0,2,6,10"</formula1>
    </dataValidation>
    <dataValidation type="list" allowBlank="1" showInputMessage="1" showErrorMessage="1" sqref="Q17:Q19 Q36">
      <formula1>"10,25,60,100"</formula1>
    </dataValidation>
    <dataValidation type="list" allowBlank="1" showErrorMessage="1" sqref="Q9 Q44 Q39 Q59 Q63">
      <formula1>"10,25,60,100"</formula1>
    </dataValidation>
    <dataValidation type="list" allowBlank="1" showInputMessage="1" prompt="COLOQUE SOLO - 1,2,3, O 4" sqref="N39 N59">
      <formula1>"4,3,2,1"</formula1>
    </dataValidation>
    <dataValidation type="list" allowBlank="1" showErrorMessage="1" sqref="M39 M59">
      <formula1>"2,6,10"</formula1>
    </dataValidation>
  </dataValidations>
  <pageMargins left="0.7" right="0.7" top="0.75" bottom="0.75" header="0.3" footer="0.3"/>
  <pageSetup paperSize="9" scale="68" fitToWidth="0" orientation="landscape" horizontalDpi="200" verticalDpi="200" r:id="rId1"/>
  <ignoredErrors>
    <ignoredError sqref="O36:O39 O6:O10 O12:O34 O35" unlocked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14:formula1>
            <xm:f>Listas!$A$1:$A$2</xm:f>
          </x14:formula1>
          <xm:sqref>E6:E10 E12:E16</xm:sqref>
        </x14:dataValidation>
        <x14:dataValidation type="list" allowBlank="1" showInputMessage="1" showErrorMessage="1">
          <x14:formula1>
            <xm:f>Listas!$A$7:$G$7</xm:f>
          </x14:formula1>
          <xm:sqref>F52:F63 F6:F50</xm:sqref>
        </x14:dataValidation>
        <x14:dataValidation type="list" allowBlank="1" showInputMessage="1" showErrorMessage="1">
          <x14:formula1>
            <xm:f>Listas!#REF!</xm:f>
          </x14:formula1>
          <xm:sqref>F51</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5D5D"/>
    <pageSetUpPr fitToPage="1"/>
  </sheetPr>
  <dimension ref="A1:AU60"/>
  <sheetViews>
    <sheetView topLeftCell="L46" zoomScale="85" zoomScaleNormal="85" workbookViewId="0">
      <selection activeCell="L49" sqref="A49:XFD49"/>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29.710937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7"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47" ht="26.25" customHeight="1" thickBot="1" x14ac:dyDescent="0.3">
      <c r="A2" s="282" t="s">
        <v>1286</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ht="36.75" customHeight="1" thickBot="1" x14ac:dyDescent="0.3">
      <c r="A3" s="282" t="s">
        <v>1287</v>
      </c>
      <c r="B3" s="273"/>
      <c r="C3" s="273"/>
      <c r="D3" s="273"/>
      <c r="E3" s="273"/>
      <c r="F3" s="273"/>
      <c r="G3" s="274"/>
      <c r="H3" s="1"/>
      <c r="I3" s="1"/>
      <c r="J3" s="1"/>
      <c r="K3" s="1"/>
      <c r="L3" s="1"/>
      <c r="M3" s="1"/>
      <c r="N3" s="1"/>
      <c r="O3" s="1"/>
      <c r="P3" s="1"/>
      <c r="Q3" s="1"/>
      <c r="R3" s="2"/>
      <c r="S3" s="2"/>
      <c r="T3" s="2"/>
      <c r="U3" s="2"/>
      <c r="V3" s="2"/>
      <c r="W3" s="1"/>
      <c r="X3" s="1"/>
      <c r="Y3" s="1"/>
      <c r="Z3" s="1"/>
      <c r="AA3" s="1"/>
      <c r="AB3" s="3"/>
      <c r="AC3" s="3"/>
      <c r="AD3" s="3"/>
      <c r="AE3" s="3"/>
      <c r="AF3" s="3"/>
      <c r="AG3" s="3"/>
      <c r="AH3" s="3"/>
      <c r="AI3" s="3"/>
      <c r="AJ3" s="3"/>
      <c r="AK3" s="3"/>
      <c r="AL3" s="3"/>
      <c r="AM3" s="3"/>
      <c r="AN3" s="3"/>
      <c r="AO3" s="3"/>
      <c r="AP3" s="3"/>
      <c r="AQ3" s="3"/>
      <c r="AR3" s="3"/>
      <c r="AS3" s="3"/>
      <c r="AT3" s="3"/>
      <c r="AU3" s="3"/>
    </row>
    <row r="4" spans="1:47" ht="36" customHeight="1" thickBot="1" x14ac:dyDescent="0.3">
      <c r="A4" s="282" t="s">
        <v>974</v>
      </c>
      <c r="B4" s="273"/>
      <c r="C4" s="273"/>
      <c r="D4" s="273"/>
      <c r="E4" s="273"/>
      <c r="F4" s="273"/>
      <c r="G4" s="274"/>
      <c r="H4" s="1"/>
      <c r="I4" s="1"/>
      <c r="J4" s="1"/>
      <c r="K4" s="1"/>
      <c r="L4" s="4"/>
      <c r="M4" s="4"/>
      <c r="N4" s="4"/>
      <c r="O4" s="4"/>
      <c r="P4" s="4"/>
      <c r="Q4" s="4"/>
      <c r="R4" s="2"/>
      <c r="S4" s="2"/>
      <c r="T4" s="2"/>
      <c r="U4" s="5"/>
      <c r="V4" s="5"/>
      <c r="W4" s="1"/>
      <c r="X4" s="1"/>
      <c r="Y4" s="1"/>
      <c r="Z4" s="1"/>
      <c r="AA4" s="1"/>
      <c r="AB4" s="3"/>
      <c r="AC4" s="3"/>
      <c r="AD4" s="3"/>
      <c r="AE4" s="3"/>
      <c r="AF4" s="3"/>
      <c r="AG4" s="3"/>
      <c r="AH4" s="3"/>
      <c r="AI4" s="3"/>
      <c r="AJ4" s="3"/>
      <c r="AK4" s="3"/>
      <c r="AL4" s="3"/>
      <c r="AM4" s="3"/>
      <c r="AN4" s="3"/>
      <c r="AO4" s="3"/>
      <c r="AP4" s="3"/>
      <c r="AQ4" s="3"/>
      <c r="AR4" s="3"/>
      <c r="AS4" s="3"/>
      <c r="AT4" s="3"/>
      <c r="AU4" s="3"/>
    </row>
    <row r="5" spans="1:47" s="140" customFormat="1" ht="30.75" customHeight="1" x14ac:dyDescent="0.25">
      <c r="A5" s="122"/>
      <c r="B5" s="123" t="s">
        <v>0</v>
      </c>
      <c r="C5" s="123" t="s">
        <v>1</v>
      </c>
      <c r="D5" s="123" t="s">
        <v>2</v>
      </c>
      <c r="E5" s="123"/>
      <c r="F5" s="269" t="s">
        <v>3</v>
      </c>
      <c r="G5" s="264"/>
      <c r="H5" s="265"/>
      <c r="I5" s="123"/>
      <c r="J5" s="269" t="s">
        <v>4</v>
      </c>
      <c r="K5" s="264"/>
      <c r="L5" s="265"/>
      <c r="M5" s="263" t="s">
        <v>5</v>
      </c>
      <c r="N5" s="264"/>
      <c r="O5" s="264"/>
      <c r="P5" s="264"/>
      <c r="Q5" s="264"/>
      <c r="R5" s="264"/>
      <c r="S5" s="265"/>
      <c r="T5" s="124" t="s">
        <v>6</v>
      </c>
      <c r="U5" s="270" t="s">
        <v>7</v>
      </c>
      <c r="V5" s="271"/>
      <c r="W5" s="263" t="s">
        <v>8</v>
      </c>
      <c r="X5" s="264"/>
      <c r="Y5" s="264"/>
      <c r="Z5" s="264"/>
      <c r="AA5" s="265"/>
      <c r="AB5" s="125"/>
      <c r="AC5" s="125"/>
      <c r="AD5" s="125"/>
      <c r="AE5" s="125"/>
      <c r="AF5" s="125"/>
      <c r="AG5" s="125"/>
      <c r="AH5" s="125"/>
      <c r="AI5" s="125"/>
      <c r="AJ5" s="125"/>
      <c r="AK5" s="125"/>
      <c r="AL5" s="125"/>
      <c r="AM5" s="125"/>
      <c r="AN5" s="125"/>
      <c r="AO5" s="125"/>
      <c r="AP5" s="125"/>
      <c r="AQ5" s="125"/>
      <c r="AR5" s="125"/>
      <c r="AS5" s="125"/>
      <c r="AT5" s="125"/>
      <c r="AU5" s="125"/>
    </row>
    <row r="6" spans="1:47" s="140" customFormat="1" ht="72" customHeight="1" x14ac:dyDescent="0.25">
      <c r="A6" s="126" t="s">
        <v>9</v>
      </c>
      <c r="B6" s="127"/>
      <c r="C6" s="127"/>
      <c r="D6" s="127"/>
      <c r="E6" s="127" t="s">
        <v>10</v>
      </c>
      <c r="F6" s="128" t="s">
        <v>31</v>
      </c>
      <c r="G6" s="129" t="s">
        <v>11</v>
      </c>
      <c r="H6" s="129" t="s">
        <v>12</v>
      </c>
      <c r="I6" s="127" t="s">
        <v>32</v>
      </c>
      <c r="J6" s="130" t="s">
        <v>13</v>
      </c>
      <c r="K6" s="129" t="s">
        <v>14</v>
      </c>
      <c r="L6" s="129" t="s">
        <v>15</v>
      </c>
      <c r="M6" s="131" t="s">
        <v>16</v>
      </c>
      <c r="N6" s="131" t="s">
        <v>17</v>
      </c>
      <c r="O6" s="132" t="s">
        <v>18</v>
      </c>
      <c r="P6" s="131" t="s">
        <v>19</v>
      </c>
      <c r="Q6" s="131" t="s">
        <v>20</v>
      </c>
      <c r="R6" s="131" t="s">
        <v>21</v>
      </c>
      <c r="S6" s="131" t="s">
        <v>22</v>
      </c>
      <c r="T6" s="133" t="s">
        <v>23</v>
      </c>
      <c r="U6" s="131" t="s">
        <v>24</v>
      </c>
      <c r="V6" s="133" t="s">
        <v>25</v>
      </c>
      <c r="W6" s="133" t="s">
        <v>26</v>
      </c>
      <c r="X6" s="133" t="s">
        <v>27</v>
      </c>
      <c r="Y6" s="133" t="s">
        <v>28</v>
      </c>
      <c r="Z6" s="133" t="s">
        <v>29</v>
      </c>
      <c r="AA6" s="133" t="s">
        <v>30</v>
      </c>
      <c r="AB6" s="125"/>
      <c r="AC6" s="125"/>
      <c r="AD6" s="125"/>
      <c r="AE6" s="125"/>
      <c r="AF6" s="125"/>
      <c r="AG6" s="125"/>
      <c r="AH6" s="125"/>
      <c r="AI6" s="125"/>
      <c r="AJ6" s="125"/>
      <c r="AK6" s="125"/>
      <c r="AL6" s="125"/>
      <c r="AM6" s="125"/>
      <c r="AN6" s="125"/>
      <c r="AO6" s="125"/>
      <c r="AP6" s="125"/>
      <c r="AQ6" s="125"/>
      <c r="AR6" s="125"/>
      <c r="AS6" s="125"/>
      <c r="AT6" s="125"/>
      <c r="AU6" s="125"/>
    </row>
    <row r="7" spans="1:47" s="142" customFormat="1" ht="51" x14ac:dyDescent="0.25">
      <c r="A7" s="114" t="s">
        <v>472</v>
      </c>
      <c r="B7" s="114" t="s">
        <v>473</v>
      </c>
      <c r="C7" s="114" t="s">
        <v>573</v>
      </c>
      <c r="D7" s="114" t="s">
        <v>475</v>
      </c>
      <c r="E7" s="114" t="s">
        <v>33</v>
      </c>
      <c r="F7" s="135" t="s">
        <v>77</v>
      </c>
      <c r="G7" s="114" t="s">
        <v>489</v>
      </c>
      <c r="H7" s="116" t="s">
        <v>493</v>
      </c>
      <c r="I7" s="114" t="s">
        <v>498</v>
      </c>
      <c r="J7" s="114" t="s">
        <v>502</v>
      </c>
      <c r="K7" s="114" t="s">
        <v>502</v>
      </c>
      <c r="L7" s="114" t="s">
        <v>502</v>
      </c>
      <c r="M7" s="119">
        <v>2</v>
      </c>
      <c r="N7" s="117">
        <v>3</v>
      </c>
      <c r="O7" s="141">
        <f t="shared" ref="O7:O50" si="0">M7*N7</f>
        <v>6</v>
      </c>
      <c r="P7" s="139" t="str">
        <f t="shared" ref="P7:P50" si="1">IF((N7),IF(AND(O7&gt;=24,O7&lt;=40),"MUY ALTO",IF(AND(O7&gt;=10,O7&lt;=20),"ALTO",IF(AND(O7&gt;=6,O7&lt;=8),"MEDIO",IF((O7&lt;=4),"BAJO")))))</f>
        <v>MEDIO</v>
      </c>
      <c r="Q7" s="117">
        <v>25</v>
      </c>
      <c r="R7" s="165">
        <f t="shared" ref="R7:R50" si="2">O7*Q7</f>
        <v>150</v>
      </c>
      <c r="S7" s="139" t="str">
        <f t="shared" ref="S7:S47" si="3">IF(R7&lt;=0,"N/A",IF(R7&lt;=20,"IV",IF(R7&lt;=120,"III",IF(R7&lt;=500,"II",IF(R7&lt;=4000,"I",)))))</f>
        <v>II</v>
      </c>
      <c r="T7" s="165" t="str">
        <f t="shared" ref="T7:T50" si="4">IF(S7="I","No Aceptable",IF(S7="II","No aceptable o aceptable con control específico",IF(S7="III","Mejorable",IF(S7="IV","Aceptable","Aceptable"))))</f>
        <v>No aceptable o aceptable con control específico</v>
      </c>
      <c r="U7" s="114">
        <v>1127</v>
      </c>
      <c r="V7" s="117" t="s">
        <v>498</v>
      </c>
      <c r="W7" s="117" t="s">
        <v>507</v>
      </c>
      <c r="X7" s="117" t="s">
        <v>507</v>
      </c>
      <c r="Y7" s="117" t="s">
        <v>507</v>
      </c>
      <c r="Z7" s="120" t="s">
        <v>508</v>
      </c>
      <c r="AA7" s="117" t="s">
        <v>507</v>
      </c>
    </row>
    <row r="8" spans="1:47" s="142" customFormat="1" ht="63.75" x14ac:dyDescent="0.25">
      <c r="A8" s="114" t="s">
        <v>482</v>
      </c>
      <c r="B8" s="114" t="s">
        <v>483</v>
      </c>
      <c r="C8" s="114" t="s">
        <v>474</v>
      </c>
      <c r="D8" s="114" t="s">
        <v>484</v>
      </c>
      <c r="E8" s="114" t="s">
        <v>33</v>
      </c>
      <c r="F8" s="135" t="s">
        <v>77</v>
      </c>
      <c r="G8" s="114" t="s">
        <v>492</v>
      </c>
      <c r="H8" s="116" t="s">
        <v>497</v>
      </c>
      <c r="I8" s="114" t="s">
        <v>501</v>
      </c>
      <c r="J8" s="114" t="s">
        <v>502</v>
      </c>
      <c r="K8" s="114" t="s">
        <v>506</v>
      </c>
      <c r="L8" s="114" t="s">
        <v>502</v>
      </c>
      <c r="M8" s="119">
        <v>2</v>
      </c>
      <c r="N8" s="117">
        <v>4</v>
      </c>
      <c r="O8" s="141">
        <f t="shared" si="0"/>
        <v>8</v>
      </c>
      <c r="P8" s="139" t="str">
        <f t="shared" si="1"/>
        <v>MEDIO</v>
      </c>
      <c r="Q8" s="117">
        <v>25</v>
      </c>
      <c r="R8" s="165">
        <f t="shared" si="2"/>
        <v>200</v>
      </c>
      <c r="S8" s="139" t="str">
        <f t="shared" si="3"/>
        <v>II</v>
      </c>
      <c r="T8" s="165" t="str">
        <f t="shared" si="4"/>
        <v>No aceptable o aceptable con control específico</v>
      </c>
      <c r="U8" s="114">
        <v>1127</v>
      </c>
      <c r="V8" s="117" t="s">
        <v>516</v>
      </c>
      <c r="W8" s="117" t="s">
        <v>507</v>
      </c>
      <c r="X8" s="117" t="s">
        <v>517</v>
      </c>
      <c r="Y8" s="117" t="s">
        <v>507</v>
      </c>
      <c r="Z8" s="120" t="s">
        <v>518</v>
      </c>
      <c r="AA8" s="117" t="s">
        <v>507</v>
      </c>
    </row>
    <row r="9" spans="1:47" ht="81.75" customHeight="1" x14ac:dyDescent="0.25">
      <c r="A9" s="114" t="s">
        <v>476</v>
      </c>
      <c r="B9" s="114" t="s">
        <v>473</v>
      </c>
      <c r="C9" s="114" t="s">
        <v>474</v>
      </c>
      <c r="D9" s="114" t="s">
        <v>477</v>
      </c>
      <c r="E9" s="114" t="s">
        <v>33</v>
      </c>
      <c r="F9" s="135" t="s">
        <v>77</v>
      </c>
      <c r="G9" s="114" t="s">
        <v>490</v>
      </c>
      <c r="H9" s="116" t="s">
        <v>494</v>
      </c>
      <c r="I9" s="114" t="s">
        <v>499</v>
      </c>
      <c r="J9" s="114" t="s">
        <v>502</v>
      </c>
      <c r="K9" s="114" t="s">
        <v>503</v>
      </c>
      <c r="L9" s="114" t="s">
        <v>504</v>
      </c>
      <c r="M9" s="119">
        <v>2</v>
      </c>
      <c r="N9" s="117">
        <v>2</v>
      </c>
      <c r="O9" s="141">
        <f t="shared" si="0"/>
        <v>4</v>
      </c>
      <c r="P9" s="139" t="str">
        <f t="shared" si="1"/>
        <v>BAJO</v>
      </c>
      <c r="Q9" s="117">
        <v>25</v>
      </c>
      <c r="R9" s="165">
        <f t="shared" si="2"/>
        <v>100</v>
      </c>
      <c r="S9" s="139" t="str">
        <f t="shared" si="3"/>
        <v>III</v>
      </c>
      <c r="T9" s="165" t="str">
        <f t="shared" si="4"/>
        <v>Mejorable</v>
      </c>
      <c r="U9" s="114">
        <v>1127</v>
      </c>
      <c r="V9" s="117" t="s">
        <v>519</v>
      </c>
      <c r="W9" s="117" t="s">
        <v>507</v>
      </c>
      <c r="X9" s="117" t="s">
        <v>507</v>
      </c>
      <c r="Y9" s="117" t="s">
        <v>507</v>
      </c>
      <c r="Z9" s="120" t="s">
        <v>510</v>
      </c>
      <c r="AA9" s="117" t="s">
        <v>511</v>
      </c>
    </row>
    <row r="10" spans="1:47" ht="114.75" x14ac:dyDescent="0.25">
      <c r="A10" s="114" t="s">
        <v>480</v>
      </c>
      <c r="B10" s="114" t="s">
        <v>473</v>
      </c>
      <c r="C10" s="114" t="s">
        <v>474</v>
      </c>
      <c r="D10" s="114" t="s">
        <v>481</v>
      </c>
      <c r="E10" s="114" t="s">
        <v>33</v>
      </c>
      <c r="F10" s="135" t="s">
        <v>77</v>
      </c>
      <c r="G10" s="114" t="s">
        <v>491</v>
      </c>
      <c r="H10" s="116" t="s">
        <v>496</v>
      </c>
      <c r="I10" s="114" t="s">
        <v>500</v>
      </c>
      <c r="J10" s="114" t="s">
        <v>502</v>
      </c>
      <c r="K10" s="114" t="s">
        <v>505</v>
      </c>
      <c r="L10" s="114" t="s">
        <v>502</v>
      </c>
      <c r="M10" s="150">
        <v>2</v>
      </c>
      <c r="N10" s="117">
        <v>3</v>
      </c>
      <c r="O10" s="141">
        <f t="shared" si="0"/>
        <v>6</v>
      </c>
      <c r="P10" s="139" t="str">
        <f t="shared" si="1"/>
        <v>MEDIO</v>
      </c>
      <c r="Q10" s="114">
        <v>25</v>
      </c>
      <c r="R10" s="165">
        <f t="shared" si="2"/>
        <v>150</v>
      </c>
      <c r="S10" s="139" t="str">
        <f t="shared" si="3"/>
        <v>II</v>
      </c>
      <c r="T10" s="165" t="str">
        <f t="shared" si="4"/>
        <v>No aceptable o aceptable con control específico</v>
      </c>
      <c r="U10" s="114">
        <v>1127</v>
      </c>
      <c r="V10" s="151" t="s">
        <v>500</v>
      </c>
      <c r="W10" s="213" t="s">
        <v>513</v>
      </c>
      <c r="X10" s="213" t="s">
        <v>507</v>
      </c>
      <c r="Y10" s="213" t="s">
        <v>1530</v>
      </c>
      <c r="Z10" s="213" t="s">
        <v>772</v>
      </c>
      <c r="AA10" s="213" t="s">
        <v>507</v>
      </c>
    </row>
    <row r="11" spans="1:47" s="142" customFormat="1" ht="25.5" x14ac:dyDescent="0.25">
      <c r="A11" s="114" t="s">
        <v>478</v>
      </c>
      <c r="B11" s="157" t="s">
        <v>473</v>
      </c>
      <c r="C11" s="114" t="s">
        <v>474</v>
      </c>
      <c r="D11" s="114" t="s">
        <v>479</v>
      </c>
      <c r="E11" s="118" t="s">
        <v>33</v>
      </c>
      <c r="F11" s="135" t="s">
        <v>77</v>
      </c>
      <c r="G11" s="114" t="s">
        <v>491</v>
      </c>
      <c r="H11" s="116" t="s">
        <v>495</v>
      </c>
      <c r="I11" s="114" t="s">
        <v>499</v>
      </c>
      <c r="J11" s="118" t="s">
        <v>502</v>
      </c>
      <c r="K11" s="118" t="s">
        <v>502</v>
      </c>
      <c r="L11" s="118" t="s">
        <v>502</v>
      </c>
      <c r="M11" s="117">
        <v>2</v>
      </c>
      <c r="N11" s="117">
        <v>2</v>
      </c>
      <c r="O11" s="141">
        <f t="shared" si="0"/>
        <v>4</v>
      </c>
      <c r="P11" s="139" t="str">
        <f t="shared" si="1"/>
        <v>BAJO</v>
      </c>
      <c r="Q11" s="117">
        <v>25</v>
      </c>
      <c r="R11" s="165">
        <f t="shared" si="2"/>
        <v>100</v>
      </c>
      <c r="S11" s="139" t="str">
        <f t="shared" si="3"/>
        <v>III</v>
      </c>
      <c r="T11" s="165" t="str">
        <f t="shared" si="4"/>
        <v>Mejorable</v>
      </c>
      <c r="U11" s="114">
        <v>1127</v>
      </c>
      <c r="V11" s="117" t="s">
        <v>509</v>
      </c>
      <c r="W11" s="117" t="s">
        <v>507</v>
      </c>
      <c r="X11" s="117" t="s">
        <v>507</v>
      </c>
      <c r="Y11" s="117" t="s">
        <v>507</v>
      </c>
      <c r="Z11" s="117" t="s">
        <v>512</v>
      </c>
      <c r="AA11" s="117" t="s">
        <v>507</v>
      </c>
    </row>
    <row r="12" spans="1:47" ht="102" x14ac:dyDescent="0.25">
      <c r="A12" s="114" t="s">
        <v>482</v>
      </c>
      <c r="B12" s="157" t="s">
        <v>813</v>
      </c>
      <c r="C12" s="114" t="s">
        <v>814</v>
      </c>
      <c r="D12" s="114" t="s">
        <v>1001</v>
      </c>
      <c r="E12" s="114" t="s">
        <v>33</v>
      </c>
      <c r="F12" s="135" t="s">
        <v>77</v>
      </c>
      <c r="G12" s="114" t="s">
        <v>490</v>
      </c>
      <c r="H12" s="116" t="s">
        <v>815</v>
      </c>
      <c r="I12" s="114" t="s">
        <v>816</v>
      </c>
      <c r="J12" s="114" t="s">
        <v>502</v>
      </c>
      <c r="K12" s="114" t="s">
        <v>817</v>
      </c>
      <c r="L12" s="114" t="s">
        <v>502</v>
      </c>
      <c r="M12" s="119">
        <v>2</v>
      </c>
      <c r="N12" s="117">
        <v>2</v>
      </c>
      <c r="O12" s="141">
        <f t="shared" si="0"/>
        <v>4</v>
      </c>
      <c r="P12" s="139" t="str">
        <f t="shared" si="1"/>
        <v>BAJO</v>
      </c>
      <c r="Q12" s="117">
        <v>10</v>
      </c>
      <c r="R12" s="165">
        <f t="shared" si="2"/>
        <v>40</v>
      </c>
      <c r="S12" s="139" t="str">
        <f t="shared" si="3"/>
        <v>III</v>
      </c>
      <c r="T12" s="165" t="str">
        <f t="shared" si="4"/>
        <v>Mejorable</v>
      </c>
      <c r="U12" s="114">
        <v>1127</v>
      </c>
      <c r="V12" s="117" t="s">
        <v>816</v>
      </c>
      <c r="W12" s="117" t="s">
        <v>507</v>
      </c>
      <c r="X12" s="117" t="s">
        <v>507</v>
      </c>
      <c r="Y12" s="117" t="s">
        <v>507</v>
      </c>
      <c r="Z12" s="120" t="s">
        <v>821</v>
      </c>
      <c r="AA12" s="117" t="s">
        <v>507</v>
      </c>
    </row>
    <row r="13" spans="1:47" s="142" customFormat="1" ht="114.75" x14ac:dyDescent="0.25">
      <c r="A13" s="114" t="s">
        <v>769</v>
      </c>
      <c r="B13" s="157" t="s">
        <v>813</v>
      </c>
      <c r="C13" s="114" t="s">
        <v>814</v>
      </c>
      <c r="D13" s="114" t="s">
        <v>477</v>
      </c>
      <c r="E13" s="114" t="s">
        <v>33</v>
      </c>
      <c r="F13" s="135" t="s">
        <v>77</v>
      </c>
      <c r="G13" s="114" t="s">
        <v>490</v>
      </c>
      <c r="H13" s="116" t="s">
        <v>494</v>
      </c>
      <c r="I13" s="114" t="s">
        <v>499</v>
      </c>
      <c r="J13" s="114" t="s">
        <v>502</v>
      </c>
      <c r="K13" s="114" t="s">
        <v>503</v>
      </c>
      <c r="L13" s="114" t="s">
        <v>504</v>
      </c>
      <c r="M13" s="119">
        <v>2</v>
      </c>
      <c r="N13" s="117">
        <v>2</v>
      </c>
      <c r="O13" s="141">
        <f t="shared" si="0"/>
        <v>4</v>
      </c>
      <c r="P13" s="139" t="str">
        <f t="shared" si="1"/>
        <v>BAJO</v>
      </c>
      <c r="Q13" s="117">
        <v>100</v>
      </c>
      <c r="R13" s="165">
        <f t="shared" si="2"/>
        <v>400</v>
      </c>
      <c r="S13" s="139" t="str">
        <f t="shared" si="3"/>
        <v>II</v>
      </c>
      <c r="T13" s="165" t="str">
        <f t="shared" si="4"/>
        <v>No aceptable o aceptable con control específico</v>
      </c>
      <c r="U13" s="114">
        <v>1127</v>
      </c>
      <c r="V13" s="117" t="s">
        <v>519</v>
      </c>
      <c r="W13" s="117" t="s">
        <v>507</v>
      </c>
      <c r="X13" s="117" t="s">
        <v>507</v>
      </c>
      <c r="Y13" s="117" t="s">
        <v>507</v>
      </c>
      <c r="Z13" s="120" t="s">
        <v>822</v>
      </c>
      <c r="AA13" s="117" t="s">
        <v>511</v>
      </c>
    </row>
    <row r="14" spans="1:47" s="140" customFormat="1" ht="102" x14ac:dyDescent="0.25">
      <c r="A14" s="114" t="s">
        <v>476</v>
      </c>
      <c r="B14" s="114" t="s">
        <v>473</v>
      </c>
      <c r="C14" s="114" t="s">
        <v>474</v>
      </c>
      <c r="D14" s="114" t="s">
        <v>520</v>
      </c>
      <c r="E14" s="114" t="s">
        <v>33</v>
      </c>
      <c r="F14" s="135" t="s">
        <v>39</v>
      </c>
      <c r="G14" s="114" t="s">
        <v>525</v>
      </c>
      <c r="H14" s="116" t="s">
        <v>531</v>
      </c>
      <c r="I14" s="114" t="s">
        <v>773</v>
      </c>
      <c r="J14" s="114" t="s">
        <v>502</v>
      </c>
      <c r="K14" s="114" t="s">
        <v>533</v>
      </c>
      <c r="L14" s="114" t="s">
        <v>534</v>
      </c>
      <c r="M14" s="119">
        <v>2</v>
      </c>
      <c r="N14" s="117">
        <v>4</v>
      </c>
      <c r="O14" s="137">
        <f t="shared" si="0"/>
        <v>8</v>
      </c>
      <c r="P14" s="138" t="str">
        <f t="shared" si="1"/>
        <v>MEDIO</v>
      </c>
      <c r="Q14" s="117">
        <v>25</v>
      </c>
      <c r="R14" s="165">
        <f t="shared" si="2"/>
        <v>200</v>
      </c>
      <c r="S14" s="139" t="str">
        <f t="shared" si="3"/>
        <v>II</v>
      </c>
      <c r="T14" s="165" t="str">
        <f t="shared" si="4"/>
        <v>No aceptable o aceptable con control específico</v>
      </c>
      <c r="U14" s="114">
        <v>1127</v>
      </c>
      <c r="V14" s="117" t="s">
        <v>546</v>
      </c>
      <c r="W14" s="117" t="s">
        <v>507</v>
      </c>
      <c r="X14" s="117" t="s">
        <v>507</v>
      </c>
      <c r="Y14" s="117" t="s">
        <v>507</v>
      </c>
      <c r="Z14" s="120" t="s">
        <v>775</v>
      </c>
      <c r="AA14" s="117" t="s">
        <v>507</v>
      </c>
    </row>
    <row r="15" spans="1:47" s="142" customFormat="1" ht="62.25" customHeight="1" x14ac:dyDescent="0.25">
      <c r="A15" s="114" t="s">
        <v>476</v>
      </c>
      <c r="B15" s="114" t="s">
        <v>473</v>
      </c>
      <c r="C15" s="114" t="s">
        <v>474</v>
      </c>
      <c r="D15" s="114" t="s">
        <v>521</v>
      </c>
      <c r="E15" s="114" t="s">
        <v>33</v>
      </c>
      <c r="F15" s="135" t="s">
        <v>39</v>
      </c>
      <c r="G15" s="114" t="s">
        <v>526</v>
      </c>
      <c r="H15" s="116" t="s">
        <v>535</v>
      </c>
      <c r="I15" s="114" t="s">
        <v>536</v>
      </c>
      <c r="J15" s="114" t="s">
        <v>502</v>
      </c>
      <c r="K15" s="114" t="s">
        <v>774</v>
      </c>
      <c r="L15" s="114" t="s">
        <v>534</v>
      </c>
      <c r="M15" s="119">
        <v>2</v>
      </c>
      <c r="N15" s="117">
        <v>4</v>
      </c>
      <c r="O15" s="141">
        <f t="shared" si="0"/>
        <v>8</v>
      </c>
      <c r="P15" s="139" t="str">
        <f t="shared" si="1"/>
        <v>MEDIO</v>
      </c>
      <c r="Q15" s="117">
        <v>25</v>
      </c>
      <c r="R15" s="165">
        <f t="shared" si="2"/>
        <v>200</v>
      </c>
      <c r="S15" s="139" t="str">
        <f t="shared" si="3"/>
        <v>II</v>
      </c>
      <c r="T15" s="165" t="str">
        <f>IF(S15="I","No Aceptable",IF(S15="II","No aceptable o aceptable con control específico",IF(S15="III","Mejorable",IF(S15="IV","Aceptable","Aceptable"))))</f>
        <v>No aceptable o aceptable con control específico</v>
      </c>
      <c r="U15" s="114">
        <v>1127</v>
      </c>
      <c r="V15" s="117" t="s">
        <v>536</v>
      </c>
      <c r="W15" s="117" t="s">
        <v>507</v>
      </c>
      <c r="X15" s="117" t="s">
        <v>507</v>
      </c>
      <c r="Y15" s="117" t="s">
        <v>507</v>
      </c>
      <c r="Z15" s="120" t="s">
        <v>776</v>
      </c>
      <c r="AA15" s="117" t="s">
        <v>507</v>
      </c>
    </row>
    <row r="16" spans="1:47" ht="51" x14ac:dyDescent="0.25">
      <c r="A16" s="114" t="s">
        <v>476</v>
      </c>
      <c r="B16" s="114" t="s">
        <v>473</v>
      </c>
      <c r="C16" s="114" t="s">
        <v>474</v>
      </c>
      <c r="D16" s="114" t="s">
        <v>522</v>
      </c>
      <c r="E16" s="114" t="s">
        <v>33</v>
      </c>
      <c r="F16" s="135" t="s">
        <v>39</v>
      </c>
      <c r="G16" s="114" t="s">
        <v>527</v>
      </c>
      <c r="H16" s="116" t="s">
        <v>538</v>
      </c>
      <c r="I16" s="114" t="s">
        <v>539</v>
      </c>
      <c r="J16" s="114" t="s">
        <v>502</v>
      </c>
      <c r="K16" s="114" t="s">
        <v>540</v>
      </c>
      <c r="L16" s="114" t="s">
        <v>541</v>
      </c>
      <c r="M16" s="119">
        <v>2</v>
      </c>
      <c r="N16" s="117">
        <v>4</v>
      </c>
      <c r="O16" s="141">
        <f t="shared" si="0"/>
        <v>8</v>
      </c>
      <c r="P16" s="139" t="str">
        <f t="shared" si="1"/>
        <v>MEDIO</v>
      </c>
      <c r="Q16" s="117">
        <v>10</v>
      </c>
      <c r="R16" s="165">
        <f t="shared" si="2"/>
        <v>80</v>
      </c>
      <c r="S16" s="139" t="str">
        <f t="shared" si="3"/>
        <v>III</v>
      </c>
      <c r="T16" s="165" t="str">
        <f>IF(S16="I","No Aceptable",IF(S16="II","No aceptable o aceptable con control específico",IF(S16="III","Mejorable",IF(S16="IV","Aceptable","Aceptable"))))</f>
        <v>Mejorable</v>
      </c>
      <c r="U16" s="114">
        <v>1127</v>
      </c>
      <c r="V16" s="117" t="s">
        <v>549</v>
      </c>
      <c r="W16" s="117" t="s">
        <v>507</v>
      </c>
      <c r="X16" s="117" t="s">
        <v>507</v>
      </c>
      <c r="Y16" s="117" t="s">
        <v>507</v>
      </c>
      <c r="Z16" s="120" t="s">
        <v>550</v>
      </c>
      <c r="AA16" s="117" t="s">
        <v>507</v>
      </c>
    </row>
    <row r="17" spans="1:27" s="142" customFormat="1" ht="89.25" x14ac:dyDescent="0.25">
      <c r="A17" s="114" t="s">
        <v>523</v>
      </c>
      <c r="B17" s="114" t="s">
        <v>473</v>
      </c>
      <c r="C17" s="114" t="s">
        <v>474</v>
      </c>
      <c r="D17" s="114" t="s">
        <v>524</v>
      </c>
      <c r="E17" s="114" t="s">
        <v>575</v>
      </c>
      <c r="F17" s="135" t="s">
        <v>39</v>
      </c>
      <c r="G17" s="114" t="s">
        <v>528</v>
      </c>
      <c r="H17" s="116" t="s">
        <v>542</v>
      </c>
      <c r="I17" s="114" t="s">
        <v>543</v>
      </c>
      <c r="J17" s="114" t="s">
        <v>502</v>
      </c>
      <c r="K17" s="114" t="s">
        <v>544</v>
      </c>
      <c r="L17" s="114" t="s">
        <v>545</v>
      </c>
      <c r="M17" s="119">
        <v>2</v>
      </c>
      <c r="N17" s="117">
        <v>1</v>
      </c>
      <c r="O17" s="141">
        <f t="shared" si="0"/>
        <v>2</v>
      </c>
      <c r="P17" s="139" t="str">
        <f t="shared" si="1"/>
        <v>BAJO</v>
      </c>
      <c r="Q17" s="117">
        <v>60</v>
      </c>
      <c r="R17" s="165">
        <f t="shared" si="2"/>
        <v>120</v>
      </c>
      <c r="S17" s="139" t="str">
        <f t="shared" si="3"/>
        <v>III</v>
      </c>
      <c r="T17" s="165" t="str">
        <f>IF(S17="I","No Aceptable",IF(S17="II","No aceptable o aceptable con control específico",IF(S17="III","Mejorable",IF(S17="IV","Aceptable","Aceptable"))))</f>
        <v>Mejorable</v>
      </c>
      <c r="U17" s="114">
        <v>1127</v>
      </c>
      <c r="V17" s="117" t="s">
        <v>551</v>
      </c>
      <c r="W17" s="117" t="s">
        <v>507</v>
      </c>
      <c r="X17" s="117" t="s">
        <v>507</v>
      </c>
      <c r="Y17" s="117" t="s">
        <v>507</v>
      </c>
      <c r="Z17" s="120" t="s">
        <v>552</v>
      </c>
      <c r="AA17" s="117" t="s">
        <v>553</v>
      </c>
    </row>
    <row r="18" spans="1:27" s="142" customFormat="1" ht="89.25" x14ac:dyDescent="0.25">
      <c r="A18" s="114" t="s">
        <v>823</v>
      </c>
      <c r="B18" s="157" t="s">
        <v>813</v>
      </c>
      <c r="C18" s="114" t="s">
        <v>814</v>
      </c>
      <c r="D18" s="114" t="s">
        <v>1001</v>
      </c>
      <c r="E18" s="114" t="s">
        <v>33</v>
      </c>
      <c r="F18" s="135" t="s">
        <v>39</v>
      </c>
      <c r="G18" s="114" t="s">
        <v>525</v>
      </c>
      <c r="H18" s="116" t="s">
        <v>531</v>
      </c>
      <c r="I18" s="114" t="s">
        <v>824</v>
      </c>
      <c r="J18" s="114" t="s">
        <v>502</v>
      </c>
      <c r="K18" s="114" t="s">
        <v>533</v>
      </c>
      <c r="L18" s="114" t="s">
        <v>502</v>
      </c>
      <c r="M18" s="119">
        <v>2</v>
      </c>
      <c r="N18" s="117">
        <v>4</v>
      </c>
      <c r="O18" s="141">
        <f t="shared" si="0"/>
        <v>8</v>
      </c>
      <c r="P18" s="139" t="str">
        <f t="shared" si="1"/>
        <v>MEDIO</v>
      </c>
      <c r="Q18" s="117">
        <v>10</v>
      </c>
      <c r="R18" s="165">
        <f t="shared" si="2"/>
        <v>80</v>
      </c>
      <c r="S18" s="139" t="str">
        <f t="shared" si="3"/>
        <v>III</v>
      </c>
      <c r="T18" s="165" t="str">
        <f t="shared" si="4"/>
        <v>Mejorable</v>
      </c>
      <c r="U18" s="114">
        <v>1127</v>
      </c>
      <c r="V18" s="117" t="s">
        <v>824</v>
      </c>
      <c r="W18" s="117" t="s">
        <v>507</v>
      </c>
      <c r="X18" s="117" t="s">
        <v>507</v>
      </c>
      <c r="Y18" s="117" t="s">
        <v>507</v>
      </c>
      <c r="Z18" s="120" t="s">
        <v>581</v>
      </c>
      <c r="AA18" s="117" t="s">
        <v>507</v>
      </c>
    </row>
    <row r="19" spans="1:27" s="142" customFormat="1" ht="102" x14ac:dyDescent="0.25">
      <c r="A19" s="114" t="s">
        <v>472</v>
      </c>
      <c r="B19" s="114" t="s">
        <v>994</v>
      </c>
      <c r="C19" s="114" t="s">
        <v>573</v>
      </c>
      <c r="D19" s="116" t="s">
        <v>1520</v>
      </c>
      <c r="E19" s="118" t="s">
        <v>33</v>
      </c>
      <c r="F19" s="135" t="s">
        <v>35</v>
      </c>
      <c r="G19" s="114" t="s">
        <v>594</v>
      </c>
      <c r="H19" s="154" t="s">
        <v>599</v>
      </c>
      <c r="I19" s="114" t="s">
        <v>624</v>
      </c>
      <c r="J19" s="118" t="s">
        <v>502</v>
      </c>
      <c r="K19" s="114" t="s">
        <v>625</v>
      </c>
      <c r="L19" s="114" t="s">
        <v>502</v>
      </c>
      <c r="M19" s="119">
        <v>2</v>
      </c>
      <c r="N19" s="117">
        <v>4</v>
      </c>
      <c r="O19" s="141">
        <f>M19*N19</f>
        <v>8</v>
      </c>
      <c r="P19" s="139" t="str">
        <f>IF((N19),IF(AND(O19&gt;=24,O19&lt;=40),"MUY ALTO",IF(AND(O19&gt;=10,O19&lt;=20),"ALTO",IF(AND(O19&gt;=6,O19&lt;=8),"MEDIO",IF((O19&lt;=4),"BAJO")))))</f>
        <v>MEDIO</v>
      </c>
      <c r="Q19" s="117">
        <v>10</v>
      </c>
      <c r="R19" s="165">
        <f>O19*Q19</f>
        <v>80</v>
      </c>
      <c r="S19" s="139" t="str">
        <f>IF(R19&lt;=0,"N/A",IF(R19&lt;=20,"IV",IF(R19&lt;=120,"III",IF(R19&lt;=500,"II",IF(R19&lt;=4000,"I",)))))</f>
        <v>III</v>
      </c>
      <c r="T19" s="165" t="str">
        <f>IF(S19="I","No Aceptable",IF(S19="II","No aceptable o aceptable con control específico",IF(S19="III","Mejorable",IF(S19="IV","Aceptable","Aceptable"))))</f>
        <v>Mejorable</v>
      </c>
      <c r="U19" s="114">
        <v>1127</v>
      </c>
      <c r="V19" s="117" t="s">
        <v>519</v>
      </c>
      <c r="W19" s="117" t="s">
        <v>507</v>
      </c>
      <c r="X19" s="117" t="s">
        <v>507</v>
      </c>
      <c r="Y19" s="117" t="s">
        <v>507</v>
      </c>
      <c r="Z19" s="120" t="s">
        <v>983</v>
      </c>
      <c r="AA19" s="117" t="s">
        <v>507</v>
      </c>
    </row>
    <row r="20" spans="1:27" s="142" customFormat="1" ht="38.25" x14ac:dyDescent="0.25">
      <c r="A20" s="114" t="s">
        <v>561</v>
      </c>
      <c r="B20" s="114" t="s">
        <v>483</v>
      </c>
      <c r="C20" s="114" t="s">
        <v>562</v>
      </c>
      <c r="D20" s="114" t="s">
        <v>563</v>
      </c>
      <c r="E20" s="118" t="s">
        <v>33</v>
      </c>
      <c r="F20" s="135" t="s">
        <v>35</v>
      </c>
      <c r="G20" s="114" t="s">
        <v>594</v>
      </c>
      <c r="H20" s="154" t="s">
        <v>604</v>
      </c>
      <c r="I20" s="114" t="s">
        <v>605</v>
      </c>
      <c r="J20" s="118" t="s">
        <v>502</v>
      </c>
      <c r="K20" s="114" t="s">
        <v>502</v>
      </c>
      <c r="L20" s="114" t="s">
        <v>603</v>
      </c>
      <c r="M20" s="119">
        <v>2</v>
      </c>
      <c r="N20" s="117">
        <v>2</v>
      </c>
      <c r="O20" s="141">
        <f>M20*N20</f>
        <v>4</v>
      </c>
      <c r="P20" s="139" t="str">
        <f>IF((N20),IF(AND(O20&gt;=24,O20&lt;=40),"MUY ALTO",IF(AND(O20&gt;=10,O20&lt;=20),"ALTO",IF(AND(O20&gt;=6,O20&lt;=8),"MEDIO",IF((O20&lt;=4),"BAJO")))))</f>
        <v>BAJO</v>
      </c>
      <c r="Q20" s="117">
        <v>10</v>
      </c>
      <c r="R20" s="165">
        <f>O20*Q20</f>
        <v>40</v>
      </c>
      <c r="S20" s="139" t="str">
        <f>IF(R20&lt;=0,"N/A",IF(R20&lt;=20,"IV",IF(R20&lt;=120,"III",IF(R20&lt;=500,"II",IF(R20&lt;=4000,"I",)))))</f>
        <v>III</v>
      </c>
      <c r="T20" s="165" t="str">
        <f>IF(S20="I","No Aceptable",IF(S20="II","No aceptable o aceptable con control específico",IF(S20="III","Mejorable",IF(S20="IV","Aceptable","Aceptable"))))</f>
        <v>Mejorable</v>
      </c>
      <c r="U20" s="114">
        <v>1127</v>
      </c>
      <c r="V20" s="117" t="s">
        <v>519</v>
      </c>
      <c r="W20" s="117" t="s">
        <v>507</v>
      </c>
      <c r="X20" s="117" t="s">
        <v>507</v>
      </c>
      <c r="Y20" s="117" t="s">
        <v>507</v>
      </c>
      <c r="Z20" s="120" t="s">
        <v>633</v>
      </c>
      <c r="AA20" s="117" t="s">
        <v>507</v>
      </c>
    </row>
    <row r="21" spans="1:27" s="142" customFormat="1" ht="51" x14ac:dyDescent="0.25">
      <c r="A21" s="114" t="s">
        <v>1025</v>
      </c>
      <c r="B21" s="114" t="s">
        <v>483</v>
      </c>
      <c r="C21" s="114" t="s">
        <v>474</v>
      </c>
      <c r="D21" s="114" t="s">
        <v>479</v>
      </c>
      <c r="E21" s="114" t="s">
        <v>33</v>
      </c>
      <c r="F21" s="135" t="s">
        <v>35</v>
      </c>
      <c r="G21" s="114" t="s">
        <v>594</v>
      </c>
      <c r="H21" s="154" t="s">
        <v>1026</v>
      </c>
      <c r="I21" s="114" t="s">
        <v>598</v>
      </c>
      <c r="J21" s="114" t="s">
        <v>502</v>
      </c>
      <c r="K21" s="114" t="s">
        <v>506</v>
      </c>
      <c r="L21" s="114" t="s">
        <v>502</v>
      </c>
      <c r="M21" s="119">
        <v>2</v>
      </c>
      <c r="N21" s="117">
        <v>4</v>
      </c>
      <c r="O21" s="141">
        <f>M21*N21</f>
        <v>8</v>
      </c>
      <c r="P21" s="139" t="str">
        <f>IF((N21),IF(AND(O21&gt;=24,O21&lt;=40),"MUY ALTO",IF(AND(O21&gt;=10,O21&lt;=20),"ALTO",IF(AND(O21&gt;=6,O21&lt;=8),"MEDIO",IF((O21&lt;=4),"BAJO")))))</f>
        <v>MEDIO</v>
      </c>
      <c r="Q21" s="117">
        <v>25</v>
      </c>
      <c r="R21" s="165">
        <f>O21*Q21</f>
        <v>200</v>
      </c>
      <c r="S21" s="139" t="str">
        <f>IF(R21&lt;=0,"N/A",IF(R21&lt;=20,"IV",IF(R21&lt;=120,"III",IF(R21&lt;=500,"II",IF(R21&lt;=4000,"I",)))))</f>
        <v>II</v>
      </c>
      <c r="T21" s="165" t="str">
        <f>IF(S21="I","No Aceptable",IF(S21="II","No aceptable o aceptable con control específico",IF(S21="III","Mejorable",IF(S21="IV","Aceptable","Aceptable"))))</f>
        <v>No aceptable o aceptable con control específico</v>
      </c>
      <c r="U21" s="114">
        <v>1127</v>
      </c>
      <c r="V21" s="117" t="s">
        <v>630</v>
      </c>
      <c r="W21" s="117" t="s">
        <v>507</v>
      </c>
      <c r="X21" s="117" t="s">
        <v>507</v>
      </c>
      <c r="Y21" s="117" t="s">
        <v>1035</v>
      </c>
      <c r="Z21" s="120" t="s">
        <v>518</v>
      </c>
      <c r="AA21" s="117" t="s">
        <v>507</v>
      </c>
    </row>
    <row r="22" spans="1:27" s="142" customFormat="1" ht="76.5" x14ac:dyDescent="0.25">
      <c r="A22" s="114" t="s">
        <v>478</v>
      </c>
      <c r="B22" s="114" t="s">
        <v>483</v>
      </c>
      <c r="C22" s="114" t="s">
        <v>474</v>
      </c>
      <c r="D22" s="114" t="s">
        <v>484</v>
      </c>
      <c r="E22" s="114" t="s">
        <v>33</v>
      </c>
      <c r="F22" s="135" t="s">
        <v>35</v>
      </c>
      <c r="G22" s="114" t="s">
        <v>594</v>
      </c>
      <c r="H22" s="154" t="s">
        <v>610</v>
      </c>
      <c r="I22" s="114" t="s">
        <v>611</v>
      </c>
      <c r="J22" s="114" t="s">
        <v>502</v>
      </c>
      <c r="K22" s="114" t="s">
        <v>502</v>
      </c>
      <c r="L22" s="114" t="s">
        <v>502</v>
      </c>
      <c r="M22" s="119">
        <v>6</v>
      </c>
      <c r="N22" s="117">
        <v>2</v>
      </c>
      <c r="O22" s="141">
        <f t="shared" si="0"/>
        <v>12</v>
      </c>
      <c r="P22" s="139" t="str">
        <f t="shared" si="1"/>
        <v>ALTO</v>
      </c>
      <c r="Q22" s="117">
        <v>25</v>
      </c>
      <c r="R22" s="165">
        <f t="shared" si="2"/>
        <v>300</v>
      </c>
      <c r="S22" s="139" t="str">
        <f t="shared" si="3"/>
        <v>II</v>
      </c>
      <c r="T22" s="165" t="str">
        <f t="shared" si="4"/>
        <v>No aceptable o aceptable con control específico</v>
      </c>
      <c r="U22" s="114">
        <v>1127</v>
      </c>
      <c r="V22" s="117" t="s">
        <v>519</v>
      </c>
      <c r="W22" s="117" t="s">
        <v>507</v>
      </c>
      <c r="X22" s="117" t="s">
        <v>507</v>
      </c>
      <c r="Y22" s="117" t="s">
        <v>507</v>
      </c>
      <c r="Z22" s="120" t="s">
        <v>635</v>
      </c>
      <c r="AA22" s="117" t="s">
        <v>507</v>
      </c>
    </row>
    <row r="23" spans="1:27" s="142" customFormat="1" ht="63.75" x14ac:dyDescent="0.25">
      <c r="A23" s="114" t="s">
        <v>478</v>
      </c>
      <c r="B23" s="114" t="s">
        <v>483</v>
      </c>
      <c r="C23" s="114" t="s">
        <v>474</v>
      </c>
      <c r="D23" s="114" t="s">
        <v>484</v>
      </c>
      <c r="E23" s="114" t="s">
        <v>33</v>
      </c>
      <c r="F23" s="135" t="s">
        <v>35</v>
      </c>
      <c r="G23" s="114" t="s">
        <v>647</v>
      </c>
      <c r="H23" s="154" t="s">
        <v>648</v>
      </c>
      <c r="I23" s="114" t="s">
        <v>649</v>
      </c>
      <c r="J23" s="114" t="s">
        <v>502</v>
      </c>
      <c r="K23" s="114" t="s">
        <v>502</v>
      </c>
      <c r="L23" s="114" t="s">
        <v>502</v>
      </c>
      <c r="M23" s="119">
        <v>2</v>
      </c>
      <c r="N23" s="117">
        <v>2</v>
      </c>
      <c r="O23" s="141">
        <f>M23*N23</f>
        <v>4</v>
      </c>
      <c r="P23" s="139" t="str">
        <f>IF((N23),IF(AND(O23&gt;=24,O23&lt;=40),"MUY ALTO",IF(AND(O23&gt;=10,O23&lt;=20),"ALTO",IF(AND(O23&gt;=6,O23&lt;=8),"MEDIO",IF((O23&lt;=4),"BAJO")))))</f>
        <v>BAJO</v>
      </c>
      <c r="Q23" s="117">
        <v>25</v>
      </c>
      <c r="R23" s="165">
        <f>O23*Q23</f>
        <v>100</v>
      </c>
      <c r="S23" s="139" t="str">
        <f>IF(R23&lt;=0,"N/A",IF(R23&lt;=20,"IV",IF(R23&lt;=120,"III",IF(R23&lt;=500,"II",IF(R23&lt;=4000,"I",)))))</f>
        <v>III</v>
      </c>
      <c r="T23" s="165" t="str">
        <f>IF(S23="I","No Aceptable",IF(S23="II","No aceptable o aceptable con control específico",IF(S23="III","Mejorable",IF(S23="IV","Aceptable","Aceptable"))))</f>
        <v>Mejorable</v>
      </c>
      <c r="U23" s="114">
        <v>1127</v>
      </c>
      <c r="V23" s="117" t="s">
        <v>519</v>
      </c>
      <c r="W23" s="117" t="s">
        <v>507</v>
      </c>
      <c r="X23" s="117" t="s">
        <v>507</v>
      </c>
      <c r="Y23" s="117" t="s">
        <v>1508</v>
      </c>
      <c r="Z23" s="120" t="s">
        <v>650</v>
      </c>
      <c r="AA23" s="117" t="s">
        <v>507</v>
      </c>
    </row>
    <row r="24" spans="1:27" s="142" customFormat="1" ht="51" x14ac:dyDescent="0.25">
      <c r="A24" s="114" t="s">
        <v>569</v>
      </c>
      <c r="B24" s="114" t="s">
        <v>777</v>
      </c>
      <c r="C24" s="114" t="s">
        <v>474</v>
      </c>
      <c r="D24" s="114" t="s">
        <v>484</v>
      </c>
      <c r="E24" s="114" t="s">
        <v>33</v>
      </c>
      <c r="F24" s="135" t="s">
        <v>35</v>
      </c>
      <c r="G24" s="114" t="s">
        <v>594</v>
      </c>
      <c r="H24" s="154" t="s">
        <v>612</v>
      </c>
      <c r="I24" s="114" t="s">
        <v>598</v>
      </c>
      <c r="J24" s="114" t="s">
        <v>502</v>
      </c>
      <c r="K24" s="114" t="s">
        <v>502</v>
      </c>
      <c r="L24" s="114" t="s">
        <v>502</v>
      </c>
      <c r="M24" s="119">
        <v>6</v>
      </c>
      <c r="N24" s="117">
        <v>2</v>
      </c>
      <c r="O24" s="141">
        <f>M24*N24</f>
        <v>12</v>
      </c>
      <c r="P24" s="139" t="str">
        <f>IF((N24),IF(AND(O24&gt;=24,O24&lt;=40),"MUY ALTO",IF(AND(O24&gt;=10,O24&lt;=20),"ALTO",IF(AND(O24&gt;=6,O24&lt;=8),"MEDIO",IF((O24&lt;=4),"BAJO")))))</f>
        <v>ALTO</v>
      </c>
      <c r="Q24" s="117">
        <v>25</v>
      </c>
      <c r="R24" s="165">
        <f>O24*Q24</f>
        <v>300</v>
      </c>
      <c r="S24" s="139" t="str">
        <f>IF(R24&lt;=0,"N/A",IF(R24&lt;=20,"IV",IF(R24&lt;=120,"III",IF(R24&lt;=500,"II",IF(R24&lt;=4000,"I",)))))</f>
        <v>II</v>
      </c>
      <c r="T24" s="165" t="str">
        <f>IF(S24="I","No Aceptable",IF(S24="II","No aceptable o aceptable con control específico",IF(S24="III","Mejorable",IF(S24="IV","Aceptable","Aceptable"))))</f>
        <v>No aceptable o aceptable con control específico</v>
      </c>
      <c r="U24" s="114">
        <v>1127</v>
      </c>
      <c r="V24" s="117" t="s">
        <v>636</v>
      </c>
      <c r="W24" s="117" t="s">
        <v>507</v>
      </c>
      <c r="X24" s="117" t="s">
        <v>507</v>
      </c>
      <c r="Y24" s="117" t="s">
        <v>637</v>
      </c>
      <c r="Z24" s="120" t="s">
        <v>638</v>
      </c>
      <c r="AA24" s="117" t="s">
        <v>507</v>
      </c>
    </row>
    <row r="25" spans="1:27" s="142" customFormat="1" ht="63.75" x14ac:dyDescent="0.25">
      <c r="A25" s="114" t="s">
        <v>482</v>
      </c>
      <c r="B25" s="114" t="s">
        <v>483</v>
      </c>
      <c r="C25" s="114" t="s">
        <v>474</v>
      </c>
      <c r="D25" s="114" t="s">
        <v>484</v>
      </c>
      <c r="E25" s="114" t="s">
        <v>33</v>
      </c>
      <c r="F25" s="135" t="s">
        <v>35</v>
      </c>
      <c r="G25" s="114" t="s">
        <v>594</v>
      </c>
      <c r="H25" s="154" t="s">
        <v>613</v>
      </c>
      <c r="I25" s="114" t="s">
        <v>614</v>
      </c>
      <c r="J25" s="114" t="s">
        <v>502</v>
      </c>
      <c r="K25" s="114" t="s">
        <v>506</v>
      </c>
      <c r="L25" s="114" t="s">
        <v>502</v>
      </c>
      <c r="M25" s="119">
        <v>2</v>
      </c>
      <c r="N25" s="117">
        <v>4</v>
      </c>
      <c r="O25" s="141">
        <f>M25*N25</f>
        <v>8</v>
      </c>
      <c r="P25" s="139" t="str">
        <f>IF((N25),IF(AND(O25&gt;=24,O25&lt;=40),"MUY ALTO",IF(AND(O25&gt;=10,O25&lt;=20),"ALTO",IF(AND(O25&gt;=6,O25&lt;=8),"MEDIO",IF((O25&lt;=4),"BAJO")))))</f>
        <v>MEDIO</v>
      </c>
      <c r="Q25" s="117">
        <v>25</v>
      </c>
      <c r="R25" s="165">
        <f>O25*Q25</f>
        <v>200</v>
      </c>
      <c r="S25" s="139" t="str">
        <f>IF(R25&lt;=0,"N/A",IF(R25&lt;=20,"IV",IF(R25&lt;=120,"III",IF(R25&lt;=500,"II",IF(R25&lt;=4000,"I",)))))</f>
        <v>II</v>
      </c>
      <c r="T25" s="165" t="str">
        <f>IF(S25="I","No Aceptable",IF(S25="II","No aceptable o aceptable con control específico",IF(S25="III","Mejorable",IF(S25="IV","Aceptable","Aceptable"))))</f>
        <v>No aceptable o aceptable con control específico</v>
      </c>
      <c r="U25" s="114">
        <v>1127</v>
      </c>
      <c r="V25" s="117" t="s">
        <v>519</v>
      </c>
      <c r="W25" s="117" t="s">
        <v>507</v>
      </c>
      <c r="X25" s="117" t="s">
        <v>517</v>
      </c>
      <c r="Y25" s="117" t="s">
        <v>507</v>
      </c>
      <c r="Z25" s="120" t="s">
        <v>518</v>
      </c>
      <c r="AA25" s="117" t="s">
        <v>507</v>
      </c>
    </row>
    <row r="26" spans="1:27" s="142" customFormat="1" ht="51" x14ac:dyDescent="0.25">
      <c r="A26" s="114" t="s">
        <v>1025</v>
      </c>
      <c r="B26" s="114" t="s">
        <v>483</v>
      </c>
      <c r="C26" s="114" t="s">
        <v>474</v>
      </c>
      <c r="D26" s="114" t="s">
        <v>477</v>
      </c>
      <c r="E26" s="114" t="s">
        <v>33</v>
      </c>
      <c r="F26" s="135" t="s">
        <v>35</v>
      </c>
      <c r="G26" s="114" t="s">
        <v>594</v>
      </c>
      <c r="H26" s="154" t="s">
        <v>873</v>
      </c>
      <c r="I26" s="114" t="s">
        <v>696</v>
      </c>
      <c r="J26" s="114" t="s">
        <v>502</v>
      </c>
      <c r="K26" s="114" t="s">
        <v>506</v>
      </c>
      <c r="L26" s="114" t="s">
        <v>502</v>
      </c>
      <c r="M26" s="119">
        <v>2</v>
      </c>
      <c r="N26" s="117">
        <v>2</v>
      </c>
      <c r="O26" s="141">
        <f t="shared" si="0"/>
        <v>4</v>
      </c>
      <c r="P26" s="139" t="str">
        <f t="shared" si="1"/>
        <v>BAJO</v>
      </c>
      <c r="Q26" s="117">
        <v>25</v>
      </c>
      <c r="R26" s="165">
        <f t="shared" si="2"/>
        <v>100</v>
      </c>
      <c r="S26" s="139" t="str">
        <f t="shared" si="3"/>
        <v>III</v>
      </c>
      <c r="T26" s="165" t="str">
        <f t="shared" si="4"/>
        <v>Mejorable</v>
      </c>
      <c r="U26" s="114">
        <v>1127</v>
      </c>
      <c r="V26" s="117" t="s">
        <v>706</v>
      </c>
      <c r="W26" s="117" t="s">
        <v>507</v>
      </c>
      <c r="X26" s="117" t="s">
        <v>507</v>
      </c>
      <c r="Y26" s="117" t="s">
        <v>507</v>
      </c>
      <c r="Z26" s="120" t="s">
        <v>518</v>
      </c>
      <c r="AA26" s="117" t="s">
        <v>507</v>
      </c>
    </row>
    <row r="27" spans="1:27" s="142" customFormat="1" ht="76.5" x14ac:dyDescent="0.25">
      <c r="A27" s="114" t="s">
        <v>564</v>
      </c>
      <c r="B27" s="114" t="s">
        <v>483</v>
      </c>
      <c r="C27" s="114" t="s">
        <v>565</v>
      </c>
      <c r="D27" s="114" t="s">
        <v>781</v>
      </c>
      <c r="E27" s="114" t="s">
        <v>575</v>
      </c>
      <c r="F27" s="135" t="s">
        <v>35</v>
      </c>
      <c r="G27" s="114" t="s">
        <v>585</v>
      </c>
      <c r="H27" s="154" t="s">
        <v>586</v>
      </c>
      <c r="I27" s="114" t="s">
        <v>1505</v>
      </c>
      <c r="J27" s="114" t="s">
        <v>502</v>
      </c>
      <c r="K27" s="114" t="s">
        <v>584</v>
      </c>
      <c r="L27" s="114" t="s">
        <v>502</v>
      </c>
      <c r="M27" s="115">
        <v>2</v>
      </c>
      <c r="N27" s="115">
        <v>2</v>
      </c>
      <c r="O27" s="141">
        <f t="shared" si="0"/>
        <v>4</v>
      </c>
      <c r="P27" s="139" t="str">
        <f t="shared" si="1"/>
        <v>BAJO</v>
      </c>
      <c r="Q27" s="115">
        <v>60</v>
      </c>
      <c r="R27" s="165">
        <f t="shared" si="2"/>
        <v>240</v>
      </c>
      <c r="S27" s="139" t="str">
        <f t="shared" si="3"/>
        <v>II</v>
      </c>
      <c r="T27" s="165" t="str">
        <f t="shared" si="4"/>
        <v>No aceptable o aceptable con control específico</v>
      </c>
      <c r="U27" s="114">
        <v>1127</v>
      </c>
      <c r="V27" s="115" t="s">
        <v>519</v>
      </c>
      <c r="W27" s="117" t="s">
        <v>507</v>
      </c>
      <c r="X27" s="115" t="s">
        <v>507</v>
      </c>
      <c r="Y27" s="115" t="s">
        <v>507</v>
      </c>
      <c r="Z27" s="156" t="s">
        <v>588</v>
      </c>
      <c r="AA27" s="117" t="s">
        <v>507</v>
      </c>
    </row>
    <row r="28" spans="1:27" s="142" customFormat="1" ht="38.25" x14ac:dyDescent="0.25">
      <c r="A28" s="114" t="s">
        <v>478</v>
      </c>
      <c r="B28" s="114" t="s">
        <v>473</v>
      </c>
      <c r="C28" s="114" t="s">
        <v>474</v>
      </c>
      <c r="D28" s="114" t="s">
        <v>556</v>
      </c>
      <c r="E28" s="114" t="s">
        <v>33</v>
      </c>
      <c r="F28" s="135" t="s">
        <v>35</v>
      </c>
      <c r="G28" s="114" t="s">
        <v>652</v>
      </c>
      <c r="H28" s="154" t="s">
        <v>1509</v>
      </c>
      <c r="I28" s="114" t="s">
        <v>654</v>
      </c>
      <c r="J28" s="114" t="s">
        <v>655</v>
      </c>
      <c r="K28" s="114" t="s">
        <v>502</v>
      </c>
      <c r="L28" s="114" t="s">
        <v>502</v>
      </c>
      <c r="M28" s="119">
        <v>2</v>
      </c>
      <c r="N28" s="117">
        <v>2</v>
      </c>
      <c r="O28" s="141">
        <f t="shared" si="0"/>
        <v>4</v>
      </c>
      <c r="P28" s="139" t="str">
        <f t="shared" si="1"/>
        <v>BAJO</v>
      </c>
      <c r="Q28" s="117">
        <v>10</v>
      </c>
      <c r="R28" s="165">
        <f t="shared" si="2"/>
        <v>40</v>
      </c>
      <c r="S28" s="139" t="str">
        <f t="shared" si="3"/>
        <v>III</v>
      </c>
      <c r="T28" s="165" t="str">
        <f t="shared" si="4"/>
        <v>Mejorable</v>
      </c>
      <c r="U28" s="114">
        <v>1127</v>
      </c>
      <c r="V28" s="117" t="s">
        <v>654</v>
      </c>
      <c r="W28" s="117" t="s">
        <v>507</v>
      </c>
      <c r="X28" s="117" t="s">
        <v>507</v>
      </c>
      <c r="Y28" s="117" t="s">
        <v>507</v>
      </c>
      <c r="Z28" s="120" t="s">
        <v>663</v>
      </c>
      <c r="AA28" s="117" t="s">
        <v>507</v>
      </c>
    </row>
    <row r="29" spans="1:27" s="142" customFormat="1" ht="89.25" x14ac:dyDescent="0.25">
      <c r="A29" s="114" t="s">
        <v>523</v>
      </c>
      <c r="B29" s="114" t="s">
        <v>473</v>
      </c>
      <c r="C29" s="114" t="s">
        <v>474</v>
      </c>
      <c r="D29" s="114" t="s">
        <v>557</v>
      </c>
      <c r="E29" s="114" t="s">
        <v>575</v>
      </c>
      <c r="F29" s="135" t="s">
        <v>35</v>
      </c>
      <c r="G29" s="114" t="s">
        <v>652</v>
      </c>
      <c r="H29" s="154" t="s">
        <v>656</v>
      </c>
      <c r="I29" s="114" t="s">
        <v>657</v>
      </c>
      <c r="J29" s="114" t="s">
        <v>502</v>
      </c>
      <c r="K29" s="114" t="s">
        <v>544</v>
      </c>
      <c r="L29" s="114" t="s">
        <v>545</v>
      </c>
      <c r="M29" s="119">
        <v>2</v>
      </c>
      <c r="N29" s="117">
        <v>1</v>
      </c>
      <c r="O29" s="141">
        <f>M29*N29</f>
        <v>2</v>
      </c>
      <c r="P29" s="139" t="str">
        <f>IF((N29),IF(AND(O29&gt;=24,O29&lt;=40),"MUY ALTO",IF(AND(O29&gt;=10,O29&lt;=20),"ALTO",IF(AND(O29&gt;=6,O29&lt;=8),"MEDIO",IF((O29&lt;=4),"BAJO")))))</f>
        <v>BAJO</v>
      </c>
      <c r="Q29" s="117">
        <v>60</v>
      </c>
      <c r="R29" s="165">
        <f>O29*Q29</f>
        <v>120</v>
      </c>
      <c r="S29" s="139" t="str">
        <f>IF(R29&lt;=0,"N/A",IF(R29&lt;=20,"IV",IF(R29&lt;=120,"III",IF(R29&lt;=500,"II",IF(R29&lt;=4000,"I",)))))</f>
        <v>III</v>
      </c>
      <c r="T29" s="165" t="str">
        <f>IF(S29="I","No Aceptable",IF(S29="II","No aceptable o aceptable con control específico",IF(S29="III","Mejorable",IF(S29="IV","Aceptable","Aceptable"))))</f>
        <v>Mejorable</v>
      </c>
      <c r="U29" s="114">
        <v>1127</v>
      </c>
      <c r="V29" s="117" t="s">
        <v>664</v>
      </c>
      <c r="W29" s="117" t="s">
        <v>507</v>
      </c>
      <c r="X29" s="117" t="s">
        <v>507</v>
      </c>
      <c r="Y29" s="117" t="s">
        <v>507</v>
      </c>
      <c r="Z29" s="120" t="s">
        <v>552</v>
      </c>
      <c r="AA29" s="117" t="s">
        <v>665</v>
      </c>
    </row>
    <row r="30" spans="1:27" s="142" customFormat="1" ht="89.25" x14ac:dyDescent="0.25">
      <c r="A30" s="114" t="s">
        <v>482</v>
      </c>
      <c r="B30" s="114" t="s">
        <v>473</v>
      </c>
      <c r="C30" s="114" t="s">
        <v>474</v>
      </c>
      <c r="D30" s="114" t="s">
        <v>558</v>
      </c>
      <c r="E30" s="118" t="s">
        <v>33</v>
      </c>
      <c r="F30" s="135" t="s">
        <v>35</v>
      </c>
      <c r="G30" s="114" t="s">
        <v>652</v>
      </c>
      <c r="H30" s="154" t="s">
        <v>658</v>
      </c>
      <c r="I30" s="114" t="s">
        <v>659</v>
      </c>
      <c r="J30" s="114" t="s">
        <v>660</v>
      </c>
      <c r="K30" s="114" t="s">
        <v>661</v>
      </c>
      <c r="L30" s="114" t="s">
        <v>662</v>
      </c>
      <c r="M30" s="119">
        <v>2</v>
      </c>
      <c r="N30" s="117">
        <v>2</v>
      </c>
      <c r="O30" s="141">
        <f>M30*N30</f>
        <v>4</v>
      </c>
      <c r="P30" s="139" t="str">
        <f>IF((N30),IF(AND(O30&gt;=24,O30&lt;=40),"MUY ALTO",IF(AND(O30&gt;=10,O30&lt;=20),"ALTO",IF(AND(O30&gt;=6,O30&lt;=8),"MEDIO",IF((O30&lt;=4),"BAJO")))))</f>
        <v>BAJO</v>
      </c>
      <c r="Q30" s="117">
        <v>10</v>
      </c>
      <c r="R30" s="165">
        <f>O30*Q30</f>
        <v>40</v>
      </c>
      <c r="S30" s="139" t="str">
        <f>IF(R30&lt;=0,"N/A",IF(R30&lt;=20,"IV",IF(R30&lt;=120,"III",IF(R30&lt;=500,"II",IF(R30&lt;=4000,"I",)))))</f>
        <v>III</v>
      </c>
      <c r="T30" s="165" t="str">
        <f>IF(S30="I","No Aceptable",IF(S30="II","No aceptable o aceptable con control específico",IF(S30="III","Mejorable",IF(S30="IV","Aceptable","Aceptable"))))</f>
        <v>Mejorable</v>
      </c>
      <c r="U30" s="114">
        <v>1127</v>
      </c>
      <c r="V30" s="117" t="s">
        <v>666</v>
      </c>
      <c r="W30" s="117" t="s">
        <v>507</v>
      </c>
      <c r="X30" s="117" t="s">
        <v>507</v>
      </c>
      <c r="Y30" s="117" t="s">
        <v>507</v>
      </c>
      <c r="Z30" s="120" t="s">
        <v>667</v>
      </c>
      <c r="AA30" s="117" t="s">
        <v>507</v>
      </c>
    </row>
    <row r="31" spans="1:27" s="142" customFormat="1" ht="139.5" customHeight="1" x14ac:dyDescent="0.25">
      <c r="A31" s="114" t="s">
        <v>478</v>
      </c>
      <c r="B31" s="157" t="s">
        <v>473</v>
      </c>
      <c r="C31" s="114" t="s">
        <v>474</v>
      </c>
      <c r="D31" s="114" t="s">
        <v>484</v>
      </c>
      <c r="E31" s="114" t="s">
        <v>33</v>
      </c>
      <c r="F31" s="135" t="s">
        <v>35</v>
      </c>
      <c r="G31" s="114" t="s">
        <v>594</v>
      </c>
      <c r="H31" s="116" t="s">
        <v>958</v>
      </c>
      <c r="I31" s="114" t="s">
        <v>598</v>
      </c>
      <c r="J31" s="114" t="s">
        <v>502</v>
      </c>
      <c r="K31" s="114" t="s">
        <v>985</v>
      </c>
      <c r="L31" s="114" t="s">
        <v>502</v>
      </c>
      <c r="M31" s="119">
        <v>2</v>
      </c>
      <c r="N31" s="117">
        <v>2</v>
      </c>
      <c r="O31" s="141">
        <f>M31*N31</f>
        <v>4</v>
      </c>
      <c r="P31" s="139" t="str">
        <f>IF((N31),IF(AND(O31&gt;=24,O31&lt;=40),"MUY ALTO",IF(AND(O31&gt;=10,O31&lt;=20),"ALTO",IF(AND(O31&gt;=6,O31&lt;=8),"MEDIO",IF((O31&lt;=4),"BAJO")))))</f>
        <v>BAJO</v>
      </c>
      <c r="Q31" s="117">
        <v>25</v>
      </c>
      <c r="R31" s="165">
        <f>O31*Q31</f>
        <v>100</v>
      </c>
      <c r="S31" s="139" t="str">
        <f>IF(R31&lt;=0,"N/A",IF(R31&lt;=20,"IV",IF(R31&lt;=120,"III",IF(R31&lt;=500,"II",IF(R31&lt;=4000,"I",)))))</f>
        <v>III</v>
      </c>
      <c r="T31" s="165" t="str">
        <f>IF(S31="I","No Aceptable",IF(S31="II","No aceptable o aceptable con control específico",IF(S31="III","Mejorable",IF(S31="IV","Aceptable","Aceptable"))))</f>
        <v>Mejorable</v>
      </c>
      <c r="U31" s="114">
        <v>1127</v>
      </c>
      <c r="V31" s="117" t="s">
        <v>630</v>
      </c>
      <c r="W31" s="117" t="s">
        <v>507</v>
      </c>
      <c r="X31" s="117" t="s">
        <v>507</v>
      </c>
      <c r="Y31" s="117" t="s">
        <v>507</v>
      </c>
      <c r="Z31" s="120" t="s">
        <v>986</v>
      </c>
      <c r="AA31" s="117" t="s">
        <v>507</v>
      </c>
    </row>
    <row r="32" spans="1:27" s="142" customFormat="1" ht="38.25" x14ac:dyDescent="0.25">
      <c r="A32" s="114" t="s">
        <v>478</v>
      </c>
      <c r="B32" s="157" t="s">
        <v>994</v>
      </c>
      <c r="C32" s="114" t="s">
        <v>474</v>
      </c>
      <c r="D32" s="114" t="s">
        <v>484</v>
      </c>
      <c r="E32" s="118" t="s">
        <v>33</v>
      </c>
      <c r="F32" s="135" t="s">
        <v>35</v>
      </c>
      <c r="G32" s="114" t="s">
        <v>594</v>
      </c>
      <c r="H32" s="154" t="s">
        <v>606</v>
      </c>
      <c r="I32" s="114" t="s">
        <v>607</v>
      </c>
      <c r="J32" s="118" t="s">
        <v>502</v>
      </c>
      <c r="K32" s="114" t="s">
        <v>502</v>
      </c>
      <c r="L32" s="114" t="s">
        <v>603</v>
      </c>
      <c r="M32" s="119">
        <v>2</v>
      </c>
      <c r="N32" s="117">
        <v>2</v>
      </c>
      <c r="O32" s="141">
        <f>M32*N32</f>
        <v>4</v>
      </c>
      <c r="P32" s="139" t="str">
        <f>IF((N32),IF(AND(O32&gt;=24,O32&lt;=40),"MUY ALTO",IF(AND(O32&gt;=10,O32&lt;=20),"ALTO",IF(AND(O32&gt;=6,O32&lt;=8),"MEDIO",IF((O32&lt;=4),"BAJO")))))</f>
        <v>BAJO</v>
      </c>
      <c r="Q32" s="117">
        <v>10</v>
      </c>
      <c r="R32" s="165">
        <f>O32*Q32</f>
        <v>40</v>
      </c>
      <c r="S32" s="139" t="str">
        <f>IF(R32&lt;=0,"N/A",IF(R32&lt;=20,"IV",IF(R32&lt;=120,"III",IF(R32&lt;=500,"II",IF(R32&lt;=4000,"I",)))))</f>
        <v>III</v>
      </c>
      <c r="T32" s="165" t="str">
        <f>IF(S32="I","No Aceptable",IF(S32="II","No aceptable o aceptable con control específico",IF(S32="III","Mejorable",IF(S32="IV","Aceptable","Aceptable"))))</f>
        <v>Mejorable</v>
      </c>
      <c r="U32" s="114">
        <v>1127</v>
      </c>
      <c r="V32" s="117" t="s">
        <v>519</v>
      </c>
      <c r="W32" s="117" t="s">
        <v>507</v>
      </c>
      <c r="X32" s="117" t="s">
        <v>507</v>
      </c>
      <c r="Y32" s="117" t="s">
        <v>507</v>
      </c>
      <c r="Z32" s="120" t="s">
        <v>629</v>
      </c>
      <c r="AA32" s="117" t="s">
        <v>507</v>
      </c>
    </row>
    <row r="33" spans="1:27" s="142" customFormat="1" ht="52.5" customHeight="1" x14ac:dyDescent="0.25">
      <c r="A33" s="114" t="s">
        <v>476</v>
      </c>
      <c r="B33" s="157" t="s">
        <v>473</v>
      </c>
      <c r="C33" s="114" t="s">
        <v>474</v>
      </c>
      <c r="D33" s="114" t="s">
        <v>560</v>
      </c>
      <c r="E33" s="114" t="s">
        <v>33</v>
      </c>
      <c r="F33" s="135" t="s">
        <v>35</v>
      </c>
      <c r="G33" s="114" t="s">
        <v>594</v>
      </c>
      <c r="H33" s="154" t="s">
        <v>601</v>
      </c>
      <c r="I33" s="114" t="s">
        <v>602</v>
      </c>
      <c r="J33" s="114" t="s">
        <v>502</v>
      </c>
      <c r="K33" s="114" t="s">
        <v>502</v>
      </c>
      <c r="L33" s="114" t="s">
        <v>603</v>
      </c>
      <c r="M33" s="119">
        <v>2</v>
      </c>
      <c r="N33" s="117">
        <v>2</v>
      </c>
      <c r="O33" s="141">
        <f t="shared" si="0"/>
        <v>4</v>
      </c>
      <c r="P33" s="139" t="str">
        <f t="shared" si="1"/>
        <v>BAJO</v>
      </c>
      <c r="Q33" s="117">
        <v>10</v>
      </c>
      <c r="R33" s="165">
        <f t="shared" si="2"/>
        <v>40</v>
      </c>
      <c r="S33" s="139" t="str">
        <f t="shared" si="3"/>
        <v>III</v>
      </c>
      <c r="T33" s="165" t="str">
        <f t="shared" si="4"/>
        <v>Mejorable</v>
      </c>
      <c r="U33" s="114">
        <v>1127</v>
      </c>
      <c r="V33" s="117" t="s">
        <v>519</v>
      </c>
      <c r="W33" s="117" t="s">
        <v>507</v>
      </c>
      <c r="X33" s="117" t="s">
        <v>507</v>
      </c>
      <c r="Y33" s="117" t="s">
        <v>507</v>
      </c>
      <c r="Z33" s="120" t="s">
        <v>632</v>
      </c>
      <c r="AA33" s="117" t="s">
        <v>507</v>
      </c>
    </row>
    <row r="34" spans="1:27" s="142" customFormat="1" ht="51" x14ac:dyDescent="0.25">
      <c r="A34" s="114" t="s">
        <v>482</v>
      </c>
      <c r="B34" s="157" t="s">
        <v>473</v>
      </c>
      <c r="C34" s="114" t="s">
        <v>474</v>
      </c>
      <c r="D34" s="114" t="s">
        <v>484</v>
      </c>
      <c r="E34" s="114" t="s">
        <v>33</v>
      </c>
      <c r="F34" s="135" t="s">
        <v>35</v>
      </c>
      <c r="G34" s="114" t="s">
        <v>594</v>
      </c>
      <c r="H34" s="154" t="s">
        <v>779</v>
      </c>
      <c r="I34" s="114" t="s">
        <v>598</v>
      </c>
      <c r="J34" s="114" t="s">
        <v>502</v>
      </c>
      <c r="K34" s="114" t="s">
        <v>506</v>
      </c>
      <c r="L34" s="114" t="s">
        <v>502</v>
      </c>
      <c r="M34" s="119">
        <v>2</v>
      </c>
      <c r="N34" s="117">
        <v>4</v>
      </c>
      <c r="O34" s="141">
        <f t="shared" si="0"/>
        <v>8</v>
      </c>
      <c r="P34" s="139" t="str">
        <f t="shared" si="1"/>
        <v>MEDIO</v>
      </c>
      <c r="Q34" s="117">
        <v>25</v>
      </c>
      <c r="R34" s="165">
        <f t="shared" si="2"/>
        <v>200</v>
      </c>
      <c r="S34" s="139" t="str">
        <f t="shared" si="3"/>
        <v>II</v>
      </c>
      <c r="T34" s="165" t="str">
        <f t="shared" si="4"/>
        <v>No aceptable o aceptable con control específico</v>
      </c>
      <c r="U34" s="114">
        <v>1127</v>
      </c>
      <c r="V34" s="117" t="s">
        <v>630</v>
      </c>
      <c r="W34" s="117" t="s">
        <v>507</v>
      </c>
      <c r="X34" s="117" t="s">
        <v>507</v>
      </c>
      <c r="Y34" s="117" t="s">
        <v>782</v>
      </c>
      <c r="Z34" s="120" t="s">
        <v>783</v>
      </c>
      <c r="AA34" s="117" t="s">
        <v>507</v>
      </c>
    </row>
    <row r="35" spans="1:27" s="142" customFormat="1" ht="51" x14ac:dyDescent="0.25">
      <c r="A35" s="117" t="s">
        <v>567</v>
      </c>
      <c r="B35" s="157" t="s">
        <v>473</v>
      </c>
      <c r="C35" s="117" t="s">
        <v>474</v>
      </c>
      <c r="D35" s="117" t="s">
        <v>568</v>
      </c>
      <c r="E35" s="117" t="s">
        <v>33</v>
      </c>
      <c r="F35" s="135" t="s">
        <v>35</v>
      </c>
      <c r="G35" s="114" t="s">
        <v>589</v>
      </c>
      <c r="H35" s="154" t="s">
        <v>590</v>
      </c>
      <c r="I35" s="117" t="s">
        <v>591</v>
      </c>
      <c r="J35" s="117" t="s">
        <v>502</v>
      </c>
      <c r="K35" s="117" t="s">
        <v>502</v>
      </c>
      <c r="L35" s="117" t="s">
        <v>502</v>
      </c>
      <c r="M35" s="117">
        <v>2</v>
      </c>
      <c r="N35" s="117">
        <v>4</v>
      </c>
      <c r="O35" s="141">
        <f t="shared" si="0"/>
        <v>8</v>
      </c>
      <c r="P35" s="139" t="str">
        <f t="shared" si="1"/>
        <v>MEDIO</v>
      </c>
      <c r="Q35" s="117">
        <v>10</v>
      </c>
      <c r="R35" s="165">
        <f t="shared" si="2"/>
        <v>80</v>
      </c>
      <c r="S35" s="139" t="str">
        <f t="shared" si="3"/>
        <v>III</v>
      </c>
      <c r="T35" s="165" t="str">
        <f t="shared" si="4"/>
        <v>Mejorable</v>
      </c>
      <c r="U35" s="114">
        <v>1127</v>
      </c>
      <c r="V35" s="115" t="s">
        <v>591</v>
      </c>
      <c r="W35" s="117" t="s">
        <v>507</v>
      </c>
      <c r="X35" s="117" t="s">
        <v>507</v>
      </c>
      <c r="Y35" s="115" t="s">
        <v>592</v>
      </c>
      <c r="Z35" s="115" t="s">
        <v>593</v>
      </c>
      <c r="AA35" s="117" t="s">
        <v>507</v>
      </c>
    </row>
    <row r="36" spans="1:27" s="142" customFormat="1" ht="38.25" x14ac:dyDescent="0.25">
      <c r="A36" s="114" t="s">
        <v>554</v>
      </c>
      <c r="B36" s="157" t="s">
        <v>473</v>
      </c>
      <c r="C36" s="114" t="s">
        <v>474</v>
      </c>
      <c r="D36" s="114" t="s">
        <v>555</v>
      </c>
      <c r="E36" s="118" t="s">
        <v>33</v>
      </c>
      <c r="F36" s="135" t="s">
        <v>35</v>
      </c>
      <c r="G36" s="114" t="s">
        <v>594</v>
      </c>
      <c r="H36" s="154" t="s">
        <v>595</v>
      </c>
      <c r="I36" s="114" t="s">
        <v>1506</v>
      </c>
      <c r="J36" s="118" t="s">
        <v>502</v>
      </c>
      <c r="K36" s="114" t="s">
        <v>502</v>
      </c>
      <c r="L36" s="114" t="s">
        <v>502</v>
      </c>
      <c r="M36" s="115">
        <v>2</v>
      </c>
      <c r="N36" s="115">
        <v>4</v>
      </c>
      <c r="O36" s="141">
        <f t="shared" si="0"/>
        <v>8</v>
      </c>
      <c r="P36" s="139" t="str">
        <f t="shared" si="1"/>
        <v>MEDIO</v>
      </c>
      <c r="Q36" s="115">
        <v>10</v>
      </c>
      <c r="R36" s="165">
        <f t="shared" si="2"/>
        <v>80</v>
      </c>
      <c r="S36" s="139" t="str">
        <f t="shared" si="3"/>
        <v>III</v>
      </c>
      <c r="T36" s="165" t="str">
        <f t="shared" si="4"/>
        <v>Mejorable</v>
      </c>
      <c r="U36" s="114">
        <v>1127</v>
      </c>
      <c r="V36" s="115" t="s">
        <v>627</v>
      </c>
      <c r="W36" s="117" t="s">
        <v>628</v>
      </c>
      <c r="X36" s="117" t="s">
        <v>507</v>
      </c>
      <c r="Y36" s="117" t="s">
        <v>507</v>
      </c>
      <c r="Z36" s="120" t="s">
        <v>629</v>
      </c>
      <c r="AA36" s="117" t="s">
        <v>507</v>
      </c>
    </row>
    <row r="37" spans="1:27" s="142" customFormat="1" ht="63.75" x14ac:dyDescent="0.25">
      <c r="A37" s="114" t="s">
        <v>1334</v>
      </c>
      <c r="B37" s="157" t="s">
        <v>473</v>
      </c>
      <c r="C37" s="114" t="s">
        <v>474</v>
      </c>
      <c r="D37" s="114" t="s">
        <v>570</v>
      </c>
      <c r="E37" s="118" t="s">
        <v>33</v>
      </c>
      <c r="F37" s="135" t="s">
        <v>35</v>
      </c>
      <c r="G37" s="114" t="s">
        <v>594</v>
      </c>
      <c r="H37" s="154" t="s">
        <v>615</v>
      </c>
      <c r="I37" s="114" t="s">
        <v>616</v>
      </c>
      <c r="J37" s="118" t="s">
        <v>502</v>
      </c>
      <c r="K37" s="114" t="s">
        <v>502</v>
      </c>
      <c r="L37" s="114" t="s">
        <v>502</v>
      </c>
      <c r="M37" s="117">
        <v>6</v>
      </c>
      <c r="N37" s="117">
        <v>2</v>
      </c>
      <c r="O37" s="141">
        <f>M37*N37</f>
        <v>12</v>
      </c>
      <c r="P37" s="139" t="str">
        <f>IF((N37),IF(AND(O37&gt;=24,O37&lt;=40),"MUY ALTO",IF(AND(O37&gt;=10,O37&lt;=20),"ALTO",IF(AND(O37&gt;=6,O37&lt;=8),"MEDIO",IF((O37&lt;=4),"BAJO")))))</f>
        <v>ALTO</v>
      </c>
      <c r="Q37" s="117">
        <v>25</v>
      </c>
      <c r="R37" s="165">
        <f>O37*Q37</f>
        <v>300</v>
      </c>
      <c r="S37" s="139" t="str">
        <f>IF(R37&lt;=0,"N/A",IF(R37&lt;=20,"IV",IF(R37&lt;=120,"III",IF(R37&lt;=500,"II",IF(R37&lt;=4000,"I",)))))</f>
        <v>II</v>
      </c>
      <c r="T37" s="165" t="str">
        <f>IF(S37="I","No Aceptable",IF(S37="II","No aceptable o aceptable con control específico",IF(S37="III","Mejorable",IF(S37="IV","Aceptable","Aceptable"))))</f>
        <v>No aceptable o aceptable con control específico</v>
      </c>
      <c r="U37" s="114">
        <v>1127</v>
      </c>
      <c r="V37" s="117" t="s">
        <v>630</v>
      </c>
      <c r="W37" s="117" t="s">
        <v>507</v>
      </c>
      <c r="X37" s="117" t="s">
        <v>507</v>
      </c>
      <c r="Y37" s="117" t="s">
        <v>639</v>
      </c>
      <c r="Z37" s="117" t="s">
        <v>640</v>
      </c>
      <c r="AA37" s="117" t="s">
        <v>507</v>
      </c>
    </row>
    <row r="38" spans="1:27" s="142" customFormat="1" ht="60" x14ac:dyDescent="0.25">
      <c r="A38" s="114" t="s">
        <v>482</v>
      </c>
      <c r="B38" s="157" t="s">
        <v>473</v>
      </c>
      <c r="C38" s="117" t="s">
        <v>474</v>
      </c>
      <c r="D38" s="114" t="s">
        <v>477</v>
      </c>
      <c r="E38" s="117" t="s">
        <v>33</v>
      </c>
      <c r="F38" s="135" t="s">
        <v>35</v>
      </c>
      <c r="G38" s="114" t="s">
        <v>617</v>
      </c>
      <c r="H38" s="154" t="s">
        <v>618</v>
      </c>
      <c r="I38" s="152" t="s">
        <v>619</v>
      </c>
      <c r="J38" s="118" t="s">
        <v>502</v>
      </c>
      <c r="K38" s="114" t="s">
        <v>502</v>
      </c>
      <c r="L38" s="114" t="s">
        <v>502</v>
      </c>
      <c r="M38" s="117">
        <v>2</v>
      </c>
      <c r="N38" s="117">
        <v>2</v>
      </c>
      <c r="O38" s="141">
        <f t="shared" si="0"/>
        <v>4</v>
      </c>
      <c r="P38" s="139" t="str">
        <f t="shared" si="1"/>
        <v>BAJO</v>
      </c>
      <c r="Q38" s="117">
        <v>25</v>
      </c>
      <c r="R38" s="165">
        <f t="shared" si="2"/>
        <v>100</v>
      </c>
      <c r="S38" s="139" t="str">
        <f t="shared" si="3"/>
        <v>III</v>
      </c>
      <c r="T38" s="165" t="str">
        <f t="shared" si="4"/>
        <v>Mejorable</v>
      </c>
      <c r="U38" s="114">
        <v>1127</v>
      </c>
      <c r="V38" s="117" t="s">
        <v>641</v>
      </c>
      <c r="W38" s="117" t="s">
        <v>507</v>
      </c>
      <c r="X38" s="117" t="s">
        <v>507</v>
      </c>
      <c r="Y38" s="117" t="s">
        <v>507</v>
      </c>
      <c r="Z38" s="117" t="s">
        <v>642</v>
      </c>
      <c r="AA38" s="117" t="s">
        <v>507</v>
      </c>
    </row>
    <row r="39" spans="1:27" s="142" customFormat="1" ht="51" x14ac:dyDescent="0.25">
      <c r="A39" s="114" t="s">
        <v>482</v>
      </c>
      <c r="B39" s="157" t="s">
        <v>473</v>
      </c>
      <c r="C39" s="114" t="s">
        <v>474</v>
      </c>
      <c r="D39" s="114" t="s">
        <v>479</v>
      </c>
      <c r="E39" s="118" t="s">
        <v>33</v>
      </c>
      <c r="F39" s="135" t="s">
        <v>35</v>
      </c>
      <c r="G39" s="114" t="s">
        <v>594</v>
      </c>
      <c r="H39" s="154" t="s">
        <v>620</v>
      </c>
      <c r="I39" s="114" t="s">
        <v>616</v>
      </c>
      <c r="J39" s="118" t="s">
        <v>502</v>
      </c>
      <c r="K39" s="114" t="s">
        <v>502</v>
      </c>
      <c r="L39" s="114" t="s">
        <v>502</v>
      </c>
      <c r="M39" s="117">
        <v>6</v>
      </c>
      <c r="N39" s="117">
        <v>2</v>
      </c>
      <c r="O39" s="141">
        <f t="shared" si="0"/>
        <v>12</v>
      </c>
      <c r="P39" s="139" t="str">
        <f t="shared" si="1"/>
        <v>ALTO</v>
      </c>
      <c r="Q39" s="117">
        <v>25</v>
      </c>
      <c r="R39" s="165">
        <f t="shared" si="2"/>
        <v>300</v>
      </c>
      <c r="S39" s="139" t="str">
        <f t="shared" si="3"/>
        <v>II</v>
      </c>
      <c r="T39" s="165" t="str">
        <f t="shared" si="4"/>
        <v>No aceptable o aceptable con control específico</v>
      </c>
      <c r="U39" s="114">
        <v>1127</v>
      </c>
      <c r="V39" s="117" t="s">
        <v>630</v>
      </c>
      <c r="W39" s="117" t="s">
        <v>507</v>
      </c>
      <c r="X39" s="117" t="s">
        <v>507</v>
      </c>
      <c r="Y39" s="117" t="s">
        <v>507</v>
      </c>
      <c r="Z39" s="117" t="s">
        <v>640</v>
      </c>
      <c r="AA39" s="117" t="s">
        <v>507</v>
      </c>
    </row>
    <row r="40" spans="1:27" s="142" customFormat="1" ht="76.5" x14ac:dyDescent="0.25">
      <c r="A40" s="114" t="s">
        <v>523</v>
      </c>
      <c r="B40" s="157" t="s">
        <v>473</v>
      </c>
      <c r="C40" s="114" t="s">
        <v>474</v>
      </c>
      <c r="D40" s="114" t="s">
        <v>524</v>
      </c>
      <c r="E40" s="114" t="s">
        <v>575</v>
      </c>
      <c r="F40" s="135" t="s">
        <v>35</v>
      </c>
      <c r="G40" s="114" t="s">
        <v>594</v>
      </c>
      <c r="H40" s="154" t="s">
        <v>622</v>
      </c>
      <c r="I40" s="114" t="s">
        <v>543</v>
      </c>
      <c r="J40" s="114" t="s">
        <v>502</v>
      </c>
      <c r="K40" s="114" t="s">
        <v>502</v>
      </c>
      <c r="L40" s="114" t="s">
        <v>623</v>
      </c>
      <c r="M40" s="119">
        <v>2</v>
      </c>
      <c r="N40" s="117">
        <v>1</v>
      </c>
      <c r="O40" s="141">
        <f t="shared" si="0"/>
        <v>2</v>
      </c>
      <c r="P40" s="139" t="str">
        <f t="shared" si="1"/>
        <v>BAJO</v>
      </c>
      <c r="Q40" s="117">
        <v>60</v>
      </c>
      <c r="R40" s="165">
        <f t="shared" si="2"/>
        <v>120</v>
      </c>
      <c r="S40" s="139" t="str">
        <f t="shared" si="3"/>
        <v>III</v>
      </c>
      <c r="T40" s="165" t="str">
        <f t="shared" si="4"/>
        <v>Mejorable</v>
      </c>
      <c r="U40" s="114">
        <v>1127</v>
      </c>
      <c r="V40" s="117" t="s">
        <v>551</v>
      </c>
      <c r="W40" s="117" t="s">
        <v>507</v>
      </c>
      <c r="X40" s="117" t="s">
        <v>507</v>
      </c>
      <c r="Y40" s="117" t="s">
        <v>507</v>
      </c>
      <c r="Z40" s="1" t="s">
        <v>1538</v>
      </c>
      <c r="AA40" s="117" t="s">
        <v>507</v>
      </c>
    </row>
    <row r="41" spans="1:27" s="142" customFormat="1" ht="63.75" x14ac:dyDescent="0.25">
      <c r="A41" s="114" t="s">
        <v>478</v>
      </c>
      <c r="B41" s="157" t="s">
        <v>473</v>
      </c>
      <c r="C41" s="114" t="s">
        <v>573</v>
      </c>
      <c r="D41" s="114" t="s">
        <v>475</v>
      </c>
      <c r="E41" s="114" t="s">
        <v>33</v>
      </c>
      <c r="F41" s="135" t="s">
        <v>35</v>
      </c>
      <c r="G41" s="114" t="s">
        <v>668</v>
      </c>
      <c r="H41" s="154" t="s">
        <v>669</v>
      </c>
      <c r="I41" s="114" t="s">
        <v>670</v>
      </c>
      <c r="J41" s="118" t="s">
        <v>502</v>
      </c>
      <c r="K41" s="114" t="s">
        <v>671</v>
      </c>
      <c r="L41" s="114" t="s">
        <v>502</v>
      </c>
      <c r="M41" s="119">
        <v>2</v>
      </c>
      <c r="N41" s="117">
        <v>1</v>
      </c>
      <c r="O41" s="141">
        <f>M41*N41</f>
        <v>2</v>
      </c>
      <c r="P41" s="139" t="str">
        <f>IF((N41),IF(AND(O41&gt;=24,O41&lt;=40),"MUY ALTO",IF(AND(O41&gt;=10,O41&lt;=20),"ALTO",IF(AND(O41&gt;=6,O41&lt;=8),"MEDIO",IF((O41&lt;=4),"BAJO")))))</f>
        <v>BAJO</v>
      </c>
      <c r="Q41" s="117">
        <v>100</v>
      </c>
      <c r="R41" s="165">
        <f>O41*Q41</f>
        <v>200</v>
      </c>
      <c r="S41" s="139" t="str">
        <f>IF(R41&lt;=0,"N/A",IF(R41&lt;=20,"IV",IF(R41&lt;=120,"III",IF(R41&lt;=500,"II",IF(R41&lt;=4000,"I",)))))</f>
        <v>II</v>
      </c>
      <c r="T41" s="165" t="str">
        <f>IF(S41="I","No Aceptable",IF(S41="II","No aceptable o aceptable con control específico",IF(S41="III","Mejorable",IF(S41="IV","Aceptable","Aceptable"))))</f>
        <v>No aceptable o aceptable con control específico</v>
      </c>
      <c r="U41" s="114">
        <v>1127</v>
      </c>
      <c r="V41" s="117" t="s">
        <v>519</v>
      </c>
      <c r="W41" s="117" t="s">
        <v>507</v>
      </c>
      <c r="X41" s="117" t="s">
        <v>507</v>
      </c>
      <c r="Y41" s="117" t="s">
        <v>507</v>
      </c>
      <c r="Z41" s="120" t="s">
        <v>679</v>
      </c>
      <c r="AA41" s="117" t="s">
        <v>507</v>
      </c>
    </row>
    <row r="42" spans="1:27" s="142" customFormat="1" ht="76.5" x14ac:dyDescent="0.25">
      <c r="A42" s="114" t="s">
        <v>472</v>
      </c>
      <c r="B42" s="157" t="s">
        <v>473</v>
      </c>
      <c r="C42" s="114" t="s">
        <v>487</v>
      </c>
      <c r="D42" s="114" t="s">
        <v>1507</v>
      </c>
      <c r="E42" s="114" t="s">
        <v>33</v>
      </c>
      <c r="F42" s="135" t="s">
        <v>35</v>
      </c>
      <c r="G42" s="114" t="s">
        <v>576</v>
      </c>
      <c r="H42" s="154" t="s">
        <v>577</v>
      </c>
      <c r="I42" s="114" t="s">
        <v>578</v>
      </c>
      <c r="J42" s="114" t="s">
        <v>502</v>
      </c>
      <c r="K42" s="114" t="s">
        <v>579</v>
      </c>
      <c r="L42" s="114" t="s">
        <v>580</v>
      </c>
      <c r="M42" s="119">
        <v>2</v>
      </c>
      <c r="N42" s="117">
        <v>4</v>
      </c>
      <c r="O42" s="141">
        <f t="shared" si="0"/>
        <v>8</v>
      </c>
      <c r="P42" s="139" t="str">
        <f t="shared" si="1"/>
        <v>MEDIO</v>
      </c>
      <c r="Q42" s="117">
        <v>10</v>
      </c>
      <c r="R42" s="165">
        <f t="shared" si="2"/>
        <v>80</v>
      </c>
      <c r="S42" s="139" t="str">
        <f t="shared" si="3"/>
        <v>III</v>
      </c>
      <c r="T42" s="165" t="str">
        <f t="shared" si="4"/>
        <v>Mejorable</v>
      </c>
      <c r="U42" s="114">
        <v>1127</v>
      </c>
      <c r="V42" s="117" t="s">
        <v>519</v>
      </c>
      <c r="W42" s="117" t="s">
        <v>507</v>
      </c>
      <c r="X42" s="117" t="s">
        <v>507</v>
      </c>
      <c r="Y42" s="117" t="s">
        <v>507</v>
      </c>
      <c r="Z42" s="120" t="s">
        <v>581</v>
      </c>
      <c r="AA42" s="117" t="s">
        <v>582</v>
      </c>
    </row>
    <row r="43" spans="1:27" s="142" customFormat="1" ht="89.25" x14ac:dyDescent="0.25">
      <c r="A43" s="114" t="s">
        <v>478</v>
      </c>
      <c r="B43" s="157" t="s">
        <v>473</v>
      </c>
      <c r="C43" s="114" t="s">
        <v>474</v>
      </c>
      <c r="D43" s="114" t="s">
        <v>477</v>
      </c>
      <c r="E43" s="114" t="s">
        <v>33</v>
      </c>
      <c r="F43" s="135" t="s">
        <v>35</v>
      </c>
      <c r="G43" s="114" t="s">
        <v>683</v>
      </c>
      <c r="H43" s="154" t="s">
        <v>684</v>
      </c>
      <c r="I43" s="114" t="s">
        <v>685</v>
      </c>
      <c r="J43" s="114" t="s">
        <v>686</v>
      </c>
      <c r="K43" s="114" t="s">
        <v>687</v>
      </c>
      <c r="L43" s="114" t="s">
        <v>502</v>
      </c>
      <c r="M43" s="119">
        <v>2</v>
      </c>
      <c r="N43" s="117">
        <v>1</v>
      </c>
      <c r="O43" s="141">
        <f>M43*N43</f>
        <v>2</v>
      </c>
      <c r="P43" s="139" t="str">
        <f>IF((N43),IF(AND(O43&gt;=24,O43&lt;=40),"MUY ALTO",IF(AND(O43&gt;=10,O43&lt;=20),"ALTO",IF(AND(O43&gt;=6,O43&lt;=8),"MEDIO",IF((O43&lt;=4),"BAJO")))))</f>
        <v>BAJO</v>
      </c>
      <c r="Q43" s="117">
        <v>25</v>
      </c>
      <c r="R43" s="165">
        <f>O43*Q43</f>
        <v>50</v>
      </c>
      <c r="S43" s="139" t="str">
        <f>IF(R43&lt;=0,"N/A",IF(R43&lt;=20,"IV",IF(R43&lt;=120,"III",IF(R43&lt;=500,"II",IF(R43&lt;=4000,"I",)))))</f>
        <v>III</v>
      </c>
      <c r="T43" s="165" t="str">
        <f>IF(S43="I","No Aceptable",IF(S43="II","No aceptable o aceptable con control específico",IF(S43="III","Mejorable",IF(S43="IV","Aceptable","Aceptable"))))</f>
        <v>Mejorable</v>
      </c>
      <c r="U43" s="114">
        <v>1127</v>
      </c>
      <c r="V43" s="115" t="s">
        <v>591</v>
      </c>
      <c r="W43" s="117" t="s">
        <v>507</v>
      </c>
      <c r="X43" s="117" t="s">
        <v>507</v>
      </c>
      <c r="Y43" s="117" t="s">
        <v>507</v>
      </c>
      <c r="Z43" s="120" t="s">
        <v>688</v>
      </c>
      <c r="AA43" s="117" t="s">
        <v>507</v>
      </c>
    </row>
    <row r="44" spans="1:27" ht="51" x14ac:dyDescent="0.25">
      <c r="A44" s="114" t="s">
        <v>478</v>
      </c>
      <c r="B44" s="157" t="s">
        <v>473</v>
      </c>
      <c r="C44" s="114" t="s">
        <v>474</v>
      </c>
      <c r="D44" s="114" t="s">
        <v>477</v>
      </c>
      <c r="E44" s="114" t="s">
        <v>33</v>
      </c>
      <c r="F44" s="135" t="s">
        <v>40</v>
      </c>
      <c r="G44" s="114" t="s">
        <v>689</v>
      </c>
      <c r="H44" s="154" t="s">
        <v>1510</v>
      </c>
      <c r="I44" s="114" t="s">
        <v>691</v>
      </c>
      <c r="J44" s="114" t="s">
        <v>502</v>
      </c>
      <c r="K44" s="114" t="s">
        <v>692</v>
      </c>
      <c r="L44" s="114" t="s">
        <v>693</v>
      </c>
      <c r="M44" s="119">
        <v>2</v>
      </c>
      <c r="N44" s="117">
        <v>1</v>
      </c>
      <c r="O44" s="141">
        <f>M44*N44</f>
        <v>2</v>
      </c>
      <c r="P44" s="139" t="str">
        <f>IF((N44),IF(AND(O44&gt;=24,O44&lt;=40),"MUY ALTO",IF(AND(O44&gt;=10,O44&lt;=20),"ALTO",IF(AND(O44&gt;=6,O44&lt;=8),"MEDIO",IF((O44&lt;=4),"BAJO")))))</f>
        <v>BAJO</v>
      </c>
      <c r="Q44" s="117">
        <v>100</v>
      </c>
      <c r="R44" s="165">
        <f>O44*Q44</f>
        <v>200</v>
      </c>
      <c r="S44" s="139" t="str">
        <f>IF(R44&lt;=0,"N/A",IF(R44&lt;=20,"IV",IF(R44&lt;=120,"III",IF(R44&lt;=500,"II",IF(R44&lt;=4000,"I",)))))</f>
        <v>II</v>
      </c>
      <c r="T44" s="165" t="str">
        <f>IF(S44="I","No Aceptable",IF(S44="II","No aceptable o aceptable con control específico",IF(S44="III","Mejorable",IF(S44="IV","Aceptable","Aceptable"))))</f>
        <v>No aceptable o aceptable con control específico</v>
      </c>
      <c r="U44" s="114">
        <v>1127</v>
      </c>
      <c r="V44" s="117" t="s">
        <v>519</v>
      </c>
      <c r="W44" s="117" t="s">
        <v>507</v>
      </c>
      <c r="X44" s="117" t="s">
        <v>507</v>
      </c>
      <c r="Y44" s="117" t="s">
        <v>507</v>
      </c>
      <c r="Z44" s="120" t="s">
        <v>694</v>
      </c>
      <c r="AA44" s="117" t="s">
        <v>507</v>
      </c>
    </row>
    <row r="45" spans="1:27" s="142" customFormat="1" ht="51" x14ac:dyDescent="0.25">
      <c r="A45" s="114" t="s">
        <v>482</v>
      </c>
      <c r="B45" s="114" t="s">
        <v>473</v>
      </c>
      <c r="C45" s="114" t="s">
        <v>474</v>
      </c>
      <c r="D45" s="114" t="s">
        <v>477</v>
      </c>
      <c r="E45" s="114" t="s">
        <v>33</v>
      </c>
      <c r="F45" s="135" t="s">
        <v>36</v>
      </c>
      <c r="G45" s="114" t="s">
        <v>218</v>
      </c>
      <c r="H45" s="154" t="s">
        <v>695</v>
      </c>
      <c r="I45" s="114" t="s">
        <v>696</v>
      </c>
      <c r="J45" s="114" t="s">
        <v>502</v>
      </c>
      <c r="K45" s="114" t="s">
        <v>697</v>
      </c>
      <c r="L45" s="114" t="s">
        <v>502</v>
      </c>
      <c r="M45" s="119">
        <v>2</v>
      </c>
      <c r="N45" s="117">
        <v>4</v>
      </c>
      <c r="O45" s="141">
        <f>M45*N45</f>
        <v>8</v>
      </c>
      <c r="P45" s="139" t="str">
        <f>IF((N45),IF(AND(O45&gt;=24,O45&lt;=40),"MUY ALTO",IF(AND(O45&gt;=10,O45&lt;=20),"ALTO",IF(AND(O45&gt;=6,O45&lt;=8),"MEDIO",IF((O45&lt;=4),"BAJO")))))</f>
        <v>MEDIO</v>
      </c>
      <c r="Q45" s="117">
        <v>10</v>
      </c>
      <c r="R45" s="165">
        <f>O45*Q45</f>
        <v>80</v>
      </c>
      <c r="S45" s="139" t="str">
        <f>IF(R45&lt;=0,"N/A",IF(R45&lt;=20,"IV",IF(R45&lt;=120,"III",IF(R45&lt;=500,"II",IF(R45&lt;=4000,"I",)))))</f>
        <v>III</v>
      </c>
      <c r="T45" s="165" t="str">
        <f>IF(S45="I","No Aceptable",IF(S45="II","No aceptable o aceptable con control específico",IF(S45="III","Mejorable",IF(S45="IV","Aceptable","Aceptable"))))</f>
        <v>Mejorable</v>
      </c>
      <c r="U45" s="114">
        <v>1127</v>
      </c>
      <c r="V45" s="117" t="s">
        <v>704</v>
      </c>
      <c r="W45" s="117" t="s">
        <v>507</v>
      </c>
      <c r="X45" s="117" t="s">
        <v>507</v>
      </c>
      <c r="Y45" s="117" t="s">
        <v>507</v>
      </c>
      <c r="Z45" s="120" t="s">
        <v>705</v>
      </c>
      <c r="AA45" s="117" t="s">
        <v>507</v>
      </c>
    </row>
    <row r="46" spans="1:27" s="142" customFormat="1" ht="140.25" x14ac:dyDescent="0.25">
      <c r="A46" s="114" t="s">
        <v>944</v>
      </c>
      <c r="B46" s="114" t="s">
        <v>473</v>
      </c>
      <c r="C46" s="114" t="s">
        <v>474</v>
      </c>
      <c r="D46" s="114" t="s">
        <v>477</v>
      </c>
      <c r="E46" s="114" t="s">
        <v>33</v>
      </c>
      <c r="F46" s="135" t="s">
        <v>36</v>
      </c>
      <c r="G46" s="114" t="s">
        <v>701</v>
      </c>
      <c r="H46" s="154" t="s">
        <v>845</v>
      </c>
      <c r="I46" s="114" t="s">
        <v>696</v>
      </c>
      <c r="J46" s="114" t="s">
        <v>502</v>
      </c>
      <c r="K46" s="114" t="s">
        <v>502</v>
      </c>
      <c r="L46" s="114" t="s">
        <v>502</v>
      </c>
      <c r="M46" s="119">
        <v>2</v>
      </c>
      <c r="N46" s="117">
        <v>4</v>
      </c>
      <c r="O46" s="141">
        <f>M46*N46</f>
        <v>8</v>
      </c>
      <c r="P46" s="139" t="str">
        <f>IF((N46),IF(AND(O46&gt;=24,O46&lt;=40),"MUY ALTO",IF(AND(O46&gt;=10,O46&lt;=20),"ALTO",IF(AND(O46&gt;=6,O46&lt;=8),"MEDIO",IF((O46&lt;=4),"BAJO")))))</f>
        <v>MEDIO</v>
      </c>
      <c r="Q46" s="117">
        <v>10</v>
      </c>
      <c r="R46" s="165">
        <f>O46*Q46</f>
        <v>80</v>
      </c>
      <c r="S46" s="139" t="str">
        <f>IF(R46&lt;=0,"N/A",IF(R46&lt;=20,"IV",IF(R46&lt;=120,"III",IF(R46&lt;=500,"II",IF(R46&lt;=4000,"I",)))))</f>
        <v>III</v>
      </c>
      <c r="T46" s="165" t="str">
        <f>IF(S46="I","No Aceptable",IF(S46="II","No aceptable o aceptable con control específico",IF(S46="III","Mejorable",IF(S46="IV","Aceptable","Aceptable"))))</f>
        <v>Mejorable</v>
      </c>
      <c r="U46" s="114">
        <v>1127</v>
      </c>
      <c r="V46" s="117" t="s">
        <v>704</v>
      </c>
      <c r="W46" s="117" t="s">
        <v>507</v>
      </c>
      <c r="X46" s="117" t="s">
        <v>507</v>
      </c>
      <c r="Y46" s="117" t="s">
        <v>507</v>
      </c>
      <c r="Z46" s="120" t="s">
        <v>848</v>
      </c>
      <c r="AA46" s="117" t="s">
        <v>507</v>
      </c>
    </row>
    <row r="47" spans="1:27" s="142" customFormat="1" ht="76.5" x14ac:dyDescent="0.25">
      <c r="A47" s="114" t="s">
        <v>482</v>
      </c>
      <c r="B47" s="157" t="s">
        <v>473</v>
      </c>
      <c r="C47" s="117" t="s">
        <v>474</v>
      </c>
      <c r="D47" s="114" t="s">
        <v>477</v>
      </c>
      <c r="E47" s="117" t="s">
        <v>33</v>
      </c>
      <c r="F47" s="135" t="s">
        <v>36</v>
      </c>
      <c r="G47" s="114" t="s">
        <v>698</v>
      </c>
      <c r="H47" s="154" t="s">
        <v>703</v>
      </c>
      <c r="I47" s="114" t="s">
        <v>700</v>
      </c>
      <c r="J47" s="118" t="s">
        <v>502</v>
      </c>
      <c r="K47" s="114" t="s">
        <v>502</v>
      </c>
      <c r="L47" s="114" t="s">
        <v>502</v>
      </c>
      <c r="M47" s="117">
        <v>2</v>
      </c>
      <c r="N47" s="117">
        <v>2</v>
      </c>
      <c r="O47" s="141">
        <f t="shared" si="0"/>
        <v>4</v>
      </c>
      <c r="P47" s="139" t="str">
        <f t="shared" si="1"/>
        <v>BAJO</v>
      </c>
      <c r="Q47" s="117">
        <v>25</v>
      </c>
      <c r="R47" s="165">
        <f t="shared" si="2"/>
        <v>100</v>
      </c>
      <c r="S47" s="139" t="str">
        <f t="shared" si="3"/>
        <v>III</v>
      </c>
      <c r="T47" s="165" t="str">
        <f t="shared" si="4"/>
        <v>Mejorable</v>
      </c>
      <c r="U47" s="114">
        <v>1127</v>
      </c>
      <c r="V47" s="117" t="s">
        <v>706</v>
      </c>
      <c r="W47" s="117" t="s">
        <v>507</v>
      </c>
      <c r="X47" s="117" t="s">
        <v>507</v>
      </c>
      <c r="Y47" s="117" t="s">
        <v>507</v>
      </c>
      <c r="Z47" s="120" t="s">
        <v>709</v>
      </c>
      <c r="AA47" s="117" t="s">
        <v>507</v>
      </c>
    </row>
    <row r="48" spans="1:27" ht="51.75" thickBot="1" x14ac:dyDescent="0.3">
      <c r="A48" s="114" t="s">
        <v>482</v>
      </c>
      <c r="B48" s="157" t="s">
        <v>813</v>
      </c>
      <c r="C48" s="114" t="s">
        <v>814</v>
      </c>
      <c r="D48" s="114" t="s">
        <v>477</v>
      </c>
      <c r="E48" s="114" t="s">
        <v>33</v>
      </c>
      <c r="F48" s="135" t="s">
        <v>36</v>
      </c>
      <c r="G48" s="114" t="s">
        <v>218</v>
      </c>
      <c r="H48" s="154" t="s">
        <v>847</v>
      </c>
      <c r="I48" s="114" t="s">
        <v>696</v>
      </c>
      <c r="J48" s="114" t="s">
        <v>502</v>
      </c>
      <c r="K48" s="114" t="s">
        <v>502</v>
      </c>
      <c r="L48" s="114" t="s">
        <v>502</v>
      </c>
      <c r="M48" s="119">
        <v>6</v>
      </c>
      <c r="N48" s="117">
        <v>4</v>
      </c>
      <c r="O48" s="141">
        <f t="shared" si="0"/>
        <v>24</v>
      </c>
      <c r="P48" s="139" t="str">
        <f t="shared" si="1"/>
        <v>MUY ALTO</v>
      </c>
      <c r="Q48" s="117">
        <v>10</v>
      </c>
      <c r="R48" s="165">
        <f t="shared" si="2"/>
        <v>240</v>
      </c>
      <c r="S48" s="139" t="str">
        <f>IF(R48&lt;=0,"N/A",IF(R48&lt;=20,"IV",IF(R48&lt;=120,"III",IF(R48&lt;=500,"II",IF(R48&lt;=4000,"I",)))))</f>
        <v>II</v>
      </c>
      <c r="T48" s="165" t="str">
        <f t="shared" si="4"/>
        <v>No aceptable o aceptable con control específico</v>
      </c>
      <c r="U48" s="114">
        <v>1127</v>
      </c>
      <c r="V48" s="117" t="s">
        <v>704</v>
      </c>
      <c r="W48" s="117" t="s">
        <v>507</v>
      </c>
      <c r="X48" s="117" t="s">
        <v>507</v>
      </c>
      <c r="Y48" s="117" t="s">
        <v>507</v>
      </c>
      <c r="Z48" s="120" t="s">
        <v>849</v>
      </c>
      <c r="AA48" s="117" t="s">
        <v>507</v>
      </c>
    </row>
    <row r="49" spans="1:42" s="56" customFormat="1" ht="64.5" thickBot="1" x14ac:dyDescent="0.3">
      <c r="A49" s="178" t="s">
        <v>482</v>
      </c>
      <c r="B49" s="178" t="s">
        <v>473</v>
      </c>
      <c r="C49" s="178" t="s">
        <v>742</v>
      </c>
      <c r="D49" s="178" t="s">
        <v>901</v>
      </c>
      <c r="E49" s="178" t="s">
        <v>33</v>
      </c>
      <c r="F49" s="178" t="s">
        <v>36</v>
      </c>
      <c r="G49" s="178" t="s">
        <v>1539</v>
      </c>
      <c r="H49" s="178" t="s">
        <v>1540</v>
      </c>
      <c r="I49" s="178" t="s">
        <v>696</v>
      </c>
      <c r="J49" s="178" t="s">
        <v>502</v>
      </c>
      <c r="K49" s="178" t="s">
        <v>502</v>
      </c>
      <c r="L49" s="178" t="s">
        <v>502</v>
      </c>
      <c r="M49" s="213">
        <v>6</v>
      </c>
      <c r="N49" s="213">
        <v>2</v>
      </c>
      <c r="O49" s="178">
        <v>12</v>
      </c>
      <c r="P49" s="337" t="s">
        <v>153</v>
      </c>
      <c r="Q49" s="213">
        <v>25</v>
      </c>
      <c r="R49" s="178">
        <v>300</v>
      </c>
      <c r="S49" s="338" t="s">
        <v>91</v>
      </c>
      <c r="T49" s="178" t="s">
        <v>1541</v>
      </c>
      <c r="U49" s="178">
        <v>1127</v>
      </c>
      <c r="V49" s="213" t="s">
        <v>704</v>
      </c>
      <c r="W49" s="213" t="s">
        <v>507</v>
      </c>
      <c r="X49" s="213" t="s">
        <v>507</v>
      </c>
      <c r="Y49" s="213" t="s">
        <v>1542</v>
      </c>
      <c r="Z49" s="213" t="s">
        <v>507</v>
      </c>
      <c r="AA49" s="213" t="s">
        <v>507</v>
      </c>
      <c r="AB49" s="336"/>
      <c r="AC49" s="336"/>
      <c r="AD49" s="336"/>
      <c r="AE49" s="336"/>
      <c r="AF49" s="336"/>
      <c r="AG49" s="336"/>
      <c r="AH49" s="336"/>
      <c r="AI49" s="336"/>
      <c r="AJ49" s="336"/>
      <c r="AK49" s="336"/>
      <c r="AL49" s="336"/>
      <c r="AM49" s="336"/>
      <c r="AN49" s="336"/>
      <c r="AO49" s="336"/>
      <c r="AP49" s="336"/>
    </row>
    <row r="50" spans="1:42" s="200" customFormat="1" ht="44.25" customHeight="1" x14ac:dyDescent="0.2">
      <c r="A50" s="114" t="s">
        <v>478</v>
      </c>
      <c r="B50" s="114" t="s">
        <v>777</v>
      </c>
      <c r="C50" s="115" t="s">
        <v>1529</v>
      </c>
      <c r="D50" s="114" t="s">
        <v>477</v>
      </c>
      <c r="E50" s="114" t="s">
        <v>33</v>
      </c>
      <c r="F50" s="203" t="s">
        <v>36</v>
      </c>
      <c r="G50" s="116" t="s">
        <v>784</v>
      </c>
      <c r="H50" s="116" t="s">
        <v>1526</v>
      </c>
      <c r="I50" s="114" t="s">
        <v>786</v>
      </c>
      <c r="J50" s="114" t="s">
        <v>502</v>
      </c>
      <c r="K50" s="114" t="s">
        <v>1527</v>
      </c>
      <c r="L50" s="114" t="s">
        <v>502</v>
      </c>
      <c r="M50" s="119">
        <v>2</v>
      </c>
      <c r="N50" s="117">
        <v>2</v>
      </c>
      <c r="O50" s="141">
        <f t="shared" si="0"/>
        <v>4</v>
      </c>
      <c r="P50" s="139" t="str">
        <f t="shared" si="1"/>
        <v>BAJO</v>
      </c>
      <c r="Q50" s="117">
        <v>25</v>
      </c>
      <c r="R50" s="178">
        <f t="shared" si="2"/>
        <v>100</v>
      </c>
      <c r="S50" s="139" t="str">
        <f t="shared" ref="S50" si="5">IF(R50&lt;=0,"N/A",IF(R50&lt;=20,"IV",IF(R50&lt;=120,"III",IF(R50&lt;=500,"II",IF(R50&lt;=4000,"I",)))))</f>
        <v>III</v>
      </c>
      <c r="T50" s="178" t="str">
        <f t="shared" si="4"/>
        <v>Mejorable</v>
      </c>
      <c r="U50" s="114">
        <v>1127</v>
      </c>
      <c r="V50" s="114" t="s">
        <v>764</v>
      </c>
      <c r="W50" s="117" t="s">
        <v>507</v>
      </c>
      <c r="X50" s="117" t="s">
        <v>507</v>
      </c>
      <c r="Y50" s="117" t="s">
        <v>507</v>
      </c>
      <c r="Z50" s="120" t="s">
        <v>1528</v>
      </c>
      <c r="AA50" s="117" t="s">
        <v>507</v>
      </c>
      <c r="AB50" s="142"/>
      <c r="AC50" s="142"/>
      <c r="AD50" s="142"/>
      <c r="AE50" s="142"/>
      <c r="AF50" s="142"/>
      <c r="AG50" s="142"/>
    </row>
    <row r="51" spans="1:42" s="142" customFormat="1" ht="63.75" x14ac:dyDescent="0.25">
      <c r="A51" s="114" t="s">
        <v>478</v>
      </c>
      <c r="B51" s="114" t="s">
        <v>473</v>
      </c>
      <c r="C51" s="114" t="s">
        <v>474</v>
      </c>
      <c r="D51" s="114" t="s">
        <v>477</v>
      </c>
      <c r="E51" s="114" t="s">
        <v>33</v>
      </c>
      <c r="F51" s="135" t="s">
        <v>38</v>
      </c>
      <c r="G51" s="116" t="s">
        <v>792</v>
      </c>
      <c r="H51" s="116" t="s">
        <v>793</v>
      </c>
      <c r="I51" s="114" t="s">
        <v>719</v>
      </c>
      <c r="J51" s="114" t="s">
        <v>502</v>
      </c>
      <c r="K51" s="114" t="s">
        <v>720</v>
      </c>
      <c r="L51" s="114" t="s">
        <v>502</v>
      </c>
      <c r="M51" s="119">
        <v>2</v>
      </c>
      <c r="N51" s="117">
        <v>3</v>
      </c>
      <c r="O51" s="141">
        <f>M51*N51</f>
        <v>6</v>
      </c>
      <c r="P51" s="139" t="str">
        <f>IF((N51),IF(AND(O51&gt;=24,O51&lt;=40),"MUY ALTO",IF(AND(O51&gt;=10,O51&lt;=20),"ALTO",IF(AND(O51&gt;=6,O51&lt;=8),"MEDIO",IF((O51&lt;=4),"BAJO")))))</f>
        <v>MEDIO</v>
      </c>
      <c r="Q51" s="117">
        <v>10</v>
      </c>
      <c r="R51" s="165">
        <f>O51*Q51</f>
        <v>60</v>
      </c>
      <c r="S51" s="139" t="str">
        <f>IF(R51&lt;=0,"N/A",IF(R51&lt;=20,"IV",IF(R51&lt;=120,"III",IF(R51&lt;=500,"II",IF(R51&lt;=4000,"I",)))))</f>
        <v>III</v>
      </c>
      <c r="T51" s="165" t="str">
        <f>IF(S51="I","No Aceptable",IF(S51="II","No aceptable o aceptable con control específico",IF(S51="III","Mejorable",IF(S51="IV","Aceptable","Aceptable"))))</f>
        <v>Mejorable</v>
      </c>
      <c r="U51" s="114">
        <v>1127</v>
      </c>
      <c r="V51" s="117" t="s">
        <v>719</v>
      </c>
      <c r="W51" s="117" t="s">
        <v>507</v>
      </c>
      <c r="X51" s="117" t="s">
        <v>507</v>
      </c>
      <c r="Y51" s="117" t="s">
        <v>747</v>
      </c>
      <c r="Z51" s="120" t="s">
        <v>748</v>
      </c>
      <c r="AA51" s="117" t="s">
        <v>507</v>
      </c>
    </row>
    <row r="52" spans="1:42" ht="101.25" customHeight="1" x14ac:dyDescent="0.25">
      <c r="A52" s="114" t="s">
        <v>478</v>
      </c>
      <c r="B52" s="114" t="s">
        <v>473</v>
      </c>
      <c r="C52" s="114" t="s">
        <v>474</v>
      </c>
      <c r="D52" s="114" t="s">
        <v>477</v>
      </c>
      <c r="E52" s="114" t="s">
        <v>33</v>
      </c>
      <c r="F52" s="135" t="s">
        <v>38</v>
      </c>
      <c r="G52" s="116" t="s">
        <v>1512</v>
      </c>
      <c r="H52" s="116" t="s">
        <v>795</v>
      </c>
      <c r="I52" s="114" t="s">
        <v>723</v>
      </c>
      <c r="J52" s="114" t="s">
        <v>502</v>
      </c>
      <c r="K52" s="114" t="s">
        <v>724</v>
      </c>
      <c r="L52" s="114" t="s">
        <v>725</v>
      </c>
      <c r="M52" s="119">
        <v>2</v>
      </c>
      <c r="N52" s="117">
        <v>3</v>
      </c>
      <c r="O52" s="141">
        <f t="shared" ref="O52:O59" si="6">M52*N52</f>
        <v>6</v>
      </c>
      <c r="P52" s="139" t="str">
        <f t="shared" ref="P52:P59" si="7">IF((N52),IF(AND(O52&gt;=24,O52&lt;=40),"MUY ALTO",IF(AND(O52&gt;=10,O52&lt;=20),"ALTO",IF(AND(O52&gt;=6,O52&lt;=8),"MEDIO",IF((O52&lt;=4),"BAJO")))))</f>
        <v>MEDIO</v>
      </c>
      <c r="Q52" s="117">
        <v>10</v>
      </c>
      <c r="R52" s="165">
        <f t="shared" ref="R52:R59" si="8">O52*Q52</f>
        <v>60</v>
      </c>
      <c r="S52" s="139" t="str">
        <f t="shared" ref="S52:S59" si="9">IF(R52&lt;=0,"N/A",IF(R52&lt;=20,"IV",IF(R52&lt;=120,"III",IF(R52&lt;=500,"II",IF(R52&lt;=4000,"I",)))))</f>
        <v>III</v>
      </c>
      <c r="T52" s="165" t="str">
        <f t="shared" ref="T52:T59" si="10">IF(S52="I","No Aceptable",IF(S52="II","No aceptable o aceptable con control específico",IF(S52="III","Mejorable",IF(S52="IV","Aceptable","Aceptable"))))</f>
        <v>Mejorable</v>
      </c>
      <c r="U52" s="114">
        <v>1127</v>
      </c>
      <c r="V52" s="117" t="s">
        <v>719</v>
      </c>
      <c r="W52" s="117" t="s">
        <v>507</v>
      </c>
      <c r="X52" s="117" t="s">
        <v>507</v>
      </c>
      <c r="Y52" s="117" t="s">
        <v>747</v>
      </c>
      <c r="Z52" s="120" t="s">
        <v>805</v>
      </c>
      <c r="AA52" s="117" t="s">
        <v>507</v>
      </c>
    </row>
    <row r="53" spans="1:42" ht="89.25" x14ac:dyDescent="0.25">
      <c r="A53" s="114" t="s">
        <v>478</v>
      </c>
      <c r="B53" s="114" t="s">
        <v>473</v>
      </c>
      <c r="C53" s="114" t="s">
        <v>474</v>
      </c>
      <c r="D53" s="114" t="s">
        <v>477</v>
      </c>
      <c r="E53" s="118" t="s">
        <v>33</v>
      </c>
      <c r="F53" s="135" t="s">
        <v>38</v>
      </c>
      <c r="G53" s="116" t="s">
        <v>1513</v>
      </c>
      <c r="H53" s="116" t="s">
        <v>733</v>
      </c>
      <c r="I53" s="114" t="s">
        <v>734</v>
      </c>
      <c r="J53" s="118" t="s">
        <v>502</v>
      </c>
      <c r="K53" s="114" t="s">
        <v>735</v>
      </c>
      <c r="L53" s="114" t="s">
        <v>725</v>
      </c>
      <c r="M53" s="119">
        <v>2</v>
      </c>
      <c r="N53" s="117">
        <v>4</v>
      </c>
      <c r="O53" s="141">
        <f t="shared" si="6"/>
        <v>8</v>
      </c>
      <c r="P53" s="139" t="str">
        <f t="shared" si="7"/>
        <v>MEDIO</v>
      </c>
      <c r="Q53" s="117">
        <v>10</v>
      </c>
      <c r="R53" s="165">
        <f t="shared" si="8"/>
        <v>80</v>
      </c>
      <c r="S53" s="139" t="str">
        <f t="shared" si="9"/>
        <v>III</v>
      </c>
      <c r="T53" s="165" t="str">
        <f t="shared" si="10"/>
        <v>Mejorable</v>
      </c>
      <c r="U53" s="114">
        <v>1127</v>
      </c>
      <c r="V53" s="117" t="s">
        <v>753</v>
      </c>
      <c r="W53" s="117" t="s">
        <v>507</v>
      </c>
      <c r="X53" s="117" t="s">
        <v>507</v>
      </c>
      <c r="Y53" s="117" t="s">
        <v>507</v>
      </c>
      <c r="Z53" s="120" t="s">
        <v>807</v>
      </c>
      <c r="AA53" s="117" t="s">
        <v>507</v>
      </c>
    </row>
    <row r="54" spans="1:42" ht="76.5" x14ac:dyDescent="0.25">
      <c r="A54" s="114" t="s">
        <v>726</v>
      </c>
      <c r="B54" s="114" t="s">
        <v>473</v>
      </c>
      <c r="C54" s="114" t="s">
        <v>474</v>
      </c>
      <c r="D54" s="114" t="s">
        <v>477</v>
      </c>
      <c r="E54" s="118" t="s">
        <v>33</v>
      </c>
      <c r="F54" s="135" t="s">
        <v>38</v>
      </c>
      <c r="G54" s="116" t="s">
        <v>1516</v>
      </c>
      <c r="H54" s="116" t="s">
        <v>802</v>
      </c>
      <c r="I54" s="114" t="s">
        <v>729</v>
      </c>
      <c r="J54" s="118" t="s">
        <v>502</v>
      </c>
      <c r="K54" s="114" t="s">
        <v>730</v>
      </c>
      <c r="L54" s="114" t="s">
        <v>731</v>
      </c>
      <c r="M54" s="119">
        <v>2</v>
      </c>
      <c r="N54" s="117">
        <v>3</v>
      </c>
      <c r="O54" s="141">
        <f t="shared" si="6"/>
        <v>6</v>
      </c>
      <c r="P54" s="139" t="str">
        <f t="shared" si="7"/>
        <v>MEDIO</v>
      </c>
      <c r="Q54" s="117">
        <v>10</v>
      </c>
      <c r="R54" s="165">
        <f t="shared" si="8"/>
        <v>60</v>
      </c>
      <c r="S54" s="139" t="str">
        <f t="shared" si="9"/>
        <v>III</v>
      </c>
      <c r="T54" s="165" t="str">
        <f t="shared" si="10"/>
        <v>Mejorable</v>
      </c>
      <c r="U54" s="114">
        <v>1127</v>
      </c>
      <c r="V54" s="117" t="s">
        <v>750</v>
      </c>
      <c r="W54" s="117" t="s">
        <v>507</v>
      </c>
      <c r="X54" s="117" t="s">
        <v>507</v>
      </c>
      <c r="Y54" s="117" t="s">
        <v>751</v>
      </c>
      <c r="Z54" s="120" t="s">
        <v>752</v>
      </c>
      <c r="AA54" s="117" t="s">
        <v>507</v>
      </c>
    </row>
    <row r="55" spans="1:42" ht="48.75" customHeight="1" x14ac:dyDescent="0.25">
      <c r="A55" s="116" t="s">
        <v>482</v>
      </c>
      <c r="B55" s="157" t="s">
        <v>473</v>
      </c>
      <c r="C55" s="114" t="s">
        <v>474</v>
      </c>
      <c r="D55" s="114" t="s">
        <v>710</v>
      </c>
      <c r="E55" s="118" t="s">
        <v>33</v>
      </c>
      <c r="F55" s="135" t="s">
        <v>38</v>
      </c>
      <c r="G55" s="116" t="s">
        <v>711</v>
      </c>
      <c r="H55" s="116" t="s">
        <v>712</v>
      </c>
      <c r="I55" s="114" t="s">
        <v>713</v>
      </c>
      <c r="J55" s="118" t="s">
        <v>502</v>
      </c>
      <c r="K55" s="114" t="s">
        <v>714</v>
      </c>
      <c r="L55" s="114" t="s">
        <v>502</v>
      </c>
      <c r="M55" s="157">
        <v>2</v>
      </c>
      <c r="N55" s="114">
        <v>3</v>
      </c>
      <c r="O55" s="141">
        <f t="shared" si="6"/>
        <v>6</v>
      </c>
      <c r="P55" s="139" t="str">
        <f t="shared" si="7"/>
        <v>MEDIO</v>
      </c>
      <c r="Q55" s="114">
        <v>10</v>
      </c>
      <c r="R55" s="165">
        <f t="shared" si="8"/>
        <v>60</v>
      </c>
      <c r="S55" s="139" t="str">
        <f t="shared" si="9"/>
        <v>III</v>
      </c>
      <c r="T55" s="165" t="str">
        <f t="shared" si="10"/>
        <v>Mejorable</v>
      </c>
      <c r="U55" s="114">
        <v>1127</v>
      </c>
      <c r="V55" s="114" t="s">
        <v>719</v>
      </c>
      <c r="W55" s="117" t="s">
        <v>507</v>
      </c>
      <c r="X55" s="114" t="s">
        <v>507</v>
      </c>
      <c r="Y55" s="114" t="s">
        <v>507</v>
      </c>
      <c r="Z55" s="158" t="s">
        <v>746</v>
      </c>
      <c r="AA55" s="117" t="s">
        <v>507</v>
      </c>
    </row>
    <row r="56" spans="1:42" ht="54" customHeight="1" x14ac:dyDescent="0.25">
      <c r="A56" s="116" t="s">
        <v>482</v>
      </c>
      <c r="B56" s="157" t="s">
        <v>473</v>
      </c>
      <c r="C56" s="114" t="s">
        <v>474</v>
      </c>
      <c r="D56" s="114" t="s">
        <v>715</v>
      </c>
      <c r="E56" s="118" t="s">
        <v>33</v>
      </c>
      <c r="F56" s="135" t="s">
        <v>38</v>
      </c>
      <c r="G56" s="116" t="s">
        <v>711</v>
      </c>
      <c r="H56" s="116" t="s">
        <v>1511</v>
      </c>
      <c r="I56" s="114" t="s">
        <v>713</v>
      </c>
      <c r="J56" s="118" t="s">
        <v>502</v>
      </c>
      <c r="K56" s="114" t="s">
        <v>714</v>
      </c>
      <c r="L56" s="114" t="s">
        <v>502</v>
      </c>
      <c r="M56" s="157">
        <v>2</v>
      </c>
      <c r="N56" s="114">
        <v>3</v>
      </c>
      <c r="O56" s="141">
        <f>M56*N56</f>
        <v>6</v>
      </c>
      <c r="P56" s="139" t="str">
        <f>IF((N56),IF(AND(O56&gt;=24,O56&lt;=40),"MUY ALTO",IF(AND(O56&gt;=10,O56&lt;=20),"ALTO",IF(AND(O56&gt;=6,O56&lt;=8),"MEDIO",IF((O56&lt;=4),"BAJO")))))</f>
        <v>MEDIO</v>
      </c>
      <c r="Q56" s="114">
        <v>10</v>
      </c>
      <c r="R56" s="165">
        <f>O56*Q56</f>
        <v>60</v>
      </c>
      <c r="S56" s="139" t="str">
        <f>IF(R56&lt;=0,"N/A",IF(R56&lt;=20,"IV",IF(R56&lt;=120,"III",IF(R56&lt;=500,"II",IF(R56&lt;=4000,"I",)))))</f>
        <v>III</v>
      </c>
      <c r="T56" s="165" t="str">
        <f>IF(S56="I","No Aceptable",IF(S56="II","No aceptable o aceptable con control específico",IF(S56="III","Mejorable",IF(S56="IV","Aceptable","Aceptable"))))</f>
        <v>Mejorable</v>
      </c>
      <c r="U56" s="114">
        <v>1127</v>
      </c>
      <c r="V56" s="114" t="s">
        <v>719</v>
      </c>
      <c r="W56" s="117" t="s">
        <v>507</v>
      </c>
      <c r="X56" s="114" t="s">
        <v>507</v>
      </c>
      <c r="Y56" s="114" t="s">
        <v>507</v>
      </c>
      <c r="Z56" s="158" t="s">
        <v>746</v>
      </c>
      <c r="AA56" s="117" t="s">
        <v>507</v>
      </c>
    </row>
    <row r="57" spans="1:42" ht="75" x14ac:dyDescent="0.25">
      <c r="A57" s="114" t="s">
        <v>482</v>
      </c>
      <c r="B57" s="157" t="s">
        <v>473</v>
      </c>
      <c r="C57" s="117" t="s">
        <v>474</v>
      </c>
      <c r="D57" s="114" t="s">
        <v>477</v>
      </c>
      <c r="E57" s="117" t="s">
        <v>33</v>
      </c>
      <c r="F57" s="135" t="s">
        <v>38</v>
      </c>
      <c r="G57" s="116" t="s">
        <v>736</v>
      </c>
      <c r="H57" s="116" t="s">
        <v>618</v>
      </c>
      <c r="I57" s="152" t="s">
        <v>737</v>
      </c>
      <c r="J57" s="118" t="s">
        <v>502</v>
      </c>
      <c r="K57" s="114" t="s">
        <v>502</v>
      </c>
      <c r="L57" s="114" t="s">
        <v>502</v>
      </c>
      <c r="M57" s="117">
        <v>2</v>
      </c>
      <c r="N57" s="117">
        <v>2</v>
      </c>
      <c r="O57" s="141">
        <f t="shared" si="6"/>
        <v>4</v>
      </c>
      <c r="P57" s="139" t="str">
        <f t="shared" si="7"/>
        <v>BAJO</v>
      </c>
      <c r="Q57" s="117">
        <v>25</v>
      </c>
      <c r="R57" s="165">
        <f t="shared" si="8"/>
        <v>100</v>
      </c>
      <c r="S57" s="139" t="str">
        <f t="shared" si="9"/>
        <v>III</v>
      </c>
      <c r="T57" s="165" t="str">
        <f t="shared" si="10"/>
        <v>Mejorable</v>
      </c>
      <c r="U57" s="114">
        <v>1127</v>
      </c>
      <c r="V57" s="117" t="s">
        <v>755</v>
      </c>
      <c r="W57" s="117" t="s">
        <v>507</v>
      </c>
      <c r="X57" s="117" t="s">
        <v>507</v>
      </c>
      <c r="Y57" s="117" t="s">
        <v>507</v>
      </c>
      <c r="Z57" s="117" t="s">
        <v>642</v>
      </c>
      <c r="AA57" s="117" t="s">
        <v>507</v>
      </c>
    </row>
    <row r="58" spans="1:42" ht="102" x14ac:dyDescent="0.25">
      <c r="A58" s="114" t="s">
        <v>823</v>
      </c>
      <c r="B58" s="157" t="s">
        <v>813</v>
      </c>
      <c r="C58" s="114" t="s">
        <v>814</v>
      </c>
      <c r="D58" s="114" t="s">
        <v>1001</v>
      </c>
      <c r="E58" s="114" t="s">
        <v>33</v>
      </c>
      <c r="F58" s="135" t="s">
        <v>38</v>
      </c>
      <c r="G58" s="116" t="s">
        <v>738</v>
      </c>
      <c r="H58" s="116" t="s">
        <v>855</v>
      </c>
      <c r="I58" s="114" t="s">
        <v>723</v>
      </c>
      <c r="J58" s="114" t="s">
        <v>502</v>
      </c>
      <c r="K58" s="114" t="s">
        <v>853</v>
      </c>
      <c r="L58" s="114" t="s">
        <v>725</v>
      </c>
      <c r="M58" s="119">
        <v>2</v>
      </c>
      <c r="N58" s="117">
        <v>3</v>
      </c>
      <c r="O58" s="141">
        <f t="shared" si="6"/>
        <v>6</v>
      </c>
      <c r="P58" s="139" t="str">
        <f t="shared" si="7"/>
        <v>MEDIO</v>
      </c>
      <c r="Q58" s="117">
        <v>10</v>
      </c>
      <c r="R58" s="165">
        <f t="shared" si="8"/>
        <v>60</v>
      </c>
      <c r="S58" s="139" t="str">
        <f t="shared" si="9"/>
        <v>III</v>
      </c>
      <c r="T58" s="165" t="str">
        <f t="shared" si="10"/>
        <v>Mejorable</v>
      </c>
      <c r="U58" s="114">
        <v>1127</v>
      </c>
      <c r="V58" s="117" t="s">
        <v>719</v>
      </c>
      <c r="W58" s="117" t="s">
        <v>507</v>
      </c>
      <c r="X58" s="117" t="s">
        <v>507</v>
      </c>
      <c r="Y58" s="117" t="s">
        <v>507</v>
      </c>
      <c r="Z58" s="120" t="s">
        <v>857</v>
      </c>
      <c r="AA58" s="117" t="s">
        <v>507</v>
      </c>
    </row>
    <row r="59" spans="1:42" ht="102" x14ac:dyDescent="0.25">
      <c r="A59" s="114" t="s">
        <v>478</v>
      </c>
      <c r="B59" s="157" t="s">
        <v>473</v>
      </c>
      <c r="C59" s="114" t="s">
        <v>742</v>
      </c>
      <c r="D59" s="114" t="s">
        <v>477</v>
      </c>
      <c r="E59" s="114" t="s">
        <v>33</v>
      </c>
      <c r="F59" s="135" t="s">
        <v>38</v>
      </c>
      <c r="G59" s="116" t="s">
        <v>743</v>
      </c>
      <c r="H59" s="116" t="s">
        <v>744</v>
      </c>
      <c r="I59" s="114" t="s">
        <v>745</v>
      </c>
      <c r="J59" s="114" t="s">
        <v>502</v>
      </c>
      <c r="K59" s="114" t="s">
        <v>735</v>
      </c>
      <c r="L59" s="114" t="s">
        <v>725</v>
      </c>
      <c r="M59" s="119">
        <v>2</v>
      </c>
      <c r="N59" s="117">
        <v>4</v>
      </c>
      <c r="O59" s="141">
        <f t="shared" si="6"/>
        <v>8</v>
      </c>
      <c r="P59" s="139" t="str">
        <f t="shared" si="7"/>
        <v>MEDIO</v>
      </c>
      <c r="Q59" s="117">
        <v>10</v>
      </c>
      <c r="R59" s="165">
        <f t="shared" si="8"/>
        <v>80</v>
      </c>
      <c r="S59" s="139" t="str">
        <f t="shared" si="9"/>
        <v>III</v>
      </c>
      <c r="T59" s="165" t="str">
        <f t="shared" si="10"/>
        <v>Mejorable</v>
      </c>
      <c r="U59" s="114">
        <v>1127</v>
      </c>
      <c r="V59" s="117" t="s">
        <v>757</v>
      </c>
      <c r="W59" s="117" t="s">
        <v>507</v>
      </c>
      <c r="X59" s="117" t="s">
        <v>507</v>
      </c>
      <c r="Y59" s="117" t="s">
        <v>507</v>
      </c>
      <c r="Z59" s="120" t="s">
        <v>808</v>
      </c>
      <c r="AA59" s="117" t="s">
        <v>507</v>
      </c>
    </row>
    <row r="60" spans="1:42" ht="38.25" x14ac:dyDescent="0.25">
      <c r="A60" s="114" t="s">
        <v>472</v>
      </c>
      <c r="B60" s="114" t="s">
        <v>473</v>
      </c>
      <c r="C60" s="114" t="s">
        <v>573</v>
      </c>
      <c r="D60" s="114" t="s">
        <v>475</v>
      </c>
      <c r="E60" s="114" t="s">
        <v>33</v>
      </c>
      <c r="F60" s="135" t="s">
        <v>37</v>
      </c>
      <c r="G60" s="114" t="s">
        <v>760</v>
      </c>
      <c r="H60" s="116" t="s">
        <v>761</v>
      </c>
      <c r="I60" s="114" t="s">
        <v>762</v>
      </c>
      <c r="J60" s="114" t="s">
        <v>502</v>
      </c>
      <c r="K60" s="114" t="s">
        <v>502</v>
      </c>
      <c r="L60" s="114" t="s">
        <v>763</v>
      </c>
      <c r="M60" s="119">
        <v>2</v>
      </c>
      <c r="N60" s="117">
        <v>1</v>
      </c>
      <c r="O60" s="141">
        <f>M60*N60</f>
        <v>2</v>
      </c>
      <c r="P60" s="139" t="str">
        <f>IF((N60),IF(AND(O60&gt;=24,O60&lt;=40),"MUY ALTO",IF(AND(O60&gt;=10,O60&lt;=20),"ALTO",IF(AND(O60&gt;=6,O60&lt;=8),"MEDIO",IF((O60&lt;=4),"BAJO")))))</f>
        <v>BAJO</v>
      </c>
      <c r="Q60" s="117">
        <v>10</v>
      </c>
      <c r="R60" s="165">
        <f>O60*Q60</f>
        <v>20</v>
      </c>
      <c r="S60" s="139" t="str">
        <f>IF(R60&lt;=0,"N/A",IF(R60&lt;=20,"IV",IF(R60&lt;=120,"III",IF(R60&lt;=500,"II",IF(R60&lt;=4000,"I",)))))</f>
        <v>IV</v>
      </c>
      <c r="T60" s="165" t="str">
        <f>IF(S60="I","No Aceptable",IF(S60="II","No aceptable o aceptable con control específico",IF(S60="III","Mejorable",IF(S60="IV","Aceptable","Aceptable"))))</f>
        <v>Aceptable</v>
      </c>
      <c r="U60" s="114">
        <v>1127</v>
      </c>
      <c r="V60" s="114" t="s">
        <v>764</v>
      </c>
      <c r="W60" s="117" t="s">
        <v>507</v>
      </c>
      <c r="X60" s="117" t="s">
        <v>507</v>
      </c>
      <c r="Y60" s="117" t="s">
        <v>507</v>
      </c>
      <c r="Z60" s="120" t="s">
        <v>765</v>
      </c>
      <c r="AA60" s="117" t="s">
        <v>766</v>
      </c>
    </row>
  </sheetData>
  <autoFilter ref="A6:AU60"/>
  <mergeCells count="9">
    <mergeCell ref="A1:AG1"/>
    <mergeCell ref="A2:G2"/>
    <mergeCell ref="A3:G3"/>
    <mergeCell ref="A4:G4"/>
    <mergeCell ref="F5:H5"/>
    <mergeCell ref="J5:L5"/>
    <mergeCell ref="M5:S5"/>
    <mergeCell ref="U5:V5"/>
    <mergeCell ref="W5:AA5"/>
  </mergeCells>
  <conditionalFormatting sqref="A5:F5 J5 M5 T5 W5 E6:G6 A6 V6:AA6 J6:T6">
    <cfRule type="cellIs" dxfId="199" priority="156" operator="equal">
      <formula>"MEDIA"</formula>
    </cfRule>
    <cfRule type="cellIs" dxfId="198" priority="157" operator="equal">
      <formula>"BAJA"</formula>
    </cfRule>
    <cfRule type="cellIs" dxfId="197" priority="158" operator="equal">
      <formula>"MUY ALTA"</formula>
    </cfRule>
  </conditionalFormatting>
  <conditionalFormatting sqref="V6">
    <cfRule type="cellIs" dxfId="196" priority="159" operator="equal">
      <formula>"ALTA"</formula>
    </cfRule>
  </conditionalFormatting>
  <conditionalFormatting sqref="Z6:AA6">
    <cfRule type="cellIs" dxfId="195" priority="160" operator="equal">
      <formula>"ALTA"</formula>
    </cfRule>
  </conditionalFormatting>
  <conditionalFormatting sqref="I5:I6">
    <cfRule type="cellIs" dxfId="194" priority="153" operator="equal">
      <formula>"MEDIA"</formula>
    </cfRule>
    <cfRule type="cellIs" dxfId="193" priority="154" operator="equal">
      <formula>"BAJA"</formula>
    </cfRule>
    <cfRule type="cellIs" dxfId="192" priority="155" operator="equal">
      <formula>"MUY ALTA"</formula>
    </cfRule>
  </conditionalFormatting>
  <conditionalFormatting sqref="P56:P60 P7:P9 P11:P48 P51">
    <cfRule type="cellIs" dxfId="191" priority="150" operator="equal">
      <formula>"ALTO"</formula>
    </cfRule>
    <cfRule type="cellIs" dxfId="190" priority="151" operator="equal">
      <formula>"MEDIO"</formula>
    </cfRule>
    <cfRule type="cellIs" dxfId="189" priority="152" operator="equal">
      <formula>"BAJO"</formula>
    </cfRule>
  </conditionalFormatting>
  <conditionalFormatting sqref="S56:S60 S7:S9 S11:S48 S51">
    <cfRule type="cellIs" dxfId="188" priority="146" operator="equal">
      <formula>"IV"</formula>
    </cfRule>
    <cfRule type="cellIs" dxfId="187" priority="147" operator="equal">
      <formula>"III"</formula>
    </cfRule>
    <cfRule type="cellIs" dxfId="186" priority="148" operator="equal">
      <formula>"II"</formula>
    </cfRule>
    <cfRule type="cellIs" dxfId="185" priority="149" operator="equal">
      <formula>"I"</formula>
    </cfRule>
  </conditionalFormatting>
  <conditionalFormatting sqref="P56:P60 P2:P9 P11:P48 P51">
    <cfRule type="cellIs" dxfId="184" priority="145" operator="equal">
      <formula>"MUY ALTO"</formula>
    </cfRule>
  </conditionalFormatting>
  <conditionalFormatting sqref="U6">
    <cfRule type="cellIs" dxfId="183" priority="142" operator="equal">
      <formula>"MEDIA"</formula>
    </cfRule>
    <cfRule type="cellIs" dxfId="182" priority="143" operator="equal">
      <formula>"BAJA"</formula>
    </cfRule>
    <cfRule type="cellIs" dxfId="181" priority="144" operator="equal">
      <formula>"MUY ALTA"</formula>
    </cfRule>
  </conditionalFormatting>
  <conditionalFormatting sqref="S10">
    <cfRule type="cellIs" dxfId="180" priority="134" operator="equal">
      <formula>"IV"</formula>
    </cfRule>
    <cfRule type="cellIs" dxfId="179" priority="135" operator="equal">
      <formula>"III"</formula>
    </cfRule>
    <cfRule type="cellIs" dxfId="178" priority="136" operator="equal">
      <formula>"II"</formula>
    </cfRule>
    <cfRule type="cellIs" dxfId="177" priority="137" operator="equal">
      <formula>"I"</formula>
    </cfRule>
  </conditionalFormatting>
  <conditionalFormatting sqref="P10">
    <cfRule type="cellIs" dxfId="176" priority="139" operator="equal">
      <formula>"ALTO"</formula>
    </cfRule>
    <cfRule type="cellIs" dxfId="175" priority="140" operator="equal">
      <formula>"MEDIO"</formula>
    </cfRule>
    <cfRule type="cellIs" dxfId="174" priority="141" operator="equal">
      <formula>"BAJO"</formula>
    </cfRule>
  </conditionalFormatting>
  <conditionalFormatting sqref="P10">
    <cfRule type="cellIs" dxfId="173" priority="138" operator="equal">
      <formula>"MUY ALTO"</formula>
    </cfRule>
  </conditionalFormatting>
  <conditionalFormatting sqref="P52:P55">
    <cfRule type="cellIs" dxfId="172" priority="131" operator="equal">
      <formula>"ALTO"</formula>
    </cfRule>
    <cfRule type="cellIs" dxfId="171" priority="132" operator="equal">
      <formula>"MEDIO"</formula>
    </cfRule>
    <cfRule type="cellIs" dxfId="170" priority="133" operator="equal">
      <formula>"BAJO"</formula>
    </cfRule>
  </conditionalFormatting>
  <conditionalFormatting sqref="S52:S55">
    <cfRule type="cellIs" dxfId="169" priority="127" operator="equal">
      <formula>"IV"</formula>
    </cfRule>
    <cfRule type="cellIs" dxfId="168" priority="128" operator="equal">
      <formula>"III"</formula>
    </cfRule>
    <cfRule type="cellIs" dxfId="167" priority="129" operator="equal">
      <formula>"II"</formula>
    </cfRule>
    <cfRule type="cellIs" dxfId="166" priority="130" operator="equal">
      <formula>"I"</formula>
    </cfRule>
  </conditionalFormatting>
  <conditionalFormatting sqref="P52:P55">
    <cfRule type="cellIs" dxfId="165" priority="126" operator="equal">
      <formula>"MUY ALTO"</formula>
    </cfRule>
  </conditionalFormatting>
  <conditionalFormatting sqref="D10:E10 I10:N10">
    <cfRule type="cellIs" dxfId="164" priority="68" operator="equal">
      <formula>"MEDIA"</formula>
    </cfRule>
  </conditionalFormatting>
  <conditionalFormatting sqref="D10:E10 I10:N10">
    <cfRule type="cellIs" dxfId="163" priority="69" operator="equal">
      <formula>"BAJA"</formula>
    </cfRule>
  </conditionalFormatting>
  <conditionalFormatting sqref="D10:E10 I10:N10">
    <cfRule type="cellIs" dxfId="162" priority="70" operator="equal">
      <formula>"MUY ALTA"</formula>
    </cfRule>
  </conditionalFormatting>
  <conditionalFormatting sqref="Q10">
    <cfRule type="cellIs" dxfId="161" priority="65" operator="equal">
      <formula>"MEDIA"</formula>
    </cfRule>
  </conditionalFormatting>
  <conditionalFormatting sqref="Q10">
    <cfRule type="cellIs" dxfId="160" priority="66" operator="equal">
      <formula>"BAJA"</formula>
    </cfRule>
  </conditionalFormatting>
  <conditionalFormatting sqref="Q10">
    <cfRule type="cellIs" dxfId="159" priority="67" operator="equal">
      <formula>"MUY ALTA"</formula>
    </cfRule>
  </conditionalFormatting>
  <conditionalFormatting sqref="I26">
    <cfRule type="cellIs" dxfId="158" priority="55" operator="equal">
      <formula>"MEDIA"</formula>
    </cfRule>
  </conditionalFormatting>
  <conditionalFormatting sqref="I26">
    <cfRule type="cellIs" dxfId="157" priority="56" operator="equal">
      <formula>"BAJA"</formula>
    </cfRule>
  </conditionalFormatting>
  <conditionalFormatting sqref="I26">
    <cfRule type="cellIs" dxfId="156" priority="57" operator="equal">
      <formula>"MUY ALTA"</formula>
    </cfRule>
  </conditionalFormatting>
  <conditionalFormatting sqref="A45 E45 I45:J45 L45 N45">
    <cfRule type="cellIs" dxfId="155" priority="46" operator="equal">
      <formula>"MEDIA"</formula>
    </cfRule>
  </conditionalFormatting>
  <conditionalFormatting sqref="A45 E45 I45:J45 L45 N45">
    <cfRule type="cellIs" dxfId="154" priority="47" operator="equal">
      <formula>"BAJA"</formula>
    </cfRule>
  </conditionalFormatting>
  <conditionalFormatting sqref="A45 E45 I45:J45 L45 N45">
    <cfRule type="cellIs" dxfId="153" priority="48" operator="equal">
      <formula>"MUY ALTA"</formula>
    </cfRule>
  </conditionalFormatting>
  <conditionalFormatting sqref="A46 E46 I46:J46 L46:N46">
    <cfRule type="cellIs" dxfId="152" priority="49" operator="equal">
      <formula>"MEDIA"</formula>
    </cfRule>
  </conditionalFormatting>
  <conditionalFormatting sqref="A46 E46 I46:J46 L46:N46">
    <cfRule type="cellIs" dxfId="151" priority="50" operator="equal">
      <formula>"BAJA"</formula>
    </cfRule>
  </conditionalFormatting>
  <conditionalFormatting sqref="A46 E46 I46:J46 L46:N46">
    <cfRule type="cellIs" dxfId="150" priority="51" operator="equal">
      <formula>"MUY ALTA"</formula>
    </cfRule>
  </conditionalFormatting>
  <conditionalFormatting sqref="K46">
    <cfRule type="cellIs" dxfId="149" priority="52" operator="equal">
      <formula>"MEDIA"</formula>
    </cfRule>
  </conditionalFormatting>
  <conditionalFormatting sqref="K46">
    <cfRule type="cellIs" dxfId="148" priority="53" operator="equal">
      <formula>"BAJA"</formula>
    </cfRule>
  </conditionalFormatting>
  <conditionalFormatting sqref="K46">
    <cfRule type="cellIs" dxfId="147" priority="54" operator="equal">
      <formula>"MUY ALTA"</formula>
    </cfRule>
  </conditionalFormatting>
  <conditionalFormatting sqref="I47">
    <cfRule type="cellIs" dxfId="146" priority="43" operator="equal">
      <formula>"MEDIA"</formula>
    </cfRule>
  </conditionalFormatting>
  <conditionalFormatting sqref="I47">
    <cfRule type="cellIs" dxfId="145" priority="44" operator="equal">
      <formula>"BAJA"</formula>
    </cfRule>
  </conditionalFormatting>
  <conditionalFormatting sqref="I47">
    <cfRule type="cellIs" dxfId="144" priority="45" operator="equal">
      <formula>"MUY ALTA"</formula>
    </cfRule>
  </conditionalFormatting>
  <conditionalFormatting sqref="Q45">
    <cfRule type="cellIs" dxfId="143" priority="37" operator="equal">
      <formula>"MEDIA"</formula>
    </cfRule>
  </conditionalFormatting>
  <conditionalFormatting sqref="Q45">
    <cfRule type="cellIs" dxfId="142" priority="38" operator="equal">
      <formula>"BAJA"</formula>
    </cfRule>
  </conditionalFormatting>
  <conditionalFormatting sqref="Q45">
    <cfRule type="cellIs" dxfId="141" priority="39" operator="equal">
      <formula>"MUY ALTA"</formula>
    </cfRule>
  </conditionalFormatting>
  <conditionalFormatting sqref="Q46">
    <cfRule type="cellIs" dxfId="140" priority="40" operator="equal">
      <formula>"MEDIA"</formula>
    </cfRule>
  </conditionalFormatting>
  <conditionalFormatting sqref="Q46">
    <cfRule type="cellIs" dxfId="139" priority="41" operator="equal">
      <formula>"BAJA"</formula>
    </cfRule>
  </conditionalFormatting>
  <conditionalFormatting sqref="Q46">
    <cfRule type="cellIs" dxfId="138" priority="42" operator="equal">
      <formula>"MUY ALTA"</formula>
    </cfRule>
  </conditionalFormatting>
  <conditionalFormatting sqref="V45:V46 X45:Y46">
    <cfRule type="cellIs" dxfId="137" priority="28" operator="equal">
      <formula>"MEDIA"</formula>
    </cfRule>
  </conditionalFormatting>
  <conditionalFormatting sqref="V45:V46 X45:Y46">
    <cfRule type="cellIs" dxfId="136" priority="29" operator="equal">
      <formula>"BAJA"</formula>
    </cfRule>
  </conditionalFormatting>
  <conditionalFormatting sqref="V45:V46 X45:Y46">
    <cfRule type="cellIs" dxfId="135" priority="30" operator="equal">
      <formula>"MUY ALTA"</formula>
    </cfRule>
  </conditionalFormatting>
  <conditionalFormatting sqref="Z45">
    <cfRule type="cellIs" dxfId="134" priority="31" operator="equal">
      <formula>"MEDIA"</formula>
    </cfRule>
  </conditionalFormatting>
  <conditionalFormatting sqref="Z45">
    <cfRule type="cellIs" dxfId="133" priority="32" operator="equal">
      <formula>"BAJA"</formula>
    </cfRule>
  </conditionalFormatting>
  <conditionalFormatting sqref="Z45">
    <cfRule type="cellIs" dxfId="132" priority="33" operator="equal">
      <formula>"MUY ALTA"</formula>
    </cfRule>
  </conditionalFormatting>
  <conditionalFormatting sqref="V45">
    <cfRule type="cellIs" dxfId="131" priority="34" operator="equal">
      <formula>"ALTA"</formula>
    </cfRule>
  </conditionalFormatting>
  <conditionalFormatting sqref="Z45">
    <cfRule type="cellIs" dxfId="130" priority="35" operator="equal">
      <formula>"ALTA"</formula>
    </cfRule>
  </conditionalFormatting>
  <conditionalFormatting sqref="V46">
    <cfRule type="cellIs" dxfId="129" priority="36" operator="equal">
      <formula>"ALTA"</formula>
    </cfRule>
  </conditionalFormatting>
  <conditionalFormatting sqref="Z46">
    <cfRule type="cellIs" dxfId="128" priority="24" operator="equal">
      <formula>"MEDIA"</formula>
    </cfRule>
  </conditionalFormatting>
  <conditionalFormatting sqref="Z46">
    <cfRule type="cellIs" dxfId="127" priority="25" operator="equal">
      <formula>"BAJA"</formula>
    </cfRule>
  </conditionalFormatting>
  <conditionalFormatting sqref="Z46">
    <cfRule type="cellIs" dxfId="126" priority="26" operator="equal">
      <formula>"MUY ALTA"</formula>
    </cfRule>
  </conditionalFormatting>
  <conditionalFormatting sqref="Z46">
    <cfRule type="cellIs" dxfId="125" priority="27" operator="equal">
      <formula>"ALTA"</formula>
    </cfRule>
  </conditionalFormatting>
  <conditionalFormatting sqref="P50">
    <cfRule type="cellIs" dxfId="124" priority="21" operator="equal">
      <formula>"ALTO"</formula>
    </cfRule>
    <cfRule type="cellIs" dxfId="123" priority="22" operator="equal">
      <formula>"MEDIO"</formula>
    </cfRule>
    <cfRule type="cellIs" dxfId="122" priority="23" operator="equal">
      <formula>"BAJO"</formula>
    </cfRule>
  </conditionalFormatting>
  <conditionalFormatting sqref="S50">
    <cfRule type="cellIs" dxfId="121" priority="17" operator="equal">
      <formula>"IV"</formula>
    </cfRule>
    <cfRule type="cellIs" dxfId="120" priority="18" operator="equal">
      <formula>"III"</formula>
    </cfRule>
    <cfRule type="cellIs" dxfId="119" priority="19" operator="equal">
      <formula>"II"</formula>
    </cfRule>
    <cfRule type="cellIs" dxfId="118" priority="20" operator="equal">
      <formula>"I"</formula>
    </cfRule>
  </conditionalFormatting>
  <conditionalFormatting sqref="P50">
    <cfRule type="cellIs" dxfId="117" priority="16" operator="equal">
      <formula>"MUY ALTO"</formula>
    </cfRule>
  </conditionalFormatting>
  <conditionalFormatting sqref="V10">
    <cfRule type="cellIs" dxfId="116" priority="15" operator="equal">
      <formula>"ALTA"</formula>
    </cfRule>
  </conditionalFormatting>
  <conditionalFormatting sqref="V10">
    <cfRule type="cellIs" dxfId="115" priority="12" operator="equal">
      <formula>"MEDIA"</formula>
    </cfRule>
  </conditionalFormatting>
  <conditionalFormatting sqref="V10">
    <cfRule type="cellIs" dxfId="114" priority="13" operator="equal">
      <formula>"BAJA"</formula>
    </cfRule>
  </conditionalFormatting>
  <conditionalFormatting sqref="V10">
    <cfRule type="cellIs" dxfId="113" priority="14" operator="equal">
      <formula>"MUY ALTA"</formula>
    </cfRule>
  </conditionalFormatting>
  <conditionalFormatting sqref="P49">
    <cfRule type="cellIs" dxfId="112" priority="9" operator="equal">
      <formula>"ALTO"</formula>
    </cfRule>
    <cfRule type="cellIs" dxfId="111" priority="10" operator="equal">
      <formula>"MEDIO"</formula>
    </cfRule>
    <cfRule type="cellIs" dxfId="110" priority="11" operator="equal">
      <formula>"BAJO"</formula>
    </cfRule>
  </conditionalFormatting>
  <conditionalFormatting sqref="S49">
    <cfRule type="cellIs" dxfId="109" priority="5" operator="equal">
      <formula>"IV"</formula>
    </cfRule>
    <cfRule type="cellIs" dxfId="108" priority="6" operator="equal">
      <formula>"III"</formula>
    </cfRule>
    <cfRule type="cellIs" dxfId="107" priority="7" operator="equal">
      <formula>"II"</formula>
    </cfRule>
    <cfRule type="cellIs" dxfId="106" priority="8" operator="equal">
      <formula>"I"</formula>
    </cfRule>
  </conditionalFormatting>
  <conditionalFormatting sqref="P49">
    <cfRule type="cellIs" dxfId="105" priority="4" operator="equal">
      <formula>"MUY ALTO"</formula>
    </cfRule>
  </conditionalFormatting>
  <conditionalFormatting sqref="I49">
    <cfRule type="cellIs" dxfId="104" priority="1" operator="equal">
      <formula>"MEDIA"</formula>
    </cfRule>
  </conditionalFormatting>
  <conditionalFormatting sqref="I49">
    <cfRule type="cellIs" dxfId="103" priority="2" operator="equal">
      <formula>"BAJA"</formula>
    </cfRule>
  </conditionalFormatting>
  <conditionalFormatting sqref="I49">
    <cfRule type="cellIs" dxfId="102" priority="3" operator="equal">
      <formula>"MUY ALTA"</formula>
    </cfRule>
  </conditionalFormatting>
  <dataValidations count="3">
    <dataValidation type="list" allowBlank="1" showErrorMessage="1" sqref="M53 M30">
      <formula1>"2,6,10"</formula1>
    </dataValidation>
    <dataValidation type="list" allowBlank="1" showInputMessage="1" prompt="COLOQUE SOLO - 1,2,3, O 4" sqref="N53 N30">
      <formula1>"4,3,2,1"</formula1>
    </dataValidation>
    <dataValidation type="list" allowBlank="1" showErrorMessage="1" sqref="Q53 Q10 Q30">
      <formula1>"10,25,60,100"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Listas!$A$7:$G$7</xm:f>
          </x14:formula1>
          <xm:sqref>F51:F60 F7:F49</xm:sqref>
        </x14:dataValidation>
        <x14:dataValidation type="list" allowBlank="1" showInputMessage="1" showErrorMessage="1">
          <x14:formula1>
            <xm:f>Listas!#REF!</xm:f>
          </x14:formula1>
          <xm:sqref>F50</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AU143"/>
  <sheetViews>
    <sheetView topLeftCell="A24" zoomScale="85" zoomScaleNormal="85" workbookViewId="0">
      <selection activeCell="A29" sqref="A29"/>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29.710937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7"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47" ht="135" customHeight="1" thickBot="1" x14ac:dyDescent="0.3">
      <c r="A2" s="282" t="s">
        <v>1288</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s="140" customFormat="1" ht="30.75" customHeight="1" x14ac:dyDescent="0.25">
      <c r="A3" s="122"/>
      <c r="B3" s="123" t="s">
        <v>0</v>
      </c>
      <c r="C3" s="123" t="s">
        <v>1</v>
      </c>
      <c r="D3" s="123" t="s">
        <v>2</v>
      </c>
      <c r="E3" s="123"/>
      <c r="F3" s="269" t="s">
        <v>3</v>
      </c>
      <c r="G3" s="264"/>
      <c r="H3" s="265"/>
      <c r="I3" s="123"/>
      <c r="J3" s="269" t="s">
        <v>4</v>
      </c>
      <c r="K3" s="264"/>
      <c r="L3" s="265"/>
      <c r="M3" s="263" t="s">
        <v>5</v>
      </c>
      <c r="N3" s="264"/>
      <c r="O3" s="264"/>
      <c r="P3" s="264"/>
      <c r="Q3" s="264"/>
      <c r="R3" s="264"/>
      <c r="S3" s="265"/>
      <c r="T3" s="124" t="s">
        <v>6</v>
      </c>
      <c r="U3" s="270" t="s">
        <v>7</v>
      </c>
      <c r="V3" s="271"/>
      <c r="W3" s="263" t="s">
        <v>8</v>
      </c>
      <c r="X3" s="264"/>
      <c r="Y3" s="264"/>
      <c r="Z3" s="264"/>
      <c r="AA3" s="265"/>
      <c r="AB3" s="125"/>
      <c r="AC3" s="125"/>
      <c r="AD3" s="125"/>
      <c r="AE3" s="125"/>
      <c r="AF3" s="125"/>
      <c r="AG3" s="125"/>
      <c r="AH3" s="125"/>
      <c r="AI3" s="125"/>
      <c r="AJ3" s="125"/>
      <c r="AK3" s="125"/>
      <c r="AL3" s="125"/>
      <c r="AM3" s="125"/>
      <c r="AN3" s="125"/>
      <c r="AO3" s="125"/>
      <c r="AP3" s="125"/>
      <c r="AQ3" s="125"/>
      <c r="AR3" s="125"/>
      <c r="AS3" s="125"/>
      <c r="AT3" s="125"/>
      <c r="AU3" s="125"/>
    </row>
    <row r="4" spans="1:47" s="140" customFormat="1" ht="72" customHeight="1" x14ac:dyDescent="0.25">
      <c r="A4" s="126" t="s">
        <v>9</v>
      </c>
      <c r="B4" s="127"/>
      <c r="C4" s="127"/>
      <c r="D4" s="127"/>
      <c r="E4" s="127" t="s">
        <v>10</v>
      </c>
      <c r="F4" s="128" t="s">
        <v>31</v>
      </c>
      <c r="G4" s="129" t="s">
        <v>11</v>
      </c>
      <c r="H4" s="129" t="s">
        <v>12</v>
      </c>
      <c r="I4" s="127" t="s">
        <v>32</v>
      </c>
      <c r="J4" s="130" t="s">
        <v>13</v>
      </c>
      <c r="K4" s="129" t="s">
        <v>14</v>
      </c>
      <c r="L4" s="129" t="s">
        <v>15</v>
      </c>
      <c r="M4" s="131" t="s">
        <v>16</v>
      </c>
      <c r="N4" s="131" t="s">
        <v>17</v>
      </c>
      <c r="O4" s="132" t="s">
        <v>18</v>
      </c>
      <c r="P4" s="131" t="s">
        <v>19</v>
      </c>
      <c r="Q4" s="131" t="s">
        <v>20</v>
      </c>
      <c r="R4" s="131" t="s">
        <v>21</v>
      </c>
      <c r="S4" s="131" t="s">
        <v>22</v>
      </c>
      <c r="T4" s="133" t="s">
        <v>23</v>
      </c>
      <c r="U4" s="131" t="s">
        <v>24</v>
      </c>
      <c r="V4" s="133" t="s">
        <v>25</v>
      </c>
      <c r="W4" s="133" t="s">
        <v>26</v>
      </c>
      <c r="X4" s="133" t="s">
        <v>27</v>
      </c>
      <c r="Y4" s="133" t="s">
        <v>28</v>
      </c>
      <c r="Z4" s="133" t="s">
        <v>29</v>
      </c>
      <c r="AA4" s="133" t="s">
        <v>30</v>
      </c>
      <c r="AB4" s="125"/>
      <c r="AC4" s="125"/>
      <c r="AD4" s="125"/>
      <c r="AE4" s="125"/>
      <c r="AF4" s="125"/>
      <c r="AG4" s="125"/>
      <c r="AH4" s="125"/>
      <c r="AI4" s="125"/>
      <c r="AJ4" s="125"/>
      <c r="AK4" s="125"/>
      <c r="AL4" s="125"/>
      <c r="AM4" s="125"/>
      <c r="AN4" s="125"/>
      <c r="AO4" s="125"/>
      <c r="AP4" s="125"/>
      <c r="AQ4" s="125"/>
      <c r="AR4" s="125"/>
      <c r="AS4" s="125"/>
      <c r="AT4" s="125"/>
      <c r="AU4" s="125"/>
    </row>
    <row r="5" spans="1:47" s="142" customFormat="1" ht="115.5" customHeight="1" x14ac:dyDescent="0.25">
      <c r="A5" s="178" t="s">
        <v>478</v>
      </c>
      <c r="B5" s="179" t="s">
        <v>1289</v>
      </c>
      <c r="C5" s="179" t="s">
        <v>1290</v>
      </c>
      <c r="D5" s="179" t="s">
        <v>1292</v>
      </c>
      <c r="E5" s="179" t="s">
        <v>33</v>
      </c>
      <c r="F5" s="135" t="s">
        <v>36</v>
      </c>
      <c r="G5" s="178" t="s">
        <v>1042</v>
      </c>
      <c r="H5" s="181" t="s">
        <v>1293</v>
      </c>
      <c r="I5" s="178" t="s">
        <v>1230</v>
      </c>
      <c r="J5" s="179" t="s">
        <v>502</v>
      </c>
      <c r="K5" s="179" t="s">
        <v>1294</v>
      </c>
      <c r="L5" s="179" t="s">
        <v>1295</v>
      </c>
      <c r="M5" s="179">
        <v>2</v>
      </c>
      <c r="N5" s="179">
        <v>2</v>
      </c>
      <c r="O5" s="141">
        <f>M5*N5</f>
        <v>4</v>
      </c>
      <c r="P5" s="139" t="str">
        <f>IF((N5),IF(AND(O5&gt;=24,O5&lt;=40),"MUY ALTO",IF(AND(O5&gt;=10,O5&lt;=20),"ALTO",IF(AND(O5&gt;=6,O5&lt;=8),"MEDIO",IF((O5&lt;=4),"BAJO")))))</f>
        <v>BAJO</v>
      </c>
      <c r="Q5" s="115">
        <v>10</v>
      </c>
      <c r="R5" s="165">
        <f>O5*Q5</f>
        <v>40</v>
      </c>
      <c r="S5" s="139" t="str">
        <f>IF(R5&lt;=0,"N/A",IF(R5&lt;=20,"IV",IF(R5&lt;=120,"III",IF(R5&lt;=500,"II",IF(R5&lt;=4000,"I",)))))</f>
        <v>III</v>
      </c>
      <c r="T5" s="165" t="str">
        <f t="shared" ref="T5:T45" si="0">IF(S5="I","No Aceptable",IF(S5="II","No aceptable o aceptable con control específico",IF(S5="III","Mejorable",IF(S5="IV","Aceptable","Aceptable"))))</f>
        <v>Mejorable</v>
      </c>
      <c r="U5" s="115">
        <v>72</v>
      </c>
      <c r="V5" s="115" t="s">
        <v>1237</v>
      </c>
      <c r="W5" s="117" t="s">
        <v>507</v>
      </c>
      <c r="X5" s="115" t="s">
        <v>507</v>
      </c>
      <c r="Y5" s="115" t="s">
        <v>507</v>
      </c>
      <c r="Z5" s="156" t="s">
        <v>1328</v>
      </c>
      <c r="AA5" s="117" t="s">
        <v>1232</v>
      </c>
    </row>
    <row r="6" spans="1:47" ht="39" customHeight="1" x14ac:dyDescent="0.25">
      <c r="A6" s="178" t="s">
        <v>482</v>
      </c>
      <c r="B6" s="179" t="s">
        <v>1289</v>
      </c>
      <c r="C6" s="179" t="s">
        <v>1296</v>
      </c>
      <c r="D6" s="179" t="s">
        <v>1297</v>
      </c>
      <c r="E6" s="179" t="s">
        <v>33</v>
      </c>
      <c r="F6" s="135" t="s">
        <v>37</v>
      </c>
      <c r="G6" s="178" t="s">
        <v>913</v>
      </c>
      <c r="H6" s="181" t="s">
        <v>1298</v>
      </c>
      <c r="I6" s="179" t="s">
        <v>1299</v>
      </c>
      <c r="J6" s="179" t="s">
        <v>502</v>
      </c>
      <c r="K6" s="179" t="s">
        <v>886</v>
      </c>
      <c r="L6" s="179" t="s">
        <v>1295</v>
      </c>
      <c r="M6" s="179">
        <v>2</v>
      </c>
      <c r="N6" s="179">
        <v>4</v>
      </c>
      <c r="O6" s="141">
        <f>M6*N6</f>
        <v>8</v>
      </c>
      <c r="P6" s="139" t="str">
        <f>IF((N6),IF(AND(O6&gt;=24,O6&lt;=40),"MUY ALTO",IF(AND(O6&gt;=10,O6&lt;=20),"ALTO",IF(AND(O6&gt;=6,O6&lt;=8),"MEDIO",IF((O6&lt;=4),"BAJO")))))</f>
        <v>MEDIO</v>
      </c>
      <c r="Q6" s="115">
        <v>10</v>
      </c>
      <c r="R6" s="165">
        <f>O6*Q6</f>
        <v>80</v>
      </c>
      <c r="S6" s="139" t="str">
        <f>IF(R6&lt;=0,"N/A",IF(R6&lt;=20,"IV",IF(R6&lt;=120,"III",IF(R6&lt;=500,"II",IF(R6&lt;=4000,"I",)))))</f>
        <v>III</v>
      </c>
      <c r="T6" s="165" t="str">
        <f t="shared" si="0"/>
        <v>Mejorable</v>
      </c>
      <c r="U6" s="115">
        <v>72</v>
      </c>
      <c r="V6" s="114" t="s">
        <v>764</v>
      </c>
      <c r="W6" s="117" t="s">
        <v>507</v>
      </c>
      <c r="X6" s="115" t="s">
        <v>507</v>
      </c>
      <c r="Y6" s="115" t="s">
        <v>507</v>
      </c>
      <c r="Z6" s="156" t="s">
        <v>1329</v>
      </c>
      <c r="AA6" s="117" t="s">
        <v>507</v>
      </c>
    </row>
    <row r="7" spans="1:47" s="140" customFormat="1" ht="38.25" x14ac:dyDescent="0.25">
      <c r="A7" s="178" t="s">
        <v>482</v>
      </c>
      <c r="B7" s="179" t="s">
        <v>1289</v>
      </c>
      <c r="C7" s="179" t="s">
        <v>1290</v>
      </c>
      <c r="D7" s="179" t="s">
        <v>1300</v>
      </c>
      <c r="E7" s="179" t="s">
        <v>33</v>
      </c>
      <c r="F7" s="135" t="s">
        <v>37</v>
      </c>
      <c r="G7" s="178" t="s">
        <v>913</v>
      </c>
      <c r="H7" s="181" t="s">
        <v>1301</v>
      </c>
      <c r="I7" s="179" t="s">
        <v>1299</v>
      </c>
      <c r="J7" s="179" t="s">
        <v>502</v>
      </c>
      <c r="K7" s="179" t="s">
        <v>886</v>
      </c>
      <c r="L7" s="179" t="s">
        <v>1295</v>
      </c>
      <c r="M7" s="179">
        <v>2</v>
      </c>
      <c r="N7" s="179">
        <v>4</v>
      </c>
      <c r="O7" s="137">
        <f t="shared" ref="O7:O45" si="1">M7*N7</f>
        <v>8</v>
      </c>
      <c r="P7" s="138" t="str">
        <f t="shared" ref="P7:P36" si="2">IF((N7),IF(AND(O7&gt;=24,O7&lt;=40),"MUY ALTO",IF(AND(O7&gt;=10,O7&lt;=20),"ALTO",IF(AND(O7&gt;=6,O7&lt;=8),"MEDIO",IF((O7&lt;=4),"BAJO")))))</f>
        <v>MEDIO</v>
      </c>
      <c r="Q7" s="115">
        <v>10</v>
      </c>
      <c r="R7" s="165">
        <f t="shared" ref="R7:R36" si="3">O7*Q7</f>
        <v>80</v>
      </c>
      <c r="S7" s="139" t="str">
        <f t="shared" ref="S7:S36" si="4">IF(R7&lt;=0,"N/A",IF(R7&lt;=20,"IV",IF(R7&lt;=120,"III",IF(R7&lt;=500,"II",IF(R7&lt;=4000,"I",)))))</f>
        <v>III</v>
      </c>
      <c r="T7" s="165" t="str">
        <f t="shared" si="0"/>
        <v>Mejorable</v>
      </c>
      <c r="U7" s="115">
        <v>72</v>
      </c>
      <c r="V7" s="114" t="s">
        <v>764</v>
      </c>
      <c r="W7" s="117" t="s">
        <v>507</v>
      </c>
      <c r="X7" s="115" t="s">
        <v>507</v>
      </c>
      <c r="Y7" s="115" t="s">
        <v>507</v>
      </c>
      <c r="Z7" s="156" t="s">
        <v>581</v>
      </c>
      <c r="AA7" s="117" t="s">
        <v>507</v>
      </c>
    </row>
    <row r="8" spans="1:47" s="142" customFormat="1" ht="25.5" x14ac:dyDescent="0.25">
      <c r="A8" s="178" t="s">
        <v>478</v>
      </c>
      <c r="B8" s="179" t="s">
        <v>1289</v>
      </c>
      <c r="C8" s="179" t="s">
        <v>1290</v>
      </c>
      <c r="D8" s="178" t="s">
        <v>479</v>
      </c>
      <c r="E8" s="180" t="s">
        <v>33</v>
      </c>
      <c r="F8" s="135" t="s">
        <v>77</v>
      </c>
      <c r="G8" s="178" t="s">
        <v>491</v>
      </c>
      <c r="H8" s="181" t="s">
        <v>495</v>
      </c>
      <c r="I8" s="178" t="s">
        <v>499</v>
      </c>
      <c r="J8" s="180" t="s">
        <v>502</v>
      </c>
      <c r="K8" s="180" t="s">
        <v>502</v>
      </c>
      <c r="L8" s="180" t="s">
        <v>502</v>
      </c>
      <c r="M8" s="179">
        <v>2</v>
      </c>
      <c r="N8" s="179">
        <v>2</v>
      </c>
      <c r="O8" s="141">
        <f>M8*N8</f>
        <v>4</v>
      </c>
      <c r="P8" s="139" t="str">
        <f>IF((N8),IF(AND(O8&gt;=24,O8&lt;=40),"MUY ALTO",IF(AND(O8&gt;=10,O8&lt;=20),"ALTO",IF(AND(O8&gt;=6,O8&lt;=8),"MEDIO",IF((O8&lt;=4),"BAJO")))))</f>
        <v>BAJO</v>
      </c>
      <c r="Q8" s="117">
        <v>25</v>
      </c>
      <c r="R8" s="165">
        <f>O8*Q8</f>
        <v>100</v>
      </c>
      <c r="S8" s="139" t="str">
        <f>IF(R8&lt;=0,"N/A",IF(R8&lt;=20,"IV",IF(R8&lt;=120,"III",IF(R8&lt;=500,"II",IF(R8&lt;=4000,"I",)))))</f>
        <v>III</v>
      </c>
      <c r="T8" s="165" t="str">
        <f>IF(S8="I","No Aceptable",IF(S8="II","No aceptable o aceptable con control específico",IF(S8="III","Mejorable",IF(S8="IV","Aceptable","Aceptable"))))</f>
        <v>Mejorable</v>
      </c>
      <c r="U8" s="115">
        <v>72</v>
      </c>
      <c r="V8" s="117" t="s">
        <v>509</v>
      </c>
      <c r="W8" s="117" t="s">
        <v>507</v>
      </c>
      <c r="X8" s="117" t="s">
        <v>507</v>
      </c>
      <c r="Y8" s="117" t="s">
        <v>507</v>
      </c>
      <c r="Z8" s="117" t="s">
        <v>512</v>
      </c>
      <c r="AA8" s="117" t="s">
        <v>507</v>
      </c>
    </row>
    <row r="9" spans="1:47" s="142" customFormat="1" ht="62.25" customHeight="1" x14ac:dyDescent="0.25">
      <c r="A9" s="178" t="s">
        <v>478</v>
      </c>
      <c r="B9" s="179" t="s">
        <v>1289</v>
      </c>
      <c r="C9" s="179" t="s">
        <v>1290</v>
      </c>
      <c r="D9" s="179" t="s">
        <v>1292</v>
      </c>
      <c r="E9" s="179" t="s">
        <v>33</v>
      </c>
      <c r="F9" s="135" t="s">
        <v>77</v>
      </c>
      <c r="G9" s="178" t="s">
        <v>490</v>
      </c>
      <c r="H9" s="181" t="s">
        <v>494</v>
      </c>
      <c r="I9" s="179" t="s">
        <v>1299</v>
      </c>
      <c r="J9" s="179" t="s">
        <v>502</v>
      </c>
      <c r="K9" s="178" t="s">
        <v>503</v>
      </c>
      <c r="L9" s="179" t="s">
        <v>1536</v>
      </c>
      <c r="M9" s="179">
        <v>2</v>
      </c>
      <c r="N9" s="179">
        <v>2</v>
      </c>
      <c r="O9" s="141">
        <f>M9*N9</f>
        <v>4</v>
      </c>
      <c r="P9" s="139" t="str">
        <f>IF((N9),IF(AND(O9&gt;=24,O9&lt;=40),"MUY ALTO",IF(AND(O9&gt;=10,O9&lt;=20),"ALTO",IF(AND(O9&gt;=6,O9&lt;=8),"MEDIO",IF((O9&lt;=4),"BAJO")))))</f>
        <v>BAJO</v>
      </c>
      <c r="Q9" s="115">
        <v>100</v>
      </c>
      <c r="R9" s="165">
        <f>O9*Q9</f>
        <v>400</v>
      </c>
      <c r="S9" s="139" t="str">
        <f>IF(R9&lt;=0,"N/A",IF(R9&lt;=20,"IV",IF(R9&lt;=120,"III",IF(R9&lt;=500,"II",IF(R9&lt;=4000,"I",)))))</f>
        <v>II</v>
      </c>
      <c r="T9" s="165" t="str">
        <f t="shared" si="0"/>
        <v>No aceptable o aceptable con control específico</v>
      </c>
      <c r="U9" s="115">
        <v>72</v>
      </c>
      <c r="V9" s="115" t="s">
        <v>519</v>
      </c>
      <c r="W9" s="117" t="s">
        <v>507</v>
      </c>
      <c r="X9" s="115" t="s">
        <v>507</v>
      </c>
      <c r="Y9" s="115" t="s">
        <v>507</v>
      </c>
      <c r="Z9" s="156" t="s">
        <v>867</v>
      </c>
      <c r="AA9" s="117" t="s">
        <v>511</v>
      </c>
    </row>
    <row r="10" spans="1:47" ht="38.25" x14ac:dyDescent="0.25">
      <c r="A10" s="178" t="s">
        <v>1064</v>
      </c>
      <c r="B10" s="179" t="s">
        <v>1289</v>
      </c>
      <c r="C10" s="179" t="s">
        <v>1290</v>
      </c>
      <c r="D10" s="178" t="s">
        <v>1302</v>
      </c>
      <c r="E10" s="179" t="s">
        <v>33</v>
      </c>
      <c r="F10" s="135" t="s">
        <v>77</v>
      </c>
      <c r="G10" s="178" t="s">
        <v>1067</v>
      </c>
      <c r="H10" s="181" t="s">
        <v>1068</v>
      </c>
      <c r="I10" s="179" t="s">
        <v>1069</v>
      </c>
      <c r="J10" s="179" t="s">
        <v>502</v>
      </c>
      <c r="K10" s="179" t="s">
        <v>1070</v>
      </c>
      <c r="L10" s="179" t="s">
        <v>502</v>
      </c>
      <c r="M10" s="179">
        <v>6</v>
      </c>
      <c r="N10" s="179">
        <v>1</v>
      </c>
      <c r="O10" s="141">
        <f t="shared" si="1"/>
        <v>6</v>
      </c>
      <c r="P10" s="139" t="str">
        <f t="shared" si="2"/>
        <v>MEDIO</v>
      </c>
      <c r="Q10" s="115">
        <v>10</v>
      </c>
      <c r="R10" s="165">
        <f t="shared" si="3"/>
        <v>60</v>
      </c>
      <c r="S10" s="139" t="str">
        <f t="shared" si="4"/>
        <v>III</v>
      </c>
      <c r="T10" s="165" t="str">
        <f t="shared" si="0"/>
        <v>Mejorable</v>
      </c>
      <c r="U10" s="115">
        <v>72</v>
      </c>
      <c r="V10" s="115" t="s">
        <v>1076</v>
      </c>
      <c r="W10" s="117" t="s">
        <v>507</v>
      </c>
      <c r="X10" s="115" t="s">
        <v>507</v>
      </c>
      <c r="Y10" s="115" t="s">
        <v>507</v>
      </c>
      <c r="Z10" s="156" t="s">
        <v>1077</v>
      </c>
      <c r="AA10" s="117" t="s">
        <v>507</v>
      </c>
    </row>
    <row r="11" spans="1:47" ht="45" customHeight="1" x14ac:dyDescent="0.25">
      <c r="A11" s="178" t="s">
        <v>478</v>
      </c>
      <c r="B11" s="179" t="s">
        <v>1289</v>
      </c>
      <c r="C11" s="179" t="s">
        <v>1290</v>
      </c>
      <c r="D11" s="179" t="s">
        <v>1303</v>
      </c>
      <c r="E11" s="179" t="s">
        <v>33</v>
      </c>
      <c r="F11" s="135" t="s">
        <v>39</v>
      </c>
      <c r="G11" s="178" t="s">
        <v>1304</v>
      </c>
      <c r="H11" s="181" t="s">
        <v>1305</v>
      </c>
      <c r="I11" s="179" t="s">
        <v>1306</v>
      </c>
      <c r="J11" s="179" t="s">
        <v>502</v>
      </c>
      <c r="K11" s="179" t="s">
        <v>886</v>
      </c>
      <c r="L11" s="179" t="s">
        <v>502</v>
      </c>
      <c r="M11" s="179">
        <v>2</v>
      </c>
      <c r="N11" s="179">
        <v>3</v>
      </c>
      <c r="O11" s="141">
        <f>M11*N11</f>
        <v>6</v>
      </c>
      <c r="P11" s="139" t="str">
        <f>IF((N11),IF(AND(O11&gt;=24,O11&lt;=40),"MUY ALTO",IF(AND(O11&gt;=10,O11&lt;=20),"ALTO",IF(AND(O11&gt;=6,O11&lt;=8),"MEDIO",IF((O11&lt;=4),"BAJO")))))</f>
        <v>MEDIO</v>
      </c>
      <c r="Q11" s="115">
        <v>10</v>
      </c>
      <c r="R11" s="165">
        <f>O11*Q11</f>
        <v>60</v>
      </c>
      <c r="S11" s="139" t="str">
        <f>IF(R11&lt;=0,"N/A",IF(R11&lt;=20,"IV",IF(R11&lt;=120,"III",IF(R11&lt;=500,"II",IF(R11&lt;=4000,"I",)))))</f>
        <v>III</v>
      </c>
      <c r="T11" s="165" t="str">
        <f t="shared" si="0"/>
        <v>Mejorable</v>
      </c>
      <c r="U11" s="115">
        <v>72</v>
      </c>
      <c r="V11" s="115" t="s">
        <v>824</v>
      </c>
      <c r="W11" s="117" t="s">
        <v>507</v>
      </c>
      <c r="X11" s="115" t="s">
        <v>507</v>
      </c>
      <c r="Y11" s="115" t="s">
        <v>507</v>
      </c>
      <c r="Z11" s="156" t="s">
        <v>581</v>
      </c>
      <c r="AA11" s="117" t="s">
        <v>507</v>
      </c>
    </row>
    <row r="12" spans="1:47" s="142" customFormat="1" ht="51" x14ac:dyDescent="0.25">
      <c r="A12" s="178" t="s">
        <v>1307</v>
      </c>
      <c r="B12" s="179" t="s">
        <v>1289</v>
      </c>
      <c r="C12" s="179" t="s">
        <v>1290</v>
      </c>
      <c r="D12" s="179" t="s">
        <v>1308</v>
      </c>
      <c r="E12" s="179" t="s">
        <v>33</v>
      </c>
      <c r="F12" s="135" t="s">
        <v>39</v>
      </c>
      <c r="G12" s="178" t="s">
        <v>525</v>
      </c>
      <c r="H12" s="181" t="s">
        <v>1309</v>
      </c>
      <c r="I12" s="179" t="s">
        <v>824</v>
      </c>
      <c r="J12" s="179" t="s">
        <v>502</v>
      </c>
      <c r="K12" s="179" t="s">
        <v>1310</v>
      </c>
      <c r="L12" s="179" t="s">
        <v>502</v>
      </c>
      <c r="M12" s="179">
        <v>2</v>
      </c>
      <c r="N12" s="179">
        <v>4</v>
      </c>
      <c r="O12" s="141">
        <f t="shared" si="1"/>
        <v>8</v>
      </c>
      <c r="P12" s="139" t="str">
        <f t="shared" si="2"/>
        <v>MEDIO</v>
      </c>
      <c r="Q12" s="115">
        <v>10</v>
      </c>
      <c r="R12" s="165">
        <f t="shared" si="3"/>
        <v>80</v>
      </c>
      <c r="S12" s="139" t="str">
        <f t="shared" si="4"/>
        <v>III</v>
      </c>
      <c r="T12" s="165" t="str">
        <f t="shared" si="0"/>
        <v>Mejorable</v>
      </c>
      <c r="U12" s="115">
        <v>72</v>
      </c>
      <c r="V12" s="115" t="s">
        <v>824</v>
      </c>
      <c r="W12" s="117" t="s">
        <v>507</v>
      </c>
      <c r="X12" s="115" t="s">
        <v>507</v>
      </c>
      <c r="Y12" s="115" t="s">
        <v>507</v>
      </c>
      <c r="Z12" s="156" t="s">
        <v>581</v>
      </c>
      <c r="AA12" s="117" t="s">
        <v>507</v>
      </c>
    </row>
    <row r="13" spans="1:47" s="142" customFormat="1" ht="51" x14ac:dyDescent="0.25">
      <c r="A13" s="178" t="s">
        <v>478</v>
      </c>
      <c r="B13" s="179" t="s">
        <v>1289</v>
      </c>
      <c r="C13" s="179" t="s">
        <v>1290</v>
      </c>
      <c r="D13" s="179" t="s">
        <v>1292</v>
      </c>
      <c r="E13" s="179" t="s">
        <v>33</v>
      </c>
      <c r="F13" s="135" t="s">
        <v>38</v>
      </c>
      <c r="G13" s="178" t="s">
        <v>1311</v>
      </c>
      <c r="H13" s="181" t="s">
        <v>1312</v>
      </c>
      <c r="I13" s="179" t="s">
        <v>1313</v>
      </c>
      <c r="J13" s="179" t="s">
        <v>502</v>
      </c>
      <c r="K13" s="179" t="s">
        <v>886</v>
      </c>
      <c r="L13" s="179" t="s">
        <v>1314</v>
      </c>
      <c r="M13" s="179">
        <v>2</v>
      </c>
      <c r="N13" s="179">
        <v>4</v>
      </c>
      <c r="O13" s="141">
        <f>M13*N13</f>
        <v>8</v>
      </c>
      <c r="P13" s="139" t="str">
        <f>IF((N13),IF(AND(O13&gt;=24,O13&lt;=40),"MUY ALTO",IF(AND(O13&gt;=10,O13&lt;=20),"ALTO",IF(AND(O13&gt;=6,O13&lt;=8),"MEDIO",IF((O13&lt;=4),"BAJO")))))</f>
        <v>MEDIO</v>
      </c>
      <c r="Q13" s="115">
        <v>10</v>
      </c>
      <c r="R13" s="165">
        <f>O13*Q13</f>
        <v>80</v>
      </c>
      <c r="S13" s="139" t="str">
        <f>IF(R13&lt;=0,"N/A",IF(R13&lt;=20,"IV",IF(R13&lt;=120,"III",IF(R13&lt;=500,"II",IF(R13&lt;=4000,"I",)))))</f>
        <v>III</v>
      </c>
      <c r="T13" s="165" t="str">
        <f t="shared" si="0"/>
        <v>Mejorable</v>
      </c>
      <c r="U13" s="115">
        <v>72</v>
      </c>
      <c r="V13" s="115" t="s">
        <v>1330</v>
      </c>
      <c r="W13" s="117" t="s">
        <v>507</v>
      </c>
      <c r="X13" s="115" t="s">
        <v>507</v>
      </c>
      <c r="Y13" s="115" t="s">
        <v>507</v>
      </c>
      <c r="Z13" s="156" t="s">
        <v>581</v>
      </c>
      <c r="AA13" s="117" t="s">
        <v>507</v>
      </c>
    </row>
    <row r="14" spans="1:47" ht="63.75" x14ac:dyDescent="0.25">
      <c r="A14" s="178" t="s">
        <v>478</v>
      </c>
      <c r="B14" s="179" t="s">
        <v>1289</v>
      </c>
      <c r="C14" s="179" t="s">
        <v>1290</v>
      </c>
      <c r="D14" s="179" t="s">
        <v>1315</v>
      </c>
      <c r="E14" s="179" t="s">
        <v>33</v>
      </c>
      <c r="F14" s="135" t="s">
        <v>38</v>
      </c>
      <c r="G14" s="178" t="s">
        <v>1316</v>
      </c>
      <c r="H14" s="181" t="s">
        <v>1317</v>
      </c>
      <c r="I14" s="179" t="s">
        <v>1318</v>
      </c>
      <c r="J14" s="179" t="s">
        <v>502</v>
      </c>
      <c r="K14" s="179" t="s">
        <v>886</v>
      </c>
      <c r="L14" s="179" t="s">
        <v>1295</v>
      </c>
      <c r="M14" s="179">
        <v>2</v>
      </c>
      <c r="N14" s="179">
        <v>4</v>
      </c>
      <c r="O14" s="141">
        <f>M14*N14</f>
        <v>8</v>
      </c>
      <c r="P14" s="139" t="str">
        <f>IF((N14),IF(AND(O14&gt;=24,O14&lt;=40),"MUY ALTO",IF(AND(O14&gt;=10,O14&lt;=20),"ALTO",IF(AND(O14&gt;=6,O14&lt;=8),"MEDIO",IF((O14&lt;=4),"BAJO")))))</f>
        <v>MEDIO</v>
      </c>
      <c r="Q14" s="115">
        <v>10</v>
      </c>
      <c r="R14" s="165">
        <f>O14*Q14</f>
        <v>80</v>
      </c>
      <c r="S14" s="139" t="str">
        <f>IF(R14&lt;=0,"N/A",IF(R14&lt;=20,"IV",IF(R14&lt;=120,"III",IF(R14&lt;=500,"II",IF(R14&lt;=4000,"I",)))))</f>
        <v>III</v>
      </c>
      <c r="T14" s="165" t="str">
        <f>IF(S14="I","No Aceptable",IF(S14="II","No aceptable o aceptable con control específico",IF(S14="III","Mejorable",IF(S14="IV","Aceptable","Aceptable"))))</f>
        <v>Mejorable</v>
      </c>
      <c r="U14" s="115">
        <v>72</v>
      </c>
      <c r="V14" s="115" t="s">
        <v>1330</v>
      </c>
      <c r="W14" s="117" t="s">
        <v>507</v>
      </c>
      <c r="X14" s="115" t="s">
        <v>507</v>
      </c>
      <c r="Y14" s="115" t="s">
        <v>507</v>
      </c>
      <c r="Z14" s="156" t="s">
        <v>581</v>
      </c>
      <c r="AA14" s="117" t="s">
        <v>507</v>
      </c>
    </row>
    <row r="15" spans="1:47" s="142" customFormat="1" ht="76.5" customHeight="1" x14ac:dyDescent="0.25">
      <c r="A15" s="178" t="s">
        <v>1063</v>
      </c>
      <c r="B15" s="179" t="s">
        <v>1289</v>
      </c>
      <c r="C15" s="179" t="s">
        <v>1290</v>
      </c>
      <c r="D15" s="179" t="s">
        <v>1292</v>
      </c>
      <c r="E15" s="179" t="s">
        <v>33</v>
      </c>
      <c r="F15" s="135" t="s">
        <v>35</v>
      </c>
      <c r="G15" s="178" t="s">
        <v>668</v>
      </c>
      <c r="H15" s="181" t="s">
        <v>1319</v>
      </c>
      <c r="I15" s="179" t="s">
        <v>719</v>
      </c>
      <c r="J15" s="179" t="s">
        <v>502</v>
      </c>
      <c r="K15" s="179" t="s">
        <v>1320</v>
      </c>
      <c r="L15" s="179" t="s">
        <v>502</v>
      </c>
      <c r="M15" s="179">
        <v>2</v>
      </c>
      <c r="N15" s="179">
        <v>2</v>
      </c>
      <c r="O15" s="141">
        <f>M15*N15</f>
        <v>4</v>
      </c>
      <c r="P15" s="139" t="str">
        <f>IF((N15),IF(AND(O15&gt;=24,O15&lt;=40),"MUY ALTO",IF(AND(O15&gt;=10,O15&lt;=20),"ALTO",IF(AND(O15&gt;=6,O15&lt;=8),"MEDIO",IF((O15&lt;=4),"BAJO")))))</f>
        <v>BAJO</v>
      </c>
      <c r="Q15" s="115">
        <v>10</v>
      </c>
      <c r="R15" s="165">
        <f>O15*Q15</f>
        <v>40</v>
      </c>
      <c r="S15" s="139" t="str">
        <f>IF(R15&lt;=0,"N/A",IF(R15&lt;=20,"IV",IF(R15&lt;=120,"III",IF(R15&lt;=500,"II",IF(R15&lt;=4000,"I",)))))</f>
        <v>III</v>
      </c>
      <c r="T15" s="165" t="str">
        <f>IF(S15="I","No Aceptable",IF(S15="II","No aceptable o aceptable con control específico",IF(S15="III","Mejorable",IF(S15="IV","Aceptable","Aceptable"))))</f>
        <v>Mejorable</v>
      </c>
      <c r="U15" s="115">
        <v>72</v>
      </c>
      <c r="V15" s="115" t="s">
        <v>719</v>
      </c>
      <c r="W15" s="117" t="s">
        <v>507</v>
      </c>
      <c r="X15" s="115" t="s">
        <v>507</v>
      </c>
      <c r="Y15" s="115" t="s">
        <v>507</v>
      </c>
      <c r="Z15" s="156" t="s">
        <v>1331</v>
      </c>
      <c r="AA15" s="117" t="s">
        <v>507</v>
      </c>
    </row>
    <row r="16" spans="1:47" s="142" customFormat="1" ht="99.75" customHeight="1" x14ac:dyDescent="0.25">
      <c r="A16" s="179" t="s">
        <v>567</v>
      </c>
      <c r="B16" s="179" t="s">
        <v>1289</v>
      </c>
      <c r="C16" s="179" t="s">
        <v>1290</v>
      </c>
      <c r="D16" s="179" t="s">
        <v>568</v>
      </c>
      <c r="E16" s="179" t="s">
        <v>33</v>
      </c>
      <c r="F16" s="135" t="s">
        <v>35</v>
      </c>
      <c r="G16" s="178" t="s">
        <v>589</v>
      </c>
      <c r="H16" s="182" t="s">
        <v>590</v>
      </c>
      <c r="I16" s="179" t="s">
        <v>591</v>
      </c>
      <c r="J16" s="179" t="s">
        <v>502</v>
      </c>
      <c r="K16" s="179" t="s">
        <v>502</v>
      </c>
      <c r="L16" s="179" t="s">
        <v>502</v>
      </c>
      <c r="M16" s="179">
        <v>2</v>
      </c>
      <c r="N16" s="179">
        <v>4</v>
      </c>
      <c r="O16" s="141">
        <f t="shared" si="1"/>
        <v>8</v>
      </c>
      <c r="P16" s="139" t="str">
        <f t="shared" si="2"/>
        <v>MEDIO</v>
      </c>
      <c r="Q16" s="117">
        <v>10</v>
      </c>
      <c r="R16" s="165">
        <f t="shared" si="3"/>
        <v>80</v>
      </c>
      <c r="S16" s="139" t="str">
        <f t="shared" si="4"/>
        <v>III</v>
      </c>
      <c r="T16" s="165" t="str">
        <f t="shared" si="0"/>
        <v>Mejorable</v>
      </c>
      <c r="U16" s="115">
        <v>72</v>
      </c>
      <c r="V16" s="115" t="s">
        <v>591</v>
      </c>
      <c r="W16" s="117" t="s">
        <v>507</v>
      </c>
      <c r="X16" s="117" t="s">
        <v>507</v>
      </c>
      <c r="Y16" s="115" t="s">
        <v>592</v>
      </c>
      <c r="Z16" s="115" t="s">
        <v>593</v>
      </c>
      <c r="AA16" s="117" t="s">
        <v>507</v>
      </c>
    </row>
    <row r="17" spans="1:27" s="142" customFormat="1" ht="76.5" x14ac:dyDescent="0.25">
      <c r="A17" s="178" t="s">
        <v>965</v>
      </c>
      <c r="B17" s="179" t="s">
        <v>1289</v>
      </c>
      <c r="C17" s="179" t="s">
        <v>1290</v>
      </c>
      <c r="D17" s="179" t="s">
        <v>1292</v>
      </c>
      <c r="E17" s="179" t="s">
        <v>33</v>
      </c>
      <c r="F17" s="135" t="s">
        <v>35</v>
      </c>
      <c r="G17" s="178" t="s">
        <v>594</v>
      </c>
      <c r="H17" s="181" t="s">
        <v>1291</v>
      </c>
      <c r="I17" s="178" t="s">
        <v>598</v>
      </c>
      <c r="J17" s="179" t="s">
        <v>502</v>
      </c>
      <c r="K17" s="179" t="s">
        <v>502</v>
      </c>
      <c r="L17" s="179" t="s">
        <v>502</v>
      </c>
      <c r="M17" s="179">
        <v>6</v>
      </c>
      <c r="N17" s="179">
        <v>1</v>
      </c>
      <c r="O17" s="141">
        <f>M17*N17</f>
        <v>6</v>
      </c>
      <c r="P17" s="139" t="str">
        <f>IF((N17),IF(AND(O17&gt;=24,O17&lt;=40),"MUY ALTO",IF(AND(O17&gt;=10,O17&lt;=20),"ALTO",IF(AND(O17&gt;=6,O17&lt;=8),"MEDIO",IF((O17&lt;=4),"BAJO")))))</f>
        <v>MEDIO</v>
      </c>
      <c r="Q17" s="115">
        <v>25</v>
      </c>
      <c r="R17" s="165">
        <f>O17*Q17</f>
        <v>150</v>
      </c>
      <c r="S17" s="139" t="str">
        <f>IF(R17&lt;=0,"N/A",IF(R17&lt;=20,"IV",IF(R17&lt;=120,"III",IF(R17&lt;=500,"II",IF(R17&lt;=4000,"I",)))))</f>
        <v>II</v>
      </c>
      <c r="T17" s="165" t="str">
        <f>IF(S17="I","No Aceptable",IF(S17="II","No aceptable o aceptable con control específico",IF(S17="III","Mejorable",IF(S17="IV","Aceptable","Aceptable"))))</f>
        <v>No aceptable o aceptable con control específico</v>
      </c>
      <c r="U17" s="115">
        <v>72</v>
      </c>
      <c r="V17" s="115" t="s">
        <v>1326</v>
      </c>
      <c r="W17" s="117" t="s">
        <v>507</v>
      </c>
      <c r="X17" s="115" t="s">
        <v>507</v>
      </c>
      <c r="Y17" s="115" t="s">
        <v>507</v>
      </c>
      <c r="Z17" s="156" t="s">
        <v>1327</v>
      </c>
      <c r="AA17" s="117" t="s">
        <v>507</v>
      </c>
    </row>
    <row r="18" spans="1:27" s="142" customFormat="1" ht="38.25" x14ac:dyDescent="0.25">
      <c r="A18" s="178" t="s">
        <v>554</v>
      </c>
      <c r="B18" s="179" t="s">
        <v>1289</v>
      </c>
      <c r="C18" s="179" t="s">
        <v>1290</v>
      </c>
      <c r="D18" s="178" t="s">
        <v>555</v>
      </c>
      <c r="E18" s="180" t="s">
        <v>33</v>
      </c>
      <c r="F18" s="135" t="s">
        <v>35</v>
      </c>
      <c r="G18" s="178" t="s">
        <v>594</v>
      </c>
      <c r="H18" s="182" t="s">
        <v>595</v>
      </c>
      <c r="I18" s="178" t="s">
        <v>1506</v>
      </c>
      <c r="J18" s="180" t="s">
        <v>502</v>
      </c>
      <c r="K18" s="178" t="s">
        <v>502</v>
      </c>
      <c r="L18" s="178" t="s">
        <v>502</v>
      </c>
      <c r="M18" s="179">
        <v>2</v>
      </c>
      <c r="N18" s="179">
        <v>4</v>
      </c>
      <c r="O18" s="141">
        <f t="shared" si="1"/>
        <v>8</v>
      </c>
      <c r="P18" s="139" t="str">
        <f t="shared" si="2"/>
        <v>MEDIO</v>
      </c>
      <c r="Q18" s="115">
        <v>10</v>
      </c>
      <c r="R18" s="165">
        <f t="shared" si="3"/>
        <v>80</v>
      </c>
      <c r="S18" s="139" t="str">
        <f t="shared" si="4"/>
        <v>III</v>
      </c>
      <c r="T18" s="165" t="str">
        <f t="shared" si="0"/>
        <v>Mejorable</v>
      </c>
      <c r="U18" s="163">
        <v>72</v>
      </c>
      <c r="V18" s="115" t="s">
        <v>627</v>
      </c>
      <c r="W18" s="117" t="s">
        <v>628</v>
      </c>
      <c r="X18" s="117" t="s">
        <v>507</v>
      </c>
      <c r="Y18" s="117" t="s">
        <v>507</v>
      </c>
      <c r="Z18" s="120" t="s">
        <v>629</v>
      </c>
      <c r="AA18" s="117" t="s">
        <v>507</v>
      </c>
    </row>
    <row r="19" spans="1:27" s="142" customFormat="1" ht="63.75" x14ac:dyDescent="0.25">
      <c r="A19" s="178" t="s">
        <v>1332</v>
      </c>
      <c r="B19" s="179" t="s">
        <v>1289</v>
      </c>
      <c r="C19" s="179" t="s">
        <v>1290</v>
      </c>
      <c r="D19" s="178" t="s">
        <v>1333</v>
      </c>
      <c r="E19" s="180" t="s">
        <v>33</v>
      </c>
      <c r="F19" s="135" t="s">
        <v>35</v>
      </c>
      <c r="G19" s="178" t="s">
        <v>594</v>
      </c>
      <c r="H19" s="182" t="s">
        <v>615</v>
      </c>
      <c r="I19" s="178" t="s">
        <v>616</v>
      </c>
      <c r="J19" s="180" t="s">
        <v>502</v>
      </c>
      <c r="K19" s="178" t="s">
        <v>502</v>
      </c>
      <c r="L19" s="178" t="s">
        <v>502</v>
      </c>
      <c r="M19" s="179">
        <v>2</v>
      </c>
      <c r="N19" s="179">
        <v>4</v>
      </c>
      <c r="O19" s="141">
        <f>M19*N19</f>
        <v>8</v>
      </c>
      <c r="P19" s="139" t="str">
        <f>IF((N19),IF(AND(O19&gt;=24,O19&lt;=40),"MUY ALTO",IF(AND(O19&gt;=10,O19&lt;=20),"ALTO",IF(AND(O19&gt;=6,O19&lt;=8),"MEDIO",IF((O19&lt;=4),"BAJO")))))</f>
        <v>MEDIO</v>
      </c>
      <c r="Q19" s="117">
        <v>25</v>
      </c>
      <c r="R19" s="165">
        <f>O19*Q19</f>
        <v>200</v>
      </c>
      <c r="S19" s="139" t="str">
        <f>IF(R19&lt;=0,"N/A",IF(R19&lt;=20,"IV",IF(R19&lt;=120,"III",IF(R19&lt;=500,"II",IF(R19&lt;=4000,"I",)))))</f>
        <v>II</v>
      </c>
      <c r="T19" s="165" t="str">
        <f>IF(S19="I","No Aceptable",IF(S19="II","No aceptable o aceptable con control específico",IF(S19="III","Mejorable",IF(S19="IV","Aceptable","Aceptable"))))</f>
        <v>No aceptable o aceptable con control específico</v>
      </c>
      <c r="U19" s="115">
        <v>72</v>
      </c>
      <c r="V19" s="117" t="s">
        <v>630</v>
      </c>
      <c r="W19" s="117" t="s">
        <v>507</v>
      </c>
      <c r="X19" s="117" t="s">
        <v>507</v>
      </c>
      <c r="Y19" s="117" t="s">
        <v>639</v>
      </c>
      <c r="Z19" s="117" t="s">
        <v>640</v>
      </c>
      <c r="AA19" s="117" t="s">
        <v>507</v>
      </c>
    </row>
    <row r="20" spans="1:27" s="142" customFormat="1" ht="51" x14ac:dyDescent="0.25">
      <c r="A20" s="178" t="s">
        <v>482</v>
      </c>
      <c r="B20" s="179" t="s">
        <v>1289</v>
      </c>
      <c r="C20" s="179" t="s">
        <v>1290</v>
      </c>
      <c r="D20" s="178" t="s">
        <v>479</v>
      </c>
      <c r="E20" s="180" t="s">
        <v>33</v>
      </c>
      <c r="F20" s="135" t="s">
        <v>35</v>
      </c>
      <c r="G20" s="178" t="s">
        <v>594</v>
      </c>
      <c r="H20" s="182" t="s">
        <v>620</v>
      </c>
      <c r="I20" s="178" t="s">
        <v>616</v>
      </c>
      <c r="J20" s="180" t="s">
        <v>502</v>
      </c>
      <c r="K20" s="178" t="s">
        <v>502</v>
      </c>
      <c r="L20" s="178" t="s">
        <v>502</v>
      </c>
      <c r="M20" s="179">
        <v>2</v>
      </c>
      <c r="N20" s="179">
        <v>4</v>
      </c>
      <c r="O20" s="141">
        <f>M20*N20</f>
        <v>8</v>
      </c>
      <c r="P20" s="139" t="str">
        <f>IF((N20),IF(AND(O20&gt;=24,O20&lt;=40),"MUY ALTO",IF(AND(O20&gt;=10,O20&lt;=20),"ALTO",IF(AND(O20&gt;=6,O20&lt;=8),"MEDIO",IF((O20&lt;=4),"BAJO")))))</f>
        <v>MEDIO</v>
      </c>
      <c r="Q20" s="117">
        <v>25</v>
      </c>
      <c r="R20" s="165">
        <f>O20*Q20</f>
        <v>200</v>
      </c>
      <c r="S20" s="139" t="str">
        <f>IF(R20&lt;=0,"N/A",IF(R20&lt;=20,"IV",IF(R20&lt;=120,"III",IF(R20&lt;=500,"II",IF(R20&lt;=4000,"I",)))))</f>
        <v>II</v>
      </c>
      <c r="T20" s="165" t="str">
        <f>IF(S20="I","No Aceptable",IF(S20="II","No aceptable o aceptable con control específico",IF(S20="III","Mejorable",IF(S20="IV","Aceptable","Aceptable"))))</f>
        <v>No aceptable o aceptable con control específico</v>
      </c>
      <c r="U20" s="115">
        <v>72</v>
      </c>
      <c r="V20" s="117" t="s">
        <v>630</v>
      </c>
      <c r="W20" s="117" t="s">
        <v>507</v>
      </c>
      <c r="X20" s="117" t="s">
        <v>507</v>
      </c>
      <c r="Y20" s="117" t="s">
        <v>507</v>
      </c>
      <c r="Z20" s="117" t="s">
        <v>640</v>
      </c>
      <c r="AA20" s="117" t="s">
        <v>507</v>
      </c>
    </row>
    <row r="21" spans="1:27" s="142" customFormat="1" ht="90.75" customHeight="1" x14ac:dyDescent="0.25">
      <c r="A21" s="178" t="s">
        <v>564</v>
      </c>
      <c r="B21" s="179" t="s">
        <v>1289</v>
      </c>
      <c r="C21" s="179" t="s">
        <v>1290</v>
      </c>
      <c r="D21" s="179" t="s">
        <v>1321</v>
      </c>
      <c r="E21" s="179" t="s">
        <v>33</v>
      </c>
      <c r="F21" s="135" t="s">
        <v>35</v>
      </c>
      <c r="G21" s="178" t="s">
        <v>585</v>
      </c>
      <c r="H21" s="181" t="s">
        <v>586</v>
      </c>
      <c r="I21" s="178" t="s">
        <v>1505</v>
      </c>
      <c r="J21" s="179" t="s">
        <v>502</v>
      </c>
      <c r="K21" s="178" t="s">
        <v>584</v>
      </c>
      <c r="L21" s="179" t="s">
        <v>1295</v>
      </c>
      <c r="M21" s="179">
        <v>2</v>
      </c>
      <c r="N21" s="179">
        <v>2</v>
      </c>
      <c r="O21" s="141">
        <f t="shared" si="1"/>
        <v>4</v>
      </c>
      <c r="P21" s="139" t="str">
        <f t="shared" si="2"/>
        <v>BAJO</v>
      </c>
      <c r="Q21" s="115">
        <v>60</v>
      </c>
      <c r="R21" s="165">
        <f t="shared" si="3"/>
        <v>240</v>
      </c>
      <c r="S21" s="139" t="str">
        <f t="shared" si="4"/>
        <v>II</v>
      </c>
      <c r="T21" s="165" t="str">
        <f t="shared" si="0"/>
        <v>No aceptable o aceptable con control específico</v>
      </c>
      <c r="U21" s="115">
        <v>72</v>
      </c>
      <c r="V21" s="115" t="s">
        <v>519</v>
      </c>
      <c r="W21" s="117" t="s">
        <v>507</v>
      </c>
      <c r="X21" s="115" t="s">
        <v>507</v>
      </c>
      <c r="Y21" s="115" t="s">
        <v>507</v>
      </c>
      <c r="Z21" s="156" t="s">
        <v>588</v>
      </c>
      <c r="AA21" s="117" t="s">
        <v>507</v>
      </c>
    </row>
    <row r="22" spans="1:27" s="142" customFormat="1" ht="111.75" customHeight="1" x14ac:dyDescent="0.25">
      <c r="A22" s="178" t="s">
        <v>478</v>
      </c>
      <c r="B22" s="179" t="s">
        <v>1289</v>
      </c>
      <c r="C22" s="179" t="s">
        <v>1290</v>
      </c>
      <c r="D22" s="179" t="s">
        <v>1292</v>
      </c>
      <c r="E22" s="179" t="s">
        <v>33</v>
      </c>
      <c r="F22" s="135" t="s">
        <v>35</v>
      </c>
      <c r="G22" s="178" t="s">
        <v>652</v>
      </c>
      <c r="H22" s="181" t="s">
        <v>1322</v>
      </c>
      <c r="I22" s="179" t="s">
        <v>1323</v>
      </c>
      <c r="J22" s="179" t="s">
        <v>502</v>
      </c>
      <c r="K22" s="179" t="s">
        <v>886</v>
      </c>
      <c r="L22" s="179" t="s">
        <v>1324</v>
      </c>
      <c r="M22" s="179">
        <v>2</v>
      </c>
      <c r="N22" s="179">
        <v>2</v>
      </c>
      <c r="O22" s="141">
        <f t="shared" si="1"/>
        <v>4</v>
      </c>
      <c r="P22" s="139" t="str">
        <f t="shared" si="2"/>
        <v>BAJO</v>
      </c>
      <c r="Q22" s="115">
        <v>60</v>
      </c>
      <c r="R22" s="165">
        <f t="shared" si="3"/>
        <v>240</v>
      </c>
      <c r="S22" s="139" t="str">
        <f t="shared" si="4"/>
        <v>II</v>
      </c>
      <c r="T22" s="165" t="str">
        <f>IF(S22="I","No Aceptable",IF(S22="II","No aceptable o aceptable con control específico",IF(S22="III","Mejorable",IF(S22="IV","Aceptable","Aceptable"))))</f>
        <v>No aceptable o aceptable con control específico</v>
      </c>
      <c r="U22" s="115">
        <v>72</v>
      </c>
      <c r="V22" s="115" t="s">
        <v>519</v>
      </c>
      <c r="W22" s="117" t="s">
        <v>507</v>
      </c>
      <c r="X22" s="115" t="s">
        <v>507</v>
      </c>
      <c r="Y22" s="115" t="s">
        <v>507</v>
      </c>
      <c r="Z22" s="156" t="s">
        <v>581</v>
      </c>
      <c r="AA22" s="117" t="s">
        <v>507</v>
      </c>
    </row>
    <row r="23" spans="1:27" ht="81.75" customHeight="1" x14ac:dyDescent="0.25">
      <c r="A23" s="178" t="s">
        <v>478</v>
      </c>
      <c r="B23" s="179" t="s">
        <v>1289</v>
      </c>
      <c r="C23" s="179" t="s">
        <v>1290</v>
      </c>
      <c r="D23" s="179" t="s">
        <v>1292</v>
      </c>
      <c r="E23" s="179" t="s">
        <v>33</v>
      </c>
      <c r="F23" s="135" t="s">
        <v>35</v>
      </c>
      <c r="G23" s="178" t="s">
        <v>668</v>
      </c>
      <c r="H23" s="181" t="s">
        <v>1335</v>
      </c>
      <c r="I23" s="179" t="s">
        <v>1323</v>
      </c>
      <c r="J23" s="179" t="s">
        <v>502</v>
      </c>
      <c r="K23" s="179" t="s">
        <v>1325</v>
      </c>
      <c r="L23" s="179" t="s">
        <v>1295</v>
      </c>
      <c r="M23" s="179">
        <v>2</v>
      </c>
      <c r="N23" s="179">
        <v>2</v>
      </c>
      <c r="O23" s="141">
        <f t="shared" si="1"/>
        <v>4</v>
      </c>
      <c r="P23" s="139" t="str">
        <f t="shared" si="2"/>
        <v>BAJO</v>
      </c>
      <c r="Q23" s="115">
        <v>60</v>
      </c>
      <c r="R23" s="165">
        <f t="shared" si="3"/>
        <v>240</v>
      </c>
      <c r="S23" s="139" t="str">
        <f t="shared" si="4"/>
        <v>II</v>
      </c>
      <c r="T23" s="165" t="str">
        <f>IF(S23="I","No Aceptable",IF(S23="II","No aceptable o aceptable con control específico",IF(S23="III","Mejorable",IF(S23="IV","Aceptable","Aceptable"))))</f>
        <v>No aceptable o aceptable con control específico</v>
      </c>
      <c r="U23" s="115">
        <v>72</v>
      </c>
      <c r="V23" s="115" t="s">
        <v>519</v>
      </c>
      <c r="W23" s="117" t="s">
        <v>507</v>
      </c>
      <c r="X23" s="115" t="s">
        <v>507</v>
      </c>
      <c r="Y23" s="115" t="s">
        <v>507</v>
      </c>
      <c r="Z23" s="156" t="s">
        <v>581</v>
      </c>
      <c r="AA23" s="117" t="s">
        <v>507</v>
      </c>
    </row>
    <row r="24" spans="1:27" s="142" customFormat="1" ht="38.25" x14ac:dyDescent="0.2">
      <c r="A24" s="114" t="s">
        <v>1054</v>
      </c>
      <c r="B24" s="119" t="s">
        <v>1055</v>
      </c>
      <c r="C24" s="115" t="s">
        <v>1056</v>
      </c>
      <c r="D24" s="117" t="s">
        <v>1057</v>
      </c>
      <c r="E24" s="115" t="s">
        <v>33</v>
      </c>
      <c r="F24" s="135" t="s">
        <v>37</v>
      </c>
      <c r="G24" s="114" t="s">
        <v>909</v>
      </c>
      <c r="H24" s="154" t="s">
        <v>1247</v>
      </c>
      <c r="I24" s="115" t="s">
        <v>1248</v>
      </c>
      <c r="J24" s="115" t="s">
        <v>502</v>
      </c>
      <c r="K24" s="115" t="s">
        <v>502</v>
      </c>
      <c r="L24" s="114" t="s">
        <v>763</v>
      </c>
      <c r="M24" s="115">
        <v>2</v>
      </c>
      <c r="N24" s="115">
        <v>4</v>
      </c>
      <c r="O24" s="141">
        <f>M24*N24</f>
        <v>8</v>
      </c>
      <c r="P24" s="139" t="str">
        <f>IF((N24),IF(AND(O24&gt;=24,O24&lt;=40),"MUY ALTO",IF(AND(O24&gt;=10,O24&lt;=20),"ALTO",IF(AND(O24&gt;=6,O24&lt;=8),"MEDIO",IF((O24&lt;=4),"BAJO")))))</f>
        <v>MEDIO</v>
      </c>
      <c r="Q24" s="115">
        <v>10</v>
      </c>
      <c r="R24" s="165">
        <f>O24*Q24</f>
        <v>80</v>
      </c>
      <c r="S24" s="139" t="str">
        <f>IF(R24&lt;=0,"N/A",IF(R24&lt;=20,"IV",IF(R24&lt;=120,"III",IF(R24&lt;=500,"II",IF(R24&lt;=4000,"I",)))))</f>
        <v>III</v>
      </c>
      <c r="T24" s="165" t="str">
        <f t="shared" si="0"/>
        <v>Mejorable</v>
      </c>
      <c r="U24" s="115">
        <v>38</v>
      </c>
      <c r="V24" s="115" t="s">
        <v>1259</v>
      </c>
      <c r="W24" s="117" t="s">
        <v>507</v>
      </c>
      <c r="X24" s="183" t="s">
        <v>507</v>
      </c>
      <c r="Y24" s="183" t="s">
        <v>507</v>
      </c>
      <c r="Z24" s="156" t="s">
        <v>507</v>
      </c>
      <c r="AA24" s="117" t="s">
        <v>1260</v>
      </c>
    </row>
    <row r="25" spans="1:27" s="142" customFormat="1" ht="51" x14ac:dyDescent="0.2">
      <c r="A25" s="114" t="s">
        <v>1054</v>
      </c>
      <c r="B25" s="119" t="s">
        <v>1055</v>
      </c>
      <c r="C25" s="115" t="s">
        <v>1056</v>
      </c>
      <c r="D25" s="117" t="s">
        <v>1057</v>
      </c>
      <c r="E25" s="115" t="s">
        <v>33</v>
      </c>
      <c r="F25" s="135" t="s">
        <v>77</v>
      </c>
      <c r="G25" s="114" t="s">
        <v>1059</v>
      </c>
      <c r="H25" s="154" t="s">
        <v>1336</v>
      </c>
      <c r="I25" s="115" t="s">
        <v>1060</v>
      </c>
      <c r="J25" s="115" t="s">
        <v>1072</v>
      </c>
      <c r="K25" s="115" t="s">
        <v>1337</v>
      </c>
      <c r="L25" s="114" t="s">
        <v>763</v>
      </c>
      <c r="M25" s="115">
        <v>2</v>
      </c>
      <c r="N25" s="115">
        <v>2</v>
      </c>
      <c r="O25" s="141">
        <f>M25*N25</f>
        <v>4</v>
      </c>
      <c r="P25" s="139" t="str">
        <f>IF((N25),IF(AND(O25&gt;=24,O25&lt;=40),"MUY ALTO",IF(AND(O25&gt;=10,O25&lt;=20),"ALTO",IF(AND(O25&gt;=6,O25&lt;=8),"MEDIO",IF((O25&lt;=4),"BAJO")))))</f>
        <v>BAJO</v>
      </c>
      <c r="Q25" s="115">
        <v>10</v>
      </c>
      <c r="R25" s="165">
        <f>O25*Q25</f>
        <v>40</v>
      </c>
      <c r="S25" s="139" t="str">
        <f>IF(R25&lt;=0,"N/A",IF(R25&lt;=20,"IV",IF(R25&lt;=120,"III",IF(R25&lt;=500,"II",IF(R25&lt;=4000,"I",)))))</f>
        <v>III</v>
      </c>
      <c r="T25" s="165" t="str">
        <f t="shared" si="0"/>
        <v>Mejorable</v>
      </c>
      <c r="U25" s="115">
        <v>38</v>
      </c>
      <c r="V25" s="115" t="s">
        <v>1071</v>
      </c>
      <c r="W25" s="117" t="s">
        <v>507</v>
      </c>
      <c r="X25" s="183" t="s">
        <v>507</v>
      </c>
      <c r="Y25" s="183" t="s">
        <v>1339</v>
      </c>
      <c r="Z25" s="156" t="s">
        <v>1340</v>
      </c>
      <c r="AA25" s="117" t="s">
        <v>1341</v>
      </c>
    </row>
    <row r="26" spans="1:27" s="142" customFormat="1" ht="51" x14ac:dyDescent="0.2">
      <c r="A26" s="114" t="s">
        <v>1054</v>
      </c>
      <c r="B26" s="119" t="s">
        <v>1055</v>
      </c>
      <c r="C26" s="115" t="s">
        <v>1056</v>
      </c>
      <c r="D26" s="117" t="s">
        <v>1057</v>
      </c>
      <c r="E26" s="115" t="s">
        <v>33</v>
      </c>
      <c r="F26" s="135" t="s">
        <v>77</v>
      </c>
      <c r="G26" s="114" t="s">
        <v>1058</v>
      </c>
      <c r="H26" s="154" t="s">
        <v>1059</v>
      </c>
      <c r="I26" s="115" t="s">
        <v>1060</v>
      </c>
      <c r="J26" s="115" t="s">
        <v>502</v>
      </c>
      <c r="K26" s="115" t="s">
        <v>1061</v>
      </c>
      <c r="L26" s="114" t="s">
        <v>763</v>
      </c>
      <c r="M26" s="115">
        <v>2</v>
      </c>
      <c r="N26" s="115">
        <v>3</v>
      </c>
      <c r="O26" s="141">
        <f t="shared" si="1"/>
        <v>6</v>
      </c>
      <c r="P26" s="139" t="str">
        <f t="shared" si="2"/>
        <v>MEDIO</v>
      </c>
      <c r="Q26" s="115">
        <v>10</v>
      </c>
      <c r="R26" s="165">
        <f t="shared" si="3"/>
        <v>60</v>
      </c>
      <c r="S26" s="139" t="str">
        <f t="shared" si="4"/>
        <v>III</v>
      </c>
      <c r="T26" s="165" t="str">
        <f t="shared" si="0"/>
        <v>Mejorable</v>
      </c>
      <c r="U26" s="115">
        <v>38</v>
      </c>
      <c r="V26" s="115" t="s">
        <v>1071</v>
      </c>
      <c r="W26" s="117" t="s">
        <v>507</v>
      </c>
      <c r="X26" s="183" t="s">
        <v>507</v>
      </c>
      <c r="Y26" s="183" t="s">
        <v>1072</v>
      </c>
      <c r="Z26" s="156" t="s">
        <v>1073</v>
      </c>
      <c r="AA26" s="117" t="s">
        <v>1074</v>
      </c>
    </row>
    <row r="27" spans="1:27" s="142" customFormat="1" ht="107.25" customHeight="1" x14ac:dyDescent="0.2">
      <c r="A27" s="114" t="s">
        <v>1054</v>
      </c>
      <c r="B27" s="119" t="s">
        <v>1055</v>
      </c>
      <c r="C27" s="115" t="s">
        <v>1056</v>
      </c>
      <c r="D27" s="114" t="s">
        <v>1302</v>
      </c>
      <c r="E27" s="115" t="s">
        <v>33</v>
      </c>
      <c r="F27" s="135" t="s">
        <v>77</v>
      </c>
      <c r="G27" s="114" t="s">
        <v>490</v>
      </c>
      <c r="H27" s="154" t="s">
        <v>494</v>
      </c>
      <c r="I27" s="115" t="s">
        <v>499</v>
      </c>
      <c r="J27" s="115" t="s">
        <v>502</v>
      </c>
      <c r="K27" s="114" t="s">
        <v>503</v>
      </c>
      <c r="L27" s="179" t="s">
        <v>1536</v>
      </c>
      <c r="M27" s="115">
        <v>2</v>
      </c>
      <c r="N27" s="115">
        <v>2</v>
      </c>
      <c r="O27" s="141">
        <f t="shared" ref="O27:O32" si="5">M27*N27</f>
        <v>4</v>
      </c>
      <c r="P27" s="139" t="str">
        <f t="shared" ref="P27:P34" si="6">IF((N27),IF(AND(O27&gt;=24,O27&lt;=40),"MUY ALTO",IF(AND(O27&gt;=10,O27&lt;=20),"ALTO",IF(AND(O27&gt;=6,O27&lt;=8),"MEDIO",IF((O27&lt;=4),"BAJO")))))</f>
        <v>BAJO</v>
      </c>
      <c r="Q27" s="115">
        <v>100</v>
      </c>
      <c r="R27" s="165">
        <f t="shared" ref="R27:R34" si="7">O27*Q27</f>
        <v>400</v>
      </c>
      <c r="S27" s="139" t="str">
        <f t="shared" ref="S27:S34" si="8">IF(R27&lt;=0,"N/A",IF(R27&lt;=20,"IV",IF(R27&lt;=120,"III",IF(R27&lt;=500,"II",IF(R27&lt;=4000,"I",)))))</f>
        <v>II</v>
      </c>
      <c r="T27" s="165" t="str">
        <f t="shared" ref="T27:T33" si="9">IF(S27="I","No Aceptable",IF(S27="II","No aceptable o aceptable con control específico",IF(S27="III","Mejorable",IF(S27="IV","Aceptable","Aceptable"))))</f>
        <v>No aceptable o aceptable con control específico</v>
      </c>
      <c r="U27" s="115">
        <v>38</v>
      </c>
      <c r="V27" s="115" t="s">
        <v>519</v>
      </c>
      <c r="W27" s="117" t="s">
        <v>507</v>
      </c>
      <c r="X27" s="183" t="s">
        <v>507</v>
      </c>
      <c r="Y27" s="183" t="s">
        <v>507</v>
      </c>
      <c r="Z27" s="156" t="s">
        <v>1534</v>
      </c>
      <c r="AA27" s="117" t="s">
        <v>1075</v>
      </c>
    </row>
    <row r="28" spans="1:27" ht="25.5" x14ac:dyDescent="0.25">
      <c r="A28" s="114" t="s">
        <v>478</v>
      </c>
      <c r="B28" s="119" t="s">
        <v>1055</v>
      </c>
      <c r="C28" s="115" t="s">
        <v>1056</v>
      </c>
      <c r="D28" s="114" t="s">
        <v>479</v>
      </c>
      <c r="E28" s="118" t="s">
        <v>33</v>
      </c>
      <c r="F28" s="135" t="s">
        <v>77</v>
      </c>
      <c r="G28" s="114" t="s">
        <v>491</v>
      </c>
      <c r="H28" s="154" t="s">
        <v>495</v>
      </c>
      <c r="I28" s="114" t="s">
        <v>499</v>
      </c>
      <c r="J28" s="118" t="s">
        <v>502</v>
      </c>
      <c r="K28" s="118" t="s">
        <v>502</v>
      </c>
      <c r="L28" s="118" t="s">
        <v>502</v>
      </c>
      <c r="M28" s="117">
        <v>2</v>
      </c>
      <c r="N28" s="117">
        <v>2</v>
      </c>
      <c r="O28" s="141">
        <f t="shared" si="5"/>
        <v>4</v>
      </c>
      <c r="P28" s="139" t="str">
        <f t="shared" si="6"/>
        <v>BAJO</v>
      </c>
      <c r="Q28" s="117">
        <v>25</v>
      </c>
      <c r="R28" s="165">
        <f t="shared" si="7"/>
        <v>100</v>
      </c>
      <c r="S28" s="139" t="str">
        <f t="shared" si="8"/>
        <v>III</v>
      </c>
      <c r="T28" s="165" t="str">
        <f t="shared" si="9"/>
        <v>Mejorable</v>
      </c>
      <c r="U28" s="115">
        <v>38</v>
      </c>
      <c r="V28" s="117" t="s">
        <v>509</v>
      </c>
      <c r="W28" s="117" t="s">
        <v>507</v>
      </c>
      <c r="X28" s="117" t="s">
        <v>507</v>
      </c>
      <c r="Y28" s="117" t="s">
        <v>507</v>
      </c>
      <c r="Z28" s="117" t="s">
        <v>512</v>
      </c>
      <c r="AA28" s="117" t="s">
        <v>507</v>
      </c>
    </row>
    <row r="29" spans="1:27" ht="76.5" x14ac:dyDescent="0.2">
      <c r="A29" s="114" t="s">
        <v>1054</v>
      </c>
      <c r="B29" s="119" t="s">
        <v>1055</v>
      </c>
      <c r="C29" s="115" t="s">
        <v>1056</v>
      </c>
      <c r="D29" s="117" t="s">
        <v>1078</v>
      </c>
      <c r="E29" s="115" t="s">
        <v>33</v>
      </c>
      <c r="F29" s="135" t="s">
        <v>39</v>
      </c>
      <c r="G29" s="114" t="s">
        <v>1017</v>
      </c>
      <c r="H29" s="154" t="s">
        <v>1079</v>
      </c>
      <c r="I29" s="114" t="s">
        <v>1080</v>
      </c>
      <c r="J29" s="115" t="s">
        <v>502</v>
      </c>
      <c r="K29" s="115" t="s">
        <v>1081</v>
      </c>
      <c r="L29" s="115" t="s">
        <v>502</v>
      </c>
      <c r="M29" s="115">
        <v>2</v>
      </c>
      <c r="N29" s="115">
        <v>4</v>
      </c>
      <c r="O29" s="141">
        <f t="shared" si="5"/>
        <v>8</v>
      </c>
      <c r="P29" s="139" t="str">
        <f t="shared" si="6"/>
        <v>MEDIO</v>
      </c>
      <c r="Q29" s="115">
        <v>10</v>
      </c>
      <c r="R29" s="165">
        <f t="shared" si="7"/>
        <v>80</v>
      </c>
      <c r="S29" s="139" t="str">
        <f t="shared" si="8"/>
        <v>III</v>
      </c>
      <c r="T29" s="165" t="str">
        <f t="shared" si="9"/>
        <v>Mejorable</v>
      </c>
      <c r="U29" s="115">
        <v>38</v>
      </c>
      <c r="V29" s="117" t="s">
        <v>546</v>
      </c>
      <c r="W29" s="117" t="s">
        <v>507</v>
      </c>
      <c r="X29" s="183" t="s">
        <v>507</v>
      </c>
      <c r="Y29" s="183" t="s">
        <v>507</v>
      </c>
      <c r="Z29" s="156" t="s">
        <v>1118</v>
      </c>
      <c r="AA29" s="117" t="s">
        <v>507</v>
      </c>
    </row>
    <row r="30" spans="1:27" s="142" customFormat="1" ht="63.75" x14ac:dyDescent="0.2">
      <c r="A30" s="114" t="s">
        <v>1054</v>
      </c>
      <c r="B30" s="119" t="s">
        <v>1055</v>
      </c>
      <c r="C30" s="115" t="s">
        <v>1056</v>
      </c>
      <c r="D30" s="114" t="s">
        <v>1082</v>
      </c>
      <c r="E30" s="115" t="s">
        <v>575</v>
      </c>
      <c r="F30" s="135" t="s">
        <v>39</v>
      </c>
      <c r="G30" s="114" t="s">
        <v>526</v>
      </c>
      <c r="H30" s="154" t="s">
        <v>1083</v>
      </c>
      <c r="I30" s="115" t="s">
        <v>1084</v>
      </c>
      <c r="J30" s="115" t="s">
        <v>502</v>
      </c>
      <c r="K30" s="115" t="s">
        <v>774</v>
      </c>
      <c r="L30" s="115" t="s">
        <v>502</v>
      </c>
      <c r="M30" s="115">
        <v>2</v>
      </c>
      <c r="N30" s="115">
        <v>1</v>
      </c>
      <c r="O30" s="141">
        <f t="shared" si="5"/>
        <v>2</v>
      </c>
      <c r="P30" s="139" t="str">
        <f t="shared" si="6"/>
        <v>BAJO</v>
      </c>
      <c r="Q30" s="115">
        <v>10</v>
      </c>
      <c r="R30" s="165">
        <f t="shared" si="7"/>
        <v>20</v>
      </c>
      <c r="S30" s="139" t="str">
        <f t="shared" si="8"/>
        <v>IV</v>
      </c>
      <c r="T30" s="165" t="str">
        <f t="shared" si="9"/>
        <v>Aceptable</v>
      </c>
      <c r="U30" s="115">
        <v>38</v>
      </c>
      <c r="V30" s="115" t="s">
        <v>1084</v>
      </c>
      <c r="W30" s="117" t="s">
        <v>507</v>
      </c>
      <c r="X30" s="183" t="s">
        <v>507</v>
      </c>
      <c r="Y30" s="183" t="s">
        <v>507</v>
      </c>
      <c r="Z30" s="156" t="s">
        <v>1114</v>
      </c>
      <c r="AA30" s="117" t="s">
        <v>507</v>
      </c>
    </row>
    <row r="31" spans="1:27" s="142" customFormat="1" ht="76.5" x14ac:dyDescent="0.2">
      <c r="A31" s="114" t="s">
        <v>1054</v>
      </c>
      <c r="B31" s="119" t="s">
        <v>1055</v>
      </c>
      <c r="C31" s="115" t="s">
        <v>1056</v>
      </c>
      <c r="D31" s="114" t="s">
        <v>1082</v>
      </c>
      <c r="E31" s="115" t="s">
        <v>575</v>
      </c>
      <c r="F31" s="135" t="s">
        <v>39</v>
      </c>
      <c r="G31" s="114" t="s">
        <v>525</v>
      </c>
      <c r="H31" s="154" t="s">
        <v>1338</v>
      </c>
      <c r="I31" s="115" t="s">
        <v>1087</v>
      </c>
      <c r="J31" s="115" t="s">
        <v>502</v>
      </c>
      <c r="K31" s="115" t="s">
        <v>774</v>
      </c>
      <c r="L31" s="115" t="s">
        <v>1088</v>
      </c>
      <c r="M31" s="115">
        <v>2</v>
      </c>
      <c r="N31" s="115">
        <v>1</v>
      </c>
      <c r="O31" s="141">
        <f t="shared" si="5"/>
        <v>2</v>
      </c>
      <c r="P31" s="139" t="str">
        <f t="shared" si="6"/>
        <v>BAJO</v>
      </c>
      <c r="Q31" s="115">
        <v>10</v>
      </c>
      <c r="R31" s="165">
        <f t="shared" si="7"/>
        <v>20</v>
      </c>
      <c r="S31" s="139" t="str">
        <f t="shared" si="8"/>
        <v>IV</v>
      </c>
      <c r="T31" s="165" t="str">
        <f t="shared" si="9"/>
        <v>Aceptable</v>
      </c>
      <c r="U31" s="115">
        <v>38</v>
      </c>
      <c r="V31" s="117" t="s">
        <v>546</v>
      </c>
      <c r="W31" s="117" t="s">
        <v>507</v>
      </c>
      <c r="X31" s="183" t="s">
        <v>507</v>
      </c>
      <c r="Y31" s="183" t="s">
        <v>507</v>
      </c>
      <c r="Z31" s="156" t="s">
        <v>1116</v>
      </c>
      <c r="AA31" s="117" t="s">
        <v>507</v>
      </c>
    </row>
    <row r="32" spans="1:27" s="142" customFormat="1" ht="71.25" customHeight="1" x14ac:dyDescent="0.2">
      <c r="A32" s="114" t="s">
        <v>1089</v>
      </c>
      <c r="B32" s="157" t="s">
        <v>1055</v>
      </c>
      <c r="C32" s="163" t="s">
        <v>1056</v>
      </c>
      <c r="D32" s="114" t="s">
        <v>1090</v>
      </c>
      <c r="E32" s="163" t="s">
        <v>33</v>
      </c>
      <c r="F32" s="135" t="s">
        <v>39</v>
      </c>
      <c r="G32" s="114" t="s">
        <v>1091</v>
      </c>
      <c r="H32" s="154" t="s">
        <v>1092</v>
      </c>
      <c r="I32" s="114" t="s">
        <v>1080</v>
      </c>
      <c r="J32" s="163" t="s">
        <v>1093</v>
      </c>
      <c r="K32" s="163" t="s">
        <v>774</v>
      </c>
      <c r="L32" s="163" t="s">
        <v>502</v>
      </c>
      <c r="M32" s="163">
        <v>2</v>
      </c>
      <c r="N32" s="163">
        <v>2</v>
      </c>
      <c r="O32" s="141">
        <f t="shared" si="5"/>
        <v>4</v>
      </c>
      <c r="P32" s="139" t="str">
        <f t="shared" si="6"/>
        <v>BAJO</v>
      </c>
      <c r="Q32" s="163">
        <v>10</v>
      </c>
      <c r="R32" s="165">
        <f t="shared" si="7"/>
        <v>40</v>
      </c>
      <c r="S32" s="139" t="str">
        <f t="shared" si="8"/>
        <v>III</v>
      </c>
      <c r="T32" s="165" t="str">
        <f t="shared" si="9"/>
        <v>Mejorable</v>
      </c>
      <c r="U32" s="163">
        <v>38</v>
      </c>
      <c r="V32" s="117" t="s">
        <v>546</v>
      </c>
      <c r="W32" s="117" t="s">
        <v>507</v>
      </c>
      <c r="X32" s="184" t="s">
        <v>507</v>
      </c>
      <c r="Y32" s="184" t="s">
        <v>507</v>
      </c>
      <c r="Z32" s="164" t="s">
        <v>1117</v>
      </c>
      <c r="AA32" s="117" t="s">
        <v>507</v>
      </c>
    </row>
    <row r="33" spans="1:27" ht="78.75" customHeight="1" x14ac:dyDescent="0.2">
      <c r="A33" s="114" t="s">
        <v>1054</v>
      </c>
      <c r="B33" s="119" t="s">
        <v>1055</v>
      </c>
      <c r="C33" s="115" t="s">
        <v>1056</v>
      </c>
      <c r="D33" s="114" t="s">
        <v>1302</v>
      </c>
      <c r="E33" s="115" t="s">
        <v>33</v>
      </c>
      <c r="F33" s="135" t="s">
        <v>38</v>
      </c>
      <c r="G33" s="114" t="s">
        <v>1238</v>
      </c>
      <c r="H33" s="154" t="s">
        <v>906</v>
      </c>
      <c r="I33" s="114" t="s">
        <v>723</v>
      </c>
      <c r="J33" s="115" t="s">
        <v>502</v>
      </c>
      <c r="K33" s="115" t="s">
        <v>853</v>
      </c>
      <c r="L33" s="114" t="s">
        <v>725</v>
      </c>
      <c r="M33" s="115">
        <v>2</v>
      </c>
      <c r="N33" s="115">
        <v>4</v>
      </c>
      <c r="O33" s="117">
        <v>4</v>
      </c>
      <c r="P33" s="139" t="str">
        <f t="shared" si="6"/>
        <v>BAJO</v>
      </c>
      <c r="Q33" s="115">
        <v>10</v>
      </c>
      <c r="R33" s="165">
        <f t="shared" si="7"/>
        <v>40</v>
      </c>
      <c r="S33" s="139" t="str">
        <f t="shared" si="8"/>
        <v>III</v>
      </c>
      <c r="T33" s="165" t="str">
        <f t="shared" si="9"/>
        <v>Mejorable</v>
      </c>
      <c r="U33" s="115">
        <v>38</v>
      </c>
      <c r="V33" s="115" t="s">
        <v>719</v>
      </c>
      <c r="W33" s="117" t="s">
        <v>507</v>
      </c>
      <c r="X33" s="183" t="s">
        <v>507</v>
      </c>
      <c r="Y33" s="183" t="s">
        <v>507</v>
      </c>
      <c r="Z33" s="156" t="s">
        <v>1244</v>
      </c>
      <c r="AA33" s="117" t="s">
        <v>507</v>
      </c>
    </row>
    <row r="34" spans="1:27" s="142" customFormat="1" ht="38.25" x14ac:dyDescent="0.2">
      <c r="A34" s="114" t="s">
        <v>472</v>
      </c>
      <c r="B34" s="119" t="s">
        <v>1055</v>
      </c>
      <c r="C34" s="115" t="s">
        <v>1056</v>
      </c>
      <c r="D34" s="117" t="s">
        <v>1128</v>
      </c>
      <c r="E34" s="115" t="s">
        <v>33</v>
      </c>
      <c r="F34" s="135" t="s">
        <v>36</v>
      </c>
      <c r="G34" s="114" t="s">
        <v>1217</v>
      </c>
      <c r="H34" s="154" t="s">
        <v>1218</v>
      </c>
      <c r="I34" s="115" t="s">
        <v>1219</v>
      </c>
      <c r="J34" s="115" t="s">
        <v>502</v>
      </c>
      <c r="K34" s="115" t="s">
        <v>886</v>
      </c>
      <c r="L34" s="115" t="s">
        <v>502</v>
      </c>
      <c r="M34" s="115">
        <v>2</v>
      </c>
      <c r="N34" s="115">
        <v>3</v>
      </c>
      <c r="O34" s="141">
        <f>M34*N34</f>
        <v>6</v>
      </c>
      <c r="P34" s="139" t="str">
        <f t="shared" si="6"/>
        <v>MEDIO</v>
      </c>
      <c r="Q34" s="115">
        <v>10</v>
      </c>
      <c r="R34" s="165">
        <f t="shared" si="7"/>
        <v>60</v>
      </c>
      <c r="S34" s="139" t="str">
        <f t="shared" si="8"/>
        <v>III</v>
      </c>
      <c r="T34" s="165" t="str">
        <f t="shared" si="0"/>
        <v>Mejorable</v>
      </c>
      <c r="U34" s="115">
        <v>38</v>
      </c>
      <c r="V34" s="115" t="s">
        <v>1219</v>
      </c>
      <c r="W34" s="117" t="s">
        <v>507</v>
      </c>
      <c r="X34" s="183" t="s">
        <v>507</v>
      </c>
      <c r="Y34" s="183" t="s">
        <v>507</v>
      </c>
      <c r="Z34" s="156" t="s">
        <v>581</v>
      </c>
      <c r="AA34" s="117" t="s">
        <v>507</v>
      </c>
    </row>
    <row r="35" spans="1:27" s="142" customFormat="1" ht="38.25" x14ac:dyDescent="0.2">
      <c r="A35" s="114" t="s">
        <v>472</v>
      </c>
      <c r="B35" s="119" t="s">
        <v>1055</v>
      </c>
      <c r="C35" s="115" t="s">
        <v>1056</v>
      </c>
      <c r="D35" s="117" t="s">
        <v>1128</v>
      </c>
      <c r="E35" s="115" t="s">
        <v>33</v>
      </c>
      <c r="F35" s="135" t="s">
        <v>36</v>
      </c>
      <c r="G35" s="114" t="s">
        <v>218</v>
      </c>
      <c r="H35" s="154" t="s">
        <v>1220</v>
      </c>
      <c r="I35" s="115" t="s">
        <v>1221</v>
      </c>
      <c r="J35" s="115" t="s">
        <v>502</v>
      </c>
      <c r="K35" s="115" t="s">
        <v>886</v>
      </c>
      <c r="L35" s="115" t="s">
        <v>502</v>
      </c>
      <c r="M35" s="115">
        <v>2</v>
      </c>
      <c r="N35" s="115">
        <v>3</v>
      </c>
      <c r="O35" s="141">
        <f t="shared" si="1"/>
        <v>6</v>
      </c>
      <c r="P35" s="139" t="str">
        <f t="shared" si="2"/>
        <v>MEDIO</v>
      </c>
      <c r="Q35" s="115">
        <v>10</v>
      </c>
      <c r="R35" s="165">
        <f t="shared" si="3"/>
        <v>60</v>
      </c>
      <c r="S35" s="139" t="str">
        <f t="shared" si="4"/>
        <v>III</v>
      </c>
      <c r="T35" s="165" t="str">
        <f t="shared" si="0"/>
        <v>Mejorable</v>
      </c>
      <c r="U35" s="115">
        <v>38</v>
      </c>
      <c r="V35" s="115" t="s">
        <v>1233</v>
      </c>
      <c r="W35" s="117" t="s">
        <v>507</v>
      </c>
      <c r="X35" s="183" t="s">
        <v>507</v>
      </c>
      <c r="Y35" s="183" t="s">
        <v>507</v>
      </c>
      <c r="Z35" s="156" t="s">
        <v>581</v>
      </c>
      <c r="AA35" s="117" t="s">
        <v>507</v>
      </c>
    </row>
    <row r="36" spans="1:27" s="142" customFormat="1" ht="38.25" x14ac:dyDescent="0.2">
      <c r="A36" s="114" t="s">
        <v>472</v>
      </c>
      <c r="B36" s="119" t="s">
        <v>1055</v>
      </c>
      <c r="C36" s="115" t="s">
        <v>1056</v>
      </c>
      <c r="D36" s="117" t="s">
        <v>1128</v>
      </c>
      <c r="E36" s="115" t="s">
        <v>33</v>
      </c>
      <c r="F36" s="135" t="s">
        <v>35</v>
      </c>
      <c r="G36" s="114" t="s">
        <v>668</v>
      </c>
      <c r="H36" s="154" t="s">
        <v>676</v>
      </c>
      <c r="I36" s="115" t="s">
        <v>677</v>
      </c>
      <c r="J36" s="115" t="s">
        <v>502</v>
      </c>
      <c r="K36" s="115" t="s">
        <v>886</v>
      </c>
      <c r="L36" s="115" t="s">
        <v>502</v>
      </c>
      <c r="M36" s="115">
        <v>2</v>
      </c>
      <c r="N36" s="115">
        <v>3</v>
      </c>
      <c r="O36" s="141">
        <f t="shared" si="1"/>
        <v>6</v>
      </c>
      <c r="P36" s="139" t="str">
        <f t="shared" si="2"/>
        <v>MEDIO</v>
      </c>
      <c r="Q36" s="115">
        <v>10</v>
      </c>
      <c r="R36" s="165">
        <f t="shared" si="3"/>
        <v>60</v>
      </c>
      <c r="S36" s="139" t="str">
        <f t="shared" si="4"/>
        <v>III</v>
      </c>
      <c r="T36" s="165" t="str">
        <f t="shared" si="0"/>
        <v>Mejorable</v>
      </c>
      <c r="U36" s="115">
        <v>38</v>
      </c>
      <c r="V36" s="115" t="s">
        <v>1188</v>
      </c>
      <c r="W36" s="117" t="s">
        <v>507</v>
      </c>
      <c r="X36" s="183" t="s">
        <v>507</v>
      </c>
      <c r="Y36" s="183" t="s">
        <v>507</v>
      </c>
      <c r="Z36" s="156" t="s">
        <v>581</v>
      </c>
      <c r="AA36" s="117" t="s">
        <v>507</v>
      </c>
    </row>
    <row r="37" spans="1:27" s="142" customFormat="1" ht="38.25" x14ac:dyDescent="0.2">
      <c r="A37" s="114" t="s">
        <v>472</v>
      </c>
      <c r="B37" s="119" t="s">
        <v>1055</v>
      </c>
      <c r="C37" s="115" t="s">
        <v>1056</v>
      </c>
      <c r="D37" s="117" t="s">
        <v>1130</v>
      </c>
      <c r="E37" s="115" t="s">
        <v>34</v>
      </c>
      <c r="F37" s="135" t="s">
        <v>35</v>
      </c>
      <c r="G37" s="114" t="s">
        <v>652</v>
      </c>
      <c r="H37" s="154" t="s">
        <v>1131</v>
      </c>
      <c r="I37" s="115" t="s">
        <v>677</v>
      </c>
      <c r="J37" s="115" t="s">
        <v>502</v>
      </c>
      <c r="K37" s="115" t="s">
        <v>886</v>
      </c>
      <c r="L37" s="115" t="s">
        <v>502</v>
      </c>
      <c r="M37" s="115">
        <v>2</v>
      </c>
      <c r="N37" s="115">
        <v>1</v>
      </c>
      <c r="O37" s="141">
        <f>M37*N37</f>
        <v>2</v>
      </c>
      <c r="P37" s="139" t="str">
        <f>IF((N37),IF(AND(O37&gt;=24,O37&lt;=40),"MUY ALTO",IF(AND(O37&gt;=10,O37&lt;=20),"ALTO",IF(AND(O37&gt;=6,O37&lt;=8),"MEDIO",IF((O37&lt;=4),"BAJO")))))</f>
        <v>BAJO</v>
      </c>
      <c r="Q37" s="115">
        <v>10</v>
      </c>
      <c r="R37" s="165">
        <f>O37*Q37</f>
        <v>20</v>
      </c>
      <c r="S37" s="139" t="str">
        <f>IF(R37&lt;=0,"N/A",IF(R37&lt;=20,"IV",IF(R37&lt;=120,"III",IF(R37&lt;=500,"II",IF(R37&lt;=4000,"I",)))))</f>
        <v>IV</v>
      </c>
      <c r="T37" s="165" t="str">
        <f t="shared" si="0"/>
        <v>Aceptable</v>
      </c>
      <c r="U37" s="115">
        <v>38</v>
      </c>
      <c r="V37" s="115" t="s">
        <v>654</v>
      </c>
      <c r="W37" s="117" t="s">
        <v>507</v>
      </c>
      <c r="X37" s="183" t="s">
        <v>507</v>
      </c>
      <c r="Y37" s="183" t="s">
        <v>507</v>
      </c>
      <c r="Z37" s="156" t="s">
        <v>581</v>
      </c>
      <c r="AA37" s="117" t="s">
        <v>763</v>
      </c>
    </row>
    <row r="38" spans="1:27" s="142" customFormat="1" ht="48.75" customHeight="1" x14ac:dyDescent="0.2">
      <c r="A38" s="114" t="s">
        <v>1089</v>
      </c>
      <c r="B38" s="119" t="s">
        <v>1055</v>
      </c>
      <c r="C38" s="115" t="s">
        <v>1056</v>
      </c>
      <c r="D38" s="117" t="s">
        <v>1090</v>
      </c>
      <c r="E38" s="115" t="s">
        <v>33</v>
      </c>
      <c r="F38" s="135" t="s">
        <v>35</v>
      </c>
      <c r="G38" s="114" t="s">
        <v>594</v>
      </c>
      <c r="H38" s="154" t="s">
        <v>1135</v>
      </c>
      <c r="I38" s="114" t="s">
        <v>1136</v>
      </c>
      <c r="J38" s="115" t="s">
        <v>502</v>
      </c>
      <c r="K38" s="115" t="s">
        <v>502</v>
      </c>
      <c r="L38" s="115" t="s">
        <v>502</v>
      </c>
      <c r="M38" s="115">
        <v>2</v>
      </c>
      <c r="N38" s="115">
        <v>3</v>
      </c>
      <c r="O38" s="141">
        <f t="shared" si="1"/>
        <v>6</v>
      </c>
      <c r="P38" s="139" t="str">
        <f>IF((N38),IF(AND(O38&gt;=24,O38&lt;=40),"MUY ALTO",IF(AND(O38&gt;=10,O38&lt;=20),"ALTO",IF(AND(O38&gt;=6,O38&lt;=8),"MEDIO",IF((O38&lt;=4),"BAJO")))))</f>
        <v>MEDIO</v>
      </c>
      <c r="Q38" s="115">
        <v>10</v>
      </c>
      <c r="R38" s="165">
        <f>O38*Q38</f>
        <v>60</v>
      </c>
      <c r="S38" s="139" t="str">
        <f>IF(R38&lt;=0,"N/A",IF(R38&lt;=20,"IV",IF(R38&lt;=120,"III",IF(R38&lt;=500,"II",IF(R38&lt;=4000,"I",)))))</f>
        <v>III</v>
      </c>
      <c r="T38" s="165" t="str">
        <f t="shared" si="0"/>
        <v>Mejorable</v>
      </c>
      <c r="U38" s="115">
        <v>38</v>
      </c>
      <c r="V38" s="115" t="s">
        <v>1188</v>
      </c>
      <c r="W38" s="117" t="s">
        <v>507</v>
      </c>
      <c r="X38" s="183" t="s">
        <v>507</v>
      </c>
      <c r="Y38" s="183" t="s">
        <v>1191</v>
      </c>
      <c r="Z38" s="156" t="s">
        <v>507</v>
      </c>
      <c r="AA38" s="117" t="s">
        <v>507</v>
      </c>
    </row>
    <row r="39" spans="1:27" ht="58.5" customHeight="1" x14ac:dyDescent="0.25">
      <c r="A39" s="117" t="s">
        <v>567</v>
      </c>
      <c r="B39" s="119" t="s">
        <v>1055</v>
      </c>
      <c r="C39" s="115" t="s">
        <v>1056</v>
      </c>
      <c r="D39" s="117" t="s">
        <v>568</v>
      </c>
      <c r="E39" s="117" t="s">
        <v>33</v>
      </c>
      <c r="F39" s="135" t="s">
        <v>35</v>
      </c>
      <c r="G39" s="114" t="s">
        <v>589</v>
      </c>
      <c r="H39" s="154" t="s">
        <v>590</v>
      </c>
      <c r="I39" s="117" t="s">
        <v>591</v>
      </c>
      <c r="J39" s="117" t="s">
        <v>502</v>
      </c>
      <c r="K39" s="117" t="s">
        <v>502</v>
      </c>
      <c r="L39" s="117" t="s">
        <v>502</v>
      </c>
      <c r="M39" s="117">
        <v>2</v>
      </c>
      <c r="N39" s="117">
        <v>4</v>
      </c>
      <c r="O39" s="141">
        <f t="shared" si="1"/>
        <v>8</v>
      </c>
      <c r="P39" s="139" t="str">
        <f t="shared" ref="P39:P45" si="10">IF((N39),IF(AND(O39&gt;=24,O39&lt;=40),"MUY ALTO",IF(AND(O39&gt;=10,O39&lt;=20),"ALTO",IF(AND(O39&gt;=6,O39&lt;=8),"MEDIO",IF((O39&lt;=4),"BAJO")))))</f>
        <v>MEDIO</v>
      </c>
      <c r="Q39" s="117">
        <v>10</v>
      </c>
      <c r="R39" s="165">
        <f t="shared" ref="R39:R45" si="11">O39*Q39</f>
        <v>80</v>
      </c>
      <c r="S39" s="139" t="str">
        <f t="shared" ref="S39:S45" si="12">IF(R39&lt;=0,"N/A",IF(R39&lt;=20,"IV",IF(R39&lt;=120,"III",IF(R39&lt;=500,"II",IF(R39&lt;=4000,"I",)))))</f>
        <v>III</v>
      </c>
      <c r="T39" s="165" t="str">
        <f t="shared" si="0"/>
        <v>Mejorable</v>
      </c>
      <c r="U39" s="115">
        <v>38</v>
      </c>
      <c r="V39" s="115" t="s">
        <v>591</v>
      </c>
      <c r="W39" s="117" t="s">
        <v>507</v>
      </c>
      <c r="X39" s="117" t="s">
        <v>507</v>
      </c>
      <c r="Y39" s="115" t="s">
        <v>592</v>
      </c>
      <c r="Z39" s="115" t="s">
        <v>593</v>
      </c>
      <c r="AA39" s="117" t="s">
        <v>507</v>
      </c>
    </row>
    <row r="40" spans="1:27" ht="99" customHeight="1" x14ac:dyDescent="0.25">
      <c r="A40" s="114" t="s">
        <v>554</v>
      </c>
      <c r="B40" s="119" t="s">
        <v>1055</v>
      </c>
      <c r="C40" s="115" t="s">
        <v>1056</v>
      </c>
      <c r="D40" s="114" t="s">
        <v>555</v>
      </c>
      <c r="E40" s="118" t="s">
        <v>33</v>
      </c>
      <c r="F40" s="135" t="s">
        <v>35</v>
      </c>
      <c r="G40" s="114" t="s">
        <v>594</v>
      </c>
      <c r="H40" s="154" t="s">
        <v>595</v>
      </c>
      <c r="I40" s="114" t="s">
        <v>1506</v>
      </c>
      <c r="J40" s="118" t="s">
        <v>502</v>
      </c>
      <c r="K40" s="114" t="s">
        <v>502</v>
      </c>
      <c r="L40" s="114" t="s">
        <v>502</v>
      </c>
      <c r="M40" s="115">
        <v>2</v>
      </c>
      <c r="N40" s="115">
        <v>4</v>
      </c>
      <c r="O40" s="141">
        <f t="shared" si="1"/>
        <v>8</v>
      </c>
      <c r="P40" s="139" t="str">
        <f t="shared" si="10"/>
        <v>MEDIO</v>
      </c>
      <c r="Q40" s="115">
        <v>10</v>
      </c>
      <c r="R40" s="165">
        <f t="shared" si="11"/>
        <v>80</v>
      </c>
      <c r="S40" s="139" t="str">
        <f t="shared" si="12"/>
        <v>III</v>
      </c>
      <c r="T40" s="165" t="str">
        <f t="shared" si="0"/>
        <v>Mejorable</v>
      </c>
      <c r="U40" s="115">
        <v>38</v>
      </c>
      <c r="V40" s="115" t="s">
        <v>627</v>
      </c>
      <c r="W40" s="117" t="s">
        <v>628</v>
      </c>
      <c r="X40" s="117" t="s">
        <v>507</v>
      </c>
      <c r="Y40" s="117" t="s">
        <v>507</v>
      </c>
      <c r="Z40" s="120" t="s">
        <v>629</v>
      </c>
      <c r="AA40" s="117" t="s">
        <v>507</v>
      </c>
    </row>
    <row r="41" spans="1:27" ht="63.75" x14ac:dyDescent="0.25">
      <c r="A41" s="114" t="s">
        <v>482</v>
      </c>
      <c r="B41" s="119" t="s">
        <v>1055</v>
      </c>
      <c r="C41" s="115" t="s">
        <v>1056</v>
      </c>
      <c r="D41" s="178" t="s">
        <v>1333</v>
      </c>
      <c r="E41" s="118" t="s">
        <v>33</v>
      </c>
      <c r="F41" s="135" t="s">
        <v>35</v>
      </c>
      <c r="G41" s="114" t="s">
        <v>594</v>
      </c>
      <c r="H41" s="154" t="s">
        <v>615</v>
      </c>
      <c r="I41" s="114" t="s">
        <v>616</v>
      </c>
      <c r="J41" s="118" t="s">
        <v>502</v>
      </c>
      <c r="K41" s="114" t="s">
        <v>502</v>
      </c>
      <c r="L41" s="114" t="s">
        <v>502</v>
      </c>
      <c r="M41" s="179">
        <v>2</v>
      </c>
      <c r="N41" s="179">
        <v>4</v>
      </c>
      <c r="O41" s="141">
        <f t="shared" si="1"/>
        <v>8</v>
      </c>
      <c r="P41" s="139" t="str">
        <f t="shared" si="10"/>
        <v>MEDIO</v>
      </c>
      <c r="Q41" s="117">
        <v>25</v>
      </c>
      <c r="R41" s="165">
        <f t="shared" si="11"/>
        <v>200</v>
      </c>
      <c r="S41" s="139" t="str">
        <f t="shared" si="12"/>
        <v>II</v>
      </c>
      <c r="T41" s="165" t="str">
        <f t="shared" si="0"/>
        <v>No aceptable o aceptable con control específico</v>
      </c>
      <c r="U41" s="115">
        <v>38</v>
      </c>
      <c r="V41" s="117" t="s">
        <v>630</v>
      </c>
      <c r="W41" s="117" t="s">
        <v>507</v>
      </c>
      <c r="X41" s="117" t="s">
        <v>507</v>
      </c>
      <c r="Y41" s="117" t="s">
        <v>639</v>
      </c>
      <c r="Z41" s="117" t="s">
        <v>640</v>
      </c>
      <c r="AA41" s="117" t="s">
        <v>507</v>
      </c>
    </row>
    <row r="42" spans="1:27" ht="51" x14ac:dyDescent="0.25">
      <c r="A42" s="114" t="s">
        <v>482</v>
      </c>
      <c r="B42" s="119" t="s">
        <v>1055</v>
      </c>
      <c r="C42" s="115" t="s">
        <v>1056</v>
      </c>
      <c r="D42" s="114" t="s">
        <v>479</v>
      </c>
      <c r="E42" s="118" t="s">
        <v>33</v>
      </c>
      <c r="F42" s="135" t="s">
        <v>35</v>
      </c>
      <c r="G42" s="114" t="s">
        <v>594</v>
      </c>
      <c r="H42" s="154" t="s">
        <v>620</v>
      </c>
      <c r="I42" s="114" t="s">
        <v>616</v>
      </c>
      <c r="J42" s="118" t="s">
        <v>502</v>
      </c>
      <c r="K42" s="114" t="s">
        <v>502</v>
      </c>
      <c r="L42" s="114" t="s">
        <v>502</v>
      </c>
      <c r="M42" s="179">
        <v>2</v>
      </c>
      <c r="N42" s="179">
        <v>4</v>
      </c>
      <c r="O42" s="141">
        <f t="shared" si="1"/>
        <v>8</v>
      </c>
      <c r="P42" s="139" t="str">
        <f t="shared" si="10"/>
        <v>MEDIO</v>
      </c>
      <c r="Q42" s="117">
        <v>25</v>
      </c>
      <c r="R42" s="165">
        <f t="shared" si="11"/>
        <v>200</v>
      </c>
      <c r="S42" s="139" t="str">
        <f t="shared" si="12"/>
        <v>II</v>
      </c>
      <c r="T42" s="165" t="str">
        <f t="shared" si="0"/>
        <v>No aceptable o aceptable con control específico</v>
      </c>
      <c r="U42" s="115">
        <v>38</v>
      </c>
      <c r="V42" s="117" t="s">
        <v>630</v>
      </c>
      <c r="W42" s="117" t="s">
        <v>507</v>
      </c>
      <c r="X42" s="117" t="s">
        <v>507</v>
      </c>
      <c r="Y42" s="117" t="s">
        <v>507</v>
      </c>
      <c r="Z42" s="117" t="s">
        <v>640</v>
      </c>
      <c r="AA42" s="117" t="s">
        <v>507</v>
      </c>
    </row>
    <row r="43" spans="1:27" s="142" customFormat="1" ht="63.75" x14ac:dyDescent="0.2">
      <c r="A43" s="114" t="s">
        <v>1054</v>
      </c>
      <c r="B43" s="119" t="s">
        <v>1055</v>
      </c>
      <c r="C43" s="115" t="s">
        <v>1056</v>
      </c>
      <c r="D43" s="117" t="s">
        <v>1125</v>
      </c>
      <c r="E43" s="115" t="s">
        <v>33</v>
      </c>
      <c r="F43" s="135" t="s">
        <v>35</v>
      </c>
      <c r="G43" s="114" t="s">
        <v>652</v>
      </c>
      <c r="H43" s="154" t="s">
        <v>1525</v>
      </c>
      <c r="I43" s="115" t="s">
        <v>1126</v>
      </c>
      <c r="J43" s="115" t="s">
        <v>502</v>
      </c>
      <c r="K43" s="115" t="s">
        <v>1127</v>
      </c>
      <c r="L43" s="115" t="s">
        <v>502</v>
      </c>
      <c r="M43" s="115">
        <v>2</v>
      </c>
      <c r="N43" s="115">
        <v>3</v>
      </c>
      <c r="O43" s="141">
        <f>M43*N43</f>
        <v>6</v>
      </c>
      <c r="P43" s="139" t="str">
        <f>IF((N43),IF(AND(O43&gt;=24,O43&lt;=40),"MUY ALTO",IF(AND(O43&gt;=10,O43&lt;=20),"ALTO",IF(AND(O43&gt;=6,O43&lt;=8),"MEDIO",IF((O43&lt;=4),"BAJO")))))</f>
        <v>MEDIO</v>
      </c>
      <c r="Q43" s="115">
        <v>10</v>
      </c>
      <c r="R43" s="165">
        <f>O43*Q43</f>
        <v>60</v>
      </c>
      <c r="S43" s="139" t="str">
        <f>IF(R43&lt;=0,"N/A",IF(R43&lt;=20,"IV",IF(R43&lt;=120,"III",IF(R43&lt;=500,"II",IF(R43&lt;=4000,"I",)))))</f>
        <v>III</v>
      </c>
      <c r="T43" s="165" t="str">
        <f>IF(S43="I","No Aceptable",IF(S43="II","No aceptable o aceptable con control específico",IF(S43="III","Mejorable",IF(S43="IV","Aceptable","Aceptable"))))</f>
        <v>Mejorable</v>
      </c>
      <c r="U43" s="115">
        <v>38</v>
      </c>
      <c r="V43" s="115" t="s">
        <v>654</v>
      </c>
      <c r="W43" s="117" t="s">
        <v>507</v>
      </c>
      <c r="X43" s="183" t="s">
        <v>507</v>
      </c>
      <c r="Y43" s="183" t="s">
        <v>507</v>
      </c>
      <c r="Z43" s="156" t="s">
        <v>1186</v>
      </c>
      <c r="AA43" s="117" t="s">
        <v>507</v>
      </c>
    </row>
    <row r="44" spans="1:27" s="142" customFormat="1" ht="38.25" x14ac:dyDescent="0.2">
      <c r="A44" s="114" t="s">
        <v>472</v>
      </c>
      <c r="B44" s="119" t="s">
        <v>1055</v>
      </c>
      <c r="C44" s="115" t="s">
        <v>1056</v>
      </c>
      <c r="D44" s="117" t="s">
        <v>1128</v>
      </c>
      <c r="E44" s="115" t="s">
        <v>33</v>
      </c>
      <c r="F44" s="135" t="s">
        <v>35</v>
      </c>
      <c r="G44" s="114" t="s">
        <v>652</v>
      </c>
      <c r="H44" s="154" t="s">
        <v>674</v>
      </c>
      <c r="I44" s="115" t="s">
        <v>1129</v>
      </c>
      <c r="J44" s="115" t="s">
        <v>502</v>
      </c>
      <c r="K44" s="115" t="s">
        <v>886</v>
      </c>
      <c r="L44" s="115" t="s">
        <v>502</v>
      </c>
      <c r="M44" s="115">
        <v>2</v>
      </c>
      <c r="N44" s="115">
        <v>3</v>
      </c>
      <c r="O44" s="141">
        <f>M44*N44</f>
        <v>6</v>
      </c>
      <c r="P44" s="139" t="str">
        <f>IF((N44),IF(AND(O44&gt;=24,O44&lt;=40),"MUY ALTO",IF(AND(O44&gt;=10,O44&lt;=20),"ALTO",IF(AND(O44&gt;=6,O44&lt;=8),"MEDIO",IF((O44&lt;=4),"BAJO")))))</f>
        <v>MEDIO</v>
      </c>
      <c r="Q44" s="115">
        <v>10</v>
      </c>
      <c r="R44" s="165">
        <f>O44*Q44</f>
        <v>60</v>
      </c>
      <c r="S44" s="139" t="str">
        <f>IF(R44&lt;=0,"N/A",IF(R44&lt;=20,"IV",IF(R44&lt;=120,"III",IF(R44&lt;=500,"II",IF(R44&lt;=4000,"I",)))))</f>
        <v>III</v>
      </c>
      <c r="T44" s="165" t="str">
        <f>IF(S44="I","No Aceptable",IF(S44="II","No aceptable o aceptable con control específico",IF(S44="III","Mejorable",IF(S44="IV","Aceptable","Aceptable"))))</f>
        <v>Mejorable</v>
      </c>
      <c r="U44" s="115">
        <v>38</v>
      </c>
      <c r="V44" s="115" t="s">
        <v>519</v>
      </c>
      <c r="W44" s="117" t="s">
        <v>507</v>
      </c>
      <c r="X44" s="183" t="s">
        <v>507</v>
      </c>
      <c r="Y44" s="183" t="s">
        <v>507</v>
      </c>
      <c r="Z44" s="156" t="s">
        <v>581</v>
      </c>
      <c r="AA44" s="117" t="s">
        <v>1187</v>
      </c>
    </row>
    <row r="45" spans="1:27" ht="114.75" x14ac:dyDescent="0.2">
      <c r="A45" s="114" t="s">
        <v>482</v>
      </c>
      <c r="B45" s="119" t="s">
        <v>1062</v>
      </c>
      <c r="C45" s="115" t="s">
        <v>778</v>
      </c>
      <c r="D45" s="114" t="s">
        <v>1302</v>
      </c>
      <c r="E45" s="115" t="s">
        <v>33</v>
      </c>
      <c r="F45" s="135" t="s">
        <v>77</v>
      </c>
      <c r="G45" s="114" t="s">
        <v>490</v>
      </c>
      <c r="H45" s="154" t="s">
        <v>494</v>
      </c>
      <c r="I45" s="115" t="s">
        <v>499</v>
      </c>
      <c r="J45" s="115" t="s">
        <v>502</v>
      </c>
      <c r="K45" s="114" t="s">
        <v>503</v>
      </c>
      <c r="L45" s="179" t="s">
        <v>1536</v>
      </c>
      <c r="M45" s="115">
        <v>2</v>
      </c>
      <c r="N45" s="115">
        <v>2</v>
      </c>
      <c r="O45" s="141">
        <f t="shared" si="1"/>
        <v>4</v>
      </c>
      <c r="P45" s="139" t="str">
        <f t="shared" si="10"/>
        <v>BAJO</v>
      </c>
      <c r="Q45" s="115">
        <v>10</v>
      </c>
      <c r="R45" s="165">
        <f t="shared" si="11"/>
        <v>40</v>
      </c>
      <c r="S45" s="139" t="str">
        <f t="shared" si="12"/>
        <v>III</v>
      </c>
      <c r="T45" s="165" t="str">
        <f t="shared" si="0"/>
        <v>Mejorable</v>
      </c>
      <c r="U45" s="115">
        <v>10</v>
      </c>
      <c r="V45" s="115" t="s">
        <v>519</v>
      </c>
      <c r="W45" s="117" t="s">
        <v>507</v>
      </c>
      <c r="X45" s="183" t="s">
        <v>507</v>
      </c>
      <c r="Y45" s="183" t="s">
        <v>507</v>
      </c>
      <c r="Z45" s="156" t="s">
        <v>1534</v>
      </c>
      <c r="AA45" s="117" t="s">
        <v>1075</v>
      </c>
    </row>
    <row r="46" spans="1:27" ht="49.5" customHeight="1" x14ac:dyDescent="0.25">
      <c r="A46" s="114" t="s">
        <v>478</v>
      </c>
      <c r="B46" s="119" t="s">
        <v>1062</v>
      </c>
      <c r="C46" s="115" t="s">
        <v>778</v>
      </c>
      <c r="D46" s="114" t="s">
        <v>479</v>
      </c>
      <c r="E46" s="118" t="s">
        <v>33</v>
      </c>
      <c r="F46" s="135" t="s">
        <v>77</v>
      </c>
      <c r="G46" s="114" t="s">
        <v>491</v>
      </c>
      <c r="H46" s="154" t="s">
        <v>495</v>
      </c>
      <c r="I46" s="114" t="s">
        <v>499</v>
      </c>
      <c r="J46" s="118" t="s">
        <v>502</v>
      </c>
      <c r="K46" s="118" t="s">
        <v>502</v>
      </c>
      <c r="L46" s="118" t="s">
        <v>502</v>
      </c>
      <c r="M46" s="117">
        <v>2</v>
      </c>
      <c r="N46" s="117">
        <v>2</v>
      </c>
      <c r="O46" s="141">
        <f>M46*N46</f>
        <v>4</v>
      </c>
      <c r="P46" s="139" t="str">
        <f>IF((N46),IF(AND(O46&gt;=24,O46&lt;=40),"MUY ALTO",IF(AND(O46&gt;=10,O46&lt;=20),"ALTO",IF(AND(O46&gt;=6,O46&lt;=8),"MEDIO",IF((O46&lt;=4),"BAJO")))))</f>
        <v>BAJO</v>
      </c>
      <c r="Q46" s="117">
        <v>25</v>
      </c>
      <c r="R46" s="165">
        <f>O46*Q46</f>
        <v>100</v>
      </c>
      <c r="S46" s="139" t="str">
        <f>IF(R46&lt;=0,"N/A",IF(R46&lt;=20,"IV",IF(R46&lt;=120,"III",IF(R46&lt;=500,"II",IF(R46&lt;=4000,"I",)))))</f>
        <v>III</v>
      </c>
      <c r="T46" s="165" t="str">
        <f>IF(S46="I","No Aceptable",IF(S46="II","No aceptable o aceptable con control específico",IF(S46="III","Mejorable",IF(S46="IV","Aceptable","Aceptable"))))</f>
        <v>Mejorable</v>
      </c>
      <c r="U46" s="115">
        <v>10</v>
      </c>
      <c r="V46" s="117" t="s">
        <v>509</v>
      </c>
      <c r="W46" s="117" t="s">
        <v>507</v>
      </c>
      <c r="X46" s="117" t="s">
        <v>507</v>
      </c>
      <c r="Y46" s="117" t="s">
        <v>507</v>
      </c>
      <c r="Z46" s="117" t="s">
        <v>512</v>
      </c>
      <c r="AA46" s="117" t="s">
        <v>507</v>
      </c>
    </row>
    <row r="47" spans="1:27" ht="51" x14ac:dyDescent="0.2">
      <c r="A47" s="114" t="s">
        <v>1063</v>
      </c>
      <c r="B47" s="119" t="s">
        <v>1062</v>
      </c>
      <c r="C47" s="115" t="s">
        <v>778</v>
      </c>
      <c r="D47" s="117" t="s">
        <v>1098</v>
      </c>
      <c r="E47" s="115" t="s">
        <v>33</v>
      </c>
      <c r="F47" s="135" t="s">
        <v>39</v>
      </c>
      <c r="G47" s="114" t="s">
        <v>1017</v>
      </c>
      <c r="H47" s="154" t="s">
        <v>1099</v>
      </c>
      <c r="I47" s="114" t="s">
        <v>1080</v>
      </c>
      <c r="J47" s="115" t="s">
        <v>502</v>
      </c>
      <c r="K47" s="115" t="s">
        <v>502</v>
      </c>
      <c r="L47" s="115" t="s">
        <v>502</v>
      </c>
      <c r="M47" s="179">
        <v>2</v>
      </c>
      <c r="N47" s="179">
        <v>4</v>
      </c>
      <c r="O47" s="141">
        <f t="shared" ref="O47:O59" si="13">M47*N47</f>
        <v>8</v>
      </c>
      <c r="P47" s="139" t="str">
        <f t="shared" ref="P47:P59" si="14">IF((N47),IF(AND(O47&gt;=24,O47&lt;=40),"MUY ALTO",IF(AND(O47&gt;=10,O47&lt;=20),"ALTO",IF(AND(O47&gt;=6,O47&lt;=8),"MEDIO",IF((O47&lt;=4),"BAJO")))))</f>
        <v>MEDIO</v>
      </c>
      <c r="Q47" s="115">
        <v>25</v>
      </c>
      <c r="R47" s="165">
        <f t="shared" ref="R47:R59" si="15">O47*Q47</f>
        <v>200</v>
      </c>
      <c r="S47" s="139" t="str">
        <f t="shared" ref="S47:S59" si="16">IF(R47&lt;=0,"N/A",IF(R47&lt;=20,"IV",IF(R47&lt;=120,"III",IF(R47&lt;=500,"II",IF(R47&lt;=4000,"I",)))))</f>
        <v>II</v>
      </c>
      <c r="T47" s="165" t="str">
        <f t="shared" ref="T47:T59" si="17">IF(S47="I","No Aceptable",IF(S47="II","No aceptable o aceptable con control específico",IF(S47="III","Mejorable",IF(S47="IV","Aceptable","Aceptable"))))</f>
        <v>No aceptable o aceptable con control específico</v>
      </c>
      <c r="U47" s="115">
        <v>10</v>
      </c>
      <c r="V47" s="115" t="s">
        <v>824</v>
      </c>
      <c r="W47" s="117" t="s">
        <v>507</v>
      </c>
      <c r="X47" s="183" t="s">
        <v>507</v>
      </c>
      <c r="Y47" s="183" t="s">
        <v>1119</v>
      </c>
      <c r="Z47" s="156" t="s">
        <v>1120</v>
      </c>
      <c r="AA47" s="117" t="s">
        <v>507</v>
      </c>
    </row>
    <row r="48" spans="1:27" ht="47.25" customHeight="1" x14ac:dyDescent="0.2">
      <c r="A48" s="114" t="s">
        <v>1063</v>
      </c>
      <c r="B48" s="119" t="s">
        <v>1062</v>
      </c>
      <c r="C48" s="115" t="s">
        <v>778</v>
      </c>
      <c r="D48" s="114" t="s">
        <v>484</v>
      </c>
      <c r="E48" s="115" t="s">
        <v>33</v>
      </c>
      <c r="F48" s="135" t="s">
        <v>35</v>
      </c>
      <c r="G48" s="114" t="s">
        <v>594</v>
      </c>
      <c r="H48" s="154" t="s">
        <v>1342</v>
      </c>
      <c r="I48" s="115" t="s">
        <v>1158</v>
      </c>
      <c r="J48" s="115" t="s">
        <v>502</v>
      </c>
      <c r="K48" s="115" t="s">
        <v>502</v>
      </c>
      <c r="L48" s="115" t="s">
        <v>502</v>
      </c>
      <c r="M48" s="115">
        <v>2</v>
      </c>
      <c r="N48" s="115">
        <v>1</v>
      </c>
      <c r="O48" s="141">
        <f>M48*N48</f>
        <v>2</v>
      </c>
      <c r="P48" s="139" t="str">
        <f>IF((N48),IF(AND(O48&gt;=24,O48&lt;=40),"MUY ALTO",IF(AND(O48&gt;=10,O48&lt;=20),"ALTO",IF(AND(O48&gt;=6,O48&lt;=8),"MEDIO",IF((O48&lt;=4),"BAJO")))))</f>
        <v>BAJO</v>
      </c>
      <c r="Q48" s="115">
        <v>10</v>
      </c>
      <c r="R48" s="165">
        <f>O48*Q48</f>
        <v>20</v>
      </c>
      <c r="S48" s="139" t="str">
        <f>IF(R48&lt;=0,"N/A",IF(R48&lt;=20,"IV",IF(R48&lt;=120,"III",IF(R48&lt;=500,"II",IF(R48&lt;=4000,"I",)))))</f>
        <v>IV</v>
      </c>
      <c r="T48" s="165" t="str">
        <f>IF(S48="I","No Aceptable",IF(S48="II","No aceptable o aceptable con control específico",IF(S48="III","Mejorable",IF(S48="IV","Aceptable","Aceptable"))))</f>
        <v>Aceptable</v>
      </c>
      <c r="U48" s="115">
        <v>10</v>
      </c>
      <c r="V48" s="115" t="s">
        <v>1201</v>
      </c>
      <c r="W48" s="117" t="s">
        <v>507</v>
      </c>
      <c r="X48" s="183" t="s">
        <v>507</v>
      </c>
      <c r="Y48" s="183" t="s">
        <v>1202</v>
      </c>
      <c r="Z48" s="156" t="s">
        <v>507</v>
      </c>
      <c r="AA48" s="117" t="s">
        <v>507</v>
      </c>
    </row>
    <row r="49" spans="1:27" ht="76.5" x14ac:dyDescent="0.2">
      <c r="A49" s="114" t="s">
        <v>1063</v>
      </c>
      <c r="B49" s="119" t="s">
        <v>1062</v>
      </c>
      <c r="C49" s="115" t="s">
        <v>778</v>
      </c>
      <c r="D49" s="117" t="s">
        <v>1137</v>
      </c>
      <c r="E49" s="115" t="s">
        <v>33</v>
      </c>
      <c r="F49" s="135" t="s">
        <v>35</v>
      </c>
      <c r="G49" s="114" t="s">
        <v>1138</v>
      </c>
      <c r="H49" s="154" t="s">
        <v>1139</v>
      </c>
      <c r="I49" s="115" t="s">
        <v>1140</v>
      </c>
      <c r="J49" s="115" t="s">
        <v>1141</v>
      </c>
      <c r="K49" s="115" t="s">
        <v>1142</v>
      </c>
      <c r="L49" s="115" t="s">
        <v>1143</v>
      </c>
      <c r="M49" s="115">
        <v>2</v>
      </c>
      <c r="N49" s="115">
        <v>4</v>
      </c>
      <c r="O49" s="141">
        <f t="shared" si="13"/>
        <v>8</v>
      </c>
      <c r="P49" s="139" t="str">
        <f t="shared" si="14"/>
        <v>MEDIO</v>
      </c>
      <c r="Q49" s="115">
        <v>60</v>
      </c>
      <c r="R49" s="165">
        <f t="shared" si="15"/>
        <v>480</v>
      </c>
      <c r="S49" s="139" t="str">
        <f t="shared" si="16"/>
        <v>II</v>
      </c>
      <c r="T49" s="165" t="str">
        <f t="shared" si="17"/>
        <v>No aceptable o aceptable con control específico</v>
      </c>
      <c r="U49" s="115">
        <v>10</v>
      </c>
      <c r="V49" s="115" t="s">
        <v>1192</v>
      </c>
      <c r="W49" s="117" t="s">
        <v>507</v>
      </c>
      <c r="X49" s="183" t="s">
        <v>507</v>
      </c>
      <c r="Y49" s="183" t="s">
        <v>507</v>
      </c>
      <c r="Z49" s="156" t="s">
        <v>1193</v>
      </c>
      <c r="AA49" s="117" t="s">
        <v>1194</v>
      </c>
    </row>
    <row r="50" spans="1:27" ht="38.25" x14ac:dyDescent="0.2">
      <c r="A50" s="114" t="s">
        <v>1063</v>
      </c>
      <c r="B50" s="119" t="s">
        <v>1062</v>
      </c>
      <c r="C50" s="115" t="s">
        <v>778</v>
      </c>
      <c r="D50" s="117" t="s">
        <v>1144</v>
      </c>
      <c r="E50" s="115" t="s">
        <v>33</v>
      </c>
      <c r="F50" s="135" t="s">
        <v>35</v>
      </c>
      <c r="G50" s="114" t="s">
        <v>647</v>
      </c>
      <c r="H50" s="154" t="s">
        <v>1145</v>
      </c>
      <c r="I50" s="115" t="s">
        <v>1146</v>
      </c>
      <c r="J50" s="115" t="s">
        <v>502</v>
      </c>
      <c r="K50" s="115" t="s">
        <v>1147</v>
      </c>
      <c r="L50" s="115" t="s">
        <v>502</v>
      </c>
      <c r="M50" s="115">
        <v>2</v>
      </c>
      <c r="N50" s="115">
        <v>1</v>
      </c>
      <c r="O50" s="141">
        <f t="shared" si="13"/>
        <v>2</v>
      </c>
      <c r="P50" s="139" t="str">
        <f t="shared" si="14"/>
        <v>BAJO</v>
      </c>
      <c r="Q50" s="115">
        <v>10</v>
      </c>
      <c r="R50" s="165">
        <f t="shared" si="15"/>
        <v>20</v>
      </c>
      <c r="S50" s="139" t="str">
        <f t="shared" si="16"/>
        <v>IV</v>
      </c>
      <c r="T50" s="165" t="str">
        <f t="shared" si="17"/>
        <v>Aceptable</v>
      </c>
      <c r="U50" s="115">
        <v>10</v>
      </c>
      <c r="V50" s="115" t="s">
        <v>1195</v>
      </c>
      <c r="W50" s="117" t="s">
        <v>507</v>
      </c>
      <c r="X50" s="183" t="s">
        <v>507</v>
      </c>
      <c r="Y50" s="183" t="s">
        <v>1196</v>
      </c>
      <c r="Z50" s="156" t="s">
        <v>893</v>
      </c>
      <c r="AA50" s="117" t="s">
        <v>507</v>
      </c>
    </row>
    <row r="51" spans="1:27" ht="63.75" x14ac:dyDescent="0.2">
      <c r="A51" s="114" t="s">
        <v>1063</v>
      </c>
      <c r="B51" s="119" t="s">
        <v>1062</v>
      </c>
      <c r="C51" s="115" t="s">
        <v>778</v>
      </c>
      <c r="D51" s="117" t="s">
        <v>1148</v>
      </c>
      <c r="E51" s="115" t="s">
        <v>33</v>
      </c>
      <c r="F51" s="135" t="s">
        <v>35</v>
      </c>
      <c r="G51" s="114" t="s">
        <v>652</v>
      </c>
      <c r="H51" s="154" t="s">
        <v>1149</v>
      </c>
      <c r="I51" s="115" t="s">
        <v>1150</v>
      </c>
      <c r="J51" s="115" t="s">
        <v>502</v>
      </c>
      <c r="K51" s="115" t="s">
        <v>502</v>
      </c>
      <c r="L51" s="115" t="s">
        <v>502</v>
      </c>
      <c r="M51" s="115">
        <v>6</v>
      </c>
      <c r="N51" s="115">
        <v>1</v>
      </c>
      <c r="O51" s="141">
        <f t="shared" si="13"/>
        <v>6</v>
      </c>
      <c r="P51" s="139" t="str">
        <f t="shared" si="14"/>
        <v>MEDIO</v>
      </c>
      <c r="Q51" s="115">
        <v>10</v>
      </c>
      <c r="R51" s="165">
        <f t="shared" si="15"/>
        <v>60</v>
      </c>
      <c r="S51" s="139" t="str">
        <f t="shared" si="16"/>
        <v>III</v>
      </c>
      <c r="T51" s="165" t="str">
        <f t="shared" si="17"/>
        <v>Mejorable</v>
      </c>
      <c r="U51" s="115">
        <v>10</v>
      </c>
      <c r="V51" s="117" t="s">
        <v>630</v>
      </c>
      <c r="W51" s="117" t="s">
        <v>507</v>
      </c>
      <c r="X51" s="183" t="s">
        <v>507</v>
      </c>
      <c r="Y51" s="183" t="s">
        <v>507</v>
      </c>
      <c r="Z51" s="156" t="s">
        <v>1197</v>
      </c>
      <c r="AA51" s="117" t="s">
        <v>507</v>
      </c>
    </row>
    <row r="52" spans="1:27" ht="76.5" x14ac:dyDescent="0.2">
      <c r="A52" s="114" t="s">
        <v>478</v>
      </c>
      <c r="B52" s="119" t="s">
        <v>1062</v>
      </c>
      <c r="C52" s="115" t="s">
        <v>778</v>
      </c>
      <c r="D52" s="117" t="s">
        <v>1151</v>
      </c>
      <c r="E52" s="115" t="s">
        <v>33</v>
      </c>
      <c r="F52" s="135" t="s">
        <v>35</v>
      </c>
      <c r="G52" s="114" t="s">
        <v>652</v>
      </c>
      <c r="H52" s="154" t="s">
        <v>1152</v>
      </c>
      <c r="I52" s="115" t="s">
        <v>1153</v>
      </c>
      <c r="J52" s="115" t="s">
        <v>502</v>
      </c>
      <c r="K52" s="115" t="s">
        <v>1154</v>
      </c>
      <c r="L52" s="114" t="s">
        <v>763</v>
      </c>
      <c r="M52" s="115">
        <v>2</v>
      </c>
      <c r="N52" s="115">
        <v>4</v>
      </c>
      <c r="O52" s="141">
        <f t="shared" si="13"/>
        <v>8</v>
      </c>
      <c r="P52" s="139" t="str">
        <f t="shared" si="14"/>
        <v>MEDIO</v>
      </c>
      <c r="Q52" s="115">
        <v>10</v>
      </c>
      <c r="R52" s="165">
        <f t="shared" si="15"/>
        <v>80</v>
      </c>
      <c r="S52" s="139" t="str">
        <f t="shared" si="16"/>
        <v>III</v>
      </c>
      <c r="T52" s="165" t="str">
        <f t="shared" si="17"/>
        <v>Mejorable</v>
      </c>
      <c r="U52" s="115">
        <v>10</v>
      </c>
      <c r="V52" s="117" t="s">
        <v>630</v>
      </c>
      <c r="W52" s="117" t="s">
        <v>507</v>
      </c>
      <c r="X52" s="183" t="s">
        <v>507</v>
      </c>
      <c r="Y52" s="183" t="s">
        <v>507</v>
      </c>
      <c r="Z52" s="156" t="s">
        <v>1198</v>
      </c>
      <c r="AA52" s="117" t="s">
        <v>895</v>
      </c>
    </row>
    <row r="53" spans="1:27" ht="76.5" x14ac:dyDescent="0.2">
      <c r="A53" s="114" t="s">
        <v>1063</v>
      </c>
      <c r="B53" s="119" t="s">
        <v>1062</v>
      </c>
      <c r="C53" s="115" t="s">
        <v>778</v>
      </c>
      <c r="D53" s="117" t="s">
        <v>1155</v>
      </c>
      <c r="E53" s="115" t="s">
        <v>33</v>
      </c>
      <c r="F53" s="135" t="s">
        <v>35</v>
      </c>
      <c r="G53" s="114" t="s">
        <v>652</v>
      </c>
      <c r="H53" s="154" t="s">
        <v>1156</v>
      </c>
      <c r="I53" s="115" t="s">
        <v>898</v>
      </c>
      <c r="J53" s="115" t="s">
        <v>502</v>
      </c>
      <c r="K53" s="115" t="s">
        <v>502</v>
      </c>
      <c r="L53" s="114" t="s">
        <v>763</v>
      </c>
      <c r="M53" s="115">
        <v>2</v>
      </c>
      <c r="N53" s="115">
        <v>4</v>
      </c>
      <c r="O53" s="141">
        <f t="shared" si="13"/>
        <v>8</v>
      </c>
      <c r="P53" s="139" t="str">
        <f t="shared" si="14"/>
        <v>MEDIO</v>
      </c>
      <c r="Q53" s="115">
        <v>10</v>
      </c>
      <c r="R53" s="165">
        <f t="shared" si="15"/>
        <v>80</v>
      </c>
      <c r="S53" s="139" t="str">
        <f t="shared" si="16"/>
        <v>III</v>
      </c>
      <c r="T53" s="165" t="str">
        <f t="shared" si="17"/>
        <v>Mejorable</v>
      </c>
      <c r="U53" s="115">
        <v>10</v>
      </c>
      <c r="V53" s="117" t="s">
        <v>630</v>
      </c>
      <c r="W53" s="117" t="s">
        <v>507</v>
      </c>
      <c r="X53" s="183" t="s">
        <v>507</v>
      </c>
      <c r="Y53" s="183" t="s">
        <v>507</v>
      </c>
      <c r="Z53" s="156" t="s">
        <v>1199</v>
      </c>
      <c r="AA53" s="117" t="s">
        <v>1200</v>
      </c>
    </row>
    <row r="54" spans="1:27" ht="51" x14ac:dyDescent="0.2">
      <c r="A54" s="114" t="s">
        <v>1343</v>
      </c>
      <c r="B54" s="119" t="s">
        <v>1062</v>
      </c>
      <c r="C54" s="115" t="s">
        <v>778</v>
      </c>
      <c r="D54" s="114" t="s">
        <v>1302</v>
      </c>
      <c r="E54" s="115" t="s">
        <v>33</v>
      </c>
      <c r="F54" s="135" t="s">
        <v>35</v>
      </c>
      <c r="G54" s="114" t="s">
        <v>594</v>
      </c>
      <c r="H54" s="154" t="s">
        <v>1166</v>
      </c>
      <c r="I54" s="114" t="s">
        <v>598</v>
      </c>
      <c r="J54" s="115" t="s">
        <v>502</v>
      </c>
      <c r="K54" s="115" t="s">
        <v>502</v>
      </c>
      <c r="L54" s="115" t="s">
        <v>502</v>
      </c>
      <c r="M54" s="179">
        <v>2</v>
      </c>
      <c r="N54" s="179">
        <v>4</v>
      </c>
      <c r="O54" s="141">
        <f t="shared" si="13"/>
        <v>8</v>
      </c>
      <c r="P54" s="139" t="str">
        <f t="shared" si="14"/>
        <v>MEDIO</v>
      </c>
      <c r="Q54" s="115">
        <v>25</v>
      </c>
      <c r="R54" s="165">
        <f t="shared" si="15"/>
        <v>200</v>
      </c>
      <c r="S54" s="139" t="str">
        <f t="shared" si="16"/>
        <v>II</v>
      </c>
      <c r="T54" s="165" t="str">
        <f t="shared" si="17"/>
        <v>No aceptable o aceptable con control específico</v>
      </c>
      <c r="U54" s="115">
        <v>10</v>
      </c>
      <c r="V54" s="115" t="s">
        <v>636</v>
      </c>
      <c r="W54" s="117" t="s">
        <v>507</v>
      </c>
      <c r="X54" s="183" t="s">
        <v>507</v>
      </c>
      <c r="Y54" s="183" t="s">
        <v>1208</v>
      </c>
      <c r="Z54" s="156" t="s">
        <v>638</v>
      </c>
      <c r="AA54" s="117" t="s">
        <v>507</v>
      </c>
    </row>
    <row r="55" spans="1:27" ht="51" x14ac:dyDescent="0.25">
      <c r="A55" s="117" t="s">
        <v>567</v>
      </c>
      <c r="B55" s="119" t="s">
        <v>1062</v>
      </c>
      <c r="C55" s="115" t="s">
        <v>778</v>
      </c>
      <c r="D55" s="117" t="s">
        <v>568</v>
      </c>
      <c r="E55" s="117" t="s">
        <v>33</v>
      </c>
      <c r="F55" s="135" t="s">
        <v>35</v>
      </c>
      <c r="G55" s="114" t="s">
        <v>589</v>
      </c>
      <c r="H55" s="154" t="s">
        <v>590</v>
      </c>
      <c r="I55" s="117" t="s">
        <v>591</v>
      </c>
      <c r="J55" s="117" t="s">
        <v>502</v>
      </c>
      <c r="K55" s="117" t="s">
        <v>502</v>
      </c>
      <c r="L55" s="117" t="s">
        <v>502</v>
      </c>
      <c r="M55" s="117">
        <v>2</v>
      </c>
      <c r="N55" s="117">
        <v>4</v>
      </c>
      <c r="O55" s="141">
        <f t="shared" si="13"/>
        <v>8</v>
      </c>
      <c r="P55" s="139" t="str">
        <f t="shared" si="14"/>
        <v>MEDIO</v>
      </c>
      <c r="Q55" s="117">
        <v>10</v>
      </c>
      <c r="R55" s="165">
        <f t="shared" si="15"/>
        <v>80</v>
      </c>
      <c r="S55" s="139" t="str">
        <f t="shared" si="16"/>
        <v>III</v>
      </c>
      <c r="T55" s="165" t="str">
        <f t="shared" si="17"/>
        <v>Mejorable</v>
      </c>
      <c r="U55" s="115">
        <v>10</v>
      </c>
      <c r="V55" s="115" t="s">
        <v>591</v>
      </c>
      <c r="W55" s="117" t="s">
        <v>507</v>
      </c>
      <c r="X55" s="117" t="s">
        <v>507</v>
      </c>
      <c r="Y55" s="115" t="s">
        <v>592</v>
      </c>
      <c r="Z55" s="115" t="s">
        <v>593</v>
      </c>
      <c r="AA55" s="117" t="s">
        <v>507</v>
      </c>
    </row>
    <row r="56" spans="1:27" ht="38.25" x14ac:dyDescent="0.25">
      <c r="A56" s="114" t="s">
        <v>554</v>
      </c>
      <c r="B56" s="119" t="s">
        <v>1062</v>
      </c>
      <c r="C56" s="115" t="s">
        <v>778</v>
      </c>
      <c r="D56" s="114" t="s">
        <v>555</v>
      </c>
      <c r="E56" s="118" t="s">
        <v>33</v>
      </c>
      <c r="F56" s="135" t="s">
        <v>35</v>
      </c>
      <c r="G56" s="114" t="s">
        <v>594</v>
      </c>
      <c r="H56" s="154" t="s">
        <v>595</v>
      </c>
      <c r="I56" s="114" t="s">
        <v>1506</v>
      </c>
      <c r="J56" s="118" t="s">
        <v>502</v>
      </c>
      <c r="K56" s="114" t="s">
        <v>502</v>
      </c>
      <c r="L56" s="114" t="s">
        <v>502</v>
      </c>
      <c r="M56" s="115">
        <v>2</v>
      </c>
      <c r="N56" s="115">
        <v>4</v>
      </c>
      <c r="O56" s="141">
        <f t="shared" si="13"/>
        <v>8</v>
      </c>
      <c r="P56" s="139" t="str">
        <f t="shared" si="14"/>
        <v>MEDIO</v>
      </c>
      <c r="Q56" s="115">
        <v>10</v>
      </c>
      <c r="R56" s="165">
        <f t="shared" si="15"/>
        <v>80</v>
      </c>
      <c r="S56" s="139" t="str">
        <f t="shared" si="16"/>
        <v>III</v>
      </c>
      <c r="T56" s="165" t="str">
        <f t="shared" si="17"/>
        <v>Mejorable</v>
      </c>
      <c r="U56" s="115">
        <v>10</v>
      </c>
      <c r="V56" s="115" t="s">
        <v>627</v>
      </c>
      <c r="W56" s="117" t="s">
        <v>628</v>
      </c>
      <c r="X56" s="117" t="s">
        <v>507</v>
      </c>
      <c r="Y56" s="117" t="s">
        <v>507</v>
      </c>
      <c r="Z56" s="120" t="s">
        <v>629</v>
      </c>
      <c r="AA56" s="117" t="s">
        <v>507</v>
      </c>
    </row>
    <row r="57" spans="1:27" ht="63.75" x14ac:dyDescent="0.25">
      <c r="A57" s="114" t="s">
        <v>482</v>
      </c>
      <c r="B57" s="119" t="s">
        <v>1062</v>
      </c>
      <c r="C57" s="115" t="s">
        <v>778</v>
      </c>
      <c r="D57" s="178" t="s">
        <v>1333</v>
      </c>
      <c r="E57" s="118" t="s">
        <v>33</v>
      </c>
      <c r="F57" s="135" t="s">
        <v>35</v>
      </c>
      <c r="G57" s="114" t="s">
        <v>594</v>
      </c>
      <c r="H57" s="154" t="s">
        <v>615</v>
      </c>
      <c r="I57" s="114" t="s">
        <v>616</v>
      </c>
      <c r="J57" s="118" t="s">
        <v>502</v>
      </c>
      <c r="K57" s="114" t="s">
        <v>502</v>
      </c>
      <c r="L57" s="114" t="s">
        <v>502</v>
      </c>
      <c r="M57" s="179">
        <v>2</v>
      </c>
      <c r="N57" s="179">
        <v>4</v>
      </c>
      <c r="O57" s="141">
        <f t="shared" si="13"/>
        <v>8</v>
      </c>
      <c r="P57" s="139" t="str">
        <f t="shared" si="14"/>
        <v>MEDIO</v>
      </c>
      <c r="Q57" s="117">
        <v>25</v>
      </c>
      <c r="R57" s="165">
        <f t="shared" si="15"/>
        <v>200</v>
      </c>
      <c r="S57" s="139" t="str">
        <f t="shared" si="16"/>
        <v>II</v>
      </c>
      <c r="T57" s="165" t="str">
        <f t="shared" si="17"/>
        <v>No aceptable o aceptable con control específico</v>
      </c>
      <c r="U57" s="115">
        <v>10</v>
      </c>
      <c r="V57" s="117" t="s">
        <v>630</v>
      </c>
      <c r="W57" s="117" t="s">
        <v>507</v>
      </c>
      <c r="X57" s="117" t="s">
        <v>507</v>
      </c>
      <c r="Y57" s="117" t="s">
        <v>639</v>
      </c>
      <c r="Z57" s="117" t="s">
        <v>640</v>
      </c>
      <c r="AA57" s="117" t="s">
        <v>507</v>
      </c>
    </row>
    <row r="58" spans="1:27" ht="51" x14ac:dyDescent="0.25">
      <c r="A58" s="114" t="s">
        <v>482</v>
      </c>
      <c r="B58" s="119" t="s">
        <v>1062</v>
      </c>
      <c r="C58" s="115" t="s">
        <v>778</v>
      </c>
      <c r="D58" s="114" t="s">
        <v>479</v>
      </c>
      <c r="E58" s="118" t="s">
        <v>33</v>
      </c>
      <c r="F58" s="135" t="s">
        <v>35</v>
      </c>
      <c r="G58" s="114" t="s">
        <v>594</v>
      </c>
      <c r="H58" s="154" t="s">
        <v>620</v>
      </c>
      <c r="I58" s="114" t="s">
        <v>616</v>
      </c>
      <c r="J58" s="118" t="s">
        <v>502</v>
      </c>
      <c r="K58" s="114" t="s">
        <v>502</v>
      </c>
      <c r="L58" s="114" t="s">
        <v>502</v>
      </c>
      <c r="M58" s="179">
        <v>2</v>
      </c>
      <c r="N58" s="179">
        <v>4</v>
      </c>
      <c r="O58" s="141">
        <f t="shared" si="13"/>
        <v>8</v>
      </c>
      <c r="P58" s="139" t="str">
        <f t="shared" si="14"/>
        <v>MEDIO</v>
      </c>
      <c r="Q58" s="117">
        <v>25</v>
      </c>
      <c r="R58" s="165">
        <f t="shared" si="15"/>
        <v>200</v>
      </c>
      <c r="S58" s="139" t="str">
        <f t="shared" si="16"/>
        <v>II</v>
      </c>
      <c r="T58" s="165" t="str">
        <f t="shared" si="17"/>
        <v>No aceptable o aceptable con control específico</v>
      </c>
      <c r="U58" s="115">
        <v>10</v>
      </c>
      <c r="V58" s="117" t="s">
        <v>630</v>
      </c>
      <c r="W58" s="117" t="s">
        <v>507</v>
      </c>
      <c r="X58" s="117" t="s">
        <v>507</v>
      </c>
      <c r="Y58" s="117" t="s">
        <v>507</v>
      </c>
      <c r="Z58" s="117" t="s">
        <v>640</v>
      </c>
      <c r="AA58" s="117" t="s">
        <v>507</v>
      </c>
    </row>
    <row r="59" spans="1:27" ht="51" x14ac:dyDescent="0.2">
      <c r="A59" s="114" t="s">
        <v>1063</v>
      </c>
      <c r="B59" s="119" t="s">
        <v>1062</v>
      </c>
      <c r="C59" s="115" t="s">
        <v>778</v>
      </c>
      <c r="D59" s="117" t="s">
        <v>1155</v>
      </c>
      <c r="E59" s="115" t="s">
        <v>33</v>
      </c>
      <c r="F59" s="135" t="s">
        <v>35</v>
      </c>
      <c r="G59" s="114" t="s">
        <v>594</v>
      </c>
      <c r="H59" s="154" t="s">
        <v>1132</v>
      </c>
      <c r="I59" s="114" t="s">
        <v>1133</v>
      </c>
      <c r="J59" s="115" t="s">
        <v>502</v>
      </c>
      <c r="K59" s="115" t="s">
        <v>1134</v>
      </c>
      <c r="L59" s="115" t="s">
        <v>502</v>
      </c>
      <c r="M59" s="179">
        <v>2</v>
      </c>
      <c r="N59" s="179">
        <v>4</v>
      </c>
      <c r="O59" s="141">
        <f t="shared" si="13"/>
        <v>8</v>
      </c>
      <c r="P59" s="139" t="str">
        <f t="shared" si="14"/>
        <v>MEDIO</v>
      </c>
      <c r="Q59" s="115">
        <v>25</v>
      </c>
      <c r="R59" s="165">
        <f t="shared" si="15"/>
        <v>200</v>
      </c>
      <c r="S59" s="139" t="str">
        <f t="shared" si="16"/>
        <v>II</v>
      </c>
      <c r="T59" s="165" t="str">
        <f t="shared" si="17"/>
        <v>No aceptable o aceptable con control específico</v>
      </c>
      <c r="U59" s="115">
        <v>10</v>
      </c>
      <c r="V59" s="115" t="s">
        <v>591</v>
      </c>
      <c r="W59" s="117" t="s">
        <v>507</v>
      </c>
      <c r="X59" s="183" t="s">
        <v>507</v>
      </c>
      <c r="Y59" s="183" t="s">
        <v>1189</v>
      </c>
      <c r="Z59" s="156" t="s">
        <v>1190</v>
      </c>
      <c r="AA59" s="117" t="s">
        <v>507</v>
      </c>
    </row>
    <row r="60" spans="1:27" ht="63.75" x14ac:dyDescent="0.25">
      <c r="A60" s="114" t="s">
        <v>478</v>
      </c>
      <c r="B60" s="119" t="s">
        <v>1264</v>
      </c>
      <c r="C60" s="117" t="s">
        <v>1265</v>
      </c>
      <c r="D60" s="119" t="s">
        <v>1344</v>
      </c>
      <c r="E60" s="115" t="s">
        <v>33</v>
      </c>
      <c r="F60" s="135" t="s">
        <v>36</v>
      </c>
      <c r="G60" s="114" t="s">
        <v>218</v>
      </c>
      <c r="H60" s="154" t="s">
        <v>1345</v>
      </c>
      <c r="I60" s="115" t="s">
        <v>1271</v>
      </c>
      <c r="J60" s="115" t="s">
        <v>502</v>
      </c>
      <c r="K60" s="115" t="s">
        <v>1346</v>
      </c>
      <c r="L60" s="114" t="s">
        <v>763</v>
      </c>
      <c r="M60" s="115">
        <v>2</v>
      </c>
      <c r="N60" s="115">
        <v>2</v>
      </c>
      <c r="O60" s="141">
        <f t="shared" ref="O60:O97" si="18">M60*N60</f>
        <v>4</v>
      </c>
      <c r="P60" s="139" t="str">
        <f t="shared" ref="P60:P97" si="19">IF((N60),IF(AND(O60&gt;=24,O60&lt;=40),"MUY ALTO",IF(AND(O60&gt;=10,O60&lt;=20),"ALTO",IF(AND(O60&gt;=6,O60&lt;=8),"MEDIO",IF((O60&lt;=4),"BAJO")))))</f>
        <v>BAJO</v>
      </c>
      <c r="Q60" s="115">
        <v>10</v>
      </c>
      <c r="R60" s="165">
        <f t="shared" ref="R60:R97" si="20">O60*Q60</f>
        <v>40</v>
      </c>
      <c r="S60" s="139" t="str">
        <f t="shared" ref="S60:S97" si="21">IF(R60&lt;=0,"N/A",IF(R60&lt;=20,"IV",IF(R60&lt;=120,"III",IF(R60&lt;=500,"II",IF(R60&lt;=4000,"I",)))))</f>
        <v>III</v>
      </c>
      <c r="T60" s="165" t="str">
        <f t="shared" ref="T60:T97" si="22">IF(S60="I","No Aceptable",IF(S60="II","No aceptable o aceptable con control específico",IF(S60="III","Mejorable",IF(S60="IV","Aceptable","Aceptable"))))</f>
        <v>Mejorable</v>
      </c>
      <c r="U60" s="115">
        <v>7</v>
      </c>
      <c r="V60" s="115" t="s">
        <v>1272</v>
      </c>
      <c r="W60" s="117" t="s">
        <v>507</v>
      </c>
      <c r="X60" s="115" t="s">
        <v>507</v>
      </c>
      <c r="Y60" s="115" t="s">
        <v>507</v>
      </c>
      <c r="Z60" s="156" t="s">
        <v>581</v>
      </c>
      <c r="AA60" s="117" t="s">
        <v>1380</v>
      </c>
    </row>
    <row r="61" spans="1:27" ht="38.25" x14ac:dyDescent="0.25">
      <c r="A61" s="114" t="s">
        <v>478</v>
      </c>
      <c r="B61" s="119" t="s">
        <v>1264</v>
      </c>
      <c r="C61" s="117" t="s">
        <v>1265</v>
      </c>
      <c r="D61" s="119" t="s">
        <v>1269</v>
      </c>
      <c r="E61" s="115" t="s">
        <v>33</v>
      </c>
      <c r="F61" s="135" t="s">
        <v>36</v>
      </c>
      <c r="G61" s="114" t="s">
        <v>218</v>
      </c>
      <c r="H61" s="154" t="s">
        <v>1270</v>
      </c>
      <c r="I61" s="115" t="s">
        <v>1271</v>
      </c>
      <c r="J61" s="115" t="s">
        <v>502</v>
      </c>
      <c r="K61" s="115" t="s">
        <v>581</v>
      </c>
      <c r="L61" s="114" t="s">
        <v>763</v>
      </c>
      <c r="M61" s="115">
        <v>2</v>
      </c>
      <c r="N61" s="115">
        <v>2</v>
      </c>
      <c r="O61" s="141">
        <f t="shared" si="18"/>
        <v>4</v>
      </c>
      <c r="P61" s="139" t="str">
        <f t="shared" si="19"/>
        <v>BAJO</v>
      </c>
      <c r="Q61" s="115">
        <v>10</v>
      </c>
      <c r="R61" s="165">
        <f t="shared" si="20"/>
        <v>40</v>
      </c>
      <c r="S61" s="139" t="str">
        <f t="shared" si="21"/>
        <v>III</v>
      </c>
      <c r="T61" s="165" t="str">
        <f t="shared" si="22"/>
        <v>Mejorable</v>
      </c>
      <c r="U61" s="115">
        <v>7</v>
      </c>
      <c r="V61" s="115" t="s">
        <v>1272</v>
      </c>
      <c r="W61" s="117" t="s">
        <v>507</v>
      </c>
      <c r="X61" s="115" t="s">
        <v>507</v>
      </c>
      <c r="Y61" s="115" t="s">
        <v>507</v>
      </c>
      <c r="Z61" s="156" t="s">
        <v>581</v>
      </c>
      <c r="AA61" s="117" t="s">
        <v>1273</v>
      </c>
    </row>
    <row r="62" spans="1:27" ht="76.5" x14ac:dyDescent="0.25">
      <c r="A62" s="114" t="s">
        <v>478</v>
      </c>
      <c r="B62" s="119" t="s">
        <v>1264</v>
      </c>
      <c r="C62" s="117" t="s">
        <v>1265</v>
      </c>
      <c r="D62" s="119" t="s">
        <v>1347</v>
      </c>
      <c r="E62" s="115" t="s">
        <v>34</v>
      </c>
      <c r="F62" s="135" t="s">
        <v>36</v>
      </c>
      <c r="G62" s="114" t="s">
        <v>1348</v>
      </c>
      <c r="H62" s="154" t="s">
        <v>1345</v>
      </c>
      <c r="I62" s="115" t="s">
        <v>1349</v>
      </c>
      <c r="J62" s="115" t="s">
        <v>502</v>
      </c>
      <c r="K62" s="115" t="s">
        <v>1350</v>
      </c>
      <c r="L62" s="115" t="s">
        <v>502</v>
      </c>
      <c r="M62" s="115">
        <v>2</v>
      </c>
      <c r="N62" s="115">
        <v>2</v>
      </c>
      <c r="O62" s="141">
        <f t="shared" si="18"/>
        <v>4</v>
      </c>
      <c r="P62" s="139" t="str">
        <f t="shared" si="19"/>
        <v>BAJO</v>
      </c>
      <c r="Q62" s="115">
        <v>10</v>
      </c>
      <c r="R62" s="165">
        <f t="shared" si="20"/>
        <v>40</v>
      </c>
      <c r="S62" s="139" t="str">
        <f t="shared" si="21"/>
        <v>III</v>
      </c>
      <c r="T62" s="165" t="str">
        <f t="shared" si="22"/>
        <v>Mejorable</v>
      </c>
      <c r="U62" s="115">
        <v>7</v>
      </c>
      <c r="V62" s="115" t="s">
        <v>1381</v>
      </c>
      <c r="W62" s="117" t="s">
        <v>507</v>
      </c>
      <c r="X62" s="115" t="s">
        <v>507</v>
      </c>
      <c r="Y62" s="115" t="s">
        <v>507</v>
      </c>
      <c r="Z62" s="156" t="s">
        <v>1382</v>
      </c>
      <c r="AA62" s="117" t="s">
        <v>507</v>
      </c>
    </row>
    <row r="63" spans="1:27" ht="51" x14ac:dyDescent="0.25">
      <c r="A63" s="114" t="s">
        <v>478</v>
      </c>
      <c r="B63" s="119" t="s">
        <v>1264</v>
      </c>
      <c r="C63" s="117" t="s">
        <v>1265</v>
      </c>
      <c r="D63" s="119" t="s">
        <v>1269</v>
      </c>
      <c r="E63" s="115" t="s">
        <v>34</v>
      </c>
      <c r="F63" s="135" t="s">
        <v>37</v>
      </c>
      <c r="G63" s="114" t="s">
        <v>909</v>
      </c>
      <c r="H63" s="154" t="s">
        <v>1270</v>
      </c>
      <c r="I63" s="115" t="s">
        <v>1274</v>
      </c>
      <c r="J63" s="115" t="s">
        <v>502</v>
      </c>
      <c r="K63" s="115" t="s">
        <v>581</v>
      </c>
      <c r="L63" s="114" t="s">
        <v>763</v>
      </c>
      <c r="M63" s="115">
        <v>2</v>
      </c>
      <c r="N63" s="115">
        <v>2</v>
      </c>
      <c r="O63" s="141">
        <f t="shared" si="18"/>
        <v>4</v>
      </c>
      <c r="P63" s="139" t="str">
        <f t="shared" si="19"/>
        <v>BAJO</v>
      </c>
      <c r="Q63" s="115">
        <v>10</v>
      </c>
      <c r="R63" s="165">
        <f t="shared" si="20"/>
        <v>40</v>
      </c>
      <c r="S63" s="139" t="str">
        <f t="shared" si="21"/>
        <v>III</v>
      </c>
      <c r="T63" s="165" t="str">
        <f t="shared" si="22"/>
        <v>Mejorable</v>
      </c>
      <c r="U63" s="115">
        <v>7</v>
      </c>
      <c r="V63" s="115" t="s">
        <v>1277</v>
      </c>
      <c r="W63" s="117" t="s">
        <v>507</v>
      </c>
      <c r="X63" s="115" t="s">
        <v>507</v>
      </c>
      <c r="Y63" s="115" t="s">
        <v>507</v>
      </c>
      <c r="Z63" s="156" t="s">
        <v>581</v>
      </c>
      <c r="AA63" s="117" t="s">
        <v>1278</v>
      </c>
    </row>
    <row r="64" spans="1:27" ht="51" x14ac:dyDescent="0.25">
      <c r="A64" s="114" t="s">
        <v>478</v>
      </c>
      <c r="B64" s="119" t="s">
        <v>1264</v>
      </c>
      <c r="C64" s="117" t="s">
        <v>1265</v>
      </c>
      <c r="D64" s="119" t="s">
        <v>1269</v>
      </c>
      <c r="E64" s="115" t="s">
        <v>34</v>
      </c>
      <c r="F64" s="135" t="s">
        <v>37</v>
      </c>
      <c r="G64" s="114" t="s">
        <v>1254</v>
      </c>
      <c r="H64" s="154" t="s">
        <v>1275</v>
      </c>
      <c r="I64" s="115" t="s">
        <v>1276</v>
      </c>
      <c r="J64" s="115" t="s">
        <v>502</v>
      </c>
      <c r="K64" s="115" t="s">
        <v>581</v>
      </c>
      <c r="L64" s="114" t="s">
        <v>763</v>
      </c>
      <c r="M64" s="115">
        <v>2</v>
      </c>
      <c r="N64" s="115">
        <v>2</v>
      </c>
      <c r="O64" s="141">
        <f t="shared" si="18"/>
        <v>4</v>
      </c>
      <c r="P64" s="139" t="str">
        <f t="shared" si="19"/>
        <v>BAJO</v>
      </c>
      <c r="Q64" s="115">
        <v>10</v>
      </c>
      <c r="R64" s="165">
        <f t="shared" si="20"/>
        <v>40</v>
      </c>
      <c r="S64" s="139" t="str">
        <f t="shared" si="21"/>
        <v>III</v>
      </c>
      <c r="T64" s="165" t="str">
        <f t="shared" si="22"/>
        <v>Mejorable</v>
      </c>
      <c r="U64" s="115">
        <v>7</v>
      </c>
      <c r="V64" s="115" t="s">
        <v>1279</v>
      </c>
      <c r="W64" s="117" t="s">
        <v>507</v>
      </c>
      <c r="X64" s="115" t="s">
        <v>507</v>
      </c>
      <c r="Y64" s="115" t="s">
        <v>507</v>
      </c>
      <c r="Z64" s="156" t="s">
        <v>581</v>
      </c>
      <c r="AA64" s="117" t="s">
        <v>1280</v>
      </c>
    </row>
    <row r="65" spans="1:27" ht="38.25" x14ac:dyDescent="0.25">
      <c r="A65" s="114" t="s">
        <v>478</v>
      </c>
      <c r="B65" s="119" t="s">
        <v>1264</v>
      </c>
      <c r="C65" s="117" t="s">
        <v>1265</v>
      </c>
      <c r="D65" s="119" t="s">
        <v>1351</v>
      </c>
      <c r="E65" s="115" t="s">
        <v>34</v>
      </c>
      <c r="F65" s="135" t="s">
        <v>37</v>
      </c>
      <c r="G65" s="114" t="s">
        <v>1254</v>
      </c>
      <c r="H65" s="154" t="s">
        <v>1275</v>
      </c>
      <c r="I65" s="115" t="s">
        <v>1352</v>
      </c>
      <c r="J65" s="115" t="s">
        <v>502</v>
      </c>
      <c r="K65" s="115" t="s">
        <v>581</v>
      </c>
      <c r="L65" s="115" t="s">
        <v>502</v>
      </c>
      <c r="M65" s="115">
        <v>2</v>
      </c>
      <c r="N65" s="115">
        <v>2</v>
      </c>
      <c r="O65" s="141">
        <f t="shared" si="18"/>
        <v>4</v>
      </c>
      <c r="P65" s="139" t="str">
        <f t="shared" si="19"/>
        <v>BAJO</v>
      </c>
      <c r="Q65" s="115">
        <v>10</v>
      </c>
      <c r="R65" s="165">
        <f t="shared" si="20"/>
        <v>40</v>
      </c>
      <c r="S65" s="139" t="str">
        <f t="shared" si="21"/>
        <v>III</v>
      </c>
      <c r="T65" s="165" t="str">
        <f t="shared" si="22"/>
        <v>Mejorable</v>
      </c>
      <c r="U65" s="115">
        <v>7</v>
      </c>
      <c r="V65" s="115" t="s">
        <v>1383</v>
      </c>
      <c r="W65" s="117" t="s">
        <v>507</v>
      </c>
      <c r="X65" s="115" t="s">
        <v>507</v>
      </c>
      <c r="Y65" s="115" t="s">
        <v>507</v>
      </c>
      <c r="Z65" s="156" t="s">
        <v>581</v>
      </c>
      <c r="AA65" s="117" t="s">
        <v>1384</v>
      </c>
    </row>
    <row r="66" spans="1:27" ht="63.75" x14ac:dyDescent="0.25">
      <c r="A66" s="114" t="s">
        <v>478</v>
      </c>
      <c r="B66" s="119" t="s">
        <v>1264</v>
      </c>
      <c r="C66" s="117" t="s">
        <v>1265</v>
      </c>
      <c r="D66" s="119" t="s">
        <v>1353</v>
      </c>
      <c r="E66" s="115" t="s">
        <v>34</v>
      </c>
      <c r="F66" s="135" t="s">
        <v>37</v>
      </c>
      <c r="G66" s="114" t="s">
        <v>909</v>
      </c>
      <c r="H66" s="154" t="s">
        <v>1354</v>
      </c>
      <c r="I66" s="115" t="s">
        <v>1274</v>
      </c>
      <c r="J66" s="115" t="s">
        <v>502</v>
      </c>
      <c r="K66" s="115" t="s">
        <v>1346</v>
      </c>
      <c r="L66" s="114" t="s">
        <v>763</v>
      </c>
      <c r="M66" s="115">
        <v>2</v>
      </c>
      <c r="N66" s="115">
        <v>2</v>
      </c>
      <c r="O66" s="141">
        <f t="shared" si="18"/>
        <v>4</v>
      </c>
      <c r="P66" s="139" t="str">
        <f t="shared" si="19"/>
        <v>BAJO</v>
      </c>
      <c r="Q66" s="115">
        <v>10</v>
      </c>
      <c r="R66" s="165">
        <f t="shared" si="20"/>
        <v>40</v>
      </c>
      <c r="S66" s="139" t="str">
        <f t="shared" si="21"/>
        <v>III</v>
      </c>
      <c r="T66" s="165" t="str">
        <f t="shared" si="22"/>
        <v>Mejorable</v>
      </c>
      <c r="U66" s="115">
        <v>7</v>
      </c>
      <c r="V66" s="115" t="s">
        <v>1385</v>
      </c>
      <c r="W66" s="117" t="s">
        <v>507</v>
      </c>
      <c r="X66" s="115" t="s">
        <v>507</v>
      </c>
      <c r="Y66" s="115" t="s">
        <v>507</v>
      </c>
      <c r="Z66" s="156" t="s">
        <v>581</v>
      </c>
      <c r="AA66" s="117" t="s">
        <v>1386</v>
      </c>
    </row>
    <row r="67" spans="1:27" ht="63.75" x14ac:dyDescent="0.25">
      <c r="A67" s="114" t="s">
        <v>478</v>
      </c>
      <c r="B67" s="119" t="s">
        <v>1264</v>
      </c>
      <c r="C67" s="117" t="s">
        <v>1265</v>
      </c>
      <c r="D67" s="119" t="s">
        <v>1355</v>
      </c>
      <c r="E67" s="115" t="s">
        <v>34</v>
      </c>
      <c r="F67" s="135" t="s">
        <v>37</v>
      </c>
      <c r="G67" s="114" t="s">
        <v>1254</v>
      </c>
      <c r="H67" s="154" t="s">
        <v>1356</v>
      </c>
      <c r="I67" s="115" t="s">
        <v>1276</v>
      </c>
      <c r="J67" s="115" t="s">
        <v>502</v>
      </c>
      <c r="K67" s="115" t="s">
        <v>1346</v>
      </c>
      <c r="L67" s="114" t="s">
        <v>763</v>
      </c>
      <c r="M67" s="115">
        <v>2</v>
      </c>
      <c r="N67" s="115">
        <v>2</v>
      </c>
      <c r="O67" s="141">
        <f t="shared" si="18"/>
        <v>4</v>
      </c>
      <c r="P67" s="139" t="str">
        <f t="shared" si="19"/>
        <v>BAJO</v>
      </c>
      <c r="Q67" s="115">
        <v>10</v>
      </c>
      <c r="R67" s="165">
        <f t="shared" si="20"/>
        <v>40</v>
      </c>
      <c r="S67" s="139" t="str">
        <f t="shared" si="21"/>
        <v>III</v>
      </c>
      <c r="T67" s="165" t="str">
        <f t="shared" si="22"/>
        <v>Mejorable</v>
      </c>
      <c r="U67" s="115">
        <v>7</v>
      </c>
      <c r="V67" s="115" t="s">
        <v>1279</v>
      </c>
      <c r="W67" s="117" t="s">
        <v>507</v>
      </c>
      <c r="X67" s="115" t="s">
        <v>507</v>
      </c>
      <c r="Y67" s="115" t="s">
        <v>507</v>
      </c>
      <c r="Z67" s="156" t="s">
        <v>581</v>
      </c>
      <c r="AA67" s="117" t="s">
        <v>1387</v>
      </c>
    </row>
    <row r="68" spans="1:27" ht="76.5" x14ac:dyDescent="0.25">
      <c r="A68" s="114" t="s">
        <v>1054</v>
      </c>
      <c r="B68" s="119" t="s">
        <v>1264</v>
      </c>
      <c r="C68" s="117" t="s">
        <v>1265</v>
      </c>
      <c r="D68" s="117" t="s">
        <v>1357</v>
      </c>
      <c r="E68" s="115" t="s">
        <v>34</v>
      </c>
      <c r="F68" s="135" t="s">
        <v>37</v>
      </c>
      <c r="G68" s="114" t="s">
        <v>1358</v>
      </c>
      <c r="H68" s="154" t="s">
        <v>1359</v>
      </c>
      <c r="I68" s="115" t="s">
        <v>1360</v>
      </c>
      <c r="J68" s="115" t="s">
        <v>502</v>
      </c>
      <c r="K68" s="115" t="s">
        <v>581</v>
      </c>
      <c r="L68" s="114" t="s">
        <v>763</v>
      </c>
      <c r="M68" s="115">
        <v>2</v>
      </c>
      <c r="N68" s="115">
        <v>1</v>
      </c>
      <c r="O68" s="141">
        <f t="shared" si="18"/>
        <v>2</v>
      </c>
      <c r="P68" s="139" t="str">
        <f t="shared" si="19"/>
        <v>BAJO</v>
      </c>
      <c r="Q68" s="115">
        <v>25</v>
      </c>
      <c r="R68" s="165">
        <f t="shared" si="20"/>
        <v>50</v>
      </c>
      <c r="S68" s="139" t="str">
        <f t="shared" si="21"/>
        <v>III</v>
      </c>
      <c r="T68" s="165" t="str">
        <f t="shared" si="22"/>
        <v>Mejorable</v>
      </c>
      <c r="U68" s="115">
        <v>7</v>
      </c>
      <c r="V68" s="115" t="s">
        <v>1388</v>
      </c>
      <c r="W68" s="117" t="s">
        <v>507</v>
      </c>
      <c r="X68" s="115" t="s">
        <v>507</v>
      </c>
      <c r="Y68" s="115" t="s">
        <v>507</v>
      </c>
      <c r="Z68" s="156" t="s">
        <v>581</v>
      </c>
      <c r="AA68" s="117" t="s">
        <v>1389</v>
      </c>
    </row>
    <row r="69" spans="1:27" ht="38.25" x14ac:dyDescent="0.25">
      <c r="A69" s="114" t="s">
        <v>478</v>
      </c>
      <c r="B69" s="119" t="s">
        <v>1264</v>
      </c>
      <c r="C69" s="117" t="s">
        <v>1265</v>
      </c>
      <c r="D69" s="119" t="s">
        <v>1361</v>
      </c>
      <c r="E69" s="115" t="s">
        <v>34</v>
      </c>
      <c r="F69" s="135" t="s">
        <v>77</v>
      </c>
      <c r="G69" s="114" t="s">
        <v>1362</v>
      </c>
      <c r="H69" s="154" t="s">
        <v>1363</v>
      </c>
      <c r="I69" s="115" t="s">
        <v>499</v>
      </c>
      <c r="J69" s="115" t="s">
        <v>502</v>
      </c>
      <c r="K69" s="115" t="s">
        <v>581</v>
      </c>
      <c r="L69" s="114" t="s">
        <v>763</v>
      </c>
      <c r="M69" s="115">
        <v>2</v>
      </c>
      <c r="N69" s="115">
        <v>2</v>
      </c>
      <c r="O69" s="141">
        <f t="shared" si="18"/>
        <v>4</v>
      </c>
      <c r="P69" s="139" t="str">
        <f t="shared" si="19"/>
        <v>BAJO</v>
      </c>
      <c r="Q69" s="115">
        <v>10</v>
      </c>
      <c r="R69" s="165">
        <f t="shared" si="20"/>
        <v>40</v>
      </c>
      <c r="S69" s="139" t="str">
        <f t="shared" si="21"/>
        <v>III</v>
      </c>
      <c r="T69" s="165" t="str">
        <f t="shared" si="22"/>
        <v>Mejorable</v>
      </c>
      <c r="U69" s="115">
        <v>7</v>
      </c>
      <c r="V69" s="117" t="s">
        <v>509</v>
      </c>
      <c r="W69" s="117" t="s">
        <v>507</v>
      </c>
      <c r="X69" s="115" t="s">
        <v>507</v>
      </c>
      <c r="Y69" s="115" t="s">
        <v>507</v>
      </c>
      <c r="Z69" s="156" t="s">
        <v>581</v>
      </c>
      <c r="AA69" s="117" t="s">
        <v>1389</v>
      </c>
    </row>
    <row r="70" spans="1:27" ht="114.75" x14ac:dyDescent="0.25">
      <c r="A70" s="114" t="s">
        <v>478</v>
      </c>
      <c r="B70" s="119" t="s">
        <v>1264</v>
      </c>
      <c r="C70" s="117" t="s">
        <v>1265</v>
      </c>
      <c r="D70" s="114" t="s">
        <v>1302</v>
      </c>
      <c r="E70" s="115" t="s">
        <v>33</v>
      </c>
      <c r="F70" s="135" t="s">
        <v>77</v>
      </c>
      <c r="G70" s="114" t="s">
        <v>490</v>
      </c>
      <c r="H70" s="154" t="s">
        <v>494</v>
      </c>
      <c r="I70" s="115" t="s">
        <v>499</v>
      </c>
      <c r="J70" s="115" t="s">
        <v>502</v>
      </c>
      <c r="K70" s="114" t="s">
        <v>503</v>
      </c>
      <c r="L70" s="179" t="s">
        <v>1536</v>
      </c>
      <c r="M70" s="115">
        <v>2</v>
      </c>
      <c r="N70" s="115">
        <v>2</v>
      </c>
      <c r="O70" s="141">
        <f t="shared" si="18"/>
        <v>4</v>
      </c>
      <c r="P70" s="139" t="str">
        <f t="shared" si="19"/>
        <v>BAJO</v>
      </c>
      <c r="Q70" s="115">
        <v>100</v>
      </c>
      <c r="R70" s="165">
        <f t="shared" si="20"/>
        <v>400</v>
      </c>
      <c r="S70" s="139" t="str">
        <f t="shared" si="21"/>
        <v>II</v>
      </c>
      <c r="T70" s="165" t="str">
        <f t="shared" si="22"/>
        <v>No aceptable o aceptable con control específico</v>
      </c>
      <c r="U70" s="115">
        <v>7</v>
      </c>
      <c r="V70" s="115" t="s">
        <v>519</v>
      </c>
      <c r="W70" s="117" t="s">
        <v>507</v>
      </c>
      <c r="X70" s="115" t="s">
        <v>507</v>
      </c>
      <c r="Y70" s="115" t="s">
        <v>507</v>
      </c>
      <c r="Z70" s="156" t="s">
        <v>1534</v>
      </c>
      <c r="AA70" s="117" t="s">
        <v>511</v>
      </c>
    </row>
    <row r="71" spans="1:27" ht="38.25" x14ac:dyDescent="0.25">
      <c r="A71" s="114" t="s">
        <v>482</v>
      </c>
      <c r="B71" s="119" t="s">
        <v>1264</v>
      </c>
      <c r="C71" s="117" t="s">
        <v>1265</v>
      </c>
      <c r="D71" s="119" t="s">
        <v>1357</v>
      </c>
      <c r="E71" s="115" t="s">
        <v>34</v>
      </c>
      <c r="F71" s="135" t="s">
        <v>77</v>
      </c>
      <c r="G71" s="114" t="s">
        <v>1364</v>
      </c>
      <c r="H71" s="154" t="s">
        <v>1359</v>
      </c>
      <c r="I71" s="115" t="s">
        <v>1365</v>
      </c>
      <c r="J71" s="115" t="s">
        <v>502</v>
      </c>
      <c r="K71" s="115" t="s">
        <v>581</v>
      </c>
      <c r="L71" s="114" t="s">
        <v>763</v>
      </c>
      <c r="M71" s="115">
        <v>2</v>
      </c>
      <c r="N71" s="115">
        <v>1</v>
      </c>
      <c r="O71" s="141">
        <f t="shared" si="18"/>
        <v>2</v>
      </c>
      <c r="P71" s="139" t="str">
        <f t="shared" si="19"/>
        <v>BAJO</v>
      </c>
      <c r="Q71" s="115">
        <v>25</v>
      </c>
      <c r="R71" s="165">
        <f t="shared" si="20"/>
        <v>50</v>
      </c>
      <c r="S71" s="139" t="str">
        <f t="shared" si="21"/>
        <v>III</v>
      </c>
      <c r="T71" s="165" t="str">
        <f t="shared" si="22"/>
        <v>Mejorable</v>
      </c>
      <c r="U71" s="115">
        <v>7</v>
      </c>
      <c r="V71" s="117" t="s">
        <v>509</v>
      </c>
      <c r="W71" s="117" t="s">
        <v>507</v>
      </c>
      <c r="X71" s="115" t="s">
        <v>507</v>
      </c>
      <c r="Y71" s="115" t="s">
        <v>507</v>
      </c>
      <c r="Z71" s="156" t="s">
        <v>581</v>
      </c>
      <c r="AA71" s="117" t="s">
        <v>1389</v>
      </c>
    </row>
    <row r="72" spans="1:27" ht="25.5" x14ac:dyDescent="0.25">
      <c r="A72" s="114" t="s">
        <v>478</v>
      </c>
      <c r="B72" s="115" t="s">
        <v>1264</v>
      </c>
      <c r="C72" s="117" t="s">
        <v>1265</v>
      </c>
      <c r="D72" s="114" t="s">
        <v>479</v>
      </c>
      <c r="E72" s="118" t="s">
        <v>33</v>
      </c>
      <c r="F72" s="135" t="s">
        <v>77</v>
      </c>
      <c r="G72" s="114" t="s">
        <v>491</v>
      </c>
      <c r="H72" s="154" t="s">
        <v>495</v>
      </c>
      <c r="I72" s="114" t="s">
        <v>499</v>
      </c>
      <c r="J72" s="118" t="s">
        <v>502</v>
      </c>
      <c r="K72" s="118" t="s">
        <v>502</v>
      </c>
      <c r="L72" s="118" t="s">
        <v>502</v>
      </c>
      <c r="M72" s="117">
        <v>2</v>
      </c>
      <c r="N72" s="117">
        <v>2</v>
      </c>
      <c r="O72" s="141">
        <f>M72*N72</f>
        <v>4</v>
      </c>
      <c r="P72" s="139" t="str">
        <f>IF((N72),IF(AND(O72&gt;=24,O72&lt;=40),"MUY ALTO",IF(AND(O72&gt;=10,O72&lt;=20),"ALTO",IF(AND(O72&gt;=6,O72&lt;=8),"MEDIO",IF((O72&lt;=4),"BAJO")))))</f>
        <v>BAJO</v>
      </c>
      <c r="Q72" s="117">
        <v>25</v>
      </c>
      <c r="R72" s="165">
        <f>O72*Q72</f>
        <v>100</v>
      </c>
      <c r="S72" s="139" t="str">
        <f>IF(R72&lt;=0,"N/A",IF(R72&lt;=20,"IV",IF(R72&lt;=120,"III",IF(R72&lt;=500,"II",IF(R72&lt;=4000,"I",)))))</f>
        <v>III</v>
      </c>
      <c r="T72" s="165" t="str">
        <f>IF(S72="I","No Aceptable",IF(S72="II","No aceptable o aceptable con control específico",IF(S72="III","Mejorable",IF(S72="IV","Aceptable","Aceptable"))))</f>
        <v>Mejorable</v>
      </c>
      <c r="U72" s="115">
        <v>7</v>
      </c>
      <c r="V72" s="117" t="s">
        <v>509</v>
      </c>
      <c r="W72" s="117" t="s">
        <v>507</v>
      </c>
      <c r="X72" s="117" t="s">
        <v>507</v>
      </c>
      <c r="Y72" s="117" t="s">
        <v>507</v>
      </c>
      <c r="Z72" s="117" t="s">
        <v>512</v>
      </c>
      <c r="AA72" s="117" t="s">
        <v>507</v>
      </c>
    </row>
    <row r="73" spans="1:27" ht="51" x14ac:dyDescent="0.25">
      <c r="A73" s="114" t="s">
        <v>478</v>
      </c>
      <c r="B73" s="119" t="s">
        <v>1264</v>
      </c>
      <c r="C73" s="117" t="s">
        <v>1265</v>
      </c>
      <c r="D73" s="119" t="s">
        <v>1094</v>
      </c>
      <c r="E73" s="115" t="s">
        <v>33</v>
      </c>
      <c r="F73" s="135" t="s">
        <v>39</v>
      </c>
      <c r="G73" s="114" t="s">
        <v>1017</v>
      </c>
      <c r="H73" s="154" t="s">
        <v>1095</v>
      </c>
      <c r="I73" s="114" t="s">
        <v>1080</v>
      </c>
      <c r="J73" s="115" t="s">
        <v>502</v>
      </c>
      <c r="K73" s="115" t="s">
        <v>1266</v>
      </c>
      <c r="L73" s="115" t="s">
        <v>502</v>
      </c>
      <c r="M73" s="115">
        <v>2</v>
      </c>
      <c r="N73" s="115">
        <v>4</v>
      </c>
      <c r="O73" s="141">
        <f t="shared" si="18"/>
        <v>8</v>
      </c>
      <c r="P73" s="139" t="str">
        <f t="shared" si="19"/>
        <v>MEDIO</v>
      </c>
      <c r="Q73" s="115">
        <v>25</v>
      </c>
      <c r="R73" s="165">
        <f t="shared" si="20"/>
        <v>200</v>
      </c>
      <c r="S73" s="139" t="str">
        <f t="shared" si="21"/>
        <v>II</v>
      </c>
      <c r="T73" s="165" t="str">
        <f t="shared" si="22"/>
        <v>No aceptable o aceptable con control específico</v>
      </c>
      <c r="U73" s="115">
        <v>7</v>
      </c>
      <c r="V73" s="117" t="s">
        <v>546</v>
      </c>
      <c r="W73" s="117" t="s">
        <v>507</v>
      </c>
      <c r="X73" s="115" t="s">
        <v>507</v>
      </c>
      <c r="Y73" s="115" t="s">
        <v>507</v>
      </c>
      <c r="Z73" s="156" t="s">
        <v>867</v>
      </c>
      <c r="AA73" s="117" t="s">
        <v>507</v>
      </c>
    </row>
    <row r="74" spans="1:27" ht="51" x14ac:dyDescent="0.25">
      <c r="A74" s="114" t="s">
        <v>478</v>
      </c>
      <c r="B74" s="119" t="s">
        <v>1264</v>
      </c>
      <c r="C74" s="117" t="s">
        <v>1265</v>
      </c>
      <c r="D74" s="119" t="s">
        <v>1366</v>
      </c>
      <c r="E74" s="115" t="s">
        <v>34</v>
      </c>
      <c r="F74" s="135" t="s">
        <v>35</v>
      </c>
      <c r="G74" s="114" t="s">
        <v>647</v>
      </c>
      <c r="H74" s="154" t="s">
        <v>1367</v>
      </c>
      <c r="I74" s="115" t="s">
        <v>1368</v>
      </c>
      <c r="J74" s="115" t="s">
        <v>502</v>
      </c>
      <c r="K74" s="115" t="s">
        <v>581</v>
      </c>
      <c r="L74" s="115" t="s">
        <v>1369</v>
      </c>
      <c r="M74" s="115">
        <v>2</v>
      </c>
      <c r="N74" s="115">
        <v>1</v>
      </c>
      <c r="O74" s="141">
        <f t="shared" si="18"/>
        <v>2</v>
      </c>
      <c r="P74" s="139" t="str">
        <f t="shared" si="19"/>
        <v>BAJO</v>
      </c>
      <c r="Q74" s="115">
        <v>100</v>
      </c>
      <c r="R74" s="165">
        <f t="shared" si="20"/>
        <v>200</v>
      </c>
      <c r="S74" s="139" t="str">
        <f t="shared" si="21"/>
        <v>II</v>
      </c>
      <c r="T74" s="165" t="str">
        <f t="shared" si="22"/>
        <v>No aceptable o aceptable con control específico</v>
      </c>
      <c r="U74" s="115">
        <v>7</v>
      </c>
      <c r="V74" s="115" t="s">
        <v>519</v>
      </c>
      <c r="W74" s="117" t="s">
        <v>507</v>
      </c>
      <c r="X74" s="115" t="s">
        <v>507</v>
      </c>
      <c r="Y74" s="115" t="s">
        <v>507</v>
      </c>
      <c r="Z74" s="156" t="s">
        <v>581</v>
      </c>
      <c r="AA74" s="117" t="s">
        <v>1390</v>
      </c>
    </row>
    <row r="75" spans="1:27" ht="38.25" x14ac:dyDescent="0.25">
      <c r="A75" s="114" t="s">
        <v>478</v>
      </c>
      <c r="B75" s="119" t="s">
        <v>1264</v>
      </c>
      <c r="C75" s="117" t="s">
        <v>1265</v>
      </c>
      <c r="D75" s="119" t="s">
        <v>1370</v>
      </c>
      <c r="E75" s="115" t="s">
        <v>34</v>
      </c>
      <c r="F75" s="135" t="s">
        <v>35</v>
      </c>
      <c r="G75" s="114" t="s">
        <v>652</v>
      </c>
      <c r="H75" s="154" t="s">
        <v>1371</v>
      </c>
      <c r="I75" s="115" t="s">
        <v>1372</v>
      </c>
      <c r="J75" s="115" t="s">
        <v>502</v>
      </c>
      <c r="K75" s="115" t="s">
        <v>581</v>
      </c>
      <c r="L75" s="114" t="s">
        <v>763</v>
      </c>
      <c r="M75" s="115">
        <v>2</v>
      </c>
      <c r="N75" s="115">
        <v>1</v>
      </c>
      <c r="O75" s="141">
        <f t="shared" si="18"/>
        <v>2</v>
      </c>
      <c r="P75" s="139" t="str">
        <f t="shared" si="19"/>
        <v>BAJO</v>
      </c>
      <c r="Q75" s="115">
        <v>25</v>
      </c>
      <c r="R75" s="165">
        <f t="shared" si="20"/>
        <v>50</v>
      </c>
      <c r="S75" s="139" t="str">
        <f t="shared" si="21"/>
        <v>III</v>
      </c>
      <c r="T75" s="165" t="str">
        <f t="shared" si="22"/>
        <v>Mejorable</v>
      </c>
      <c r="U75" s="115">
        <v>7</v>
      </c>
      <c r="V75" s="115" t="s">
        <v>1391</v>
      </c>
      <c r="W75" s="117" t="s">
        <v>507</v>
      </c>
      <c r="X75" s="115" t="s">
        <v>507</v>
      </c>
      <c r="Y75" s="115" t="s">
        <v>507</v>
      </c>
      <c r="Z75" s="156" t="s">
        <v>581</v>
      </c>
      <c r="AA75" s="117" t="s">
        <v>1392</v>
      </c>
    </row>
    <row r="76" spans="1:27" ht="51" x14ac:dyDescent="0.25">
      <c r="A76" s="114" t="s">
        <v>478</v>
      </c>
      <c r="B76" s="119" t="s">
        <v>1264</v>
      </c>
      <c r="C76" s="117" t="s">
        <v>1265</v>
      </c>
      <c r="D76" s="119" t="s">
        <v>1351</v>
      </c>
      <c r="E76" s="115" t="s">
        <v>34</v>
      </c>
      <c r="F76" s="135" t="s">
        <v>35</v>
      </c>
      <c r="G76" s="114" t="s">
        <v>1138</v>
      </c>
      <c r="H76" s="154" t="s">
        <v>1373</v>
      </c>
      <c r="I76" s="115" t="s">
        <v>1374</v>
      </c>
      <c r="J76" s="115" t="s">
        <v>502</v>
      </c>
      <c r="K76" s="115" t="s">
        <v>1375</v>
      </c>
      <c r="L76" s="115" t="s">
        <v>1376</v>
      </c>
      <c r="M76" s="115">
        <v>2</v>
      </c>
      <c r="N76" s="115">
        <v>2</v>
      </c>
      <c r="O76" s="141">
        <f t="shared" si="18"/>
        <v>4</v>
      </c>
      <c r="P76" s="139" t="str">
        <f t="shared" si="19"/>
        <v>BAJO</v>
      </c>
      <c r="Q76" s="115">
        <v>100</v>
      </c>
      <c r="R76" s="165">
        <f t="shared" si="20"/>
        <v>400</v>
      </c>
      <c r="S76" s="139" t="str">
        <f t="shared" si="21"/>
        <v>II</v>
      </c>
      <c r="T76" s="165" t="str">
        <f t="shared" si="22"/>
        <v>No aceptable o aceptable con control específico</v>
      </c>
      <c r="U76" s="115">
        <v>7</v>
      </c>
      <c r="V76" s="115" t="s">
        <v>519</v>
      </c>
      <c r="W76" s="117" t="s">
        <v>507</v>
      </c>
      <c r="X76" s="115" t="s">
        <v>507</v>
      </c>
      <c r="Y76" s="115" t="s">
        <v>507</v>
      </c>
      <c r="Z76" s="156" t="s">
        <v>581</v>
      </c>
      <c r="AA76" s="117" t="s">
        <v>1393</v>
      </c>
    </row>
    <row r="77" spans="1:27" ht="38.25" x14ac:dyDescent="0.25">
      <c r="A77" s="114" t="s">
        <v>478</v>
      </c>
      <c r="B77" s="115" t="s">
        <v>1264</v>
      </c>
      <c r="C77" s="117" t="s">
        <v>1265</v>
      </c>
      <c r="D77" s="119" t="s">
        <v>1366</v>
      </c>
      <c r="E77" s="115" t="s">
        <v>34</v>
      </c>
      <c r="F77" s="135" t="s">
        <v>35</v>
      </c>
      <c r="G77" s="114" t="s">
        <v>647</v>
      </c>
      <c r="H77" s="154" t="s">
        <v>1377</v>
      </c>
      <c r="I77" s="114" t="s">
        <v>1136</v>
      </c>
      <c r="J77" s="115" t="s">
        <v>502</v>
      </c>
      <c r="K77" s="115" t="s">
        <v>581</v>
      </c>
      <c r="L77" s="115" t="s">
        <v>502</v>
      </c>
      <c r="M77" s="115">
        <v>2</v>
      </c>
      <c r="N77" s="115">
        <v>1</v>
      </c>
      <c r="O77" s="141">
        <f t="shared" si="18"/>
        <v>2</v>
      </c>
      <c r="P77" s="139" t="str">
        <f t="shared" si="19"/>
        <v>BAJO</v>
      </c>
      <c r="Q77" s="115">
        <v>25</v>
      </c>
      <c r="R77" s="165">
        <f t="shared" si="20"/>
        <v>50</v>
      </c>
      <c r="S77" s="139" t="str">
        <f t="shared" si="21"/>
        <v>III</v>
      </c>
      <c r="T77" s="165" t="str">
        <f t="shared" si="22"/>
        <v>Mejorable</v>
      </c>
      <c r="U77" s="115">
        <v>7</v>
      </c>
      <c r="V77" s="115" t="s">
        <v>1195</v>
      </c>
      <c r="W77" s="117" t="s">
        <v>507</v>
      </c>
      <c r="X77" s="115" t="s">
        <v>507</v>
      </c>
      <c r="Y77" s="115" t="s">
        <v>1394</v>
      </c>
      <c r="Z77" s="156" t="s">
        <v>507</v>
      </c>
      <c r="AA77" s="117" t="s">
        <v>507</v>
      </c>
    </row>
    <row r="78" spans="1:27" ht="51" x14ac:dyDescent="0.25">
      <c r="A78" s="117" t="s">
        <v>567</v>
      </c>
      <c r="B78" s="115" t="s">
        <v>1264</v>
      </c>
      <c r="C78" s="117" t="s">
        <v>1265</v>
      </c>
      <c r="D78" s="117" t="s">
        <v>568</v>
      </c>
      <c r="E78" s="117" t="s">
        <v>33</v>
      </c>
      <c r="F78" s="135" t="s">
        <v>35</v>
      </c>
      <c r="G78" s="114" t="s">
        <v>589</v>
      </c>
      <c r="H78" s="154" t="s">
        <v>590</v>
      </c>
      <c r="I78" s="117" t="s">
        <v>591</v>
      </c>
      <c r="J78" s="117" t="s">
        <v>502</v>
      </c>
      <c r="K78" s="117" t="s">
        <v>502</v>
      </c>
      <c r="L78" s="117" t="s">
        <v>502</v>
      </c>
      <c r="M78" s="117">
        <v>2</v>
      </c>
      <c r="N78" s="117">
        <v>4</v>
      </c>
      <c r="O78" s="141">
        <f t="shared" si="18"/>
        <v>8</v>
      </c>
      <c r="P78" s="139" t="str">
        <f t="shared" si="19"/>
        <v>MEDIO</v>
      </c>
      <c r="Q78" s="117">
        <v>10</v>
      </c>
      <c r="R78" s="165">
        <f t="shared" si="20"/>
        <v>80</v>
      </c>
      <c r="S78" s="139" t="str">
        <f t="shared" si="21"/>
        <v>III</v>
      </c>
      <c r="T78" s="165" t="str">
        <f t="shared" si="22"/>
        <v>Mejorable</v>
      </c>
      <c r="U78" s="115">
        <v>7</v>
      </c>
      <c r="V78" s="115" t="s">
        <v>591</v>
      </c>
      <c r="W78" s="117" t="s">
        <v>507</v>
      </c>
      <c r="X78" s="117" t="s">
        <v>507</v>
      </c>
      <c r="Y78" s="115" t="s">
        <v>592</v>
      </c>
      <c r="Z78" s="115" t="s">
        <v>593</v>
      </c>
      <c r="AA78" s="117" t="s">
        <v>507</v>
      </c>
    </row>
    <row r="79" spans="1:27" ht="38.25" x14ac:dyDescent="0.25">
      <c r="A79" s="114" t="s">
        <v>554</v>
      </c>
      <c r="B79" s="115" t="s">
        <v>1264</v>
      </c>
      <c r="C79" s="114" t="s">
        <v>474</v>
      </c>
      <c r="D79" s="114" t="s">
        <v>555</v>
      </c>
      <c r="E79" s="118" t="s">
        <v>33</v>
      </c>
      <c r="F79" s="135" t="s">
        <v>35</v>
      </c>
      <c r="G79" s="114" t="s">
        <v>594</v>
      </c>
      <c r="H79" s="154" t="s">
        <v>595</v>
      </c>
      <c r="I79" s="114" t="s">
        <v>1506</v>
      </c>
      <c r="J79" s="118" t="s">
        <v>502</v>
      </c>
      <c r="K79" s="114" t="s">
        <v>502</v>
      </c>
      <c r="L79" s="114" t="s">
        <v>502</v>
      </c>
      <c r="M79" s="115">
        <v>2</v>
      </c>
      <c r="N79" s="115">
        <v>4</v>
      </c>
      <c r="O79" s="141">
        <f t="shared" si="18"/>
        <v>8</v>
      </c>
      <c r="P79" s="139" t="str">
        <f t="shared" si="19"/>
        <v>MEDIO</v>
      </c>
      <c r="Q79" s="115">
        <v>10</v>
      </c>
      <c r="R79" s="165">
        <f t="shared" si="20"/>
        <v>80</v>
      </c>
      <c r="S79" s="139" t="str">
        <f t="shared" si="21"/>
        <v>III</v>
      </c>
      <c r="T79" s="165" t="str">
        <f t="shared" si="22"/>
        <v>Mejorable</v>
      </c>
      <c r="U79" s="163">
        <v>7</v>
      </c>
      <c r="V79" s="115" t="s">
        <v>627</v>
      </c>
      <c r="W79" s="117" t="s">
        <v>628</v>
      </c>
      <c r="X79" s="117" t="s">
        <v>507</v>
      </c>
      <c r="Y79" s="117" t="s">
        <v>507</v>
      </c>
      <c r="Z79" s="120" t="s">
        <v>629</v>
      </c>
      <c r="AA79" s="117" t="s">
        <v>507</v>
      </c>
    </row>
    <row r="80" spans="1:27" ht="63.75" x14ac:dyDescent="0.25">
      <c r="A80" s="114" t="s">
        <v>482</v>
      </c>
      <c r="B80" s="115" t="s">
        <v>1264</v>
      </c>
      <c r="C80" s="117" t="s">
        <v>1265</v>
      </c>
      <c r="D80" s="114" t="s">
        <v>570</v>
      </c>
      <c r="E80" s="118" t="s">
        <v>33</v>
      </c>
      <c r="F80" s="135" t="s">
        <v>35</v>
      </c>
      <c r="G80" s="114" t="s">
        <v>594</v>
      </c>
      <c r="H80" s="154" t="s">
        <v>615</v>
      </c>
      <c r="I80" s="114" t="s">
        <v>616</v>
      </c>
      <c r="J80" s="118" t="s">
        <v>502</v>
      </c>
      <c r="K80" s="114" t="s">
        <v>502</v>
      </c>
      <c r="L80" s="114" t="s">
        <v>502</v>
      </c>
      <c r="M80" s="117">
        <v>2</v>
      </c>
      <c r="N80" s="117">
        <v>2</v>
      </c>
      <c r="O80" s="141">
        <f t="shared" si="18"/>
        <v>4</v>
      </c>
      <c r="P80" s="139" t="str">
        <f t="shared" si="19"/>
        <v>BAJO</v>
      </c>
      <c r="Q80" s="117">
        <v>25</v>
      </c>
      <c r="R80" s="165">
        <f t="shared" si="20"/>
        <v>100</v>
      </c>
      <c r="S80" s="139" t="str">
        <f t="shared" si="21"/>
        <v>III</v>
      </c>
      <c r="T80" s="165" t="str">
        <f t="shared" si="22"/>
        <v>Mejorable</v>
      </c>
      <c r="U80" s="115">
        <v>7</v>
      </c>
      <c r="V80" s="117" t="s">
        <v>630</v>
      </c>
      <c r="W80" s="117" t="s">
        <v>507</v>
      </c>
      <c r="X80" s="117" t="s">
        <v>507</v>
      </c>
      <c r="Y80" s="117" t="s">
        <v>639</v>
      </c>
      <c r="Z80" s="117" t="s">
        <v>640</v>
      </c>
      <c r="AA80" s="117" t="s">
        <v>507</v>
      </c>
    </row>
    <row r="81" spans="1:27" ht="25.5" x14ac:dyDescent="0.25">
      <c r="A81" s="114" t="s">
        <v>482</v>
      </c>
      <c r="B81" s="115" t="s">
        <v>1264</v>
      </c>
      <c r="C81" s="117" t="s">
        <v>1265</v>
      </c>
      <c r="D81" s="114" t="s">
        <v>479</v>
      </c>
      <c r="E81" s="118" t="s">
        <v>33</v>
      </c>
      <c r="F81" s="135" t="s">
        <v>35</v>
      </c>
      <c r="G81" s="114" t="s">
        <v>594</v>
      </c>
      <c r="H81" s="154" t="s">
        <v>620</v>
      </c>
      <c r="I81" s="114" t="s">
        <v>616</v>
      </c>
      <c r="J81" s="118" t="s">
        <v>502</v>
      </c>
      <c r="K81" s="114" t="s">
        <v>502</v>
      </c>
      <c r="L81" s="114" t="s">
        <v>502</v>
      </c>
      <c r="M81" s="117">
        <v>2</v>
      </c>
      <c r="N81" s="117">
        <v>2</v>
      </c>
      <c r="O81" s="141">
        <f t="shared" si="18"/>
        <v>4</v>
      </c>
      <c r="P81" s="139" t="str">
        <f t="shared" si="19"/>
        <v>BAJO</v>
      </c>
      <c r="Q81" s="117">
        <v>25</v>
      </c>
      <c r="R81" s="165">
        <f t="shared" si="20"/>
        <v>100</v>
      </c>
      <c r="S81" s="139" t="str">
        <f t="shared" si="21"/>
        <v>III</v>
      </c>
      <c r="T81" s="165" t="str">
        <f t="shared" si="22"/>
        <v>Mejorable</v>
      </c>
      <c r="U81" s="115">
        <v>7</v>
      </c>
      <c r="V81" s="117" t="s">
        <v>630</v>
      </c>
      <c r="W81" s="117" t="s">
        <v>507</v>
      </c>
      <c r="X81" s="117" t="s">
        <v>507</v>
      </c>
      <c r="Y81" s="117" t="s">
        <v>507</v>
      </c>
      <c r="Z81" s="117" t="s">
        <v>640</v>
      </c>
      <c r="AA81" s="117" t="s">
        <v>507</v>
      </c>
    </row>
    <row r="82" spans="1:27" ht="38.25" x14ac:dyDescent="0.25">
      <c r="A82" s="114" t="s">
        <v>1054</v>
      </c>
      <c r="B82" s="119" t="s">
        <v>1264</v>
      </c>
      <c r="C82" s="117" t="s">
        <v>1265</v>
      </c>
      <c r="D82" s="117" t="s">
        <v>1357</v>
      </c>
      <c r="E82" s="115" t="s">
        <v>34</v>
      </c>
      <c r="F82" s="135" t="s">
        <v>35</v>
      </c>
      <c r="G82" s="114" t="s">
        <v>1378</v>
      </c>
      <c r="H82" s="154" t="s">
        <v>1357</v>
      </c>
      <c r="I82" s="115" t="s">
        <v>1379</v>
      </c>
      <c r="J82" s="115" t="s">
        <v>502</v>
      </c>
      <c r="K82" s="115" t="s">
        <v>581</v>
      </c>
      <c r="L82" s="115" t="s">
        <v>1376</v>
      </c>
      <c r="M82" s="115">
        <v>2</v>
      </c>
      <c r="N82" s="115">
        <v>1</v>
      </c>
      <c r="O82" s="141">
        <f t="shared" si="18"/>
        <v>2</v>
      </c>
      <c r="P82" s="139" t="str">
        <f t="shared" si="19"/>
        <v>BAJO</v>
      </c>
      <c r="Q82" s="115">
        <v>25</v>
      </c>
      <c r="R82" s="165">
        <f t="shared" si="20"/>
        <v>50</v>
      </c>
      <c r="S82" s="139" t="str">
        <f t="shared" si="21"/>
        <v>III</v>
      </c>
      <c r="T82" s="165" t="str">
        <f t="shared" si="22"/>
        <v>Mejorable</v>
      </c>
      <c r="U82" s="115">
        <v>7</v>
      </c>
      <c r="V82" s="115" t="s">
        <v>519</v>
      </c>
      <c r="W82" s="117" t="s">
        <v>507</v>
      </c>
      <c r="X82" s="115" t="s">
        <v>507</v>
      </c>
      <c r="Y82" s="115" t="s">
        <v>507</v>
      </c>
      <c r="Z82" s="156" t="s">
        <v>581</v>
      </c>
      <c r="AA82" s="117" t="s">
        <v>1393</v>
      </c>
    </row>
    <row r="83" spans="1:27" ht="51" x14ac:dyDescent="0.25">
      <c r="A83" s="114" t="s">
        <v>478</v>
      </c>
      <c r="B83" s="119" t="s">
        <v>1395</v>
      </c>
      <c r="C83" s="115" t="s">
        <v>1396</v>
      </c>
      <c r="D83" s="117" t="s">
        <v>1397</v>
      </c>
      <c r="E83" s="115" t="s">
        <v>33</v>
      </c>
      <c r="F83" s="135" t="s">
        <v>36</v>
      </c>
      <c r="G83" s="114" t="s">
        <v>1398</v>
      </c>
      <c r="H83" s="154" t="s">
        <v>1399</v>
      </c>
      <c r="I83" s="115" t="s">
        <v>591</v>
      </c>
      <c r="J83" s="115" t="s">
        <v>502</v>
      </c>
      <c r="K83" s="115" t="s">
        <v>886</v>
      </c>
      <c r="L83" s="115" t="s">
        <v>502</v>
      </c>
      <c r="M83" s="115">
        <v>2</v>
      </c>
      <c r="N83" s="115">
        <v>4</v>
      </c>
      <c r="O83" s="141">
        <f t="shared" si="18"/>
        <v>8</v>
      </c>
      <c r="P83" s="139" t="str">
        <f t="shared" si="19"/>
        <v>MEDIO</v>
      </c>
      <c r="Q83" s="115">
        <v>10</v>
      </c>
      <c r="R83" s="165">
        <f t="shared" si="20"/>
        <v>80</v>
      </c>
      <c r="S83" s="139" t="str">
        <f t="shared" si="21"/>
        <v>III</v>
      </c>
      <c r="T83" s="165" t="str">
        <f t="shared" si="22"/>
        <v>Mejorable</v>
      </c>
      <c r="U83" s="115">
        <v>37</v>
      </c>
      <c r="V83" s="115" t="s">
        <v>591</v>
      </c>
      <c r="W83" s="117" t="s">
        <v>507</v>
      </c>
      <c r="X83" s="115" t="s">
        <v>507</v>
      </c>
      <c r="Y83" s="115" t="s">
        <v>507</v>
      </c>
      <c r="Z83" s="156" t="s">
        <v>581</v>
      </c>
      <c r="AA83" s="117" t="s">
        <v>507</v>
      </c>
    </row>
    <row r="84" spans="1:27" ht="38.25" x14ac:dyDescent="0.25">
      <c r="A84" s="114" t="s">
        <v>478</v>
      </c>
      <c r="B84" s="119" t="s">
        <v>1395</v>
      </c>
      <c r="C84" s="115" t="s">
        <v>1396</v>
      </c>
      <c r="D84" s="117" t="s">
        <v>1400</v>
      </c>
      <c r="E84" s="115" t="s">
        <v>33</v>
      </c>
      <c r="F84" s="135" t="s">
        <v>37</v>
      </c>
      <c r="G84" s="114" t="s">
        <v>909</v>
      </c>
      <c r="H84" s="154" t="s">
        <v>1401</v>
      </c>
      <c r="I84" s="115" t="s">
        <v>1402</v>
      </c>
      <c r="J84" s="115" t="s">
        <v>502</v>
      </c>
      <c r="K84" s="115" t="s">
        <v>886</v>
      </c>
      <c r="L84" s="114" t="s">
        <v>763</v>
      </c>
      <c r="M84" s="115">
        <v>2</v>
      </c>
      <c r="N84" s="115">
        <v>4</v>
      </c>
      <c r="O84" s="141">
        <f t="shared" si="18"/>
        <v>8</v>
      </c>
      <c r="P84" s="139" t="str">
        <f t="shared" si="19"/>
        <v>MEDIO</v>
      </c>
      <c r="Q84" s="115">
        <v>10</v>
      </c>
      <c r="R84" s="165">
        <f t="shared" si="20"/>
        <v>80</v>
      </c>
      <c r="S84" s="139" t="str">
        <f t="shared" si="21"/>
        <v>III</v>
      </c>
      <c r="T84" s="165" t="str">
        <f t="shared" si="22"/>
        <v>Mejorable</v>
      </c>
      <c r="U84" s="115">
        <v>37</v>
      </c>
      <c r="V84" s="115" t="s">
        <v>1277</v>
      </c>
      <c r="W84" s="117" t="s">
        <v>507</v>
      </c>
      <c r="X84" s="115" t="s">
        <v>507</v>
      </c>
      <c r="Y84" s="115" t="s">
        <v>507</v>
      </c>
      <c r="Z84" s="156" t="s">
        <v>581</v>
      </c>
      <c r="AA84" s="117" t="s">
        <v>1451</v>
      </c>
    </row>
    <row r="85" spans="1:27" ht="38.25" x14ac:dyDescent="0.25">
      <c r="A85" s="114" t="s">
        <v>478</v>
      </c>
      <c r="B85" s="119" t="s">
        <v>1395</v>
      </c>
      <c r="C85" s="115" t="s">
        <v>1396</v>
      </c>
      <c r="D85" s="117" t="s">
        <v>1400</v>
      </c>
      <c r="E85" s="115" t="s">
        <v>33</v>
      </c>
      <c r="F85" s="135" t="s">
        <v>37</v>
      </c>
      <c r="G85" s="114" t="s">
        <v>909</v>
      </c>
      <c r="H85" s="154" t="s">
        <v>1403</v>
      </c>
      <c r="I85" s="115" t="s">
        <v>1402</v>
      </c>
      <c r="J85" s="115" t="s">
        <v>502</v>
      </c>
      <c r="K85" s="115" t="s">
        <v>886</v>
      </c>
      <c r="L85" s="115" t="s">
        <v>502</v>
      </c>
      <c r="M85" s="115">
        <v>2</v>
      </c>
      <c r="N85" s="115">
        <v>4</v>
      </c>
      <c r="O85" s="141">
        <f t="shared" si="18"/>
        <v>8</v>
      </c>
      <c r="P85" s="139" t="str">
        <f t="shared" si="19"/>
        <v>MEDIO</v>
      </c>
      <c r="Q85" s="115">
        <v>10</v>
      </c>
      <c r="R85" s="165">
        <f t="shared" si="20"/>
        <v>80</v>
      </c>
      <c r="S85" s="139" t="str">
        <f t="shared" si="21"/>
        <v>III</v>
      </c>
      <c r="T85" s="165" t="str">
        <f t="shared" si="22"/>
        <v>Mejorable</v>
      </c>
      <c r="U85" s="115">
        <v>37</v>
      </c>
      <c r="V85" s="115" t="s">
        <v>1277</v>
      </c>
      <c r="W85" s="117" t="s">
        <v>507</v>
      </c>
      <c r="X85" s="115" t="s">
        <v>507</v>
      </c>
      <c r="Y85" s="115" t="s">
        <v>507</v>
      </c>
      <c r="Z85" s="156" t="s">
        <v>581</v>
      </c>
      <c r="AA85" s="117" t="s">
        <v>1452</v>
      </c>
    </row>
    <row r="86" spans="1:27" ht="38.25" x14ac:dyDescent="0.25">
      <c r="A86" s="114" t="s">
        <v>478</v>
      </c>
      <c r="B86" s="119" t="s">
        <v>1395</v>
      </c>
      <c r="C86" s="115" t="s">
        <v>1396</v>
      </c>
      <c r="D86" s="117" t="s">
        <v>1404</v>
      </c>
      <c r="E86" s="115" t="s">
        <v>33</v>
      </c>
      <c r="F86" s="135" t="s">
        <v>37</v>
      </c>
      <c r="G86" s="114" t="s">
        <v>1358</v>
      </c>
      <c r="H86" s="154" t="s">
        <v>1405</v>
      </c>
      <c r="I86" s="115" t="s">
        <v>1352</v>
      </c>
      <c r="J86" s="115" t="s">
        <v>502</v>
      </c>
      <c r="K86" s="115" t="s">
        <v>886</v>
      </c>
      <c r="L86" s="115" t="s">
        <v>502</v>
      </c>
      <c r="M86" s="115">
        <v>2</v>
      </c>
      <c r="N86" s="115">
        <v>3</v>
      </c>
      <c r="O86" s="141">
        <f t="shared" si="18"/>
        <v>6</v>
      </c>
      <c r="P86" s="139" t="str">
        <f t="shared" si="19"/>
        <v>MEDIO</v>
      </c>
      <c r="Q86" s="115">
        <v>10</v>
      </c>
      <c r="R86" s="165">
        <f t="shared" si="20"/>
        <v>60</v>
      </c>
      <c r="S86" s="139" t="str">
        <f t="shared" si="21"/>
        <v>III</v>
      </c>
      <c r="T86" s="165" t="str">
        <f t="shared" si="22"/>
        <v>Mejorable</v>
      </c>
      <c r="U86" s="115">
        <v>37</v>
      </c>
      <c r="V86" s="114" t="s">
        <v>764</v>
      </c>
      <c r="W86" s="117" t="s">
        <v>507</v>
      </c>
      <c r="X86" s="115" t="s">
        <v>507</v>
      </c>
      <c r="Y86" s="115" t="s">
        <v>507</v>
      </c>
      <c r="Z86" s="156" t="s">
        <v>581</v>
      </c>
      <c r="AA86" s="117" t="s">
        <v>1453</v>
      </c>
    </row>
    <row r="87" spans="1:27" ht="38.25" x14ac:dyDescent="0.25">
      <c r="A87" s="114" t="s">
        <v>478</v>
      </c>
      <c r="B87" s="119" t="s">
        <v>1395</v>
      </c>
      <c r="C87" s="115" t="s">
        <v>1396</v>
      </c>
      <c r="D87" s="117" t="s">
        <v>1406</v>
      </c>
      <c r="E87" s="115" t="s">
        <v>34</v>
      </c>
      <c r="F87" s="135" t="s">
        <v>37</v>
      </c>
      <c r="G87" s="114" t="s">
        <v>1407</v>
      </c>
      <c r="H87" s="154" t="s">
        <v>1408</v>
      </c>
      <c r="I87" s="115" t="s">
        <v>1409</v>
      </c>
      <c r="J87" s="115" t="s">
        <v>502</v>
      </c>
      <c r="K87" s="115" t="s">
        <v>886</v>
      </c>
      <c r="L87" s="115" t="s">
        <v>1410</v>
      </c>
      <c r="M87" s="115">
        <v>2</v>
      </c>
      <c r="N87" s="115">
        <v>2</v>
      </c>
      <c r="O87" s="141">
        <f t="shared" si="18"/>
        <v>4</v>
      </c>
      <c r="P87" s="139" t="str">
        <f t="shared" si="19"/>
        <v>BAJO</v>
      </c>
      <c r="Q87" s="115">
        <v>10</v>
      </c>
      <c r="R87" s="165">
        <f t="shared" si="20"/>
        <v>40</v>
      </c>
      <c r="S87" s="139" t="str">
        <f t="shared" si="21"/>
        <v>III</v>
      </c>
      <c r="T87" s="165" t="str">
        <f t="shared" si="22"/>
        <v>Mejorable</v>
      </c>
      <c r="U87" s="115">
        <v>37</v>
      </c>
      <c r="V87" s="115" t="s">
        <v>1413</v>
      </c>
      <c r="W87" s="117" t="s">
        <v>507</v>
      </c>
      <c r="X87" s="115" t="s">
        <v>507</v>
      </c>
      <c r="Y87" s="115" t="s">
        <v>507</v>
      </c>
      <c r="Z87" s="156" t="s">
        <v>581</v>
      </c>
      <c r="AA87" s="117" t="s">
        <v>1454</v>
      </c>
    </row>
    <row r="88" spans="1:27" ht="25.5" x14ac:dyDescent="0.25">
      <c r="A88" s="114" t="s">
        <v>1089</v>
      </c>
      <c r="B88" s="119" t="s">
        <v>1395</v>
      </c>
      <c r="C88" s="115" t="s">
        <v>1396</v>
      </c>
      <c r="D88" s="117" t="s">
        <v>1411</v>
      </c>
      <c r="E88" s="115" t="s">
        <v>33</v>
      </c>
      <c r="F88" s="135" t="s">
        <v>37</v>
      </c>
      <c r="G88" s="114" t="s">
        <v>1358</v>
      </c>
      <c r="H88" s="154" t="s">
        <v>1412</v>
      </c>
      <c r="I88" s="115" t="s">
        <v>1413</v>
      </c>
      <c r="J88" s="115" t="s">
        <v>502</v>
      </c>
      <c r="K88" s="115" t="s">
        <v>502</v>
      </c>
      <c r="L88" s="115" t="s">
        <v>502</v>
      </c>
      <c r="M88" s="115">
        <v>6</v>
      </c>
      <c r="N88" s="115">
        <v>1</v>
      </c>
      <c r="O88" s="141">
        <f t="shared" si="18"/>
        <v>6</v>
      </c>
      <c r="P88" s="139" t="str">
        <f t="shared" si="19"/>
        <v>MEDIO</v>
      </c>
      <c r="Q88" s="115">
        <v>10</v>
      </c>
      <c r="R88" s="165">
        <f t="shared" si="20"/>
        <v>60</v>
      </c>
      <c r="S88" s="139" t="str">
        <f t="shared" si="21"/>
        <v>III</v>
      </c>
      <c r="T88" s="165" t="str">
        <f t="shared" si="22"/>
        <v>Mejorable</v>
      </c>
      <c r="U88" s="115">
        <v>37</v>
      </c>
      <c r="V88" s="115" t="s">
        <v>1413</v>
      </c>
      <c r="W88" s="117" t="s">
        <v>507</v>
      </c>
      <c r="X88" s="115" t="s">
        <v>507</v>
      </c>
      <c r="Y88" s="115" t="s">
        <v>507</v>
      </c>
      <c r="Z88" s="156" t="s">
        <v>1455</v>
      </c>
      <c r="AA88" s="117" t="s">
        <v>507</v>
      </c>
    </row>
    <row r="89" spans="1:27" ht="76.5" x14ac:dyDescent="0.25">
      <c r="A89" s="114" t="s">
        <v>1414</v>
      </c>
      <c r="B89" s="119" t="s">
        <v>1395</v>
      </c>
      <c r="C89" s="115" t="s">
        <v>1396</v>
      </c>
      <c r="D89" s="117" t="s">
        <v>1275</v>
      </c>
      <c r="E89" s="115" t="s">
        <v>33</v>
      </c>
      <c r="F89" s="135" t="s">
        <v>37</v>
      </c>
      <c r="G89" s="114" t="s">
        <v>1358</v>
      </c>
      <c r="H89" s="154" t="s">
        <v>1415</v>
      </c>
      <c r="I89" s="115" t="s">
        <v>1416</v>
      </c>
      <c r="J89" s="115" t="s">
        <v>502</v>
      </c>
      <c r="K89" s="115" t="s">
        <v>886</v>
      </c>
      <c r="L89" s="114" t="s">
        <v>763</v>
      </c>
      <c r="M89" s="115">
        <v>2</v>
      </c>
      <c r="N89" s="115">
        <v>3</v>
      </c>
      <c r="O89" s="141">
        <f t="shared" si="18"/>
        <v>6</v>
      </c>
      <c r="P89" s="139" t="str">
        <f t="shared" si="19"/>
        <v>MEDIO</v>
      </c>
      <c r="Q89" s="115">
        <v>25</v>
      </c>
      <c r="R89" s="165">
        <f t="shared" si="20"/>
        <v>150</v>
      </c>
      <c r="S89" s="139" t="str">
        <f t="shared" si="21"/>
        <v>II</v>
      </c>
      <c r="T89" s="165" t="str">
        <f t="shared" si="22"/>
        <v>No aceptable o aceptable con control específico</v>
      </c>
      <c r="U89" s="115">
        <v>37</v>
      </c>
      <c r="V89" s="115" t="s">
        <v>1413</v>
      </c>
      <c r="W89" s="117" t="s">
        <v>507</v>
      </c>
      <c r="X89" s="115" t="s">
        <v>1456</v>
      </c>
      <c r="Y89" s="115" t="s">
        <v>1457</v>
      </c>
      <c r="Z89" s="156" t="s">
        <v>581</v>
      </c>
      <c r="AA89" s="117" t="s">
        <v>507</v>
      </c>
    </row>
    <row r="90" spans="1:27" ht="63.75" x14ac:dyDescent="0.25">
      <c r="A90" s="114" t="s">
        <v>478</v>
      </c>
      <c r="B90" s="119" t="s">
        <v>1395</v>
      </c>
      <c r="C90" s="115" t="s">
        <v>1396</v>
      </c>
      <c r="D90" s="117" t="s">
        <v>1417</v>
      </c>
      <c r="E90" s="115" t="s">
        <v>33</v>
      </c>
      <c r="F90" s="135" t="s">
        <v>77</v>
      </c>
      <c r="G90" s="114" t="s">
        <v>1362</v>
      </c>
      <c r="H90" s="154" t="s">
        <v>1418</v>
      </c>
      <c r="I90" s="115" t="s">
        <v>499</v>
      </c>
      <c r="J90" s="115" t="s">
        <v>502</v>
      </c>
      <c r="K90" s="115" t="s">
        <v>886</v>
      </c>
      <c r="L90" s="114" t="s">
        <v>763</v>
      </c>
      <c r="M90" s="115">
        <v>2</v>
      </c>
      <c r="N90" s="115">
        <v>3</v>
      </c>
      <c r="O90" s="141">
        <f t="shared" si="18"/>
        <v>6</v>
      </c>
      <c r="P90" s="139" t="str">
        <f t="shared" si="19"/>
        <v>MEDIO</v>
      </c>
      <c r="Q90" s="115">
        <v>10</v>
      </c>
      <c r="R90" s="165">
        <f t="shared" si="20"/>
        <v>60</v>
      </c>
      <c r="S90" s="139" t="str">
        <f t="shared" si="21"/>
        <v>III</v>
      </c>
      <c r="T90" s="165" t="str">
        <f t="shared" si="22"/>
        <v>Mejorable</v>
      </c>
      <c r="U90" s="115">
        <v>37</v>
      </c>
      <c r="V90" s="117" t="s">
        <v>509</v>
      </c>
      <c r="W90" s="117" t="s">
        <v>507</v>
      </c>
      <c r="X90" s="115" t="s">
        <v>507</v>
      </c>
      <c r="Y90" s="115" t="s">
        <v>507</v>
      </c>
      <c r="Z90" s="156" t="s">
        <v>581</v>
      </c>
      <c r="AA90" s="117" t="s">
        <v>1458</v>
      </c>
    </row>
    <row r="91" spans="1:27" ht="114.75" x14ac:dyDescent="0.25">
      <c r="A91" s="114" t="s">
        <v>478</v>
      </c>
      <c r="B91" s="119" t="s">
        <v>1395</v>
      </c>
      <c r="C91" s="115" t="s">
        <v>1396</v>
      </c>
      <c r="D91" s="117" t="s">
        <v>1419</v>
      </c>
      <c r="E91" s="115" t="s">
        <v>33</v>
      </c>
      <c r="F91" s="135" t="s">
        <v>77</v>
      </c>
      <c r="G91" s="114" t="s">
        <v>490</v>
      </c>
      <c r="H91" s="154" t="s">
        <v>494</v>
      </c>
      <c r="I91" s="115" t="s">
        <v>499</v>
      </c>
      <c r="J91" s="115" t="s">
        <v>502</v>
      </c>
      <c r="K91" s="114" t="s">
        <v>503</v>
      </c>
      <c r="L91" s="179" t="s">
        <v>1536</v>
      </c>
      <c r="M91" s="115">
        <v>2</v>
      </c>
      <c r="N91" s="115">
        <v>2</v>
      </c>
      <c r="O91" s="141">
        <f t="shared" si="18"/>
        <v>4</v>
      </c>
      <c r="P91" s="139" t="str">
        <f t="shared" si="19"/>
        <v>BAJO</v>
      </c>
      <c r="Q91" s="115">
        <v>100</v>
      </c>
      <c r="R91" s="165">
        <f t="shared" si="20"/>
        <v>400</v>
      </c>
      <c r="S91" s="139" t="str">
        <f t="shared" si="21"/>
        <v>II</v>
      </c>
      <c r="T91" s="165" t="str">
        <f t="shared" si="22"/>
        <v>No aceptable o aceptable con control específico</v>
      </c>
      <c r="U91" s="115">
        <v>37</v>
      </c>
      <c r="V91" s="115" t="s">
        <v>519</v>
      </c>
      <c r="W91" s="117" t="s">
        <v>507</v>
      </c>
      <c r="X91" s="115" t="s">
        <v>507</v>
      </c>
      <c r="Y91" s="115" t="s">
        <v>507</v>
      </c>
      <c r="Z91" s="156" t="s">
        <v>1459</v>
      </c>
      <c r="AA91" s="117" t="s">
        <v>1460</v>
      </c>
    </row>
    <row r="92" spans="1:27" ht="38.25" x14ac:dyDescent="0.25">
      <c r="A92" s="114" t="s">
        <v>1420</v>
      </c>
      <c r="B92" s="119" t="s">
        <v>1395</v>
      </c>
      <c r="C92" s="115" t="s">
        <v>1396</v>
      </c>
      <c r="D92" s="117" t="s">
        <v>1421</v>
      </c>
      <c r="E92" s="115" t="s">
        <v>34</v>
      </c>
      <c r="F92" s="135" t="s">
        <v>77</v>
      </c>
      <c r="G92" s="114" t="s">
        <v>1362</v>
      </c>
      <c r="H92" s="154" t="s">
        <v>1422</v>
      </c>
      <c r="I92" s="115" t="s">
        <v>499</v>
      </c>
      <c r="J92" s="115" t="s">
        <v>502</v>
      </c>
      <c r="K92" s="115" t="s">
        <v>886</v>
      </c>
      <c r="L92" s="114" t="s">
        <v>763</v>
      </c>
      <c r="M92" s="115">
        <v>2</v>
      </c>
      <c r="N92" s="115">
        <v>2</v>
      </c>
      <c r="O92" s="141">
        <f t="shared" si="18"/>
        <v>4</v>
      </c>
      <c r="P92" s="139" t="str">
        <f t="shared" si="19"/>
        <v>BAJO</v>
      </c>
      <c r="Q92" s="115">
        <v>25</v>
      </c>
      <c r="R92" s="165">
        <f t="shared" si="20"/>
        <v>100</v>
      </c>
      <c r="S92" s="139" t="str">
        <f t="shared" si="21"/>
        <v>III</v>
      </c>
      <c r="T92" s="165" t="str">
        <f t="shared" si="22"/>
        <v>Mejorable</v>
      </c>
      <c r="U92" s="115">
        <v>37</v>
      </c>
      <c r="V92" s="117" t="s">
        <v>509</v>
      </c>
      <c r="W92" s="117" t="s">
        <v>507</v>
      </c>
      <c r="X92" s="115" t="s">
        <v>507</v>
      </c>
      <c r="Y92" s="115" t="s">
        <v>507</v>
      </c>
      <c r="Z92" s="156" t="s">
        <v>581</v>
      </c>
      <c r="AA92" s="117" t="s">
        <v>1461</v>
      </c>
    </row>
    <row r="93" spans="1:27" ht="63.75" x14ac:dyDescent="0.25">
      <c r="A93" s="114" t="s">
        <v>478</v>
      </c>
      <c r="B93" s="119" t="s">
        <v>1395</v>
      </c>
      <c r="C93" s="115" t="s">
        <v>1396</v>
      </c>
      <c r="D93" s="117" t="s">
        <v>1423</v>
      </c>
      <c r="E93" s="115" t="s">
        <v>33</v>
      </c>
      <c r="F93" s="135" t="s">
        <v>39</v>
      </c>
      <c r="G93" s="114" t="s">
        <v>1017</v>
      </c>
      <c r="H93" s="154" t="s">
        <v>1424</v>
      </c>
      <c r="I93" s="115" t="s">
        <v>1425</v>
      </c>
      <c r="J93" s="115" t="s">
        <v>502</v>
      </c>
      <c r="K93" s="115" t="s">
        <v>1426</v>
      </c>
      <c r="L93" s="115" t="s">
        <v>502</v>
      </c>
      <c r="M93" s="115">
        <v>2</v>
      </c>
      <c r="N93" s="115">
        <v>4</v>
      </c>
      <c r="O93" s="141">
        <f t="shared" si="18"/>
        <v>8</v>
      </c>
      <c r="P93" s="139" t="str">
        <f t="shared" si="19"/>
        <v>MEDIO</v>
      </c>
      <c r="Q93" s="115">
        <v>10</v>
      </c>
      <c r="R93" s="165">
        <f t="shared" si="20"/>
        <v>80</v>
      </c>
      <c r="S93" s="139" t="str">
        <f t="shared" si="21"/>
        <v>III</v>
      </c>
      <c r="T93" s="165" t="str">
        <f t="shared" si="22"/>
        <v>Mejorable</v>
      </c>
      <c r="U93" s="115">
        <v>37</v>
      </c>
      <c r="V93" s="117" t="s">
        <v>546</v>
      </c>
      <c r="W93" s="117" t="s">
        <v>507</v>
      </c>
      <c r="X93" s="115" t="s">
        <v>507</v>
      </c>
      <c r="Y93" s="115" t="s">
        <v>507</v>
      </c>
      <c r="Z93" s="156" t="s">
        <v>581</v>
      </c>
      <c r="AA93" s="117" t="s">
        <v>507</v>
      </c>
    </row>
    <row r="94" spans="1:27" ht="63.75" x14ac:dyDescent="0.25">
      <c r="A94" s="114" t="s">
        <v>478</v>
      </c>
      <c r="B94" s="119" t="s">
        <v>1395</v>
      </c>
      <c r="C94" s="115" t="s">
        <v>1396</v>
      </c>
      <c r="D94" s="114" t="s">
        <v>1302</v>
      </c>
      <c r="E94" s="115" t="s">
        <v>33</v>
      </c>
      <c r="F94" s="135" t="s">
        <v>38</v>
      </c>
      <c r="G94" s="114" t="s">
        <v>1427</v>
      </c>
      <c r="H94" s="154" t="s">
        <v>1428</v>
      </c>
      <c r="I94" s="115" t="s">
        <v>1429</v>
      </c>
      <c r="J94" s="115" t="s">
        <v>502</v>
      </c>
      <c r="K94" s="115" t="s">
        <v>886</v>
      </c>
      <c r="L94" s="115" t="s">
        <v>502</v>
      </c>
      <c r="M94" s="115">
        <v>2</v>
      </c>
      <c r="N94" s="115">
        <v>4</v>
      </c>
      <c r="O94" s="141">
        <f t="shared" si="18"/>
        <v>8</v>
      </c>
      <c r="P94" s="139" t="str">
        <f t="shared" si="19"/>
        <v>MEDIO</v>
      </c>
      <c r="Q94" s="115">
        <v>10</v>
      </c>
      <c r="R94" s="165">
        <f t="shared" si="20"/>
        <v>80</v>
      </c>
      <c r="S94" s="139" t="str">
        <f t="shared" si="21"/>
        <v>III</v>
      </c>
      <c r="T94" s="165" t="str">
        <f t="shared" si="22"/>
        <v>Mejorable</v>
      </c>
      <c r="U94" s="115">
        <v>37</v>
      </c>
      <c r="V94" s="115" t="s">
        <v>1462</v>
      </c>
      <c r="W94" s="117" t="s">
        <v>507</v>
      </c>
      <c r="X94" s="115" t="s">
        <v>507</v>
      </c>
      <c r="Y94" s="115" t="s">
        <v>507</v>
      </c>
      <c r="Z94" s="156" t="s">
        <v>581</v>
      </c>
      <c r="AA94" s="117" t="s">
        <v>507</v>
      </c>
    </row>
    <row r="95" spans="1:27" ht="89.25" x14ac:dyDescent="0.25">
      <c r="A95" s="114" t="s">
        <v>478</v>
      </c>
      <c r="B95" s="119" t="s">
        <v>1395</v>
      </c>
      <c r="C95" s="115" t="s">
        <v>1396</v>
      </c>
      <c r="D95" s="114" t="s">
        <v>1302</v>
      </c>
      <c r="E95" s="185" t="s">
        <v>33</v>
      </c>
      <c r="F95" s="135" t="s">
        <v>38</v>
      </c>
      <c r="G95" s="114" t="s">
        <v>1430</v>
      </c>
      <c r="H95" s="154" t="s">
        <v>1431</v>
      </c>
      <c r="I95" s="115" t="s">
        <v>734</v>
      </c>
      <c r="J95" s="185" t="s">
        <v>502</v>
      </c>
      <c r="K95" s="115" t="s">
        <v>735</v>
      </c>
      <c r="L95" s="114" t="s">
        <v>725</v>
      </c>
      <c r="M95" s="115">
        <v>2</v>
      </c>
      <c r="N95" s="115">
        <v>4</v>
      </c>
      <c r="O95" s="141">
        <f t="shared" si="18"/>
        <v>8</v>
      </c>
      <c r="P95" s="139" t="str">
        <f t="shared" si="19"/>
        <v>MEDIO</v>
      </c>
      <c r="Q95" s="115">
        <v>10</v>
      </c>
      <c r="R95" s="165">
        <f t="shared" si="20"/>
        <v>80</v>
      </c>
      <c r="S95" s="139" t="str">
        <f t="shared" si="21"/>
        <v>III</v>
      </c>
      <c r="T95" s="165" t="str">
        <f t="shared" si="22"/>
        <v>Mejorable</v>
      </c>
      <c r="U95" s="115">
        <v>37</v>
      </c>
      <c r="V95" s="115" t="s">
        <v>753</v>
      </c>
      <c r="W95" s="117" t="s">
        <v>507</v>
      </c>
      <c r="X95" s="115" t="s">
        <v>507</v>
      </c>
      <c r="Y95" s="115" t="s">
        <v>507</v>
      </c>
      <c r="Z95" s="156" t="s">
        <v>807</v>
      </c>
      <c r="AA95" s="117" t="s">
        <v>507</v>
      </c>
    </row>
    <row r="96" spans="1:27" ht="51" x14ac:dyDescent="0.25">
      <c r="A96" s="114" t="s">
        <v>478</v>
      </c>
      <c r="B96" s="119" t="s">
        <v>1395</v>
      </c>
      <c r="C96" s="115" t="s">
        <v>1396</v>
      </c>
      <c r="D96" s="117" t="s">
        <v>1432</v>
      </c>
      <c r="E96" s="115" t="s">
        <v>33</v>
      </c>
      <c r="F96" s="135" t="s">
        <v>35</v>
      </c>
      <c r="G96" s="114" t="s">
        <v>1433</v>
      </c>
      <c r="H96" s="154" t="s">
        <v>1434</v>
      </c>
      <c r="I96" s="114" t="s">
        <v>1435</v>
      </c>
      <c r="J96" s="115" t="s">
        <v>502</v>
      </c>
      <c r="K96" s="115" t="s">
        <v>886</v>
      </c>
      <c r="L96" s="114" t="s">
        <v>763</v>
      </c>
      <c r="M96" s="115">
        <v>2</v>
      </c>
      <c r="N96" s="115">
        <v>4</v>
      </c>
      <c r="O96" s="141">
        <f t="shared" si="18"/>
        <v>8</v>
      </c>
      <c r="P96" s="139" t="str">
        <f t="shared" si="19"/>
        <v>MEDIO</v>
      </c>
      <c r="Q96" s="115">
        <v>25</v>
      </c>
      <c r="R96" s="165">
        <f t="shared" si="20"/>
        <v>200</v>
      </c>
      <c r="S96" s="139" t="str">
        <f t="shared" si="21"/>
        <v>II</v>
      </c>
      <c r="T96" s="165" t="str">
        <f t="shared" si="22"/>
        <v>No aceptable o aceptable con control específico</v>
      </c>
      <c r="U96" s="115">
        <v>37</v>
      </c>
      <c r="V96" s="117" t="s">
        <v>630</v>
      </c>
      <c r="W96" s="117" t="s">
        <v>507</v>
      </c>
      <c r="X96" s="115" t="s">
        <v>507</v>
      </c>
      <c r="Y96" s="115" t="s">
        <v>507</v>
      </c>
      <c r="Z96" s="156" t="s">
        <v>581</v>
      </c>
      <c r="AA96" s="117" t="s">
        <v>1463</v>
      </c>
    </row>
    <row r="97" spans="1:27" ht="102" x14ac:dyDescent="0.25">
      <c r="A97" s="114" t="s">
        <v>478</v>
      </c>
      <c r="B97" s="119" t="s">
        <v>1395</v>
      </c>
      <c r="C97" s="115" t="s">
        <v>1396</v>
      </c>
      <c r="D97" s="117" t="s">
        <v>1419</v>
      </c>
      <c r="E97" s="115" t="s">
        <v>33</v>
      </c>
      <c r="F97" s="135" t="s">
        <v>35</v>
      </c>
      <c r="G97" s="114" t="s">
        <v>594</v>
      </c>
      <c r="H97" s="154" t="s">
        <v>1436</v>
      </c>
      <c r="I97" s="114" t="s">
        <v>1435</v>
      </c>
      <c r="J97" s="115" t="s">
        <v>502</v>
      </c>
      <c r="K97" s="115" t="s">
        <v>886</v>
      </c>
      <c r="L97" s="117" t="s">
        <v>502</v>
      </c>
      <c r="M97" s="115">
        <v>2</v>
      </c>
      <c r="N97" s="115">
        <v>4</v>
      </c>
      <c r="O97" s="141">
        <f t="shared" si="18"/>
        <v>8</v>
      </c>
      <c r="P97" s="139" t="str">
        <f t="shared" si="19"/>
        <v>MEDIO</v>
      </c>
      <c r="Q97" s="115">
        <v>25</v>
      </c>
      <c r="R97" s="165">
        <f t="shared" si="20"/>
        <v>200</v>
      </c>
      <c r="S97" s="139" t="str">
        <f t="shared" si="21"/>
        <v>II</v>
      </c>
      <c r="T97" s="165" t="str">
        <f t="shared" si="22"/>
        <v>No aceptable o aceptable con control específico</v>
      </c>
      <c r="U97" s="115">
        <v>37</v>
      </c>
      <c r="V97" s="117" t="s">
        <v>630</v>
      </c>
      <c r="W97" s="117" t="s">
        <v>507</v>
      </c>
      <c r="X97" s="115" t="s">
        <v>507</v>
      </c>
      <c r="Y97" s="115" t="s">
        <v>507</v>
      </c>
      <c r="Z97" s="117" t="s">
        <v>507</v>
      </c>
      <c r="AA97" s="117" t="s">
        <v>507</v>
      </c>
    </row>
    <row r="98" spans="1:27" ht="51" x14ac:dyDescent="0.25">
      <c r="A98" s="117" t="s">
        <v>567</v>
      </c>
      <c r="B98" s="119" t="s">
        <v>1395</v>
      </c>
      <c r="C98" s="115" t="s">
        <v>1396</v>
      </c>
      <c r="D98" s="117" t="s">
        <v>568</v>
      </c>
      <c r="E98" s="117" t="s">
        <v>33</v>
      </c>
      <c r="F98" s="135" t="s">
        <v>35</v>
      </c>
      <c r="G98" s="114" t="s">
        <v>589</v>
      </c>
      <c r="H98" s="154" t="s">
        <v>590</v>
      </c>
      <c r="I98" s="117" t="s">
        <v>591</v>
      </c>
      <c r="J98" s="117" t="s">
        <v>502</v>
      </c>
      <c r="K98" s="117" t="s">
        <v>502</v>
      </c>
      <c r="L98" s="117" t="s">
        <v>502</v>
      </c>
      <c r="M98" s="117">
        <v>2</v>
      </c>
      <c r="N98" s="117">
        <v>4</v>
      </c>
      <c r="O98" s="141">
        <f t="shared" ref="O98:O143" si="23">M98*N98</f>
        <v>8</v>
      </c>
      <c r="P98" s="139" t="str">
        <f t="shared" ref="P98:P143" si="24">IF((N98),IF(AND(O98&gt;=24,O98&lt;=40),"MUY ALTO",IF(AND(O98&gt;=10,O98&lt;=20),"ALTO",IF(AND(O98&gt;=6,O98&lt;=8),"MEDIO",IF((O98&lt;=4),"BAJO")))))</f>
        <v>MEDIO</v>
      </c>
      <c r="Q98" s="117">
        <v>10</v>
      </c>
      <c r="R98" s="165">
        <f t="shared" ref="R98:R143" si="25">O98*Q98</f>
        <v>80</v>
      </c>
      <c r="S98" s="139" t="str">
        <f t="shared" ref="S98:S143" si="26">IF(R98&lt;=0,"N/A",IF(R98&lt;=20,"IV",IF(R98&lt;=120,"III",IF(R98&lt;=500,"II",IF(R98&lt;=4000,"I",)))))</f>
        <v>III</v>
      </c>
      <c r="T98" s="165" t="str">
        <f t="shared" ref="T98:T143" si="27">IF(S98="I","No Aceptable",IF(S98="II","No aceptable o aceptable con control específico",IF(S98="III","Mejorable",IF(S98="IV","Aceptable","Aceptable"))))</f>
        <v>Mejorable</v>
      </c>
      <c r="U98" s="115">
        <v>37</v>
      </c>
      <c r="V98" s="115" t="s">
        <v>591</v>
      </c>
      <c r="W98" s="117" t="s">
        <v>507</v>
      </c>
      <c r="X98" s="117" t="s">
        <v>507</v>
      </c>
      <c r="Y98" s="115" t="s">
        <v>592</v>
      </c>
      <c r="Z98" s="115" t="s">
        <v>593</v>
      </c>
      <c r="AA98" s="117" t="s">
        <v>507</v>
      </c>
    </row>
    <row r="99" spans="1:27" ht="38.25" x14ac:dyDescent="0.25">
      <c r="A99" s="114" t="s">
        <v>554</v>
      </c>
      <c r="B99" s="119" t="s">
        <v>1395</v>
      </c>
      <c r="C99" s="115" t="s">
        <v>1396</v>
      </c>
      <c r="D99" s="114" t="s">
        <v>555</v>
      </c>
      <c r="E99" s="118" t="s">
        <v>33</v>
      </c>
      <c r="F99" s="135" t="s">
        <v>35</v>
      </c>
      <c r="G99" s="114" t="s">
        <v>594</v>
      </c>
      <c r="H99" s="154" t="s">
        <v>595</v>
      </c>
      <c r="I99" s="114" t="s">
        <v>1506</v>
      </c>
      <c r="J99" s="118" t="s">
        <v>502</v>
      </c>
      <c r="K99" s="114" t="s">
        <v>502</v>
      </c>
      <c r="L99" s="114" t="s">
        <v>502</v>
      </c>
      <c r="M99" s="115">
        <v>2</v>
      </c>
      <c r="N99" s="115">
        <v>4</v>
      </c>
      <c r="O99" s="141">
        <f t="shared" si="23"/>
        <v>8</v>
      </c>
      <c r="P99" s="139" t="str">
        <f t="shared" si="24"/>
        <v>MEDIO</v>
      </c>
      <c r="Q99" s="115">
        <v>10</v>
      </c>
      <c r="R99" s="165">
        <f t="shared" si="25"/>
        <v>80</v>
      </c>
      <c r="S99" s="139" t="str">
        <f t="shared" si="26"/>
        <v>III</v>
      </c>
      <c r="T99" s="165" t="str">
        <f t="shared" si="27"/>
        <v>Mejorable</v>
      </c>
      <c r="U99" s="115">
        <v>37</v>
      </c>
      <c r="V99" s="115" t="s">
        <v>627</v>
      </c>
      <c r="W99" s="117" t="s">
        <v>628</v>
      </c>
      <c r="X99" s="117" t="s">
        <v>507</v>
      </c>
      <c r="Y99" s="117" t="s">
        <v>507</v>
      </c>
      <c r="Z99" s="120" t="s">
        <v>629</v>
      </c>
      <c r="AA99" s="117" t="s">
        <v>507</v>
      </c>
    </row>
    <row r="100" spans="1:27" ht="38.25" x14ac:dyDescent="0.25">
      <c r="A100" s="114" t="s">
        <v>482</v>
      </c>
      <c r="B100" s="119" t="s">
        <v>1395</v>
      </c>
      <c r="C100" s="115" t="s">
        <v>1396</v>
      </c>
      <c r="D100" s="117" t="s">
        <v>1437</v>
      </c>
      <c r="E100" s="115" t="s">
        <v>33</v>
      </c>
      <c r="F100" s="135" t="s">
        <v>37</v>
      </c>
      <c r="G100" s="114" t="s">
        <v>913</v>
      </c>
      <c r="H100" s="154" t="s">
        <v>1438</v>
      </c>
      <c r="I100" s="115" t="s">
        <v>1251</v>
      </c>
      <c r="J100" s="115" t="s">
        <v>502</v>
      </c>
      <c r="K100" s="115" t="s">
        <v>1258</v>
      </c>
      <c r="L100" s="115" t="s">
        <v>502</v>
      </c>
      <c r="M100" s="115">
        <v>2</v>
      </c>
      <c r="N100" s="115">
        <v>4</v>
      </c>
      <c r="O100" s="141">
        <f t="shared" si="23"/>
        <v>8</v>
      </c>
      <c r="P100" s="139" t="str">
        <f t="shared" si="24"/>
        <v>MEDIO</v>
      </c>
      <c r="Q100" s="115">
        <v>10</v>
      </c>
      <c r="R100" s="165">
        <f t="shared" si="25"/>
        <v>80</v>
      </c>
      <c r="S100" s="139" t="str">
        <f t="shared" si="26"/>
        <v>III</v>
      </c>
      <c r="T100" s="165" t="str">
        <f t="shared" si="27"/>
        <v>Mejorable</v>
      </c>
      <c r="U100" s="115">
        <v>33</v>
      </c>
      <c r="V100" s="114" t="s">
        <v>764</v>
      </c>
      <c r="W100" s="117" t="s">
        <v>507</v>
      </c>
      <c r="X100" s="115" t="s">
        <v>507</v>
      </c>
      <c r="Y100" s="115" t="s">
        <v>507</v>
      </c>
      <c r="Z100" s="115" t="s">
        <v>1258</v>
      </c>
      <c r="AA100" s="117" t="s">
        <v>507</v>
      </c>
    </row>
    <row r="101" spans="1:27" ht="25.5" x14ac:dyDescent="0.25">
      <c r="A101" s="114" t="s">
        <v>478</v>
      </c>
      <c r="B101" s="119" t="s">
        <v>1395</v>
      </c>
      <c r="C101" s="115" t="s">
        <v>1396</v>
      </c>
      <c r="D101" s="114" t="s">
        <v>479</v>
      </c>
      <c r="E101" s="118" t="s">
        <v>33</v>
      </c>
      <c r="F101" s="135" t="s">
        <v>77</v>
      </c>
      <c r="G101" s="114" t="s">
        <v>491</v>
      </c>
      <c r="H101" s="154" t="s">
        <v>495</v>
      </c>
      <c r="I101" s="114" t="s">
        <v>499</v>
      </c>
      <c r="J101" s="118" t="s">
        <v>502</v>
      </c>
      <c r="K101" s="118" t="s">
        <v>502</v>
      </c>
      <c r="L101" s="118" t="s">
        <v>502</v>
      </c>
      <c r="M101" s="117">
        <v>2</v>
      </c>
      <c r="N101" s="117">
        <v>2</v>
      </c>
      <c r="O101" s="141">
        <f t="shared" si="23"/>
        <v>4</v>
      </c>
      <c r="P101" s="139" t="str">
        <f t="shared" si="24"/>
        <v>BAJO</v>
      </c>
      <c r="Q101" s="117">
        <v>25</v>
      </c>
      <c r="R101" s="165">
        <f t="shared" si="25"/>
        <v>100</v>
      </c>
      <c r="S101" s="139" t="str">
        <f t="shared" si="26"/>
        <v>III</v>
      </c>
      <c r="T101" s="165" t="str">
        <f t="shared" si="27"/>
        <v>Mejorable</v>
      </c>
      <c r="U101" s="115">
        <v>37</v>
      </c>
      <c r="V101" s="117" t="s">
        <v>509</v>
      </c>
      <c r="W101" s="117" t="s">
        <v>507</v>
      </c>
      <c r="X101" s="117" t="s">
        <v>507</v>
      </c>
      <c r="Y101" s="117" t="s">
        <v>507</v>
      </c>
      <c r="Z101" s="117" t="s">
        <v>512</v>
      </c>
      <c r="AA101" s="117" t="s">
        <v>507</v>
      </c>
    </row>
    <row r="102" spans="1:27" ht="63.75" x14ac:dyDescent="0.25">
      <c r="A102" s="114" t="s">
        <v>1332</v>
      </c>
      <c r="B102" s="119" t="s">
        <v>1395</v>
      </c>
      <c r="C102" s="115" t="s">
        <v>1396</v>
      </c>
      <c r="D102" s="114" t="s">
        <v>1333</v>
      </c>
      <c r="E102" s="118" t="s">
        <v>33</v>
      </c>
      <c r="F102" s="135" t="s">
        <v>35</v>
      </c>
      <c r="G102" s="114" t="s">
        <v>594</v>
      </c>
      <c r="H102" s="154" t="s">
        <v>615</v>
      </c>
      <c r="I102" s="114" t="s">
        <v>616</v>
      </c>
      <c r="J102" s="118" t="s">
        <v>502</v>
      </c>
      <c r="K102" s="114" t="s">
        <v>502</v>
      </c>
      <c r="L102" s="114" t="s">
        <v>502</v>
      </c>
      <c r="M102" s="117">
        <v>2</v>
      </c>
      <c r="N102" s="117">
        <v>2</v>
      </c>
      <c r="O102" s="141">
        <f t="shared" si="23"/>
        <v>4</v>
      </c>
      <c r="P102" s="139" t="str">
        <f t="shared" si="24"/>
        <v>BAJO</v>
      </c>
      <c r="Q102" s="117">
        <v>25</v>
      </c>
      <c r="R102" s="165">
        <f t="shared" si="25"/>
        <v>100</v>
      </c>
      <c r="S102" s="139" t="str">
        <f t="shared" si="26"/>
        <v>III</v>
      </c>
      <c r="T102" s="165" t="str">
        <f t="shared" si="27"/>
        <v>Mejorable</v>
      </c>
      <c r="U102" s="115">
        <v>37</v>
      </c>
      <c r="V102" s="117" t="s">
        <v>630</v>
      </c>
      <c r="W102" s="117" t="s">
        <v>507</v>
      </c>
      <c r="X102" s="117" t="s">
        <v>507</v>
      </c>
      <c r="Y102" s="117" t="s">
        <v>639</v>
      </c>
      <c r="Z102" s="117" t="s">
        <v>640</v>
      </c>
      <c r="AA102" s="117" t="s">
        <v>507</v>
      </c>
    </row>
    <row r="103" spans="1:27" ht="25.5" x14ac:dyDescent="0.25">
      <c r="A103" s="114" t="s">
        <v>482</v>
      </c>
      <c r="B103" s="119" t="s">
        <v>1395</v>
      </c>
      <c r="C103" s="115" t="s">
        <v>1396</v>
      </c>
      <c r="D103" s="114" t="s">
        <v>479</v>
      </c>
      <c r="E103" s="118" t="s">
        <v>33</v>
      </c>
      <c r="F103" s="135" t="s">
        <v>35</v>
      </c>
      <c r="G103" s="114" t="s">
        <v>594</v>
      </c>
      <c r="H103" s="154" t="s">
        <v>620</v>
      </c>
      <c r="I103" s="114" t="s">
        <v>616</v>
      </c>
      <c r="J103" s="118" t="s">
        <v>502</v>
      </c>
      <c r="K103" s="114" t="s">
        <v>502</v>
      </c>
      <c r="L103" s="114" t="s">
        <v>502</v>
      </c>
      <c r="M103" s="117">
        <v>2</v>
      </c>
      <c r="N103" s="117">
        <v>2</v>
      </c>
      <c r="O103" s="141">
        <f t="shared" si="23"/>
        <v>4</v>
      </c>
      <c r="P103" s="139" t="str">
        <f t="shared" si="24"/>
        <v>BAJO</v>
      </c>
      <c r="Q103" s="117">
        <v>25</v>
      </c>
      <c r="R103" s="165">
        <f t="shared" si="25"/>
        <v>100</v>
      </c>
      <c r="S103" s="139" t="str">
        <f t="shared" si="26"/>
        <v>III</v>
      </c>
      <c r="T103" s="165" t="str">
        <f t="shared" si="27"/>
        <v>Mejorable</v>
      </c>
      <c r="U103" s="115">
        <v>37</v>
      </c>
      <c r="V103" s="117" t="s">
        <v>630</v>
      </c>
      <c r="W103" s="117" t="s">
        <v>507</v>
      </c>
      <c r="X103" s="117" t="s">
        <v>507</v>
      </c>
      <c r="Y103" s="117" t="s">
        <v>507</v>
      </c>
      <c r="Z103" s="117" t="s">
        <v>640</v>
      </c>
      <c r="AA103" s="117" t="s">
        <v>507</v>
      </c>
    </row>
    <row r="104" spans="1:27" ht="63.75" x14ac:dyDescent="0.25">
      <c r="A104" s="114" t="s">
        <v>478</v>
      </c>
      <c r="B104" s="175" t="s">
        <v>1395</v>
      </c>
      <c r="C104" s="176" t="s">
        <v>1396</v>
      </c>
      <c r="D104" s="186" t="s">
        <v>1439</v>
      </c>
      <c r="E104" s="115" t="s">
        <v>34</v>
      </c>
      <c r="F104" s="135" t="s">
        <v>35</v>
      </c>
      <c r="G104" s="114" t="s">
        <v>652</v>
      </c>
      <c r="H104" s="154" t="s">
        <v>1440</v>
      </c>
      <c r="I104" s="114" t="s">
        <v>1435</v>
      </c>
      <c r="J104" s="115" t="s">
        <v>502</v>
      </c>
      <c r="K104" s="115" t="s">
        <v>886</v>
      </c>
      <c r="L104" s="115" t="s">
        <v>502</v>
      </c>
      <c r="M104" s="115">
        <v>2</v>
      </c>
      <c r="N104" s="115">
        <v>2</v>
      </c>
      <c r="O104" s="141">
        <f t="shared" si="23"/>
        <v>4</v>
      </c>
      <c r="P104" s="139" t="str">
        <f t="shared" si="24"/>
        <v>BAJO</v>
      </c>
      <c r="Q104" s="115">
        <v>25</v>
      </c>
      <c r="R104" s="165">
        <f t="shared" si="25"/>
        <v>100</v>
      </c>
      <c r="S104" s="139" t="str">
        <f t="shared" si="26"/>
        <v>III</v>
      </c>
      <c r="T104" s="165" t="str">
        <f t="shared" si="27"/>
        <v>Mejorable</v>
      </c>
      <c r="U104" s="115">
        <v>37</v>
      </c>
      <c r="V104" s="115" t="s">
        <v>1192</v>
      </c>
      <c r="W104" s="117" t="s">
        <v>507</v>
      </c>
      <c r="X104" s="115" t="s">
        <v>507</v>
      </c>
      <c r="Y104" s="115" t="s">
        <v>507</v>
      </c>
      <c r="Z104" s="156" t="s">
        <v>581</v>
      </c>
      <c r="AA104" s="117" t="s">
        <v>1464</v>
      </c>
    </row>
    <row r="105" spans="1:27" ht="33.75" customHeight="1" x14ac:dyDescent="0.25">
      <c r="A105" s="158" t="s">
        <v>482</v>
      </c>
      <c r="B105" s="179" t="s">
        <v>1395</v>
      </c>
      <c r="C105" s="179" t="s">
        <v>1396</v>
      </c>
      <c r="D105" s="179" t="s">
        <v>558</v>
      </c>
      <c r="E105" s="185" t="s">
        <v>33</v>
      </c>
      <c r="F105" s="135" t="s">
        <v>35</v>
      </c>
      <c r="G105" s="114" t="s">
        <v>652</v>
      </c>
      <c r="H105" s="154" t="s">
        <v>658</v>
      </c>
      <c r="I105" s="115" t="s">
        <v>659</v>
      </c>
      <c r="J105" s="115" t="s">
        <v>660</v>
      </c>
      <c r="K105" s="115" t="s">
        <v>661</v>
      </c>
      <c r="L105" s="115" t="s">
        <v>662</v>
      </c>
      <c r="M105" s="115">
        <v>2</v>
      </c>
      <c r="N105" s="115">
        <v>2</v>
      </c>
      <c r="O105" s="141">
        <f t="shared" si="23"/>
        <v>4</v>
      </c>
      <c r="P105" s="139" t="str">
        <f t="shared" si="24"/>
        <v>BAJO</v>
      </c>
      <c r="Q105" s="115">
        <v>10</v>
      </c>
      <c r="R105" s="165">
        <f t="shared" si="25"/>
        <v>40</v>
      </c>
      <c r="S105" s="139" t="str">
        <f t="shared" si="26"/>
        <v>III</v>
      </c>
      <c r="T105" s="165" t="str">
        <f t="shared" si="27"/>
        <v>Mejorable</v>
      </c>
      <c r="U105" s="115">
        <v>37</v>
      </c>
      <c r="V105" s="115" t="s">
        <v>666</v>
      </c>
      <c r="W105" s="117" t="s">
        <v>507</v>
      </c>
      <c r="X105" s="115" t="s">
        <v>507</v>
      </c>
      <c r="Y105" s="115" t="s">
        <v>507</v>
      </c>
      <c r="Z105" s="156" t="s">
        <v>667</v>
      </c>
      <c r="AA105" s="117" t="s">
        <v>507</v>
      </c>
    </row>
    <row r="106" spans="1:27" ht="25.5" x14ac:dyDescent="0.25">
      <c r="A106" s="114" t="s">
        <v>1441</v>
      </c>
      <c r="B106" s="115" t="s">
        <v>1395</v>
      </c>
      <c r="C106" s="115" t="s">
        <v>1396</v>
      </c>
      <c r="D106" s="177" t="s">
        <v>1442</v>
      </c>
      <c r="E106" s="115" t="s">
        <v>33</v>
      </c>
      <c r="F106" s="135" t="s">
        <v>35</v>
      </c>
      <c r="G106" s="114" t="s">
        <v>652</v>
      </c>
      <c r="H106" s="154" t="s">
        <v>1443</v>
      </c>
      <c r="I106" s="115" t="s">
        <v>1444</v>
      </c>
      <c r="J106" s="115" t="s">
        <v>502</v>
      </c>
      <c r="K106" s="115" t="s">
        <v>502</v>
      </c>
      <c r="L106" s="115" t="s">
        <v>502</v>
      </c>
      <c r="M106" s="115">
        <v>2</v>
      </c>
      <c r="N106" s="115">
        <v>2</v>
      </c>
      <c r="O106" s="141">
        <f t="shared" si="23"/>
        <v>4</v>
      </c>
      <c r="P106" s="139" t="str">
        <f t="shared" si="24"/>
        <v>BAJO</v>
      </c>
      <c r="Q106" s="115">
        <v>25</v>
      </c>
      <c r="R106" s="165">
        <f t="shared" si="25"/>
        <v>100</v>
      </c>
      <c r="S106" s="139" t="str">
        <f t="shared" si="26"/>
        <v>III</v>
      </c>
      <c r="T106" s="165" t="str">
        <f t="shared" si="27"/>
        <v>Mejorable</v>
      </c>
      <c r="U106" s="115">
        <v>37</v>
      </c>
      <c r="V106" s="115" t="s">
        <v>1465</v>
      </c>
      <c r="W106" s="117" t="s">
        <v>507</v>
      </c>
      <c r="X106" s="115" t="s">
        <v>507</v>
      </c>
      <c r="Y106" s="115" t="s">
        <v>1466</v>
      </c>
      <c r="Z106" s="156" t="s">
        <v>507</v>
      </c>
      <c r="AA106" s="117" t="s">
        <v>507</v>
      </c>
    </row>
    <row r="107" spans="1:27" ht="51" x14ac:dyDescent="0.25">
      <c r="A107" s="114" t="s">
        <v>478</v>
      </c>
      <c r="B107" s="119" t="s">
        <v>1395</v>
      </c>
      <c r="C107" s="115" t="s">
        <v>1396</v>
      </c>
      <c r="D107" s="117" t="s">
        <v>1432</v>
      </c>
      <c r="E107" s="115" t="s">
        <v>33</v>
      </c>
      <c r="F107" s="135" t="s">
        <v>35</v>
      </c>
      <c r="G107" s="114" t="s">
        <v>594</v>
      </c>
      <c r="H107" s="154" t="s">
        <v>1434</v>
      </c>
      <c r="I107" s="114" t="s">
        <v>598</v>
      </c>
      <c r="J107" s="115" t="s">
        <v>502</v>
      </c>
      <c r="K107" s="115" t="s">
        <v>886</v>
      </c>
      <c r="L107" s="114" t="s">
        <v>763</v>
      </c>
      <c r="M107" s="115">
        <v>2</v>
      </c>
      <c r="N107" s="115">
        <v>4</v>
      </c>
      <c r="O107" s="141">
        <f t="shared" si="23"/>
        <v>8</v>
      </c>
      <c r="P107" s="139" t="str">
        <f t="shared" si="24"/>
        <v>MEDIO</v>
      </c>
      <c r="Q107" s="115">
        <v>25</v>
      </c>
      <c r="R107" s="165">
        <f t="shared" si="25"/>
        <v>200</v>
      </c>
      <c r="S107" s="139" t="str">
        <f t="shared" si="26"/>
        <v>II</v>
      </c>
      <c r="T107" s="165" t="str">
        <f t="shared" si="27"/>
        <v>No aceptable o aceptable con control específico</v>
      </c>
      <c r="U107" s="115">
        <v>37</v>
      </c>
      <c r="V107" s="117" t="s">
        <v>630</v>
      </c>
      <c r="W107" s="117" t="s">
        <v>507</v>
      </c>
      <c r="X107" s="115" t="s">
        <v>507</v>
      </c>
      <c r="Y107" s="115" t="s">
        <v>507</v>
      </c>
      <c r="Z107" s="156" t="s">
        <v>581</v>
      </c>
      <c r="AA107" s="117" t="s">
        <v>1463</v>
      </c>
    </row>
    <row r="108" spans="1:27" ht="25.5" x14ac:dyDescent="0.25">
      <c r="A108" s="114" t="s">
        <v>1445</v>
      </c>
      <c r="B108" s="119" t="s">
        <v>1395</v>
      </c>
      <c r="C108" s="115" t="s">
        <v>1396</v>
      </c>
      <c r="D108" s="117" t="s">
        <v>1442</v>
      </c>
      <c r="E108" s="115" t="s">
        <v>33</v>
      </c>
      <c r="F108" s="135" t="s">
        <v>35</v>
      </c>
      <c r="G108" s="114" t="s">
        <v>594</v>
      </c>
      <c r="H108" s="154" t="s">
        <v>1446</v>
      </c>
      <c r="I108" s="115" t="s">
        <v>1447</v>
      </c>
      <c r="J108" s="115" t="s">
        <v>502</v>
      </c>
      <c r="K108" s="115" t="s">
        <v>502</v>
      </c>
      <c r="L108" s="115" t="s">
        <v>502</v>
      </c>
      <c r="M108" s="115">
        <v>2</v>
      </c>
      <c r="N108" s="115">
        <v>2</v>
      </c>
      <c r="O108" s="141">
        <f t="shared" si="23"/>
        <v>4</v>
      </c>
      <c r="P108" s="139" t="str">
        <f t="shared" si="24"/>
        <v>BAJO</v>
      </c>
      <c r="Q108" s="115">
        <v>25</v>
      </c>
      <c r="R108" s="165">
        <f t="shared" si="25"/>
        <v>100</v>
      </c>
      <c r="S108" s="139" t="str">
        <f t="shared" si="26"/>
        <v>III</v>
      </c>
      <c r="T108" s="165" t="str">
        <f t="shared" si="27"/>
        <v>Mejorable</v>
      </c>
      <c r="U108" s="115">
        <v>37</v>
      </c>
      <c r="V108" s="115" t="s">
        <v>1467</v>
      </c>
      <c r="W108" s="117" t="s">
        <v>507</v>
      </c>
      <c r="X108" s="115" t="s">
        <v>507</v>
      </c>
      <c r="Y108" s="115" t="s">
        <v>782</v>
      </c>
      <c r="Z108" s="156" t="s">
        <v>507</v>
      </c>
      <c r="AA108" s="117" t="s">
        <v>507</v>
      </c>
    </row>
    <row r="109" spans="1:27" ht="51" x14ac:dyDescent="0.25">
      <c r="A109" s="114" t="s">
        <v>1448</v>
      </c>
      <c r="B109" s="119" t="s">
        <v>1395</v>
      </c>
      <c r="C109" s="115" t="s">
        <v>1396</v>
      </c>
      <c r="D109" s="117" t="s">
        <v>1449</v>
      </c>
      <c r="E109" s="115" t="s">
        <v>33</v>
      </c>
      <c r="F109" s="135" t="s">
        <v>35</v>
      </c>
      <c r="G109" s="114" t="s">
        <v>594</v>
      </c>
      <c r="H109" s="154" t="s">
        <v>1450</v>
      </c>
      <c r="I109" s="115" t="s">
        <v>1164</v>
      </c>
      <c r="J109" s="115" t="s">
        <v>502</v>
      </c>
      <c r="K109" s="115" t="s">
        <v>502</v>
      </c>
      <c r="L109" s="115" t="s">
        <v>502</v>
      </c>
      <c r="M109" s="115">
        <v>2</v>
      </c>
      <c r="N109" s="115">
        <v>2</v>
      </c>
      <c r="O109" s="141">
        <f t="shared" si="23"/>
        <v>4</v>
      </c>
      <c r="P109" s="139" t="str">
        <f t="shared" si="24"/>
        <v>BAJO</v>
      </c>
      <c r="Q109" s="115">
        <v>25</v>
      </c>
      <c r="R109" s="165">
        <f t="shared" si="25"/>
        <v>100</v>
      </c>
      <c r="S109" s="139" t="str">
        <f t="shared" si="26"/>
        <v>III</v>
      </c>
      <c r="T109" s="165" t="str">
        <f t="shared" si="27"/>
        <v>Mejorable</v>
      </c>
      <c r="U109" s="115">
        <v>37</v>
      </c>
      <c r="V109" s="115" t="s">
        <v>1467</v>
      </c>
      <c r="W109" s="117" t="s">
        <v>507</v>
      </c>
      <c r="X109" s="115" t="s">
        <v>507</v>
      </c>
      <c r="Y109" s="115" t="s">
        <v>1468</v>
      </c>
      <c r="Z109" s="156" t="s">
        <v>507</v>
      </c>
      <c r="AA109" s="117" t="s">
        <v>507</v>
      </c>
    </row>
    <row r="110" spans="1:27" ht="38.25" x14ac:dyDescent="0.25">
      <c r="A110" s="114" t="s">
        <v>472</v>
      </c>
      <c r="B110" s="119" t="s">
        <v>1065</v>
      </c>
      <c r="C110" s="115" t="s">
        <v>1066</v>
      </c>
      <c r="D110" s="117" t="s">
        <v>1107</v>
      </c>
      <c r="E110" s="115" t="s">
        <v>33</v>
      </c>
      <c r="F110" s="135" t="s">
        <v>36</v>
      </c>
      <c r="G110" s="114" t="s">
        <v>1217</v>
      </c>
      <c r="H110" s="154" t="s">
        <v>1218</v>
      </c>
      <c r="I110" s="115" t="s">
        <v>1219</v>
      </c>
      <c r="J110" s="115" t="s">
        <v>502</v>
      </c>
      <c r="K110" s="114" t="s">
        <v>584</v>
      </c>
      <c r="L110" s="115" t="s">
        <v>502</v>
      </c>
      <c r="M110" s="115">
        <v>2</v>
      </c>
      <c r="N110" s="115">
        <v>4</v>
      </c>
      <c r="O110" s="141">
        <f t="shared" si="23"/>
        <v>8</v>
      </c>
      <c r="P110" s="139" t="str">
        <f t="shared" si="24"/>
        <v>MEDIO</v>
      </c>
      <c r="Q110" s="115">
        <v>10</v>
      </c>
      <c r="R110" s="165">
        <f t="shared" si="25"/>
        <v>80</v>
      </c>
      <c r="S110" s="139" t="str">
        <f t="shared" si="26"/>
        <v>III</v>
      </c>
      <c r="T110" s="165" t="str">
        <f t="shared" si="27"/>
        <v>Mejorable</v>
      </c>
      <c r="U110" s="115">
        <v>33</v>
      </c>
      <c r="V110" s="115" t="s">
        <v>1219</v>
      </c>
      <c r="W110" s="117" t="s">
        <v>507</v>
      </c>
      <c r="X110" s="115" t="s">
        <v>507</v>
      </c>
      <c r="Y110" s="115" t="s">
        <v>507</v>
      </c>
      <c r="Z110" s="156" t="s">
        <v>584</v>
      </c>
      <c r="AA110" s="117" t="s">
        <v>507</v>
      </c>
    </row>
    <row r="111" spans="1:27" ht="38.25" x14ac:dyDescent="0.25">
      <c r="A111" s="114" t="s">
        <v>472</v>
      </c>
      <c r="B111" s="119" t="s">
        <v>1065</v>
      </c>
      <c r="C111" s="115" t="s">
        <v>1066</v>
      </c>
      <c r="D111" s="117" t="s">
        <v>1107</v>
      </c>
      <c r="E111" s="115" t="s">
        <v>33</v>
      </c>
      <c r="F111" s="135" t="s">
        <v>36</v>
      </c>
      <c r="G111" s="114" t="s">
        <v>218</v>
      </c>
      <c r="H111" s="154" t="s">
        <v>1225</v>
      </c>
      <c r="I111" s="115" t="s">
        <v>1221</v>
      </c>
      <c r="J111" s="115" t="s">
        <v>502</v>
      </c>
      <c r="K111" s="114" t="s">
        <v>584</v>
      </c>
      <c r="L111" s="115" t="s">
        <v>502</v>
      </c>
      <c r="M111" s="115">
        <v>2</v>
      </c>
      <c r="N111" s="115">
        <v>4</v>
      </c>
      <c r="O111" s="141">
        <f t="shared" si="23"/>
        <v>8</v>
      </c>
      <c r="P111" s="139" t="str">
        <f t="shared" si="24"/>
        <v>MEDIO</v>
      </c>
      <c r="Q111" s="115">
        <v>10</v>
      </c>
      <c r="R111" s="165">
        <f t="shared" si="25"/>
        <v>80</v>
      </c>
      <c r="S111" s="139" t="str">
        <f t="shared" si="26"/>
        <v>III</v>
      </c>
      <c r="T111" s="165" t="str">
        <f t="shared" si="27"/>
        <v>Mejorable</v>
      </c>
      <c r="U111" s="115">
        <v>33</v>
      </c>
      <c r="V111" s="115" t="s">
        <v>1233</v>
      </c>
      <c r="W111" s="117" t="s">
        <v>507</v>
      </c>
      <c r="X111" s="115" t="s">
        <v>507</v>
      </c>
      <c r="Y111" s="115" t="s">
        <v>507</v>
      </c>
      <c r="Z111" s="156" t="s">
        <v>507</v>
      </c>
      <c r="AA111" s="117" t="s">
        <v>507</v>
      </c>
    </row>
    <row r="112" spans="1:27" ht="89.25" x14ac:dyDescent="0.25">
      <c r="A112" s="114" t="s">
        <v>472</v>
      </c>
      <c r="B112" s="119" t="s">
        <v>1065</v>
      </c>
      <c r="C112" s="115" t="s">
        <v>1066</v>
      </c>
      <c r="D112" s="117" t="s">
        <v>1107</v>
      </c>
      <c r="E112" s="115" t="s">
        <v>33</v>
      </c>
      <c r="F112" s="135" t="s">
        <v>36</v>
      </c>
      <c r="G112" s="114" t="s">
        <v>787</v>
      </c>
      <c r="H112" s="154" t="s">
        <v>1226</v>
      </c>
      <c r="I112" s="115" t="s">
        <v>1227</v>
      </c>
      <c r="J112" s="115" t="s">
        <v>502</v>
      </c>
      <c r="K112" s="115" t="s">
        <v>1228</v>
      </c>
      <c r="L112" s="115" t="s">
        <v>502</v>
      </c>
      <c r="M112" s="115">
        <v>2</v>
      </c>
      <c r="N112" s="115">
        <v>4</v>
      </c>
      <c r="O112" s="141">
        <f t="shared" si="23"/>
        <v>8</v>
      </c>
      <c r="P112" s="139" t="str">
        <f t="shared" si="24"/>
        <v>MEDIO</v>
      </c>
      <c r="Q112" s="115">
        <v>10</v>
      </c>
      <c r="R112" s="165">
        <f t="shared" si="25"/>
        <v>80</v>
      </c>
      <c r="S112" s="139" t="str">
        <f t="shared" si="26"/>
        <v>III</v>
      </c>
      <c r="T112" s="165" t="str">
        <f t="shared" si="27"/>
        <v>Mejorable</v>
      </c>
      <c r="U112" s="115">
        <v>33</v>
      </c>
      <c r="V112" s="115" t="s">
        <v>1227</v>
      </c>
      <c r="W112" s="117" t="s">
        <v>507</v>
      </c>
      <c r="X112" s="115" t="s">
        <v>507</v>
      </c>
      <c r="Y112" s="115" t="s">
        <v>507</v>
      </c>
      <c r="Z112" s="156" t="s">
        <v>507</v>
      </c>
      <c r="AA112" s="117" t="s">
        <v>1236</v>
      </c>
    </row>
    <row r="113" spans="1:27" ht="127.5" x14ac:dyDescent="0.25">
      <c r="A113" s="114" t="s">
        <v>472</v>
      </c>
      <c r="B113" s="119" t="s">
        <v>1065</v>
      </c>
      <c r="C113" s="115" t="s">
        <v>1066</v>
      </c>
      <c r="D113" s="117" t="s">
        <v>1107</v>
      </c>
      <c r="E113" s="115" t="s">
        <v>33</v>
      </c>
      <c r="F113" s="135" t="s">
        <v>36</v>
      </c>
      <c r="G113" s="114" t="s">
        <v>784</v>
      </c>
      <c r="H113" s="154" t="s">
        <v>1229</v>
      </c>
      <c r="I113" s="114" t="s">
        <v>1230</v>
      </c>
      <c r="J113" s="115" t="s">
        <v>502</v>
      </c>
      <c r="K113" s="115" t="s">
        <v>1231</v>
      </c>
      <c r="L113" s="115" t="s">
        <v>1232</v>
      </c>
      <c r="M113" s="115">
        <v>2</v>
      </c>
      <c r="N113" s="115">
        <v>4</v>
      </c>
      <c r="O113" s="141">
        <f t="shared" si="23"/>
        <v>8</v>
      </c>
      <c r="P113" s="139" t="str">
        <f t="shared" si="24"/>
        <v>MEDIO</v>
      </c>
      <c r="Q113" s="115">
        <v>10</v>
      </c>
      <c r="R113" s="165">
        <f t="shared" si="25"/>
        <v>80</v>
      </c>
      <c r="S113" s="139" t="str">
        <f t="shared" si="26"/>
        <v>III</v>
      </c>
      <c r="T113" s="165" t="str">
        <f t="shared" si="27"/>
        <v>Mejorable</v>
      </c>
      <c r="U113" s="115">
        <v>33</v>
      </c>
      <c r="V113" s="115" t="s">
        <v>1237</v>
      </c>
      <c r="W113" s="117" t="s">
        <v>507</v>
      </c>
      <c r="X113" s="115" t="s">
        <v>507</v>
      </c>
      <c r="Y113" s="115" t="s">
        <v>507</v>
      </c>
      <c r="Z113" s="156" t="s">
        <v>507</v>
      </c>
      <c r="AA113" s="117" t="s">
        <v>1232</v>
      </c>
    </row>
    <row r="114" spans="1:27" ht="38.25" x14ac:dyDescent="0.25">
      <c r="A114" s="114" t="s">
        <v>472</v>
      </c>
      <c r="B114" s="119" t="s">
        <v>1065</v>
      </c>
      <c r="C114" s="115" t="s">
        <v>1066</v>
      </c>
      <c r="D114" s="117" t="s">
        <v>1107</v>
      </c>
      <c r="E114" s="115" t="s">
        <v>33</v>
      </c>
      <c r="F114" s="135" t="s">
        <v>37</v>
      </c>
      <c r="G114" s="114" t="s">
        <v>1249</v>
      </c>
      <c r="H114" s="154" t="s">
        <v>1250</v>
      </c>
      <c r="I114" s="115" t="s">
        <v>1251</v>
      </c>
      <c r="J114" s="115" t="s">
        <v>502</v>
      </c>
      <c r="K114" s="114" t="s">
        <v>584</v>
      </c>
      <c r="L114" s="115" t="s">
        <v>502</v>
      </c>
      <c r="M114" s="115">
        <v>2</v>
      </c>
      <c r="N114" s="115">
        <v>4</v>
      </c>
      <c r="O114" s="141">
        <f t="shared" si="23"/>
        <v>8</v>
      </c>
      <c r="P114" s="139" t="str">
        <f t="shared" si="24"/>
        <v>MEDIO</v>
      </c>
      <c r="Q114" s="115">
        <v>10</v>
      </c>
      <c r="R114" s="165">
        <f t="shared" si="25"/>
        <v>80</v>
      </c>
      <c r="S114" s="139" t="str">
        <f t="shared" si="26"/>
        <v>III</v>
      </c>
      <c r="T114" s="165" t="str">
        <f t="shared" si="27"/>
        <v>Mejorable</v>
      </c>
      <c r="U114" s="115">
        <v>33</v>
      </c>
      <c r="V114" s="114" t="s">
        <v>764</v>
      </c>
      <c r="W114" s="117" t="s">
        <v>507</v>
      </c>
      <c r="X114" s="115" t="s">
        <v>507</v>
      </c>
      <c r="Y114" s="115" t="s">
        <v>507</v>
      </c>
      <c r="Z114" s="156" t="s">
        <v>1261</v>
      </c>
      <c r="AA114" s="117" t="s">
        <v>507</v>
      </c>
    </row>
    <row r="115" spans="1:27" ht="45" customHeight="1" x14ac:dyDescent="0.25">
      <c r="A115" s="114" t="s">
        <v>1064</v>
      </c>
      <c r="B115" s="119" t="s">
        <v>1065</v>
      </c>
      <c r="C115" s="115" t="s">
        <v>1066</v>
      </c>
      <c r="D115" s="114" t="s">
        <v>1171</v>
      </c>
      <c r="E115" s="115" t="s">
        <v>34</v>
      </c>
      <c r="F115" s="135" t="s">
        <v>37</v>
      </c>
      <c r="G115" s="114" t="s">
        <v>1252</v>
      </c>
      <c r="H115" s="154" t="s">
        <v>1253</v>
      </c>
      <c r="I115" s="115" t="s">
        <v>1251</v>
      </c>
      <c r="J115" s="115" t="s">
        <v>502</v>
      </c>
      <c r="K115" s="115" t="s">
        <v>502</v>
      </c>
      <c r="L115" s="115" t="s">
        <v>502</v>
      </c>
      <c r="M115" s="179">
        <v>2</v>
      </c>
      <c r="N115" s="179">
        <v>4</v>
      </c>
      <c r="O115" s="141">
        <f t="shared" si="23"/>
        <v>8</v>
      </c>
      <c r="P115" s="139" t="str">
        <f t="shared" si="24"/>
        <v>MEDIO</v>
      </c>
      <c r="Q115" s="115">
        <v>10</v>
      </c>
      <c r="R115" s="165">
        <f t="shared" si="25"/>
        <v>80</v>
      </c>
      <c r="S115" s="139" t="str">
        <f t="shared" si="26"/>
        <v>III</v>
      </c>
      <c r="T115" s="165" t="str">
        <f t="shared" si="27"/>
        <v>Mejorable</v>
      </c>
      <c r="U115" s="115">
        <v>1</v>
      </c>
      <c r="V115" s="117" t="s">
        <v>630</v>
      </c>
      <c r="W115" s="117" t="s">
        <v>507</v>
      </c>
      <c r="X115" s="115" t="s">
        <v>507</v>
      </c>
      <c r="Y115" s="115" t="s">
        <v>1209</v>
      </c>
      <c r="Z115" s="156" t="s">
        <v>507</v>
      </c>
      <c r="AA115" s="117" t="s">
        <v>507</v>
      </c>
    </row>
    <row r="116" spans="1:27" ht="45" customHeight="1" x14ac:dyDescent="0.25">
      <c r="A116" s="114" t="s">
        <v>1064</v>
      </c>
      <c r="B116" s="119" t="s">
        <v>1065</v>
      </c>
      <c r="C116" s="115" t="s">
        <v>1066</v>
      </c>
      <c r="D116" s="114" t="s">
        <v>1171</v>
      </c>
      <c r="E116" s="115" t="s">
        <v>34</v>
      </c>
      <c r="F116" s="135" t="s">
        <v>37</v>
      </c>
      <c r="G116" s="114" t="s">
        <v>1254</v>
      </c>
      <c r="H116" s="154" t="s">
        <v>1253</v>
      </c>
      <c r="I116" s="115" t="s">
        <v>1255</v>
      </c>
      <c r="J116" s="115" t="s">
        <v>502</v>
      </c>
      <c r="K116" s="115" t="s">
        <v>502</v>
      </c>
      <c r="L116" s="114" t="s">
        <v>763</v>
      </c>
      <c r="M116" s="115">
        <v>2</v>
      </c>
      <c r="N116" s="115">
        <v>2</v>
      </c>
      <c r="O116" s="141">
        <f t="shared" si="23"/>
        <v>4</v>
      </c>
      <c r="P116" s="139" t="str">
        <f t="shared" si="24"/>
        <v>BAJO</v>
      </c>
      <c r="Q116" s="115">
        <v>10</v>
      </c>
      <c r="R116" s="165">
        <f t="shared" si="25"/>
        <v>40</v>
      </c>
      <c r="S116" s="139" t="str">
        <f t="shared" si="26"/>
        <v>III</v>
      </c>
      <c r="T116" s="165" t="str">
        <f t="shared" si="27"/>
        <v>Mejorable</v>
      </c>
      <c r="U116" s="115">
        <v>1</v>
      </c>
      <c r="V116" s="117" t="s">
        <v>630</v>
      </c>
      <c r="W116" s="117" t="s">
        <v>507</v>
      </c>
      <c r="X116" s="115" t="s">
        <v>507</v>
      </c>
      <c r="Y116" s="115" t="s">
        <v>1209</v>
      </c>
      <c r="Z116" s="156" t="s">
        <v>507</v>
      </c>
      <c r="AA116" s="117" t="s">
        <v>1262</v>
      </c>
    </row>
    <row r="117" spans="1:27" ht="38.25" x14ac:dyDescent="0.25">
      <c r="A117" s="114" t="s">
        <v>482</v>
      </c>
      <c r="B117" s="119" t="s">
        <v>1065</v>
      </c>
      <c r="C117" s="115" t="s">
        <v>1066</v>
      </c>
      <c r="D117" s="117" t="s">
        <v>1256</v>
      </c>
      <c r="E117" s="115" t="s">
        <v>33</v>
      </c>
      <c r="F117" s="135" t="s">
        <v>37</v>
      </c>
      <c r="G117" s="114" t="s">
        <v>1249</v>
      </c>
      <c r="H117" s="154" t="s">
        <v>1257</v>
      </c>
      <c r="I117" s="115" t="s">
        <v>1251</v>
      </c>
      <c r="J117" s="115" t="s">
        <v>502</v>
      </c>
      <c r="K117" s="115" t="s">
        <v>1258</v>
      </c>
      <c r="L117" s="115" t="s">
        <v>502</v>
      </c>
      <c r="M117" s="115">
        <v>2</v>
      </c>
      <c r="N117" s="115">
        <v>4</v>
      </c>
      <c r="O117" s="141">
        <f t="shared" si="23"/>
        <v>8</v>
      </c>
      <c r="P117" s="139" t="str">
        <f t="shared" si="24"/>
        <v>MEDIO</v>
      </c>
      <c r="Q117" s="115">
        <v>10</v>
      </c>
      <c r="R117" s="165">
        <f t="shared" si="25"/>
        <v>80</v>
      </c>
      <c r="S117" s="139" t="str">
        <f t="shared" si="26"/>
        <v>III</v>
      </c>
      <c r="T117" s="165" t="str">
        <f t="shared" si="27"/>
        <v>Mejorable</v>
      </c>
      <c r="U117" s="115">
        <v>33</v>
      </c>
      <c r="V117" s="114" t="s">
        <v>764</v>
      </c>
      <c r="W117" s="117" t="s">
        <v>507</v>
      </c>
      <c r="X117" s="115" t="s">
        <v>507</v>
      </c>
      <c r="Y117" s="115" t="s">
        <v>507</v>
      </c>
      <c r="Z117" s="156" t="s">
        <v>1261</v>
      </c>
      <c r="AA117" s="117" t="s">
        <v>507</v>
      </c>
    </row>
    <row r="118" spans="1:27" ht="38.25" x14ac:dyDescent="0.25">
      <c r="A118" s="114" t="s">
        <v>1064</v>
      </c>
      <c r="B118" s="119" t="s">
        <v>1065</v>
      </c>
      <c r="C118" s="115" t="s">
        <v>1066</v>
      </c>
      <c r="D118" s="114" t="s">
        <v>1302</v>
      </c>
      <c r="E118" s="115" t="s">
        <v>33</v>
      </c>
      <c r="F118" s="135" t="s">
        <v>77</v>
      </c>
      <c r="G118" s="114" t="s">
        <v>1067</v>
      </c>
      <c r="H118" s="154" t="s">
        <v>1068</v>
      </c>
      <c r="I118" s="115" t="s">
        <v>1069</v>
      </c>
      <c r="J118" s="115" t="s">
        <v>502</v>
      </c>
      <c r="K118" s="115" t="s">
        <v>1070</v>
      </c>
      <c r="L118" s="115" t="s">
        <v>502</v>
      </c>
      <c r="M118" s="115">
        <v>6</v>
      </c>
      <c r="N118" s="115">
        <v>1</v>
      </c>
      <c r="O118" s="141">
        <f t="shared" si="23"/>
        <v>6</v>
      </c>
      <c r="P118" s="139" t="str">
        <f t="shared" si="24"/>
        <v>MEDIO</v>
      </c>
      <c r="Q118" s="115">
        <v>10</v>
      </c>
      <c r="R118" s="165">
        <f t="shared" si="25"/>
        <v>60</v>
      </c>
      <c r="S118" s="139" t="str">
        <f t="shared" si="26"/>
        <v>III</v>
      </c>
      <c r="T118" s="165" t="str">
        <f t="shared" si="27"/>
        <v>Mejorable</v>
      </c>
      <c r="U118" s="115">
        <v>33</v>
      </c>
      <c r="V118" s="115" t="s">
        <v>1076</v>
      </c>
      <c r="W118" s="117" t="s">
        <v>507</v>
      </c>
      <c r="X118" s="115" t="s">
        <v>507</v>
      </c>
      <c r="Y118" s="115" t="s">
        <v>507</v>
      </c>
      <c r="Z118" s="156" t="s">
        <v>1077</v>
      </c>
      <c r="AA118" s="117" t="s">
        <v>507</v>
      </c>
    </row>
    <row r="119" spans="1:27" ht="90" customHeight="1" x14ac:dyDescent="0.25">
      <c r="A119" s="114" t="s">
        <v>478</v>
      </c>
      <c r="B119" s="119" t="s">
        <v>1065</v>
      </c>
      <c r="C119" s="115" t="s">
        <v>1066</v>
      </c>
      <c r="D119" s="114" t="s">
        <v>1302</v>
      </c>
      <c r="E119" s="115" t="s">
        <v>33</v>
      </c>
      <c r="F119" s="135" t="s">
        <v>77</v>
      </c>
      <c r="G119" s="114" t="s">
        <v>490</v>
      </c>
      <c r="H119" s="154" t="s">
        <v>494</v>
      </c>
      <c r="I119" s="115" t="s">
        <v>499</v>
      </c>
      <c r="J119" s="115" t="s">
        <v>502</v>
      </c>
      <c r="K119" s="114" t="s">
        <v>503</v>
      </c>
      <c r="L119" s="179" t="s">
        <v>1536</v>
      </c>
      <c r="M119" s="115">
        <v>2</v>
      </c>
      <c r="N119" s="115">
        <v>2</v>
      </c>
      <c r="O119" s="141">
        <f t="shared" si="23"/>
        <v>4</v>
      </c>
      <c r="P119" s="139" t="str">
        <f t="shared" si="24"/>
        <v>BAJO</v>
      </c>
      <c r="Q119" s="115">
        <v>100</v>
      </c>
      <c r="R119" s="165">
        <f t="shared" si="25"/>
        <v>400</v>
      </c>
      <c r="S119" s="139" t="str">
        <f t="shared" si="26"/>
        <v>II</v>
      </c>
      <c r="T119" s="165" t="str">
        <f t="shared" si="27"/>
        <v>No aceptable o aceptable con control específico</v>
      </c>
      <c r="U119" s="115">
        <v>33</v>
      </c>
      <c r="V119" s="115" t="s">
        <v>519</v>
      </c>
      <c r="W119" s="117" t="s">
        <v>507</v>
      </c>
      <c r="X119" s="115" t="s">
        <v>507</v>
      </c>
      <c r="Y119" s="115" t="s">
        <v>507</v>
      </c>
      <c r="Z119" s="156" t="s">
        <v>1534</v>
      </c>
      <c r="AA119" s="117" t="s">
        <v>511</v>
      </c>
    </row>
    <row r="120" spans="1:27" ht="56.25" customHeight="1" x14ac:dyDescent="0.25">
      <c r="A120" s="114" t="s">
        <v>478</v>
      </c>
      <c r="B120" s="119" t="s">
        <v>1065</v>
      </c>
      <c r="C120" s="115" t="s">
        <v>1066</v>
      </c>
      <c r="D120" s="114" t="s">
        <v>479</v>
      </c>
      <c r="E120" s="118" t="s">
        <v>33</v>
      </c>
      <c r="F120" s="135" t="s">
        <v>77</v>
      </c>
      <c r="G120" s="114" t="s">
        <v>491</v>
      </c>
      <c r="H120" s="154" t="s">
        <v>495</v>
      </c>
      <c r="I120" s="114" t="s">
        <v>499</v>
      </c>
      <c r="J120" s="118" t="s">
        <v>502</v>
      </c>
      <c r="K120" s="118" t="s">
        <v>502</v>
      </c>
      <c r="L120" s="118" t="s">
        <v>502</v>
      </c>
      <c r="M120" s="117">
        <v>2</v>
      </c>
      <c r="N120" s="117">
        <v>2</v>
      </c>
      <c r="O120" s="141">
        <f>M120*N120</f>
        <v>4</v>
      </c>
      <c r="P120" s="139" t="str">
        <f>IF((N120),IF(AND(O120&gt;=24,O120&lt;=40),"MUY ALTO",IF(AND(O120&gt;=10,O120&lt;=20),"ALTO",IF(AND(O120&gt;=6,O120&lt;=8),"MEDIO",IF((O120&lt;=4),"BAJO")))))</f>
        <v>BAJO</v>
      </c>
      <c r="Q120" s="117">
        <v>25</v>
      </c>
      <c r="R120" s="165">
        <f>O120*Q120</f>
        <v>100</v>
      </c>
      <c r="S120" s="139" t="str">
        <f>IF(R120&lt;=0,"N/A",IF(R120&lt;=20,"IV",IF(R120&lt;=120,"III",IF(R120&lt;=500,"II",IF(R120&lt;=4000,"I",)))))</f>
        <v>III</v>
      </c>
      <c r="T120" s="165" t="str">
        <f>IF(S120="I","No Aceptable",IF(S120="II","No aceptable o aceptable con control específico",IF(S120="III","Mejorable",IF(S120="IV","Aceptable","Aceptable"))))</f>
        <v>Mejorable</v>
      </c>
      <c r="U120" s="115">
        <v>33</v>
      </c>
      <c r="V120" s="117" t="s">
        <v>509</v>
      </c>
      <c r="W120" s="117" t="s">
        <v>507</v>
      </c>
      <c r="X120" s="117" t="s">
        <v>507</v>
      </c>
      <c r="Y120" s="117" t="s">
        <v>507</v>
      </c>
      <c r="Z120" s="117" t="s">
        <v>512</v>
      </c>
      <c r="AA120" s="117" t="s">
        <v>507</v>
      </c>
    </row>
    <row r="121" spans="1:27" ht="76.5" x14ac:dyDescent="0.25">
      <c r="A121" s="114" t="s">
        <v>472</v>
      </c>
      <c r="B121" s="119" t="s">
        <v>1065</v>
      </c>
      <c r="C121" s="115" t="s">
        <v>1066</v>
      </c>
      <c r="D121" s="117" t="s">
        <v>1100</v>
      </c>
      <c r="E121" s="115" t="s">
        <v>34</v>
      </c>
      <c r="F121" s="135" t="s">
        <v>39</v>
      </c>
      <c r="G121" s="114" t="s">
        <v>1017</v>
      </c>
      <c r="H121" s="154" t="s">
        <v>1101</v>
      </c>
      <c r="I121" s="114" t="s">
        <v>1019</v>
      </c>
      <c r="J121" s="115" t="s">
        <v>502</v>
      </c>
      <c r="K121" s="114" t="s">
        <v>1102</v>
      </c>
      <c r="L121" s="115" t="s">
        <v>502</v>
      </c>
      <c r="M121" s="115">
        <v>2</v>
      </c>
      <c r="N121" s="115">
        <v>1</v>
      </c>
      <c r="O121" s="141">
        <f t="shared" si="23"/>
        <v>2</v>
      </c>
      <c r="P121" s="139" t="str">
        <f t="shared" si="24"/>
        <v>BAJO</v>
      </c>
      <c r="Q121" s="115">
        <v>10</v>
      </c>
      <c r="R121" s="165">
        <f t="shared" si="25"/>
        <v>20</v>
      </c>
      <c r="S121" s="139" t="str">
        <f t="shared" si="26"/>
        <v>IV</v>
      </c>
      <c r="T121" s="165" t="str">
        <f t="shared" si="27"/>
        <v>Aceptable</v>
      </c>
      <c r="U121" s="115">
        <v>33</v>
      </c>
      <c r="V121" s="115" t="s">
        <v>824</v>
      </c>
      <c r="W121" s="117" t="s">
        <v>507</v>
      </c>
      <c r="X121" s="115" t="s">
        <v>507</v>
      </c>
      <c r="Y121" s="115" t="s">
        <v>507</v>
      </c>
      <c r="Z121" s="156" t="s">
        <v>1121</v>
      </c>
      <c r="AA121" s="117" t="s">
        <v>507</v>
      </c>
    </row>
    <row r="122" spans="1:27" ht="76.5" x14ac:dyDescent="0.25">
      <c r="A122" s="114" t="s">
        <v>472</v>
      </c>
      <c r="B122" s="119" t="s">
        <v>1065</v>
      </c>
      <c r="C122" s="115" t="s">
        <v>1066</v>
      </c>
      <c r="D122" s="117" t="s">
        <v>1107</v>
      </c>
      <c r="E122" s="115" t="s">
        <v>33</v>
      </c>
      <c r="F122" s="135" t="s">
        <v>39</v>
      </c>
      <c r="G122" s="114" t="s">
        <v>1108</v>
      </c>
      <c r="H122" s="154" t="s">
        <v>1109</v>
      </c>
      <c r="I122" s="114" t="s">
        <v>657</v>
      </c>
      <c r="J122" s="115" t="s">
        <v>502</v>
      </c>
      <c r="K122" s="114" t="s">
        <v>1102</v>
      </c>
      <c r="L122" s="115" t="s">
        <v>1110</v>
      </c>
      <c r="M122" s="115">
        <v>2</v>
      </c>
      <c r="N122" s="115">
        <v>4</v>
      </c>
      <c r="O122" s="141">
        <f t="shared" si="23"/>
        <v>8</v>
      </c>
      <c r="P122" s="139" t="str">
        <f t="shared" si="24"/>
        <v>MEDIO</v>
      </c>
      <c r="Q122" s="115">
        <v>10</v>
      </c>
      <c r="R122" s="165">
        <f t="shared" si="25"/>
        <v>80</v>
      </c>
      <c r="S122" s="139" t="str">
        <f t="shared" si="26"/>
        <v>III</v>
      </c>
      <c r="T122" s="165" t="str">
        <f t="shared" si="27"/>
        <v>Mejorable</v>
      </c>
      <c r="U122" s="115">
        <v>33</v>
      </c>
      <c r="V122" s="115" t="s">
        <v>824</v>
      </c>
      <c r="W122" s="117" t="s">
        <v>507</v>
      </c>
      <c r="X122" s="115" t="s">
        <v>507</v>
      </c>
      <c r="Y122" s="115" t="s">
        <v>507</v>
      </c>
      <c r="Z122" s="156" t="s">
        <v>1122</v>
      </c>
      <c r="AA122" s="117" t="s">
        <v>507</v>
      </c>
    </row>
    <row r="123" spans="1:27" ht="76.5" x14ac:dyDescent="0.25">
      <c r="A123" s="114" t="s">
        <v>472</v>
      </c>
      <c r="B123" s="119" t="s">
        <v>1065</v>
      </c>
      <c r="C123" s="115" t="s">
        <v>1066</v>
      </c>
      <c r="D123" s="117" t="s">
        <v>1107</v>
      </c>
      <c r="E123" s="115" t="s">
        <v>33</v>
      </c>
      <c r="F123" s="135" t="s">
        <v>39</v>
      </c>
      <c r="G123" s="114" t="s">
        <v>1111</v>
      </c>
      <c r="H123" s="154" t="s">
        <v>1112</v>
      </c>
      <c r="I123" s="114" t="s">
        <v>1019</v>
      </c>
      <c r="J123" s="115" t="s">
        <v>502</v>
      </c>
      <c r="K123" s="114" t="s">
        <v>1102</v>
      </c>
      <c r="L123" s="115" t="s">
        <v>1110</v>
      </c>
      <c r="M123" s="115">
        <v>2</v>
      </c>
      <c r="N123" s="115">
        <v>4</v>
      </c>
      <c r="O123" s="141">
        <f t="shared" si="23"/>
        <v>8</v>
      </c>
      <c r="P123" s="139" t="str">
        <f t="shared" si="24"/>
        <v>MEDIO</v>
      </c>
      <c r="Q123" s="115">
        <v>10</v>
      </c>
      <c r="R123" s="165">
        <f t="shared" si="25"/>
        <v>80</v>
      </c>
      <c r="S123" s="139" t="str">
        <f t="shared" si="26"/>
        <v>III</v>
      </c>
      <c r="T123" s="165" t="str">
        <f t="shared" si="27"/>
        <v>Mejorable</v>
      </c>
      <c r="U123" s="115">
        <v>33</v>
      </c>
      <c r="V123" s="115" t="s">
        <v>824</v>
      </c>
      <c r="W123" s="117" t="s">
        <v>507</v>
      </c>
      <c r="X123" s="115" t="s">
        <v>507</v>
      </c>
      <c r="Y123" s="115" t="s">
        <v>507</v>
      </c>
      <c r="Z123" s="156" t="s">
        <v>1123</v>
      </c>
      <c r="AA123" s="117" t="s">
        <v>507</v>
      </c>
    </row>
    <row r="124" spans="1:27" ht="102" x14ac:dyDescent="0.25">
      <c r="A124" s="114" t="s">
        <v>472</v>
      </c>
      <c r="B124" s="119" t="s">
        <v>1065</v>
      </c>
      <c r="C124" s="115" t="s">
        <v>1066</v>
      </c>
      <c r="D124" s="117" t="s">
        <v>1107</v>
      </c>
      <c r="E124" s="115" t="s">
        <v>33</v>
      </c>
      <c r="F124" s="135" t="s">
        <v>38</v>
      </c>
      <c r="G124" s="114" t="s">
        <v>905</v>
      </c>
      <c r="H124" s="154" t="s">
        <v>906</v>
      </c>
      <c r="I124" s="114" t="s">
        <v>723</v>
      </c>
      <c r="J124" s="115" t="s">
        <v>502</v>
      </c>
      <c r="K124" s="115" t="s">
        <v>1243</v>
      </c>
      <c r="L124" s="114" t="s">
        <v>725</v>
      </c>
      <c r="M124" s="115">
        <v>2</v>
      </c>
      <c r="N124" s="115">
        <v>4</v>
      </c>
      <c r="O124" s="141">
        <f t="shared" si="23"/>
        <v>8</v>
      </c>
      <c r="P124" s="139" t="str">
        <f t="shared" si="24"/>
        <v>MEDIO</v>
      </c>
      <c r="Q124" s="115">
        <v>10</v>
      </c>
      <c r="R124" s="165">
        <f t="shared" si="25"/>
        <v>80</v>
      </c>
      <c r="S124" s="139" t="str">
        <f t="shared" si="26"/>
        <v>III</v>
      </c>
      <c r="T124" s="165" t="str">
        <f t="shared" si="27"/>
        <v>Mejorable</v>
      </c>
      <c r="U124" s="115">
        <v>33</v>
      </c>
      <c r="V124" s="115" t="s">
        <v>1245</v>
      </c>
      <c r="W124" s="117" t="s">
        <v>507</v>
      </c>
      <c r="X124" s="115" t="s">
        <v>507</v>
      </c>
      <c r="Y124" s="115" t="s">
        <v>507</v>
      </c>
      <c r="Z124" s="156" t="s">
        <v>1246</v>
      </c>
      <c r="AA124" s="117" t="s">
        <v>507</v>
      </c>
    </row>
    <row r="125" spans="1:27" ht="51" x14ac:dyDescent="0.25">
      <c r="A125" s="114" t="s">
        <v>472</v>
      </c>
      <c r="B125" s="119" t="s">
        <v>1065</v>
      </c>
      <c r="C125" s="115" t="s">
        <v>1066</v>
      </c>
      <c r="D125" s="117" t="s">
        <v>1169</v>
      </c>
      <c r="E125" s="115" t="s">
        <v>33</v>
      </c>
      <c r="F125" s="135" t="s">
        <v>35</v>
      </c>
      <c r="G125" s="114" t="s">
        <v>576</v>
      </c>
      <c r="H125" s="154" t="s">
        <v>577</v>
      </c>
      <c r="I125" s="115" t="s">
        <v>578</v>
      </c>
      <c r="J125" s="115" t="s">
        <v>502</v>
      </c>
      <c r="K125" s="114" t="s">
        <v>584</v>
      </c>
      <c r="L125" s="115" t="s">
        <v>580</v>
      </c>
      <c r="M125" s="115">
        <v>2</v>
      </c>
      <c r="N125" s="115">
        <v>4</v>
      </c>
      <c r="O125" s="141">
        <f t="shared" si="23"/>
        <v>8</v>
      </c>
      <c r="P125" s="139" t="str">
        <f t="shared" si="24"/>
        <v>MEDIO</v>
      </c>
      <c r="Q125" s="115">
        <v>10</v>
      </c>
      <c r="R125" s="165">
        <f t="shared" si="25"/>
        <v>80</v>
      </c>
      <c r="S125" s="139" t="str">
        <f t="shared" si="26"/>
        <v>III</v>
      </c>
      <c r="T125" s="165" t="str">
        <f t="shared" si="27"/>
        <v>Mejorable</v>
      </c>
      <c r="U125" s="115">
        <v>33</v>
      </c>
      <c r="V125" s="115" t="s">
        <v>519</v>
      </c>
      <c r="W125" s="117" t="s">
        <v>507</v>
      </c>
      <c r="X125" s="115" t="s">
        <v>507</v>
      </c>
      <c r="Y125" s="115" t="s">
        <v>507</v>
      </c>
      <c r="Z125" s="156" t="s">
        <v>584</v>
      </c>
      <c r="AA125" s="117" t="s">
        <v>582</v>
      </c>
    </row>
    <row r="126" spans="1:27" ht="25.5" x14ac:dyDescent="0.25">
      <c r="A126" s="114" t="s">
        <v>1064</v>
      </c>
      <c r="B126" s="119" t="s">
        <v>1065</v>
      </c>
      <c r="C126" s="115" t="s">
        <v>1066</v>
      </c>
      <c r="D126" s="114" t="s">
        <v>1171</v>
      </c>
      <c r="E126" s="115" t="s">
        <v>34</v>
      </c>
      <c r="F126" s="135" t="s">
        <v>35</v>
      </c>
      <c r="G126" s="114" t="s">
        <v>652</v>
      </c>
      <c r="H126" s="154" t="s">
        <v>1172</v>
      </c>
      <c r="I126" s="115" t="s">
        <v>1173</v>
      </c>
      <c r="J126" s="115" t="s">
        <v>502</v>
      </c>
      <c r="K126" s="115" t="s">
        <v>502</v>
      </c>
      <c r="L126" s="114" t="s">
        <v>763</v>
      </c>
      <c r="M126" s="115">
        <v>2</v>
      </c>
      <c r="N126" s="115">
        <v>2</v>
      </c>
      <c r="O126" s="141">
        <f t="shared" si="23"/>
        <v>4</v>
      </c>
      <c r="P126" s="139" t="str">
        <f t="shared" si="24"/>
        <v>BAJO</v>
      </c>
      <c r="Q126" s="115">
        <v>10</v>
      </c>
      <c r="R126" s="165">
        <f t="shared" si="25"/>
        <v>40</v>
      </c>
      <c r="S126" s="139" t="str">
        <f t="shared" si="26"/>
        <v>III</v>
      </c>
      <c r="T126" s="165" t="str">
        <f t="shared" si="27"/>
        <v>Mejorable</v>
      </c>
      <c r="U126" s="115">
        <v>1</v>
      </c>
      <c r="V126" s="117" t="s">
        <v>630</v>
      </c>
      <c r="W126" s="117" t="s">
        <v>507</v>
      </c>
      <c r="X126" s="115" t="s">
        <v>507</v>
      </c>
      <c r="Y126" s="115" t="s">
        <v>1209</v>
      </c>
      <c r="Z126" s="156" t="s">
        <v>507</v>
      </c>
      <c r="AA126" s="117" t="s">
        <v>1210</v>
      </c>
    </row>
    <row r="127" spans="1:27" ht="25.5" x14ac:dyDescent="0.25">
      <c r="A127" s="114" t="s">
        <v>1064</v>
      </c>
      <c r="B127" s="119" t="s">
        <v>1065</v>
      </c>
      <c r="C127" s="115" t="s">
        <v>1066</v>
      </c>
      <c r="D127" s="114" t="s">
        <v>1171</v>
      </c>
      <c r="E127" s="115" t="s">
        <v>34</v>
      </c>
      <c r="F127" s="135" t="s">
        <v>35</v>
      </c>
      <c r="G127" s="114" t="s">
        <v>652</v>
      </c>
      <c r="H127" s="154" t="s">
        <v>1174</v>
      </c>
      <c r="I127" s="115" t="s">
        <v>1175</v>
      </c>
      <c r="J127" s="115" t="s">
        <v>502</v>
      </c>
      <c r="K127" s="115" t="s">
        <v>502</v>
      </c>
      <c r="L127" s="114" t="s">
        <v>763</v>
      </c>
      <c r="M127" s="115">
        <v>2</v>
      </c>
      <c r="N127" s="115">
        <v>2</v>
      </c>
      <c r="O127" s="141">
        <f t="shared" si="23"/>
        <v>4</v>
      </c>
      <c r="P127" s="139" t="str">
        <f t="shared" si="24"/>
        <v>BAJO</v>
      </c>
      <c r="Q127" s="115">
        <v>10</v>
      </c>
      <c r="R127" s="165">
        <f t="shared" si="25"/>
        <v>40</v>
      </c>
      <c r="S127" s="139" t="str">
        <f t="shared" si="26"/>
        <v>III</v>
      </c>
      <c r="T127" s="165" t="str">
        <f t="shared" si="27"/>
        <v>Mejorable</v>
      </c>
      <c r="U127" s="115">
        <v>1</v>
      </c>
      <c r="V127" s="117" t="s">
        <v>630</v>
      </c>
      <c r="W127" s="117" t="s">
        <v>507</v>
      </c>
      <c r="X127" s="115" t="s">
        <v>507</v>
      </c>
      <c r="Y127" s="115" t="s">
        <v>1209</v>
      </c>
      <c r="Z127" s="156" t="s">
        <v>507</v>
      </c>
      <c r="AA127" s="117" t="s">
        <v>1211</v>
      </c>
    </row>
    <row r="128" spans="1:27" ht="38.25" x14ac:dyDescent="0.25">
      <c r="A128" s="114" t="s">
        <v>472</v>
      </c>
      <c r="B128" s="119" t="s">
        <v>1065</v>
      </c>
      <c r="C128" s="115" t="s">
        <v>1066</v>
      </c>
      <c r="D128" s="117" t="s">
        <v>1176</v>
      </c>
      <c r="E128" s="115" t="s">
        <v>34</v>
      </c>
      <c r="F128" s="135" t="s">
        <v>35</v>
      </c>
      <c r="G128" s="114" t="s">
        <v>652</v>
      </c>
      <c r="H128" s="154" t="s">
        <v>1177</v>
      </c>
      <c r="I128" s="115" t="s">
        <v>677</v>
      </c>
      <c r="J128" s="115" t="s">
        <v>502</v>
      </c>
      <c r="K128" s="114" t="s">
        <v>584</v>
      </c>
      <c r="L128" s="114" t="s">
        <v>763</v>
      </c>
      <c r="M128" s="115">
        <v>2</v>
      </c>
      <c r="N128" s="115">
        <v>1</v>
      </c>
      <c r="O128" s="141">
        <f t="shared" si="23"/>
        <v>2</v>
      </c>
      <c r="P128" s="139" t="str">
        <f t="shared" si="24"/>
        <v>BAJO</v>
      </c>
      <c r="Q128" s="115">
        <v>10</v>
      </c>
      <c r="R128" s="165">
        <f t="shared" si="25"/>
        <v>20</v>
      </c>
      <c r="S128" s="139" t="str">
        <f t="shared" si="26"/>
        <v>IV</v>
      </c>
      <c r="T128" s="165" t="str">
        <f t="shared" si="27"/>
        <v>Aceptable</v>
      </c>
      <c r="U128" s="115">
        <v>33</v>
      </c>
      <c r="V128" s="115" t="s">
        <v>654</v>
      </c>
      <c r="W128" s="117" t="s">
        <v>507</v>
      </c>
      <c r="X128" s="115" t="s">
        <v>507</v>
      </c>
      <c r="Y128" s="115" t="s">
        <v>507</v>
      </c>
      <c r="Z128" s="156" t="s">
        <v>584</v>
      </c>
      <c r="AA128" s="117" t="s">
        <v>895</v>
      </c>
    </row>
    <row r="129" spans="1:27" ht="38.25" x14ac:dyDescent="0.25">
      <c r="A129" s="114" t="s">
        <v>472</v>
      </c>
      <c r="B129" s="119" t="s">
        <v>1065</v>
      </c>
      <c r="C129" s="115" t="s">
        <v>1066</v>
      </c>
      <c r="D129" s="117" t="s">
        <v>1169</v>
      </c>
      <c r="E129" s="115" t="s">
        <v>33</v>
      </c>
      <c r="F129" s="135" t="s">
        <v>35</v>
      </c>
      <c r="G129" s="114" t="s">
        <v>668</v>
      </c>
      <c r="H129" s="154" t="s">
        <v>676</v>
      </c>
      <c r="I129" s="115" t="s">
        <v>677</v>
      </c>
      <c r="J129" s="115" t="s">
        <v>502</v>
      </c>
      <c r="K129" s="114" t="s">
        <v>584</v>
      </c>
      <c r="L129" s="115" t="s">
        <v>502</v>
      </c>
      <c r="M129" s="115">
        <v>2</v>
      </c>
      <c r="N129" s="115">
        <v>4</v>
      </c>
      <c r="O129" s="141">
        <f t="shared" si="23"/>
        <v>8</v>
      </c>
      <c r="P129" s="139" t="str">
        <f t="shared" si="24"/>
        <v>MEDIO</v>
      </c>
      <c r="Q129" s="115">
        <v>10</v>
      </c>
      <c r="R129" s="165">
        <f t="shared" si="25"/>
        <v>80</v>
      </c>
      <c r="S129" s="139" t="str">
        <f t="shared" si="26"/>
        <v>III</v>
      </c>
      <c r="T129" s="165" t="str">
        <f t="shared" si="27"/>
        <v>Mejorable</v>
      </c>
      <c r="U129" s="115">
        <v>33</v>
      </c>
      <c r="V129" s="115" t="s">
        <v>1188</v>
      </c>
      <c r="W129" s="117" t="s">
        <v>507</v>
      </c>
      <c r="X129" s="115" t="s">
        <v>507</v>
      </c>
      <c r="Y129" s="115" t="s">
        <v>507</v>
      </c>
      <c r="Z129" s="156" t="s">
        <v>679</v>
      </c>
      <c r="AA129" s="117" t="s">
        <v>507</v>
      </c>
    </row>
    <row r="130" spans="1:27" ht="51" x14ac:dyDescent="0.25">
      <c r="A130" s="114" t="s">
        <v>1178</v>
      </c>
      <c r="B130" s="119" t="s">
        <v>1065</v>
      </c>
      <c r="C130" s="115" t="s">
        <v>1066</v>
      </c>
      <c r="D130" s="117" t="s">
        <v>568</v>
      </c>
      <c r="E130" s="115" t="s">
        <v>33</v>
      </c>
      <c r="F130" s="135" t="s">
        <v>35</v>
      </c>
      <c r="G130" s="114" t="s">
        <v>594</v>
      </c>
      <c r="H130" s="154" t="s">
        <v>1179</v>
      </c>
      <c r="I130" s="114" t="s">
        <v>602</v>
      </c>
      <c r="J130" s="115" t="s">
        <v>502</v>
      </c>
      <c r="K130" s="115" t="s">
        <v>1180</v>
      </c>
      <c r="L130" s="115" t="s">
        <v>502</v>
      </c>
      <c r="M130" s="115">
        <v>2</v>
      </c>
      <c r="N130" s="115">
        <v>1</v>
      </c>
      <c r="O130" s="141">
        <f t="shared" si="23"/>
        <v>2</v>
      </c>
      <c r="P130" s="139" t="str">
        <f t="shared" si="24"/>
        <v>BAJO</v>
      </c>
      <c r="Q130" s="115">
        <v>25</v>
      </c>
      <c r="R130" s="165">
        <f t="shared" si="25"/>
        <v>50</v>
      </c>
      <c r="S130" s="139" t="str">
        <f t="shared" si="26"/>
        <v>III</v>
      </c>
      <c r="T130" s="165" t="str">
        <f t="shared" si="27"/>
        <v>Mejorable</v>
      </c>
      <c r="U130" s="115">
        <v>33</v>
      </c>
      <c r="V130" s="117" t="s">
        <v>641</v>
      </c>
      <c r="W130" s="117" t="s">
        <v>507</v>
      </c>
      <c r="X130" s="115" t="s">
        <v>507</v>
      </c>
      <c r="Y130" s="115" t="s">
        <v>507</v>
      </c>
      <c r="Z130" s="156" t="s">
        <v>1212</v>
      </c>
      <c r="AA130" s="117" t="s">
        <v>507</v>
      </c>
    </row>
    <row r="131" spans="1:27" ht="51" x14ac:dyDescent="0.25">
      <c r="A131" s="114" t="s">
        <v>1064</v>
      </c>
      <c r="B131" s="119" t="s">
        <v>1065</v>
      </c>
      <c r="C131" s="115" t="s">
        <v>1066</v>
      </c>
      <c r="D131" s="117" t="s">
        <v>1469</v>
      </c>
      <c r="E131" s="115" t="s">
        <v>33</v>
      </c>
      <c r="F131" s="135" t="s">
        <v>35</v>
      </c>
      <c r="G131" s="114" t="s">
        <v>594</v>
      </c>
      <c r="H131" s="154" t="s">
        <v>1470</v>
      </c>
      <c r="I131" s="115" t="s">
        <v>1164</v>
      </c>
      <c r="J131" s="115" t="s">
        <v>502</v>
      </c>
      <c r="K131" s="115" t="s">
        <v>502</v>
      </c>
      <c r="L131" s="115" t="s">
        <v>502</v>
      </c>
      <c r="M131" s="115">
        <v>6</v>
      </c>
      <c r="N131" s="115">
        <v>1</v>
      </c>
      <c r="O131" s="141">
        <f t="shared" si="23"/>
        <v>6</v>
      </c>
      <c r="P131" s="139" t="str">
        <f t="shared" si="24"/>
        <v>MEDIO</v>
      </c>
      <c r="Q131" s="115">
        <v>25</v>
      </c>
      <c r="R131" s="165">
        <f t="shared" si="25"/>
        <v>150</v>
      </c>
      <c r="S131" s="139" t="str">
        <f t="shared" si="26"/>
        <v>II</v>
      </c>
      <c r="T131" s="165" t="str">
        <f t="shared" si="27"/>
        <v>No aceptable o aceptable con control específico</v>
      </c>
      <c r="U131" s="115">
        <v>33</v>
      </c>
      <c r="V131" s="117" t="s">
        <v>641</v>
      </c>
      <c r="W131" s="117" t="s">
        <v>507</v>
      </c>
      <c r="X131" s="115" t="s">
        <v>507</v>
      </c>
      <c r="Y131" s="115" t="s">
        <v>507</v>
      </c>
      <c r="Z131" s="156" t="s">
        <v>1471</v>
      </c>
      <c r="AA131" s="117" t="s">
        <v>507</v>
      </c>
    </row>
    <row r="132" spans="1:27" ht="38.25" x14ac:dyDescent="0.25">
      <c r="A132" s="114" t="s">
        <v>1183</v>
      </c>
      <c r="B132" s="119" t="s">
        <v>1065</v>
      </c>
      <c r="C132" s="115" t="s">
        <v>1066</v>
      </c>
      <c r="D132" s="117" t="s">
        <v>1184</v>
      </c>
      <c r="E132" s="115" t="s">
        <v>33</v>
      </c>
      <c r="F132" s="135" t="s">
        <v>35</v>
      </c>
      <c r="G132" s="114" t="s">
        <v>589</v>
      </c>
      <c r="H132" s="154" t="s">
        <v>1185</v>
      </c>
      <c r="I132" s="115" t="s">
        <v>591</v>
      </c>
      <c r="J132" s="115" t="s">
        <v>502</v>
      </c>
      <c r="K132" s="114" t="s">
        <v>584</v>
      </c>
      <c r="L132" s="115" t="s">
        <v>502</v>
      </c>
      <c r="M132" s="115">
        <v>2</v>
      </c>
      <c r="N132" s="115">
        <v>4</v>
      </c>
      <c r="O132" s="141">
        <f t="shared" si="23"/>
        <v>8</v>
      </c>
      <c r="P132" s="139" t="str">
        <f t="shared" si="24"/>
        <v>MEDIO</v>
      </c>
      <c r="Q132" s="115">
        <v>10</v>
      </c>
      <c r="R132" s="165">
        <f t="shared" si="25"/>
        <v>80</v>
      </c>
      <c r="S132" s="139" t="str">
        <f t="shared" si="26"/>
        <v>III</v>
      </c>
      <c r="T132" s="165" t="str">
        <f t="shared" si="27"/>
        <v>Mejorable</v>
      </c>
      <c r="U132" s="115">
        <v>33</v>
      </c>
      <c r="V132" s="115" t="s">
        <v>591</v>
      </c>
      <c r="W132" s="117" t="s">
        <v>507</v>
      </c>
      <c r="X132" s="115" t="s">
        <v>507</v>
      </c>
      <c r="Y132" s="115" t="s">
        <v>507</v>
      </c>
      <c r="Z132" s="156" t="s">
        <v>1215</v>
      </c>
      <c r="AA132" s="117" t="s">
        <v>507</v>
      </c>
    </row>
    <row r="133" spans="1:27" ht="51" x14ac:dyDescent="0.25">
      <c r="A133" s="117" t="s">
        <v>567</v>
      </c>
      <c r="B133" s="119" t="s">
        <v>1065</v>
      </c>
      <c r="C133" s="115" t="s">
        <v>1066</v>
      </c>
      <c r="D133" s="117" t="s">
        <v>568</v>
      </c>
      <c r="E133" s="117" t="s">
        <v>33</v>
      </c>
      <c r="F133" s="135" t="s">
        <v>35</v>
      </c>
      <c r="G133" s="114" t="s">
        <v>589</v>
      </c>
      <c r="H133" s="154" t="s">
        <v>590</v>
      </c>
      <c r="I133" s="117" t="s">
        <v>591</v>
      </c>
      <c r="J133" s="117" t="s">
        <v>502</v>
      </c>
      <c r="K133" s="117" t="s">
        <v>502</v>
      </c>
      <c r="L133" s="117" t="s">
        <v>502</v>
      </c>
      <c r="M133" s="117">
        <v>2</v>
      </c>
      <c r="N133" s="117">
        <v>4</v>
      </c>
      <c r="O133" s="141">
        <f t="shared" si="23"/>
        <v>8</v>
      </c>
      <c r="P133" s="139" t="str">
        <f t="shared" si="24"/>
        <v>MEDIO</v>
      </c>
      <c r="Q133" s="117">
        <v>10</v>
      </c>
      <c r="R133" s="165">
        <f t="shared" si="25"/>
        <v>80</v>
      </c>
      <c r="S133" s="139" t="str">
        <f t="shared" si="26"/>
        <v>III</v>
      </c>
      <c r="T133" s="165" t="str">
        <f t="shared" si="27"/>
        <v>Mejorable</v>
      </c>
      <c r="U133" s="115">
        <v>33</v>
      </c>
      <c r="V133" s="115" t="s">
        <v>591</v>
      </c>
      <c r="W133" s="117" t="s">
        <v>507</v>
      </c>
      <c r="X133" s="117" t="s">
        <v>507</v>
      </c>
      <c r="Y133" s="115" t="s">
        <v>592</v>
      </c>
      <c r="Z133" s="115" t="s">
        <v>593</v>
      </c>
      <c r="AA133" s="117" t="s">
        <v>507</v>
      </c>
    </row>
    <row r="134" spans="1:27" ht="38.25" x14ac:dyDescent="0.25">
      <c r="A134" s="114" t="s">
        <v>554</v>
      </c>
      <c r="B134" s="119" t="s">
        <v>1065</v>
      </c>
      <c r="C134" s="115" t="s">
        <v>1066</v>
      </c>
      <c r="D134" s="114" t="s">
        <v>555</v>
      </c>
      <c r="E134" s="118" t="s">
        <v>33</v>
      </c>
      <c r="F134" s="135" t="s">
        <v>35</v>
      </c>
      <c r="G134" s="114" t="s">
        <v>594</v>
      </c>
      <c r="H134" s="154" t="s">
        <v>595</v>
      </c>
      <c r="I134" s="114" t="s">
        <v>1506</v>
      </c>
      <c r="J134" s="118" t="s">
        <v>502</v>
      </c>
      <c r="K134" s="114" t="s">
        <v>502</v>
      </c>
      <c r="L134" s="114" t="s">
        <v>502</v>
      </c>
      <c r="M134" s="115">
        <v>2</v>
      </c>
      <c r="N134" s="115">
        <v>4</v>
      </c>
      <c r="O134" s="141">
        <f t="shared" si="23"/>
        <v>8</v>
      </c>
      <c r="P134" s="139" t="str">
        <f t="shared" si="24"/>
        <v>MEDIO</v>
      </c>
      <c r="Q134" s="115">
        <v>10</v>
      </c>
      <c r="R134" s="165">
        <f t="shared" si="25"/>
        <v>80</v>
      </c>
      <c r="S134" s="139" t="str">
        <f t="shared" si="26"/>
        <v>III</v>
      </c>
      <c r="T134" s="165" t="str">
        <f t="shared" si="27"/>
        <v>Mejorable</v>
      </c>
      <c r="U134" s="163">
        <v>33</v>
      </c>
      <c r="V134" s="115" t="s">
        <v>627</v>
      </c>
      <c r="W134" s="117" t="s">
        <v>628</v>
      </c>
      <c r="X134" s="117" t="s">
        <v>507</v>
      </c>
      <c r="Y134" s="117" t="s">
        <v>507</v>
      </c>
      <c r="Z134" s="120" t="s">
        <v>629</v>
      </c>
      <c r="AA134" s="117" t="s">
        <v>507</v>
      </c>
    </row>
    <row r="135" spans="1:27" ht="63.75" x14ac:dyDescent="0.25">
      <c r="A135" s="114" t="s">
        <v>482</v>
      </c>
      <c r="B135" s="119" t="s">
        <v>1065</v>
      </c>
      <c r="C135" s="115" t="s">
        <v>1066</v>
      </c>
      <c r="D135" s="114" t="s">
        <v>570</v>
      </c>
      <c r="E135" s="118" t="s">
        <v>33</v>
      </c>
      <c r="F135" s="135" t="s">
        <v>35</v>
      </c>
      <c r="G135" s="114" t="s">
        <v>594</v>
      </c>
      <c r="H135" s="154" t="s">
        <v>615</v>
      </c>
      <c r="I135" s="114" t="s">
        <v>616</v>
      </c>
      <c r="J135" s="118" t="s">
        <v>502</v>
      </c>
      <c r="K135" s="114" t="s">
        <v>502</v>
      </c>
      <c r="L135" s="114" t="s">
        <v>502</v>
      </c>
      <c r="M135" s="117">
        <v>2</v>
      </c>
      <c r="N135" s="117">
        <v>2</v>
      </c>
      <c r="O135" s="141">
        <f t="shared" si="23"/>
        <v>4</v>
      </c>
      <c r="P135" s="139" t="str">
        <f t="shared" si="24"/>
        <v>BAJO</v>
      </c>
      <c r="Q135" s="117">
        <v>25</v>
      </c>
      <c r="R135" s="165">
        <f t="shared" si="25"/>
        <v>100</v>
      </c>
      <c r="S135" s="139" t="str">
        <f t="shared" si="26"/>
        <v>III</v>
      </c>
      <c r="T135" s="165" t="str">
        <f t="shared" si="27"/>
        <v>Mejorable</v>
      </c>
      <c r="U135" s="115">
        <v>33</v>
      </c>
      <c r="V135" s="117" t="s">
        <v>630</v>
      </c>
      <c r="W135" s="117" t="s">
        <v>507</v>
      </c>
      <c r="X135" s="117" t="s">
        <v>507</v>
      </c>
      <c r="Y135" s="117" t="s">
        <v>639</v>
      </c>
      <c r="Z135" s="117" t="s">
        <v>640</v>
      </c>
      <c r="AA135" s="117" t="s">
        <v>507</v>
      </c>
    </row>
    <row r="136" spans="1:27" ht="45.75" customHeight="1" x14ac:dyDescent="0.25">
      <c r="A136" s="114" t="s">
        <v>482</v>
      </c>
      <c r="B136" s="119" t="s">
        <v>1065</v>
      </c>
      <c r="C136" s="115" t="s">
        <v>1066</v>
      </c>
      <c r="D136" s="114" t="s">
        <v>479</v>
      </c>
      <c r="E136" s="118" t="s">
        <v>33</v>
      </c>
      <c r="F136" s="135" t="s">
        <v>35</v>
      </c>
      <c r="G136" s="114" t="s">
        <v>594</v>
      </c>
      <c r="H136" s="154" t="s">
        <v>620</v>
      </c>
      <c r="I136" s="114" t="s">
        <v>616</v>
      </c>
      <c r="J136" s="118" t="s">
        <v>502</v>
      </c>
      <c r="K136" s="114" t="s">
        <v>502</v>
      </c>
      <c r="L136" s="114" t="s">
        <v>502</v>
      </c>
      <c r="M136" s="117">
        <v>2</v>
      </c>
      <c r="N136" s="117">
        <v>2</v>
      </c>
      <c r="O136" s="141">
        <f t="shared" si="23"/>
        <v>4</v>
      </c>
      <c r="P136" s="139" t="str">
        <f t="shared" si="24"/>
        <v>BAJO</v>
      </c>
      <c r="Q136" s="117">
        <v>25</v>
      </c>
      <c r="R136" s="165">
        <f t="shared" si="25"/>
        <v>100</v>
      </c>
      <c r="S136" s="139" t="str">
        <f t="shared" si="26"/>
        <v>III</v>
      </c>
      <c r="T136" s="165" t="str">
        <f t="shared" si="27"/>
        <v>Mejorable</v>
      </c>
      <c r="U136" s="115">
        <v>33</v>
      </c>
      <c r="V136" s="117" t="s">
        <v>630</v>
      </c>
      <c r="W136" s="117" t="s">
        <v>507</v>
      </c>
      <c r="X136" s="117" t="s">
        <v>507</v>
      </c>
      <c r="Y136" s="117" t="s">
        <v>507</v>
      </c>
      <c r="Z136" s="117" t="s">
        <v>640</v>
      </c>
      <c r="AA136" s="117" t="s">
        <v>507</v>
      </c>
    </row>
    <row r="137" spans="1:27" ht="63.75" x14ac:dyDescent="0.25">
      <c r="A137" s="114" t="s">
        <v>1472</v>
      </c>
      <c r="B137" s="114" t="s">
        <v>483</v>
      </c>
      <c r="C137" s="114" t="s">
        <v>1473</v>
      </c>
      <c r="D137" s="114" t="s">
        <v>484</v>
      </c>
      <c r="E137" s="114" t="s">
        <v>33</v>
      </c>
      <c r="F137" s="135" t="s">
        <v>77</v>
      </c>
      <c r="G137" s="114" t="s">
        <v>492</v>
      </c>
      <c r="H137" s="154" t="s">
        <v>497</v>
      </c>
      <c r="I137" s="114" t="s">
        <v>501</v>
      </c>
      <c r="J137" s="114" t="s">
        <v>502</v>
      </c>
      <c r="K137" s="114" t="s">
        <v>506</v>
      </c>
      <c r="L137" s="114" t="s">
        <v>502</v>
      </c>
      <c r="M137" s="119">
        <v>2</v>
      </c>
      <c r="N137" s="117">
        <v>4</v>
      </c>
      <c r="O137" s="141">
        <f t="shared" si="23"/>
        <v>8</v>
      </c>
      <c r="P137" s="139" t="str">
        <f t="shared" si="24"/>
        <v>MEDIO</v>
      </c>
      <c r="Q137" s="117">
        <v>25</v>
      </c>
      <c r="R137" s="165">
        <f t="shared" si="25"/>
        <v>200</v>
      </c>
      <c r="S137" s="139" t="str">
        <f t="shared" si="26"/>
        <v>II</v>
      </c>
      <c r="T137" s="165" t="str">
        <f t="shared" si="27"/>
        <v>No aceptable o aceptable con control específico</v>
      </c>
      <c r="U137" s="115">
        <v>1332</v>
      </c>
      <c r="V137" s="117" t="s">
        <v>516</v>
      </c>
      <c r="W137" s="117" t="s">
        <v>507</v>
      </c>
      <c r="X137" s="117" t="s">
        <v>517</v>
      </c>
      <c r="Y137" s="117" t="s">
        <v>507</v>
      </c>
      <c r="Z137" s="120" t="s">
        <v>518</v>
      </c>
      <c r="AA137" s="117" t="s">
        <v>507</v>
      </c>
    </row>
    <row r="138" spans="1:27" ht="76.5" x14ac:dyDescent="0.25">
      <c r="A138" s="114" t="s">
        <v>478</v>
      </c>
      <c r="B138" s="114" t="s">
        <v>483</v>
      </c>
      <c r="C138" s="114" t="s">
        <v>1473</v>
      </c>
      <c r="D138" s="114" t="s">
        <v>484</v>
      </c>
      <c r="E138" s="114" t="s">
        <v>33</v>
      </c>
      <c r="F138" s="135" t="s">
        <v>35</v>
      </c>
      <c r="G138" s="114" t="s">
        <v>594</v>
      </c>
      <c r="H138" s="154" t="s">
        <v>610</v>
      </c>
      <c r="I138" s="114" t="s">
        <v>611</v>
      </c>
      <c r="J138" s="114" t="s">
        <v>502</v>
      </c>
      <c r="K138" s="114" t="s">
        <v>502</v>
      </c>
      <c r="L138" s="114" t="s">
        <v>502</v>
      </c>
      <c r="M138" s="119">
        <v>2</v>
      </c>
      <c r="N138" s="117">
        <v>2</v>
      </c>
      <c r="O138" s="141">
        <f t="shared" si="23"/>
        <v>4</v>
      </c>
      <c r="P138" s="139" t="str">
        <f t="shared" si="24"/>
        <v>BAJO</v>
      </c>
      <c r="Q138" s="117">
        <v>25</v>
      </c>
      <c r="R138" s="165">
        <f t="shared" si="25"/>
        <v>100</v>
      </c>
      <c r="S138" s="139" t="str">
        <f t="shared" si="26"/>
        <v>III</v>
      </c>
      <c r="T138" s="165" t="str">
        <f t="shared" si="27"/>
        <v>Mejorable</v>
      </c>
      <c r="U138" s="115">
        <v>1332</v>
      </c>
      <c r="V138" s="117" t="s">
        <v>519</v>
      </c>
      <c r="W138" s="117" t="s">
        <v>507</v>
      </c>
      <c r="X138" s="117" t="s">
        <v>507</v>
      </c>
      <c r="Y138" s="117" t="s">
        <v>507</v>
      </c>
      <c r="Z138" s="120" t="s">
        <v>635</v>
      </c>
      <c r="AA138" s="117" t="s">
        <v>507</v>
      </c>
    </row>
    <row r="139" spans="1:27" ht="63.75" x14ac:dyDescent="0.25">
      <c r="A139" s="114" t="s">
        <v>478</v>
      </c>
      <c r="B139" s="114" t="s">
        <v>483</v>
      </c>
      <c r="C139" s="114" t="s">
        <v>1473</v>
      </c>
      <c r="D139" s="114" t="s">
        <v>484</v>
      </c>
      <c r="E139" s="114" t="s">
        <v>33</v>
      </c>
      <c r="F139" s="135" t="s">
        <v>35</v>
      </c>
      <c r="G139" s="114" t="s">
        <v>647</v>
      </c>
      <c r="H139" s="154" t="s">
        <v>648</v>
      </c>
      <c r="I139" s="114" t="s">
        <v>649</v>
      </c>
      <c r="J139" s="114" t="s">
        <v>502</v>
      </c>
      <c r="K139" s="114" t="s">
        <v>502</v>
      </c>
      <c r="L139" s="114" t="s">
        <v>502</v>
      </c>
      <c r="M139" s="119">
        <v>2</v>
      </c>
      <c r="N139" s="117">
        <v>2</v>
      </c>
      <c r="O139" s="141">
        <f t="shared" si="23"/>
        <v>4</v>
      </c>
      <c r="P139" s="139" t="str">
        <f t="shared" si="24"/>
        <v>BAJO</v>
      </c>
      <c r="Q139" s="117">
        <v>25</v>
      </c>
      <c r="R139" s="165">
        <f t="shared" si="25"/>
        <v>100</v>
      </c>
      <c r="S139" s="139" t="str">
        <f t="shared" si="26"/>
        <v>III</v>
      </c>
      <c r="T139" s="165" t="str">
        <f t="shared" si="27"/>
        <v>Mejorable</v>
      </c>
      <c r="U139" s="115">
        <v>1332</v>
      </c>
      <c r="V139" s="117" t="s">
        <v>519</v>
      </c>
      <c r="W139" s="117" t="s">
        <v>507</v>
      </c>
      <c r="X139" s="117" t="s">
        <v>507</v>
      </c>
      <c r="Y139" s="117" t="s">
        <v>1508</v>
      </c>
      <c r="Z139" s="120" t="s">
        <v>650</v>
      </c>
      <c r="AA139" s="117" t="s">
        <v>507</v>
      </c>
    </row>
    <row r="140" spans="1:27" ht="25.5" x14ac:dyDescent="0.25">
      <c r="A140" s="114" t="s">
        <v>569</v>
      </c>
      <c r="B140" s="114" t="s">
        <v>777</v>
      </c>
      <c r="C140" s="114" t="s">
        <v>1473</v>
      </c>
      <c r="D140" s="114" t="s">
        <v>484</v>
      </c>
      <c r="E140" s="114" t="s">
        <v>33</v>
      </c>
      <c r="F140" s="135" t="s">
        <v>35</v>
      </c>
      <c r="G140" s="114" t="s">
        <v>594</v>
      </c>
      <c r="H140" s="154" t="s">
        <v>612</v>
      </c>
      <c r="I140" s="114" t="s">
        <v>598</v>
      </c>
      <c r="J140" s="114" t="s">
        <v>502</v>
      </c>
      <c r="K140" s="114" t="s">
        <v>502</v>
      </c>
      <c r="L140" s="114" t="s">
        <v>502</v>
      </c>
      <c r="M140" s="119">
        <v>2</v>
      </c>
      <c r="N140" s="117">
        <v>2</v>
      </c>
      <c r="O140" s="141">
        <f t="shared" si="23"/>
        <v>4</v>
      </c>
      <c r="P140" s="139" t="str">
        <f t="shared" si="24"/>
        <v>BAJO</v>
      </c>
      <c r="Q140" s="117">
        <v>25</v>
      </c>
      <c r="R140" s="165">
        <f t="shared" si="25"/>
        <v>100</v>
      </c>
      <c r="S140" s="139" t="str">
        <f t="shared" si="26"/>
        <v>III</v>
      </c>
      <c r="T140" s="165" t="str">
        <f t="shared" si="27"/>
        <v>Mejorable</v>
      </c>
      <c r="U140" s="115">
        <v>1332</v>
      </c>
      <c r="V140" s="117" t="s">
        <v>636</v>
      </c>
      <c r="W140" s="117" t="s">
        <v>507</v>
      </c>
      <c r="X140" s="117" t="s">
        <v>507</v>
      </c>
      <c r="Y140" s="117" t="s">
        <v>637</v>
      </c>
      <c r="Z140" s="120" t="s">
        <v>638</v>
      </c>
      <c r="AA140" s="117" t="s">
        <v>507</v>
      </c>
    </row>
    <row r="141" spans="1:27" ht="63.75" x14ac:dyDescent="0.25">
      <c r="A141" s="114" t="s">
        <v>1472</v>
      </c>
      <c r="B141" s="114" t="s">
        <v>483</v>
      </c>
      <c r="C141" s="114" t="s">
        <v>1473</v>
      </c>
      <c r="D141" s="114" t="s">
        <v>484</v>
      </c>
      <c r="E141" s="114" t="s">
        <v>33</v>
      </c>
      <c r="F141" s="135" t="s">
        <v>35</v>
      </c>
      <c r="G141" s="114" t="s">
        <v>594</v>
      </c>
      <c r="H141" s="154" t="s">
        <v>613</v>
      </c>
      <c r="I141" s="114" t="s">
        <v>614</v>
      </c>
      <c r="J141" s="114" t="s">
        <v>502</v>
      </c>
      <c r="K141" s="114" t="s">
        <v>506</v>
      </c>
      <c r="L141" s="114" t="s">
        <v>502</v>
      </c>
      <c r="M141" s="119">
        <v>2</v>
      </c>
      <c r="N141" s="117">
        <v>4</v>
      </c>
      <c r="O141" s="141">
        <f t="shared" si="23"/>
        <v>8</v>
      </c>
      <c r="P141" s="139" t="str">
        <f t="shared" si="24"/>
        <v>MEDIO</v>
      </c>
      <c r="Q141" s="117">
        <v>25</v>
      </c>
      <c r="R141" s="165">
        <f t="shared" si="25"/>
        <v>200</v>
      </c>
      <c r="S141" s="139" t="str">
        <f t="shared" si="26"/>
        <v>II</v>
      </c>
      <c r="T141" s="165" t="str">
        <f t="shared" si="27"/>
        <v>No aceptable o aceptable con control específico</v>
      </c>
      <c r="U141" s="115">
        <v>1332</v>
      </c>
      <c r="V141" s="117" t="s">
        <v>519</v>
      </c>
      <c r="W141" s="117" t="s">
        <v>507</v>
      </c>
      <c r="X141" s="117" t="s">
        <v>517</v>
      </c>
      <c r="Y141" s="117" t="s">
        <v>507</v>
      </c>
      <c r="Z141" s="120" t="s">
        <v>518</v>
      </c>
      <c r="AA141" s="117" t="s">
        <v>507</v>
      </c>
    </row>
    <row r="142" spans="1:27" ht="108" customHeight="1" x14ac:dyDescent="0.25">
      <c r="A142" s="114" t="s">
        <v>478</v>
      </c>
      <c r="B142" s="119" t="s">
        <v>777</v>
      </c>
      <c r="C142" s="114" t="s">
        <v>1473</v>
      </c>
      <c r="D142" s="114" t="s">
        <v>484</v>
      </c>
      <c r="E142" s="115" t="s">
        <v>33</v>
      </c>
      <c r="F142" s="135" t="s">
        <v>35</v>
      </c>
      <c r="G142" s="114" t="s">
        <v>594</v>
      </c>
      <c r="H142" s="154" t="s">
        <v>958</v>
      </c>
      <c r="I142" s="114" t="s">
        <v>959</v>
      </c>
      <c r="J142" s="115" t="s">
        <v>502</v>
      </c>
      <c r="K142" s="114" t="s">
        <v>985</v>
      </c>
      <c r="L142" s="115" t="s">
        <v>502</v>
      </c>
      <c r="M142" s="115">
        <v>2</v>
      </c>
      <c r="N142" s="115">
        <v>2</v>
      </c>
      <c r="O142" s="141">
        <f t="shared" si="23"/>
        <v>4</v>
      </c>
      <c r="P142" s="139" t="str">
        <f t="shared" si="24"/>
        <v>BAJO</v>
      </c>
      <c r="Q142" s="115">
        <v>25</v>
      </c>
      <c r="R142" s="165">
        <f t="shared" si="25"/>
        <v>100</v>
      </c>
      <c r="S142" s="139" t="str">
        <f t="shared" si="26"/>
        <v>III</v>
      </c>
      <c r="T142" s="165" t="str">
        <f t="shared" si="27"/>
        <v>Mejorable</v>
      </c>
      <c r="U142" s="115">
        <v>1332</v>
      </c>
      <c r="V142" s="117" t="s">
        <v>630</v>
      </c>
      <c r="W142" s="117" t="s">
        <v>507</v>
      </c>
      <c r="X142" s="115" t="s">
        <v>507</v>
      </c>
      <c r="Y142" s="115" t="s">
        <v>507</v>
      </c>
      <c r="Z142" s="120" t="s">
        <v>986</v>
      </c>
      <c r="AA142" s="117" t="s">
        <v>507</v>
      </c>
    </row>
    <row r="143" spans="1:27" ht="57" customHeight="1" x14ac:dyDescent="0.25">
      <c r="A143" s="114" t="s">
        <v>478</v>
      </c>
      <c r="B143" s="119" t="s">
        <v>777</v>
      </c>
      <c r="C143" s="114" t="s">
        <v>1473</v>
      </c>
      <c r="D143" s="114" t="s">
        <v>484</v>
      </c>
      <c r="E143" s="115" t="s">
        <v>33</v>
      </c>
      <c r="F143" s="135" t="s">
        <v>35</v>
      </c>
      <c r="G143" s="114" t="s">
        <v>594</v>
      </c>
      <c r="H143" s="154" t="s">
        <v>606</v>
      </c>
      <c r="I143" s="114" t="s">
        <v>607</v>
      </c>
      <c r="J143" s="115" t="s">
        <v>502</v>
      </c>
      <c r="K143" s="115" t="s">
        <v>502</v>
      </c>
      <c r="L143" s="115" t="s">
        <v>603</v>
      </c>
      <c r="M143" s="115">
        <v>2</v>
      </c>
      <c r="N143" s="115">
        <v>2</v>
      </c>
      <c r="O143" s="141">
        <f t="shared" si="23"/>
        <v>4</v>
      </c>
      <c r="P143" s="139" t="str">
        <f t="shared" si="24"/>
        <v>BAJO</v>
      </c>
      <c r="Q143" s="115">
        <v>10</v>
      </c>
      <c r="R143" s="165">
        <f t="shared" si="25"/>
        <v>40</v>
      </c>
      <c r="S143" s="139" t="str">
        <f t="shared" si="26"/>
        <v>III</v>
      </c>
      <c r="T143" s="165" t="str">
        <f t="shared" si="27"/>
        <v>Mejorable</v>
      </c>
      <c r="U143" s="115">
        <v>1332</v>
      </c>
      <c r="V143" s="115" t="s">
        <v>519</v>
      </c>
      <c r="W143" s="117" t="s">
        <v>507</v>
      </c>
      <c r="X143" s="115" t="s">
        <v>507</v>
      </c>
      <c r="Y143" s="115" t="s">
        <v>507</v>
      </c>
      <c r="Z143" s="156" t="s">
        <v>629</v>
      </c>
      <c r="AA143" s="117" t="s">
        <v>507</v>
      </c>
    </row>
  </sheetData>
  <autoFilter ref="A4:AU143"/>
  <mergeCells count="7">
    <mergeCell ref="A1:AG1"/>
    <mergeCell ref="A2:G2"/>
    <mergeCell ref="F3:H3"/>
    <mergeCell ref="J3:L3"/>
    <mergeCell ref="M3:S3"/>
    <mergeCell ref="U3:V3"/>
    <mergeCell ref="W3:AA3"/>
  </mergeCells>
  <conditionalFormatting sqref="A3:F3 J3 M3 T3 W3 E4:G4 A4 V4:AA4 J4:T4">
    <cfRule type="cellIs" dxfId="101" priority="115" operator="equal">
      <formula>"MEDIA"</formula>
    </cfRule>
    <cfRule type="cellIs" dxfId="100" priority="116" operator="equal">
      <formula>"BAJA"</formula>
    </cfRule>
    <cfRule type="cellIs" dxfId="99" priority="117" operator="equal">
      <formula>"MUY ALTA"</formula>
    </cfRule>
  </conditionalFormatting>
  <conditionalFormatting sqref="V4">
    <cfRule type="cellIs" dxfId="98" priority="118" operator="equal">
      <formula>"ALTA"</formula>
    </cfRule>
  </conditionalFormatting>
  <conditionalFormatting sqref="Z4:AA4">
    <cfRule type="cellIs" dxfId="97" priority="119" operator="equal">
      <formula>"ALTA"</formula>
    </cfRule>
  </conditionalFormatting>
  <conditionalFormatting sqref="I3:I4">
    <cfRule type="cellIs" dxfId="96" priority="112" operator="equal">
      <formula>"MEDIA"</formula>
    </cfRule>
    <cfRule type="cellIs" dxfId="95" priority="113" operator="equal">
      <formula>"BAJA"</formula>
    </cfRule>
    <cfRule type="cellIs" dxfId="94" priority="114" operator="equal">
      <formula>"MUY ALTA"</formula>
    </cfRule>
  </conditionalFormatting>
  <conditionalFormatting sqref="P5:P10 P43:P44 P12:P41 P46:P59 P72:P97 P120:P143">
    <cfRule type="cellIs" dxfId="93" priority="109" operator="equal">
      <formula>"ALTO"</formula>
    </cfRule>
    <cfRule type="cellIs" dxfId="92" priority="110" operator="equal">
      <formula>"MEDIO"</formula>
    </cfRule>
    <cfRule type="cellIs" dxfId="91" priority="111" operator="equal">
      <formula>"BAJO"</formula>
    </cfRule>
  </conditionalFormatting>
  <conditionalFormatting sqref="S5:S10 S43:S44 S12:S41 S46:S59 S72:S97 S120:S143">
    <cfRule type="cellIs" dxfId="90" priority="105" operator="equal">
      <formula>"IV"</formula>
    </cfRule>
    <cfRule type="cellIs" dxfId="89" priority="106" operator="equal">
      <formula>"III"</formula>
    </cfRule>
    <cfRule type="cellIs" dxfId="88" priority="107" operator="equal">
      <formula>"II"</formula>
    </cfRule>
    <cfRule type="cellIs" dxfId="87" priority="108" operator="equal">
      <formula>"I"</formula>
    </cfRule>
  </conditionalFormatting>
  <conditionalFormatting sqref="P2:P10 P43:P44 P12:P41 P46:P59 P72:P97 P120:P143">
    <cfRule type="cellIs" dxfId="86" priority="104" operator="equal">
      <formula>"MUY ALTO"</formula>
    </cfRule>
  </conditionalFormatting>
  <conditionalFormatting sqref="U4">
    <cfRule type="cellIs" dxfId="85" priority="101" operator="equal">
      <formula>"MEDIA"</formula>
    </cfRule>
    <cfRule type="cellIs" dxfId="84" priority="102" operator="equal">
      <formula>"BAJA"</formula>
    </cfRule>
    <cfRule type="cellIs" dxfId="83" priority="103" operator="equal">
      <formula>"MUY ALTA"</formula>
    </cfRule>
  </conditionalFormatting>
  <conditionalFormatting sqref="S11">
    <cfRule type="cellIs" dxfId="82" priority="93" operator="equal">
      <formula>"IV"</formula>
    </cfRule>
    <cfRule type="cellIs" dxfId="81" priority="94" operator="equal">
      <formula>"III"</formula>
    </cfRule>
    <cfRule type="cellIs" dxfId="80" priority="95" operator="equal">
      <formula>"II"</formula>
    </cfRule>
    <cfRule type="cellIs" dxfId="79" priority="96" operator="equal">
      <formula>"I"</formula>
    </cfRule>
  </conditionalFormatting>
  <conditionalFormatting sqref="P11">
    <cfRule type="cellIs" dxfId="78" priority="98" operator="equal">
      <formula>"ALTO"</formula>
    </cfRule>
    <cfRule type="cellIs" dxfId="77" priority="99" operator="equal">
      <formula>"MEDIO"</formula>
    </cfRule>
    <cfRule type="cellIs" dxfId="76" priority="100" operator="equal">
      <formula>"BAJO"</formula>
    </cfRule>
  </conditionalFormatting>
  <conditionalFormatting sqref="P11">
    <cfRule type="cellIs" dxfId="75" priority="97" operator="equal">
      <formula>"MUY ALTO"</formula>
    </cfRule>
  </conditionalFormatting>
  <conditionalFormatting sqref="P42 P45">
    <cfRule type="cellIs" dxfId="74" priority="82" operator="equal">
      <formula>"ALTO"</formula>
    </cfRule>
    <cfRule type="cellIs" dxfId="73" priority="83" operator="equal">
      <formula>"MEDIO"</formula>
    </cfRule>
    <cfRule type="cellIs" dxfId="72" priority="84" operator="equal">
      <formula>"BAJO"</formula>
    </cfRule>
  </conditionalFormatting>
  <conditionalFormatting sqref="S42 S45">
    <cfRule type="cellIs" dxfId="71" priority="78" operator="equal">
      <formula>"IV"</formula>
    </cfRule>
    <cfRule type="cellIs" dxfId="70" priority="79" operator="equal">
      <formula>"III"</formula>
    </cfRule>
    <cfRule type="cellIs" dxfId="69" priority="80" operator="equal">
      <formula>"II"</formula>
    </cfRule>
    <cfRule type="cellIs" dxfId="68" priority="81" operator="equal">
      <formula>"I"</formula>
    </cfRule>
  </conditionalFormatting>
  <conditionalFormatting sqref="P42 P45">
    <cfRule type="cellIs" dxfId="67" priority="77" operator="equal">
      <formula>"MUY ALTO"</formula>
    </cfRule>
  </conditionalFormatting>
  <conditionalFormatting sqref="P60:P71">
    <cfRule type="cellIs" dxfId="66" priority="14" operator="equal">
      <formula>"ALTO"</formula>
    </cfRule>
    <cfRule type="cellIs" dxfId="65" priority="15" operator="equal">
      <formula>"MEDIO"</formula>
    </cfRule>
    <cfRule type="cellIs" dxfId="64" priority="16" operator="equal">
      <formula>"BAJO"</formula>
    </cfRule>
  </conditionalFormatting>
  <conditionalFormatting sqref="S60:S71">
    <cfRule type="cellIs" dxfId="63" priority="10" operator="equal">
      <formula>"IV"</formula>
    </cfRule>
    <cfRule type="cellIs" dxfId="62" priority="11" operator="equal">
      <formula>"III"</formula>
    </cfRule>
    <cfRule type="cellIs" dxfId="61" priority="12" operator="equal">
      <formula>"II"</formula>
    </cfRule>
    <cfRule type="cellIs" dxfId="60" priority="13" operator="equal">
      <formula>"I"</formula>
    </cfRule>
  </conditionalFormatting>
  <conditionalFormatting sqref="P60:P71">
    <cfRule type="cellIs" dxfId="59" priority="9" operator="equal">
      <formula>"MUY ALTO"</formula>
    </cfRule>
  </conditionalFormatting>
  <conditionalFormatting sqref="S98:S119">
    <cfRule type="cellIs" dxfId="58" priority="5" operator="equal">
      <formula>"IV"</formula>
    </cfRule>
    <cfRule type="cellIs" dxfId="57" priority="6" operator="equal">
      <formula>"III"</formula>
    </cfRule>
    <cfRule type="cellIs" dxfId="56" priority="7" operator="equal">
      <formula>"II"</formula>
    </cfRule>
    <cfRule type="cellIs" dxfId="55" priority="8" operator="equal">
      <formula>"I"</formula>
    </cfRule>
  </conditionalFormatting>
  <conditionalFormatting sqref="P98:P119">
    <cfRule type="cellIs" dxfId="54" priority="2" operator="equal">
      <formula>"ALTO"</formula>
    </cfRule>
    <cfRule type="cellIs" dxfId="53" priority="3" operator="equal">
      <formula>"MEDIO"</formula>
    </cfRule>
    <cfRule type="cellIs" dxfId="52" priority="4" operator="equal">
      <formula>"BAJO"</formula>
    </cfRule>
  </conditionalFormatting>
  <conditionalFormatting sqref="P98:P119">
    <cfRule type="cellIs" dxfId="51" priority="1" operator="equal">
      <formula>"MUY ALTO"</formula>
    </cfRule>
  </conditionalFormatting>
  <dataValidations count="3">
    <dataValidation type="list" allowBlank="1" showInputMessage="1" prompt="COLOQUE SOLO - 1,2,3, O 4" sqref="O33 N95 N105">
      <formula1>"4,3,2,1"</formula1>
    </dataValidation>
    <dataValidation type="list" allowBlank="1" showErrorMessage="1" sqref="M95 M105">
      <formula1>"2,6,10"</formula1>
    </dataValidation>
    <dataValidation type="list" allowBlank="1" showErrorMessage="1" sqref="Q95 Q105">
      <formula1>"10,25,60,100"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Listas!$A$7:$G$7</xm:f>
          </x14:formula1>
          <xm:sqref>F5:F143</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AU22"/>
  <sheetViews>
    <sheetView topLeftCell="A4" zoomScale="85" zoomScaleNormal="85" workbookViewId="0">
      <selection activeCell="U8" sqref="U8"/>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29.710937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7"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47" ht="51" customHeight="1" thickBot="1" x14ac:dyDescent="0.3">
      <c r="A2" s="282" t="s">
        <v>1474</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s="140" customFormat="1" ht="30.75" customHeight="1" x14ac:dyDescent="0.25">
      <c r="A3" s="122"/>
      <c r="B3" s="123" t="s">
        <v>0</v>
      </c>
      <c r="C3" s="123" t="s">
        <v>1</v>
      </c>
      <c r="D3" s="123" t="s">
        <v>2</v>
      </c>
      <c r="E3" s="123"/>
      <c r="F3" s="269" t="s">
        <v>3</v>
      </c>
      <c r="G3" s="264"/>
      <c r="H3" s="265"/>
      <c r="I3" s="123"/>
      <c r="J3" s="269" t="s">
        <v>4</v>
      </c>
      <c r="K3" s="264"/>
      <c r="L3" s="265"/>
      <c r="M3" s="263" t="s">
        <v>5</v>
      </c>
      <c r="N3" s="264"/>
      <c r="O3" s="264"/>
      <c r="P3" s="264"/>
      <c r="Q3" s="264"/>
      <c r="R3" s="264"/>
      <c r="S3" s="265"/>
      <c r="T3" s="124" t="s">
        <v>6</v>
      </c>
      <c r="U3" s="270" t="s">
        <v>7</v>
      </c>
      <c r="V3" s="271"/>
      <c r="W3" s="263" t="s">
        <v>8</v>
      </c>
      <c r="X3" s="264"/>
      <c r="Y3" s="264"/>
      <c r="Z3" s="264"/>
      <c r="AA3" s="265"/>
      <c r="AB3" s="125"/>
      <c r="AC3" s="125"/>
      <c r="AD3" s="125"/>
      <c r="AE3" s="125"/>
      <c r="AF3" s="125"/>
      <c r="AG3" s="125"/>
      <c r="AH3" s="125"/>
      <c r="AI3" s="125"/>
      <c r="AJ3" s="125"/>
      <c r="AK3" s="125"/>
      <c r="AL3" s="125"/>
      <c r="AM3" s="125"/>
      <c r="AN3" s="125"/>
      <c r="AO3" s="125"/>
      <c r="AP3" s="125"/>
      <c r="AQ3" s="125"/>
      <c r="AR3" s="125"/>
      <c r="AS3" s="125"/>
      <c r="AT3" s="125"/>
      <c r="AU3" s="125"/>
    </row>
    <row r="4" spans="1:47" s="140" customFormat="1" ht="72" customHeight="1" x14ac:dyDescent="0.25">
      <c r="A4" s="126" t="s">
        <v>9</v>
      </c>
      <c r="B4" s="127"/>
      <c r="C4" s="127"/>
      <c r="D4" s="127"/>
      <c r="E4" s="127" t="s">
        <v>10</v>
      </c>
      <c r="F4" s="128" t="s">
        <v>31</v>
      </c>
      <c r="G4" s="129" t="s">
        <v>11</v>
      </c>
      <c r="H4" s="129" t="s">
        <v>12</v>
      </c>
      <c r="I4" s="127" t="s">
        <v>32</v>
      </c>
      <c r="J4" s="130" t="s">
        <v>13</v>
      </c>
      <c r="K4" s="129" t="s">
        <v>14</v>
      </c>
      <c r="L4" s="129" t="s">
        <v>15</v>
      </c>
      <c r="M4" s="131" t="s">
        <v>16</v>
      </c>
      <c r="N4" s="131" t="s">
        <v>17</v>
      </c>
      <c r="O4" s="132" t="s">
        <v>18</v>
      </c>
      <c r="P4" s="131" t="s">
        <v>19</v>
      </c>
      <c r="Q4" s="131" t="s">
        <v>20</v>
      </c>
      <c r="R4" s="131" t="s">
        <v>21</v>
      </c>
      <c r="S4" s="131" t="s">
        <v>22</v>
      </c>
      <c r="T4" s="133" t="s">
        <v>23</v>
      </c>
      <c r="U4" s="131" t="s">
        <v>24</v>
      </c>
      <c r="V4" s="133" t="s">
        <v>25</v>
      </c>
      <c r="W4" s="133" t="s">
        <v>26</v>
      </c>
      <c r="X4" s="133" t="s">
        <v>27</v>
      </c>
      <c r="Y4" s="133" t="s">
        <v>28</v>
      </c>
      <c r="Z4" s="133" t="s">
        <v>29</v>
      </c>
      <c r="AA4" s="133" t="s">
        <v>30</v>
      </c>
      <c r="AB4" s="125"/>
      <c r="AC4" s="125"/>
      <c r="AD4" s="125"/>
      <c r="AE4" s="125"/>
      <c r="AF4" s="125"/>
      <c r="AG4" s="125"/>
      <c r="AH4" s="125"/>
      <c r="AI4" s="125"/>
      <c r="AJ4" s="125"/>
      <c r="AK4" s="125"/>
      <c r="AL4" s="125"/>
      <c r="AM4" s="125"/>
      <c r="AN4" s="125"/>
      <c r="AO4" s="125"/>
      <c r="AP4" s="125"/>
      <c r="AQ4" s="125"/>
      <c r="AR4" s="125"/>
      <c r="AS4" s="125"/>
      <c r="AT4" s="125"/>
      <c r="AU4" s="125"/>
    </row>
    <row r="5" spans="1:47" s="142" customFormat="1" ht="115.5" customHeight="1" x14ac:dyDescent="0.25">
      <c r="A5" s="114" t="s">
        <v>478</v>
      </c>
      <c r="B5" s="117" t="s">
        <v>1475</v>
      </c>
      <c r="C5" s="117" t="s">
        <v>1476</v>
      </c>
      <c r="D5" s="117" t="s">
        <v>1477</v>
      </c>
      <c r="E5" s="117" t="s">
        <v>33</v>
      </c>
      <c r="F5" s="135" t="s">
        <v>77</v>
      </c>
      <c r="G5" s="114" t="s">
        <v>490</v>
      </c>
      <c r="H5" s="154" t="s">
        <v>494</v>
      </c>
      <c r="I5" s="117" t="s">
        <v>499</v>
      </c>
      <c r="J5" s="117" t="s">
        <v>502</v>
      </c>
      <c r="K5" s="114" t="s">
        <v>503</v>
      </c>
      <c r="L5" s="117" t="s">
        <v>504</v>
      </c>
      <c r="M5" s="117">
        <v>2</v>
      </c>
      <c r="N5" s="117">
        <v>2</v>
      </c>
      <c r="O5" s="141">
        <f>M5*N5</f>
        <v>4</v>
      </c>
      <c r="P5" s="139" t="str">
        <f>IF((N5),IF(AND(O5&gt;=24,O5&lt;=40),"MUY ALTO",IF(AND(O5&gt;=10,O5&lt;=20),"ALTO",IF(AND(O5&gt;=6,O5&lt;=8),"MEDIO",IF((O5&lt;=4),"BAJO")))))</f>
        <v>BAJO</v>
      </c>
      <c r="Q5" s="117">
        <v>100</v>
      </c>
      <c r="R5" s="165">
        <f>O5*Q5</f>
        <v>400</v>
      </c>
      <c r="S5" s="139" t="str">
        <f>IF(R5&lt;=0,"N/A",IF(R5&lt;=20,"IV",IF(R5&lt;=120,"III",IF(R5&lt;=500,"II",IF(R5&lt;=4000,"I",)))))</f>
        <v>II</v>
      </c>
      <c r="T5" s="165" t="str">
        <f t="shared" ref="T5:T22" si="0">IF(S5="I","No Aceptable",IF(S5="II","No aceptable o aceptable con control específico",IF(S5="III","Mejorable",IF(S5="IV","Aceptable","Aceptable"))))</f>
        <v>No aceptable o aceptable con control específico</v>
      </c>
      <c r="U5" s="117">
        <v>858</v>
      </c>
      <c r="V5" s="117" t="s">
        <v>519</v>
      </c>
      <c r="W5" s="117" t="s">
        <v>507</v>
      </c>
      <c r="X5" s="117" t="s">
        <v>507</v>
      </c>
      <c r="Y5" s="117" t="s">
        <v>507</v>
      </c>
      <c r="Z5" s="120" t="s">
        <v>1535</v>
      </c>
      <c r="AA5" s="117" t="s">
        <v>507</v>
      </c>
    </row>
    <row r="6" spans="1:47" s="142" customFormat="1" ht="76.5" customHeight="1" thickBot="1" x14ac:dyDescent="0.3">
      <c r="A6" s="114" t="s">
        <v>482</v>
      </c>
      <c r="B6" s="117" t="s">
        <v>1475</v>
      </c>
      <c r="C6" s="117" t="s">
        <v>1476</v>
      </c>
      <c r="D6" s="114" t="s">
        <v>484</v>
      </c>
      <c r="E6" s="114" t="s">
        <v>33</v>
      </c>
      <c r="F6" s="135" t="s">
        <v>77</v>
      </c>
      <c r="G6" s="114" t="s">
        <v>492</v>
      </c>
      <c r="H6" s="154" t="s">
        <v>497</v>
      </c>
      <c r="I6" s="114" t="s">
        <v>501</v>
      </c>
      <c r="J6" s="114" t="s">
        <v>502</v>
      </c>
      <c r="K6" s="114" t="s">
        <v>506</v>
      </c>
      <c r="L6" s="114" t="s">
        <v>502</v>
      </c>
      <c r="M6" s="119">
        <v>2</v>
      </c>
      <c r="N6" s="117">
        <v>4</v>
      </c>
      <c r="O6" s="141">
        <f>M6*N6</f>
        <v>8</v>
      </c>
      <c r="P6" s="139" t="str">
        <f>IF((N6),IF(AND(O6&gt;=24,O6&lt;=40),"MUY ALTO",IF(AND(O6&gt;=10,O6&lt;=20),"ALTO",IF(AND(O6&gt;=6,O6&lt;=8),"MEDIO",IF((O6&lt;=4),"BAJO")))))</f>
        <v>MEDIO</v>
      </c>
      <c r="Q6" s="117">
        <v>25</v>
      </c>
      <c r="R6" s="165">
        <f>O6*Q6</f>
        <v>200</v>
      </c>
      <c r="S6" s="139" t="str">
        <f>IF(R6&lt;=0,"N/A",IF(R6&lt;=20,"IV",IF(R6&lt;=120,"III",IF(R6&lt;=500,"II",IF(R6&lt;=4000,"I",)))))</f>
        <v>II</v>
      </c>
      <c r="T6" s="165" t="str">
        <f>IF(S6="I","No Aceptable",IF(S6="II","No aceptable o aceptable con control específico",IF(S6="III","Mejorable",IF(S6="IV","Aceptable","Aceptable"))))</f>
        <v>No aceptable o aceptable con control específico</v>
      </c>
      <c r="U6" s="117">
        <v>858</v>
      </c>
      <c r="V6" s="117" t="s">
        <v>516</v>
      </c>
      <c r="W6" s="117" t="s">
        <v>507</v>
      </c>
      <c r="X6" s="117" t="s">
        <v>517</v>
      </c>
      <c r="Y6" s="117" t="s">
        <v>507</v>
      </c>
      <c r="Z6" s="120" t="s">
        <v>518</v>
      </c>
      <c r="AA6" s="117" t="s">
        <v>507</v>
      </c>
    </row>
    <row r="7" spans="1:47" s="56" customFormat="1" ht="51.75" thickBot="1" x14ac:dyDescent="0.3">
      <c r="A7" s="178" t="s">
        <v>482</v>
      </c>
      <c r="B7" s="117" t="s">
        <v>1475</v>
      </c>
      <c r="C7" s="117" t="s">
        <v>1476</v>
      </c>
      <c r="D7" s="114" t="s">
        <v>484</v>
      </c>
      <c r="E7" s="178" t="s">
        <v>33</v>
      </c>
      <c r="F7" s="178" t="s">
        <v>36</v>
      </c>
      <c r="G7" s="178" t="s">
        <v>1539</v>
      </c>
      <c r="H7" s="178" t="s">
        <v>1540</v>
      </c>
      <c r="I7" s="178" t="s">
        <v>696</v>
      </c>
      <c r="J7" s="178" t="s">
        <v>502</v>
      </c>
      <c r="K7" s="178" t="s">
        <v>502</v>
      </c>
      <c r="L7" s="178" t="s">
        <v>502</v>
      </c>
      <c r="M7" s="213">
        <v>6</v>
      </c>
      <c r="N7" s="213">
        <v>2</v>
      </c>
      <c r="O7" s="178">
        <v>12</v>
      </c>
      <c r="P7" s="337" t="s">
        <v>153</v>
      </c>
      <c r="Q7" s="213">
        <v>25</v>
      </c>
      <c r="R7" s="178">
        <v>300</v>
      </c>
      <c r="S7" s="338" t="s">
        <v>91</v>
      </c>
      <c r="T7" s="178" t="s">
        <v>1541</v>
      </c>
      <c r="U7" s="178">
        <v>858</v>
      </c>
      <c r="V7" s="213" t="s">
        <v>704</v>
      </c>
      <c r="W7" s="213" t="s">
        <v>507</v>
      </c>
      <c r="X7" s="213" t="s">
        <v>507</v>
      </c>
      <c r="Y7" s="213" t="s">
        <v>1542</v>
      </c>
      <c r="Z7" s="213" t="s">
        <v>507</v>
      </c>
      <c r="AA7" s="213" t="s">
        <v>507</v>
      </c>
      <c r="AB7" s="336"/>
      <c r="AC7" s="336"/>
      <c r="AD7" s="336"/>
      <c r="AE7" s="336"/>
      <c r="AF7" s="336"/>
      <c r="AG7" s="336"/>
      <c r="AH7" s="336"/>
      <c r="AI7" s="336"/>
      <c r="AJ7" s="336"/>
      <c r="AK7" s="336"/>
      <c r="AL7" s="336"/>
      <c r="AM7" s="336"/>
      <c r="AN7" s="336"/>
      <c r="AO7" s="336"/>
      <c r="AP7" s="336"/>
    </row>
    <row r="8" spans="1:47" ht="39" customHeight="1" x14ac:dyDescent="0.25">
      <c r="A8" s="114" t="s">
        <v>482</v>
      </c>
      <c r="B8" s="117" t="s">
        <v>1475</v>
      </c>
      <c r="C8" s="117" t="s">
        <v>1476</v>
      </c>
      <c r="D8" s="114" t="s">
        <v>484</v>
      </c>
      <c r="E8" s="117" t="s">
        <v>33</v>
      </c>
      <c r="F8" s="135" t="s">
        <v>35</v>
      </c>
      <c r="G8" s="114" t="s">
        <v>594</v>
      </c>
      <c r="H8" s="154" t="s">
        <v>779</v>
      </c>
      <c r="I8" s="114" t="s">
        <v>598</v>
      </c>
      <c r="J8" s="117" t="s">
        <v>502</v>
      </c>
      <c r="K8" s="117" t="s">
        <v>506</v>
      </c>
      <c r="L8" s="117" t="s">
        <v>502</v>
      </c>
      <c r="M8" s="117">
        <v>2</v>
      </c>
      <c r="N8" s="117">
        <v>4</v>
      </c>
      <c r="O8" s="141">
        <f>M8*N8</f>
        <v>8</v>
      </c>
      <c r="P8" s="139" t="str">
        <f>IF((N8),IF(AND(O8&gt;=24,O8&lt;=40),"MUY ALTO",IF(AND(O8&gt;=10,O8&lt;=20),"ALTO",IF(AND(O8&gt;=6,O8&lt;=8),"MEDIO",IF((O8&lt;=4),"BAJO")))))</f>
        <v>MEDIO</v>
      </c>
      <c r="Q8" s="117">
        <v>25</v>
      </c>
      <c r="R8" s="165">
        <f>O8*Q8</f>
        <v>200</v>
      </c>
      <c r="S8" s="139" t="str">
        <f>IF(R8&lt;=0,"N/A",IF(R8&lt;=20,"IV",IF(R8&lt;=120,"III",IF(R8&lt;=500,"II",IF(R8&lt;=4000,"I",)))))</f>
        <v>II</v>
      </c>
      <c r="T8" s="165" t="str">
        <f t="shared" si="0"/>
        <v>No aceptable o aceptable con control específico</v>
      </c>
      <c r="U8" s="117">
        <v>858</v>
      </c>
      <c r="V8" s="117" t="s">
        <v>630</v>
      </c>
      <c r="W8" s="117" t="s">
        <v>507</v>
      </c>
      <c r="X8" s="117" t="s">
        <v>507</v>
      </c>
      <c r="Y8" s="117" t="s">
        <v>1485</v>
      </c>
      <c r="Z8" s="120" t="s">
        <v>1486</v>
      </c>
      <c r="AA8" s="117" t="s">
        <v>507</v>
      </c>
    </row>
    <row r="9" spans="1:47" s="140" customFormat="1" ht="51" x14ac:dyDescent="0.25">
      <c r="A9" s="114" t="s">
        <v>1478</v>
      </c>
      <c r="B9" s="117" t="s">
        <v>1475</v>
      </c>
      <c r="C9" s="117" t="s">
        <v>1476</v>
      </c>
      <c r="D9" s="117" t="s">
        <v>1479</v>
      </c>
      <c r="E9" s="117" t="s">
        <v>33</v>
      </c>
      <c r="F9" s="135" t="s">
        <v>35</v>
      </c>
      <c r="G9" s="114" t="s">
        <v>594</v>
      </c>
      <c r="H9" s="154" t="s">
        <v>1493</v>
      </c>
      <c r="I9" s="117" t="s">
        <v>1480</v>
      </c>
      <c r="J9" s="117" t="s">
        <v>502</v>
      </c>
      <c r="K9" s="117" t="s">
        <v>502</v>
      </c>
      <c r="L9" s="117" t="s">
        <v>502</v>
      </c>
      <c r="M9" s="117">
        <v>6</v>
      </c>
      <c r="N9" s="117">
        <v>4</v>
      </c>
      <c r="O9" s="137">
        <f t="shared" ref="O9:O22" si="1">M9*N9</f>
        <v>24</v>
      </c>
      <c r="P9" s="138" t="str">
        <f t="shared" ref="P9:P22" si="2">IF((N9),IF(AND(O9&gt;=24,O9&lt;=40),"MUY ALTO",IF(AND(O9&gt;=10,O9&lt;=20),"ALTO",IF(AND(O9&gt;=6,O9&lt;=8),"MEDIO",IF((O9&lt;=4),"BAJO")))))</f>
        <v>MUY ALTO</v>
      </c>
      <c r="Q9" s="117">
        <v>10</v>
      </c>
      <c r="R9" s="165">
        <f t="shared" ref="R9:R22" si="3">O9*Q9</f>
        <v>240</v>
      </c>
      <c r="S9" s="139" t="str">
        <f t="shared" ref="S9:S22" si="4">IF(R9&lt;=0,"N/A",IF(R9&lt;=20,"IV",IF(R9&lt;=120,"III",IF(R9&lt;=500,"II",IF(R9&lt;=4000,"I",)))))</f>
        <v>II</v>
      </c>
      <c r="T9" s="165" t="str">
        <f t="shared" si="0"/>
        <v>No aceptable o aceptable con control específico</v>
      </c>
      <c r="U9" s="117">
        <v>858</v>
      </c>
      <c r="V9" s="117" t="s">
        <v>1487</v>
      </c>
      <c r="W9" s="117" t="s">
        <v>507</v>
      </c>
      <c r="X9" s="117" t="s">
        <v>507</v>
      </c>
      <c r="Y9" s="117" t="s">
        <v>507</v>
      </c>
      <c r="Z9" s="120" t="s">
        <v>1488</v>
      </c>
      <c r="AA9" s="117" t="s">
        <v>507</v>
      </c>
    </row>
    <row r="10" spans="1:47" s="142" customFormat="1" ht="62.25" customHeight="1" x14ac:dyDescent="0.25">
      <c r="A10" s="117" t="s">
        <v>567</v>
      </c>
      <c r="B10" s="117" t="s">
        <v>1475</v>
      </c>
      <c r="C10" s="117" t="s">
        <v>1476</v>
      </c>
      <c r="D10" s="114" t="s">
        <v>484</v>
      </c>
      <c r="E10" s="117" t="s">
        <v>33</v>
      </c>
      <c r="F10" s="135" t="s">
        <v>35</v>
      </c>
      <c r="G10" s="114" t="s">
        <v>589</v>
      </c>
      <c r="H10" s="154" t="s">
        <v>590</v>
      </c>
      <c r="I10" s="117" t="s">
        <v>591</v>
      </c>
      <c r="J10" s="117" t="s">
        <v>502</v>
      </c>
      <c r="K10" s="117" t="s">
        <v>502</v>
      </c>
      <c r="L10" s="117" t="s">
        <v>502</v>
      </c>
      <c r="M10" s="117">
        <v>2</v>
      </c>
      <c r="N10" s="117">
        <v>4</v>
      </c>
      <c r="O10" s="141">
        <f>M10*N10</f>
        <v>8</v>
      </c>
      <c r="P10" s="139" t="str">
        <f>IF((N10),IF(AND(O10&gt;=24,O10&lt;=40),"MUY ALTO",IF(AND(O10&gt;=10,O10&lt;=20),"ALTO",IF(AND(O10&gt;=6,O10&lt;=8),"MEDIO",IF((O10&lt;=4),"BAJO")))))</f>
        <v>MEDIO</v>
      </c>
      <c r="Q10" s="117">
        <v>10</v>
      </c>
      <c r="R10" s="165">
        <f>O10*Q10</f>
        <v>80</v>
      </c>
      <c r="S10" s="139" t="str">
        <f>IF(R10&lt;=0,"N/A",IF(R10&lt;=20,"IV",IF(R10&lt;=120,"III",IF(R10&lt;=500,"II",IF(R10&lt;=4000,"I",)))))</f>
        <v>III</v>
      </c>
      <c r="T10" s="165" t="str">
        <f t="shared" si="0"/>
        <v>Mejorable</v>
      </c>
      <c r="U10" s="117">
        <v>858</v>
      </c>
      <c r="V10" s="115" t="s">
        <v>591</v>
      </c>
      <c r="W10" s="117" t="s">
        <v>507</v>
      </c>
      <c r="X10" s="117" t="s">
        <v>507</v>
      </c>
      <c r="Y10" s="115" t="s">
        <v>592</v>
      </c>
      <c r="Z10" s="115" t="s">
        <v>593</v>
      </c>
      <c r="AA10" s="117" t="s">
        <v>507</v>
      </c>
    </row>
    <row r="11" spans="1:47" ht="51" x14ac:dyDescent="0.25">
      <c r="A11" s="114" t="s">
        <v>554</v>
      </c>
      <c r="B11" s="117" t="s">
        <v>1475</v>
      </c>
      <c r="C11" s="117" t="s">
        <v>1476</v>
      </c>
      <c r="D11" s="114" t="s">
        <v>555</v>
      </c>
      <c r="E11" s="118" t="s">
        <v>33</v>
      </c>
      <c r="F11" s="135" t="s">
        <v>35</v>
      </c>
      <c r="G11" s="114" t="s">
        <v>594</v>
      </c>
      <c r="H11" s="154" t="s">
        <v>595</v>
      </c>
      <c r="I11" s="114" t="s">
        <v>1506</v>
      </c>
      <c r="J11" s="118" t="s">
        <v>502</v>
      </c>
      <c r="K11" s="114" t="s">
        <v>502</v>
      </c>
      <c r="L11" s="114" t="s">
        <v>502</v>
      </c>
      <c r="M11" s="115">
        <v>2</v>
      </c>
      <c r="N11" s="115">
        <v>4</v>
      </c>
      <c r="O11" s="141">
        <f t="shared" si="1"/>
        <v>8</v>
      </c>
      <c r="P11" s="139" t="str">
        <f t="shared" si="2"/>
        <v>MEDIO</v>
      </c>
      <c r="Q11" s="115">
        <v>10</v>
      </c>
      <c r="R11" s="165">
        <f t="shared" si="3"/>
        <v>80</v>
      </c>
      <c r="S11" s="139" t="str">
        <f t="shared" si="4"/>
        <v>III</v>
      </c>
      <c r="T11" s="165" t="str">
        <f t="shared" si="0"/>
        <v>Mejorable</v>
      </c>
      <c r="U11" s="117">
        <v>858</v>
      </c>
      <c r="V11" s="115" t="s">
        <v>627</v>
      </c>
      <c r="W11" s="117" t="s">
        <v>628</v>
      </c>
      <c r="X11" s="117" t="s">
        <v>507</v>
      </c>
      <c r="Y11" s="117" t="s">
        <v>507</v>
      </c>
      <c r="Z11" s="120" t="s">
        <v>629</v>
      </c>
      <c r="AA11" s="117" t="s">
        <v>507</v>
      </c>
    </row>
    <row r="12" spans="1:47" s="142" customFormat="1" ht="63.75" x14ac:dyDescent="0.25">
      <c r="A12" s="114" t="s">
        <v>482</v>
      </c>
      <c r="B12" s="117" t="s">
        <v>1475</v>
      </c>
      <c r="C12" s="117" t="s">
        <v>1476</v>
      </c>
      <c r="D12" s="114" t="s">
        <v>570</v>
      </c>
      <c r="E12" s="118" t="s">
        <v>33</v>
      </c>
      <c r="F12" s="135" t="s">
        <v>35</v>
      </c>
      <c r="G12" s="114" t="s">
        <v>594</v>
      </c>
      <c r="H12" s="154" t="s">
        <v>615</v>
      </c>
      <c r="I12" s="114" t="s">
        <v>616</v>
      </c>
      <c r="J12" s="118" t="s">
        <v>502</v>
      </c>
      <c r="K12" s="114" t="s">
        <v>502</v>
      </c>
      <c r="L12" s="114" t="s">
        <v>502</v>
      </c>
      <c r="M12" s="117">
        <v>6</v>
      </c>
      <c r="N12" s="117">
        <v>2</v>
      </c>
      <c r="O12" s="141">
        <f t="shared" si="1"/>
        <v>12</v>
      </c>
      <c r="P12" s="139" t="str">
        <f t="shared" si="2"/>
        <v>ALTO</v>
      </c>
      <c r="Q12" s="117">
        <v>25</v>
      </c>
      <c r="R12" s="165">
        <f t="shared" si="3"/>
        <v>300</v>
      </c>
      <c r="S12" s="139" t="str">
        <f t="shared" si="4"/>
        <v>II</v>
      </c>
      <c r="T12" s="165" t="str">
        <f t="shared" si="0"/>
        <v>No aceptable o aceptable con control específico</v>
      </c>
      <c r="U12" s="117">
        <v>858</v>
      </c>
      <c r="V12" s="117" t="s">
        <v>630</v>
      </c>
      <c r="W12" s="117" t="s">
        <v>507</v>
      </c>
      <c r="X12" s="117" t="s">
        <v>507</v>
      </c>
      <c r="Y12" s="117" t="s">
        <v>639</v>
      </c>
      <c r="Z12" s="117" t="s">
        <v>640</v>
      </c>
      <c r="AA12" s="117" t="s">
        <v>507</v>
      </c>
    </row>
    <row r="13" spans="1:47" s="142" customFormat="1" ht="51" x14ac:dyDescent="0.25">
      <c r="A13" s="114" t="s">
        <v>482</v>
      </c>
      <c r="B13" s="117" t="s">
        <v>1475</v>
      </c>
      <c r="C13" s="117" t="s">
        <v>1476</v>
      </c>
      <c r="D13" s="114" t="s">
        <v>479</v>
      </c>
      <c r="E13" s="118" t="s">
        <v>33</v>
      </c>
      <c r="F13" s="135" t="s">
        <v>35</v>
      </c>
      <c r="G13" s="114" t="s">
        <v>594</v>
      </c>
      <c r="H13" s="154" t="s">
        <v>620</v>
      </c>
      <c r="I13" s="114" t="s">
        <v>616</v>
      </c>
      <c r="J13" s="118" t="s">
        <v>502</v>
      </c>
      <c r="K13" s="114" t="s">
        <v>502</v>
      </c>
      <c r="L13" s="114" t="s">
        <v>502</v>
      </c>
      <c r="M13" s="117">
        <v>6</v>
      </c>
      <c r="N13" s="117">
        <v>2</v>
      </c>
      <c r="O13" s="141">
        <f>M13*N13</f>
        <v>12</v>
      </c>
      <c r="P13" s="139" t="str">
        <f>IF((N13),IF(AND(O13&gt;=24,O13&lt;=40),"MUY ALTO",IF(AND(O13&gt;=10,O13&lt;=20),"ALTO",IF(AND(O13&gt;=6,O13&lt;=8),"MEDIO",IF((O13&lt;=4),"BAJO")))))</f>
        <v>ALTO</v>
      </c>
      <c r="Q13" s="117">
        <v>25</v>
      </c>
      <c r="R13" s="165">
        <f>O13*Q13</f>
        <v>300</v>
      </c>
      <c r="S13" s="139" t="str">
        <f>IF(R13&lt;=0,"N/A",IF(R13&lt;=20,"IV",IF(R13&lt;=120,"III",IF(R13&lt;=500,"II",IF(R13&lt;=4000,"I",)))))</f>
        <v>II</v>
      </c>
      <c r="T13" s="165" t="str">
        <f t="shared" si="0"/>
        <v>No aceptable o aceptable con control específico</v>
      </c>
      <c r="U13" s="117">
        <v>858</v>
      </c>
      <c r="V13" s="117" t="s">
        <v>630</v>
      </c>
      <c r="W13" s="117" t="s">
        <v>507</v>
      </c>
      <c r="X13" s="117" t="s">
        <v>507</v>
      </c>
      <c r="Y13" s="117" t="s">
        <v>507</v>
      </c>
      <c r="Z13" s="117" t="s">
        <v>640</v>
      </c>
      <c r="AA13" s="117" t="s">
        <v>507</v>
      </c>
    </row>
    <row r="14" spans="1:47" ht="89.25" x14ac:dyDescent="0.25">
      <c r="A14" s="114" t="s">
        <v>482</v>
      </c>
      <c r="B14" s="117" t="s">
        <v>1475</v>
      </c>
      <c r="C14" s="117" t="s">
        <v>1476</v>
      </c>
      <c r="D14" s="117" t="s">
        <v>558</v>
      </c>
      <c r="E14" s="117" t="s">
        <v>33</v>
      </c>
      <c r="F14" s="135" t="s">
        <v>35</v>
      </c>
      <c r="G14" s="114" t="s">
        <v>652</v>
      </c>
      <c r="H14" s="154" t="s">
        <v>658</v>
      </c>
      <c r="I14" s="117" t="s">
        <v>659</v>
      </c>
      <c r="J14" s="117" t="s">
        <v>660</v>
      </c>
      <c r="K14" s="117" t="s">
        <v>661</v>
      </c>
      <c r="L14" s="117" t="s">
        <v>662</v>
      </c>
      <c r="M14" s="117">
        <v>2</v>
      </c>
      <c r="N14" s="117">
        <v>2</v>
      </c>
      <c r="O14" s="141">
        <f>M14*N14</f>
        <v>4</v>
      </c>
      <c r="P14" s="139" t="str">
        <f>IF((N14),IF(AND(O14&gt;=24,O14&lt;=40),"MUY ALTO",IF(AND(O14&gt;=10,O14&lt;=20),"ALTO",IF(AND(O14&gt;=6,O14&lt;=8),"MEDIO",IF((O14&lt;=4),"BAJO")))))</f>
        <v>BAJO</v>
      </c>
      <c r="Q14" s="117">
        <v>10</v>
      </c>
      <c r="R14" s="165">
        <f>O14*Q14</f>
        <v>40</v>
      </c>
      <c r="S14" s="139" t="str">
        <f>IF(R14&lt;=0,"N/A",IF(R14&lt;=20,"IV",IF(R14&lt;=120,"III",IF(R14&lt;=500,"II",IF(R14&lt;=4000,"I",)))))</f>
        <v>III</v>
      </c>
      <c r="T14" s="165" t="str">
        <f>IF(S14="I","No Aceptable",IF(S14="II","No aceptable o aceptable con control específico",IF(S14="III","Mejorable",IF(S14="IV","Aceptable","Aceptable"))))</f>
        <v>Mejorable</v>
      </c>
      <c r="U14" s="117">
        <v>858</v>
      </c>
      <c r="V14" s="117" t="s">
        <v>666</v>
      </c>
      <c r="W14" s="117" t="s">
        <v>507</v>
      </c>
      <c r="X14" s="117" t="s">
        <v>507</v>
      </c>
      <c r="Y14" s="117" t="s">
        <v>507</v>
      </c>
      <c r="Z14" s="120" t="s">
        <v>667</v>
      </c>
      <c r="AA14" s="117" t="s">
        <v>507</v>
      </c>
    </row>
    <row r="15" spans="1:47" s="142" customFormat="1" ht="99.75" customHeight="1" x14ac:dyDescent="0.25">
      <c r="A15" s="114" t="s">
        <v>478</v>
      </c>
      <c r="B15" s="117" t="s">
        <v>1475</v>
      </c>
      <c r="C15" s="117" t="s">
        <v>1476</v>
      </c>
      <c r="D15" s="114" t="s">
        <v>484</v>
      </c>
      <c r="E15" s="114" t="s">
        <v>33</v>
      </c>
      <c r="F15" s="135" t="s">
        <v>35</v>
      </c>
      <c r="G15" s="114" t="s">
        <v>594</v>
      </c>
      <c r="H15" s="154" t="s">
        <v>610</v>
      </c>
      <c r="I15" s="114" t="s">
        <v>611</v>
      </c>
      <c r="J15" s="114" t="s">
        <v>502</v>
      </c>
      <c r="K15" s="114" t="s">
        <v>502</v>
      </c>
      <c r="L15" s="114" t="s">
        <v>502</v>
      </c>
      <c r="M15" s="119">
        <v>6</v>
      </c>
      <c r="N15" s="117">
        <v>2</v>
      </c>
      <c r="O15" s="141">
        <f t="shared" si="1"/>
        <v>12</v>
      </c>
      <c r="P15" s="139" t="str">
        <f t="shared" si="2"/>
        <v>ALTO</v>
      </c>
      <c r="Q15" s="117">
        <v>25</v>
      </c>
      <c r="R15" s="165">
        <f t="shared" si="3"/>
        <v>300</v>
      </c>
      <c r="S15" s="139" t="str">
        <f t="shared" si="4"/>
        <v>II</v>
      </c>
      <c r="T15" s="165" t="str">
        <f t="shared" si="0"/>
        <v>No aceptable o aceptable con control específico</v>
      </c>
      <c r="U15" s="117">
        <v>858</v>
      </c>
      <c r="V15" s="117" t="s">
        <v>519</v>
      </c>
      <c r="W15" s="117" t="s">
        <v>507</v>
      </c>
      <c r="X15" s="117" t="s">
        <v>507</v>
      </c>
      <c r="Y15" s="117" t="s">
        <v>507</v>
      </c>
      <c r="Z15" s="120" t="s">
        <v>635</v>
      </c>
      <c r="AA15" s="117" t="s">
        <v>507</v>
      </c>
    </row>
    <row r="16" spans="1:47" s="142" customFormat="1" ht="63.75" x14ac:dyDescent="0.25">
      <c r="A16" s="114" t="s">
        <v>478</v>
      </c>
      <c r="B16" s="117" t="s">
        <v>1475</v>
      </c>
      <c r="C16" s="117" t="s">
        <v>1476</v>
      </c>
      <c r="D16" s="114" t="s">
        <v>484</v>
      </c>
      <c r="E16" s="114" t="s">
        <v>33</v>
      </c>
      <c r="F16" s="135" t="s">
        <v>35</v>
      </c>
      <c r="G16" s="114" t="s">
        <v>647</v>
      </c>
      <c r="H16" s="154" t="s">
        <v>648</v>
      </c>
      <c r="I16" s="114" t="s">
        <v>649</v>
      </c>
      <c r="J16" s="114" t="s">
        <v>502</v>
      </c>
      <c r="K16" s="114" t="s">
        <v>502</v>
      </c>
      <c r="L16" s="114" t="s">
        <v>502</v>
      </c>
      <c r="M16" s="119">
        <v>2</v>
      </c>
      <c r="N16" s="117">
        <v>2</v>
      </c>
      <c r="O16" s="141">
        <f>M16*N16</f>
        <v>4</v>
      </c>
      <c r="P16" s="139" t="str">
        <f>IF((N16),IF(AND(O16&gt;=24,O16&lt;=40),"MUY ALTO",IF(AND(O16&gt;=10,O16&lt;=20),"ALTO",IF(AND(O16&gt;=6,O16&lt;=8),"MEDIO",IF((O16&lt;=4),"BAJO")))))</f>
        <v>BAJO</v>
      </c>
      <c r="Q16" s="117">
        <v>25</v>
      </c>
      <c r="R16" s="165">
        <f>O16*Q16</f>
        <v>100</v>
      </c>
      <c r="S16" s="139" t="str">
        <f>IF(R16&lt;=0,"N/A",IF(R16&lt;=20,"IV",IF(R16&lt;=120,"III",IF(R16&lt;=500,"II",IF(R16&lt;=4000,"I",)))))</f>
        <v>III</v>
      </c>
      <c r="T16" s="165" t="str">
        <f>IF(S16="I","No Aceptable",IF(S16="II","No aceptable o aceptable con control específico",IF(S16="III","Mejorable",IF(S16="IV","Aceptable","Aceptable"))))</f>
        <v>Mejorable</v>
      </c>
      <c r="U16" s="117">
        <v>858</v>
      </c>
      <c r="V16" s="117" t="s">
        <v>519</v>
      </c>
      <c r="W16" s="117" t="s">
        <v>507</v>
      </c>
      <c r="X16" s="117" t="s">
        <v>507</v>
      </c>
      <c r="Y16" s="117" t="s">
        <v>1508</v>
      </c>
      <c r="Z16" s="120" t="s">
        <v>650</v>
      </c>
      <c r="AA16" s="117" t="s">
        <v>507</v>
      </c>
    </row>
    <row r="17" spans="1:27" s="142" customFormat="1" ht="51" x14ac:dyDescent="0.25">
      <c r="A17" s="114" t="s">
        <v>569</v>
      </c>
      <c r="B17" s="117" t="s">
        <v>1475</v>
      </c>
      <c r="C17" s="117" t="s">
        <v>1476</v>
      </c>
      <c r="D17" s="114" t="s">
        <v>484</v>
      </c>
      <c r="E17" s="114" t="s">
        <v>33</v>
      </c>
      <c r="F17" s="135" t="s">
        <v>35</v>
      </c>
      <c r="G17" s="114" t="s">
        <v>594</v>
      </c>
      <c r="H17" s="154" t="s">
        <v>612</v>
      </c>
      <c r="I17" s="114" t="s">
        <v>598</v>
      </c>
      <c r="J17" s="114" t="s">
        <v>502</v>
      </c>
      <c r="K17" s="114" t="s">
        <v>502</v>
      </c>
      <c r="L17" s="114" t="s">
        <v>502</v>
      </c>
      <c r="M17" s="119">
        <v>6</v>
      </c>
      <c r="N17" s="117">
        <v>2</v>
      </c>
      <c r="O17" s="141">
        <f t="shared" si="1"/>
        <v>12</v>
      </c>
      <c r="P17" s="139" t="str">
        <f t="shared" si="2"/>
        <v>ALTO</v>
      </c>
      <c r="Q17" s="117">
        <v>25</v>
      </c>
      <c r="R17" s="165">
        <f t="shared" si="3"/>
        <v>300</v>
      </c>
      <c r="S17" s="139" t="str">
        <f t="shared" si="4"/>
        <v>II</v>
      </c>
      <c r="T17" s="165" t="str">
        <f t="shared" si="0"/>
        <v>No aceptable o aceptable con control específico</v>
      </c>
      <c r="U17" s="117">
        <v>858</v>
      </c>
      <c r="V17" s="117" t="s">
        <v>636</v>
      </c>
      <c r="W17" s="117" t="s">
        <v>507</v>
      </c>
      <c r="X17" s="117" t="s">
        <v>507</v>
      </c>
      <c r="Y17" s="117" t="s">
        <v>637</v>
      </c>
      <c r="Z17" s="120" t="s">
        <v>638</v>
      </c>
      <c r="AA17" s="117" t="s">
        <v>507</v>
      </c>
    </row>
    <row r="18" spans="1:27" s="142" customFormat="1" ht="63.75" x14ac:dyDescent="0.25">
      <c r="A18" s="114" t="s">
        <v>482</v>
      </c>
      <c r="B18" s="117" t="s">
        <v>1475</v>
      </c>
      <c r="C18" s="117" t="s">
        <v>1476</v>
      </c>
      <c r="D18" s="114" t="s">
        <v>484</v>
      </c>
      <c r="E18" s="114" t="s">
        <v>33</v>
      </c>
      <c r="F18" s="135" t="s">
        <v>35</v>
      </c>
      <c r="G18" s="114" t="s">
        <v>594</v>
      </c>
      <c r="H18" s="154" t="s">
        <v>613</v>
      </c>
      <c r="I18" s="114" t="s">
        <v>614</v>
      </c>
      <c r="J18" s="114" t="s">
        <v>502</v>
      </c>
      <c r="K18" s="114" t="s">
        <v>506</v>
      </c>
      <c r="L18" s="114" t="s">
        <v>502</v>
      </c>
      <c r="M18" s="119">
        <v>2</v>
      </c>
      <c r="N18" s="117">
        <v>4</v>
      </c>
      <c r="O18" s="141">
        <f>M18*N18</f>
        <v>8</v>
      </c>
      <c r="P18" s="139" t="str">
        <f>IF((N18),IF(AND(O18&gt;=24,O18&lt;=40),"MUY ALTO",IF(AND(O18&gt;=10,O18&lt;=20),"ALTO",IF(AND(O18&gt;=6,O18&lt;=8),"MEDIO",IF((O18&lt;=4),"BAJO")))))</f>
        <v>MEDIO</v>
      </c>
      <c r="Q18" s="117">
        <v>25</v>
      </c>
      <c r="R18" s="165">
        <f>O18*Q18</f>
        <v>200</v>
      </c>
      <c r="S18" s="139" t="str">
        <f>IF(R18&lt;=0,"N/A",IF(R18&lt;=20,"IV",IF(R18&lt;=120,"III",IF(R18&lt;=500,"II",IF(R18&lt;=4000,"I",)))))</f>
        <v>II</v>
      </c>
      <c r="T18" s="165" t="str">
        <f>IF(S18="I","No Aceptable",IF(S18="II","No aceptable o aceptable con control específico",IF(S18="III","Mejorable",IF(S18="IV","Aceptable","Aceptable"))))</f>
        <v>No aceptable o aceptable con control específico</v>
      </c>
      <c r="U18" s="117">
        <v>858</v>
      </c>
      <c r="V18" s="117" t="s">
        <v>519</v>
      </c>
      <c r="W18" s="117" t="s">
        <v>507</v>
      </c>
      <c r="X18" s="117" t="s">
        <v>517</v>
      </c>
      <c r="Y18" s="117" t="s">
        <v>1489</v>
      </c>
      <c r="Z18" s="120" t="s">
        <v>518</v>
      </c>
      <c r="AA18" s="117" t="s">
        <v>507</v>
      </c>
    </row>
    <row r="19" spans="1:27" s="142" customFormat="1" ht="63.75" x14ac:dyDescent="0.25">
      <c r="A19" s="114" t="s">
        <v>482</v>
      </c>
      <c r="B19" s="117" t="s">
        <v>1475</v>
      </c>
      <c r="C19" s="117" t="s">
        <v>1476</v>
      </c>
      <c r="D19" s="114" t="s">
        <v>484</v>
      </c>
      <c r="E19" s="117" t="s">
        <v>33</v>
      </c>
      <c r="F19" s="135" t="s">
        <v>35</v>
      </c>
      <c r="G19" s="114" t="s">
        <v>668</v>
      </c>
      <c r="H19" s="154" t="s">
        <v>669</v>
      </c>
      <c r="I19" s="114" t="s">
        <v>670</v>
      </c>
      <c r="J19" s="118" t="s">
        <v>502</v>
      </c>
      <c r="K19" s="114" t="s">
        <v>671</v>
      </c>
      <c r="L19" s="117" t="s">
        <v>502</v>
      </c>
      <c r="M19" s="117">
        <v>2</v>
      </c>
      <c r="N19" s="117">
        <v>1</v>
      </c>
      <c r="O19" s="141">
        <f>M19*N19</f>
        <v>2</v>
      </c>
      <c r="P19" s="139" t="str">
        <f>IF((N19),IF(AND(O19&gt;=24,O19&lt;=40),"MUY ALTO",IF(AND(O19&gt;=10,O19&lt;=20),"ALTO",IF(AND(O19&gt;=6,O19&lt;=8),"MEDIO",IF((O19&lt;=4),"BAJO")))))</f>
        <v>BAJO</v>
      </c>
      <c r="Q19" s="117">
        <v>100</v>
      </c>
      <c r="R19" s="165">
        <f>O19*Q19</f>
        <v>200</v>
      </c>
      <c r="S19" s="139" t="str">
        <f>IF(R19&lt;=0,"N/A",IF(R19&lt;=20,"IV",IF(R19&lt;=120,"III",IF(R19&lt;=500,"II",IF(R19&lt;=4000,"I",)))))</f>
        <v>II</v>
      </c>
      <c r="T19" s="165" t="str">
        <f>IF(S19="I","No Aceptable",IF(S19="II","No aceptable o aceptable con control específico",IF(S19="III","Mejorable",IF(S19="IV","Aceptable","Aceptable"))))</f>
        <v>No aceptable o aceptable con control específico</v>
      </c>
      <c r="U19" s="117">
        <v>858</v>
      </c>
      <c r="V19" s="117" t="s">
        <v>519</v>
      </c>
      <c r="W19" s="117" t="s">
        <v>507</v>
      </c>
      <c r="X19" s="117" t="s">
        <v>507</v>
      </c>
      <c r="Y19" s="117" t="s">
        <v>507</v>
      </c>
      <c r="Z19" s="120" t="s">
        <v>1490</v>
      </c>
      <c r="AA19" s="117" t="s">
        <v>507</v>
      </c>
    </row>
    <row r="20" spans="1:27" s="142" customFormat="1" ht="90.75" customHeight="1" x14ac:dyDescent="0.25">
      <c r="A20" s="114" t="s">
        <v>1481</v>
      </c>
      <c r="B20" s="117" t="s">
        <v>1475</v>
      </c>
      <c r="C20" s="117" t="s">
        <v>1476</v>
      </c>
      <c r="D20" s="117" t="s">
        <v>1482</v>
      </c>
      <c r="E20" s="117" t="s">
        <v>33</v>
      </c>
      <c r="F20" s="135" t="s">
        <v>35</v>
      </c>
      <c r="G20" s="117" t="s">
        <v>1483</v>
      </c>
      <c r="H20" s="154" t="s">
        <v>1484</v>
      </c>
      <c r="I20" s="117" t="s">
        <v>591</v>
      </c>
      <c r="J20" s="117" t="s">
        <v>502</v>
      </c>
      <c r="K20" s="117" t="s">
        <v>502</v>
      </c>
      <c r="L20" s="117" t="s">
        <v>502</v>
      </c>
      <c r="M20" s="117">
        <v>6</v>
      </c>
      <c r="N20" s="117">
        <v>2</v>
      </c>
      <c r="O20" s="141">
        <f t="shared" si="1"/>
        <v>12</v>
      </c>
      <c r="P20" s="139" t="str">
        <f t="shared" si="2"/>
        <v>ALTO</v>
      </c>
      <c r="Q20" s="117">
        <v>25</v>
      </c>
      <c r="R20" s="165">
        <f t="shared" si="3"/>
        <v>300</v>
      </c>
      <c r="S20" s="139" t="str">
        <f t="shared" si="4"/>
        <v>II</v>
      </c>
      <c r="T20" s="165" t="str">
        <f t="shared" si="0"/>
        <v>No aceptable o aceptable con control específico</v>
      </c>
      <c r="U20" s="117">
        <v>858</v>
      </c>
      <c r="V20" s="117" t="s">
        <v>1465</v>
      </c>
      <c r="W20" s="117" t="s">
        <v>507</v>
      </c>
      <c r="X20" s="117" t="s">
        <v>507</v>
      </c>
      <c r="Y20" s="117" t="s">
        <v>507</v>
      </c>
      <c r="Z20" s="120" t="s">
        <v>1491</v>
      </c>
      <c r="AA20" s="117" t="s">
        <v>1492</v>
      </c>
    </row>
    <row r="21" spans="1:27" ht="108" customHeight="1" x14ac:dyDescent="0.25">
      <c r="A21" s="114" t="s">
        <v>478</v>
      </c>
      <c r="B21" s="117" t="s">
        <v>1475</v>
      </c>
      <c r="C21" s="117" t="s">
        <v>1476</v>
      </c>
      <c r="D21" s="114" t="s">
        <v>484</v>
      </c>
      <c r="E21" s="115" t="s">
        <v>33</v>
      </c>
      <c r="F21" s="135" t="s">
        <v>35</v>
      </c>
      <c r="G21" s="114" t="s">
        <v>594</v>
      </c>
      <c r="H21" s="154" t="s">
        <v>958</v>
      </c>
      <c r="I21" s="114" t="s">
        <v>959</v>
      </c>
      <c r="J21" s="115" t="s">
        <v>502</v>
      </c>
      <c r="K21" s="114" t="s">
        <v>985</v>
      </c>
      <c r="L21" s="115" t="s">
        <v>502</v>
      </c>
      <c r="M21" s="115">
        <v>2</v>
      </c>
      <c r="N21" s="115">
        <v>2</v>
      </c>
      <c r="O21" s="141">
        <f t="shared" si="1"/>
        <v>4</v>
      </c>
      <c r="P21" s="139" t="str">
        <f t="shared" si="2"/>
        <v>BAJO</v>
      </c>
      <c r="Q21" s="115">
        <v>25</v>
      </c>
      <c r="R21" s="165">
        <f t="shared" si="3"/>
        <v>100</v>
      </c>
      <c r="S21" s="139" t="str">
        <f t="shared" si="4"/>
        <v>III</v>
      </c>
      <c r="T21" s="165" t="str">
        <f t="shared" si="0"/>
        <v>Mejorable</v>
      </c>
      <c r="U21" s="115">
        <v>858</v>
      </c>
      <c r="V21" s="117" t="s">
        <v>630</v>
      </c>
      <c r="W21" s="117" t="s">
        <v>507</v>
      </c>
      <c r="X21" s="115" t="s">
        <v>507</v>
      </c>
      <c r="Y21" s="115" t="s">
        <v>507</v>
      </c>
      <c r="Z21" s="120" t="s">
        <v>631</v>
      </c>
      <c r="AA21" s="117" t="s">
        <v>507</v>
      </c>
    </row>
    <row r="22" spans="1:27" ht="57" customHeight="1" x14ac:dyDescent="0.25">
      <c r="A22" s="114" t="s">
        <v>478</v>
      </c>
      <c r="B22" s="117" t="s">
        <v>1475</v>
      </c>
      <c r="C22" s="117" t="s">
        <v>1476</v>
      </c>
      <c r="D22" s="114" t="s">
        <v>484</v>
      </c>
      <c r="E22" s="115" t="s">
        <v>33</v>
      </c>
      <c r="F22" s="135" t="s">
        <v>35</v>
      </c>
      <c r="G22" s="114" t="s">
        <v>594</v>
      </c>
      <c r="H22" s="154" t="s">
        <v>606</v>
      </c>
      <c r="I22" s="114" t="s">
        <v>607</v>
      </c>
      <c r="J22" s="115" t="s">
        <v>502</v>
      </c>
      <c r="K22" s="115" t="s">
        <v>502</v>
      </c>
      <c r="L22" s="115" t="s">
        <v>603</v>
      </c>
      <c r="M22" s="115">
        <v>2</v>
      </c>
      <c r="N22" s="115">
        <v>2</v>
      </c>
      <c r="O22" s="141">
        <f t="shared" si="1"/>
        <v>4</v>
      </c>
      <c r="P22" s="139" t="str">
        <f t="shared" si="2"/>
        <v>BAJO</v>
      </c>
      <c r="Q22" s="115">
        <v>10</v>
      </c>
      <c r="R22" s="165">
        <f t="shared" si="3"/>
        <v>40</v>
      </c>
      <c r="S22" s="139" t="str">
        <f t="shared" si="4"/>
        <v>III</v>
      </c>
      <c r="T22" s="165" t="str">
        <f t="shared" si="0"/>
        <v>Mejorable</v>
      </c>
      <c r="U22" s="115">
        <v>858</v>
      </c>
      <c r="V22" s="115" t="s">
        <v>519</v>
      </c>
      <c r="W22" s="117" t="s">
        <v>507</v>
      </c>
      <c r="X22" s="115" t="s">
        <v>507</v>
      </c>
      <c r="Y22" s="115" t="s">
        <v>507</v>
      </c>
      <c r="Z22" s="156" t="s">
        <v>629</v>
      </c>
      <c r="AA22" s="117" t="s">
        <v>507</v>
      </c>
    </row>
  </sheetData>
  <autoFilter ref="A4:AU22"/>
  <mergeCells count="7">
    <mergeCell ref="A1:AG1"/>
    <mergeCell ref="A2:G2"/>
    <mergeCell ref="F3:H3"/>
    <mergeCell ref="J3:L3"/>
    <mergeCell ref="M3:S3"/>
    <mergeCell ref="U3:V3"/>
    <mergeCell ref="W3:AA3"/>
  </mergeCells>
  <conditionalFormatting sqref="A3:F3 J3 M3 T3 W3 E4:G4 A4 V4:AA4 J4:T4">
    <cfRule type="cellIs" dxfId="50" priority="66" operator="equal">
      <formula>"MEDIA"</formula>
    </cfRule>
    <cfRule type="cellIs" dxfId="49" priority="67" operator="equal">
      <formula>"BAJA"</formula>
    </cfRule>
    <cfRule type="cellIs" dxfId="48" priority="68" operator="equal">
      <formula>"MUY ALTA"</formula>
    </cfRule>
  </conditionalFormatting>
  <conditionalFormatting sqref="V4">
    <cfRule type="cellIs" dxfId="47" priority="69" operator="equal">
      <formula>"ALTA"</formula>
    </cfRule>
  </conditionalFormatting>
  <conditionalFormatting sqref="Z4:AA4">
    <cfRule type="cellIs" dxfId="46" priority="70" operator="equal">
      <formula>"ALTA"</formula>
    </cfRule>
  </conditionalFormatting>
  <conditionalFormatting sqref="I3:I4">
    <cfRule type="cellIs" dxfId="45" priority="63" operator="equal">
      <formula>"MEDIA"</formula>
    </cfRule>
    <cfRule type="cellIs" dxfId="44" priority="64" operator="equal">
      <formula>"BAJA"</formula>
    </cfRule>
    <cfRule type="cellIs" dxfId="43" priority="65" operator="equal">
      <formula>"MUY ALTA"</formula>
    </cfRule>
  </conditionalFormatting>
  <conditionalFormatting sqref="P5:P6 P8:P20">
    <cfRule type="cellIs" dxfId="42" priority="60" operator="equal">
      <formula>"ALTO"</formula>
    </cfRule>
    <cfRule type="cellIs" dxfId="41" priority="61" operator="equal">
      <formula>"MEDIO"</formula>
    </cfRule>
    <cfRule type="cellIs" dxfId="40" priority="62" operator="equal">
      <formula>"BAJO"</formula>
    </cfRule>
  </conditionalFormatting>
  <conditionalFormatting sqref="S5:S6 S8:S20">
    <cfRule type="cellIs" dxfId="39" priority="56" operator="equal">
      <formula>"IV"</formula>
    </cfRule>
    <cfRule type="cellIs" dxfId="38" priority="57" operator="equal">
      <formula>"III"</formula>
    </cfRule>
    <cfRule type="cellIs" dxfId="37" priority="58" operator="equal">
      <formula>"II"</formula>
    </cfRule>
    <cfRule type="cellIs" dxfId="36" priority="59" operator="equal">
      <formula>"I"</formula>
    </cfRule>
  </conditionalFormatting>
  <conditionalFormatting sqref="P2:P6 P8:P20">
    <cfRule type="cellIs" dxfId="35" priority="55" operator="equal">
      <formula>"MUY ALTO"</formula>
    </cfRule>
  </conditionalFormatting>
  <conditionalFormatting sqref="U4">
    <cfRule type="cellIs" dxfId="34" priority="52" operator="equal">
      <formula>"MEDIA"</formula>
    </cfRule>
    <cfRule type="cellIs" dxfId="33" priority="53" operator="equal">
      <formula>"BAJA"</formula>
    </cfRule>
    <cfRule type="cellIs" dxfId="32" priority="54" operator="equal">
      <formula>"MUY ALTA"</formula>
    </cfRule>
  </conditionalFormatting>
  <conditionalFormatting sqref="P21:P22">
    <cfRule type="cellIs" dxfId="31" priority="17" operator="equal">
      <formula>"ALTO"</formula>
    </cfRule>
    <cfRule type="cellIs" dxfId="30" priority="18" operator="equal">
      <formula>"MEDIO"</formula>
    </cfRule>
    <cfRule type="cellIs" dxfId="29" priority="19" operator="equal">
      <formula>"BAJO"</formula>
    </cfRule>
  </conditionalFormatting>
  <conditionalFormatting sqref="S21:S22">
    <cfRule type="cellIs" dxfId="28" priority="13" operator="equal">
      <formula>"IV"</formula>
    </cfRule>
    <cfRule type="cellIs" dxfId="27" priority="14" operator="equal">
      <formula>"III"</formula>
    </cfRule>
    <cfRule type="cellIs" dxfId="26" priority="15" operator="equal">
      <formula>"II"</formula>
    </cfRule>
    <cfRule type="cellIs" dxfId="25" priority="16" operator="equal">
      <formula>"I"</formula>
    </cfRule>
  </conditionalFormatting>
  <conditionalFormatting sqref="P21:P22">
    <cfRule type="cellIs" dxfId="24" priority="12" operator="equal">
      <formula>"MUY ALTO"</formula>
    </cfRule>
  </conditionalFormatting>
  <conditionalFormatting sqref="P7">
    <cfRule type="cellIs" dxfId="14" priority="9" operator="equal">
      <formula>"ALTO"</formula>
    </cfRule>
    <cfRule type="cellIs" dxfId="13" priority="10" operator="equal">
      <formula>"MEDIO"</formula>
    </cfRule>
    <cfRule type="cellIs" dxfId="12" priority="11" operator="equal">
      <formula>"BAJO"</formula>
    </cfRule>
  </conditionalFormatting>
  <conditionalFormatting sqref="S7">
    <cfRule type="cellIs" dxfId="11" priority="5" operator="equal">
      <formula>"IV"</formula>
    </cfRule>
    <cfRule type="cellIs" dxfId="10" priority="6" operator="equal">
      <formula>"III"</formula>
    </cfRule>
    <cfRule type="cellIs" dxfId="9" priority="7" operator="equal">
      <formula>"II"</formula>
    </cfRule>
    <cfRule type="cellIs" dxfId="8" priority="8" operator="equal">
      <formula>"I"</formula>
    </cfRule>
  </conditionalFormatting>
  <conditionalFormatting sqref="P7">
    <cfRule type="cellIs" dxfId="7" priority="4" operator="equal">
      <formula>"MUY ALTO"</formula>
    </cfRule>
  </conditionalFormatting>
  <conditionalFormatting sqref="I7">
    <cfRule type="cellIs" dxfId="6" priority="1" operator="equal">
      <formula>"MEDIA"</formula>
    </cfRule>
  </conditionalFormatting>
  <conditionalFormatting sqref="I7">
    <cfRule type="cellIs" dxfId="5" priority="2" operator="equal">
      <formula>"BAJA"</formula>
    </cfRule>
  </conditionalFormatting>
  <conditionalFormatting sqref="I7">
    <cfRule type="cellIs" dxfId="4" priority="3" operator="equal">
      <formula>"MUY ALTA"</formula>
    </cfRule>
  </conditionalFormatting>
  <dataValidations count="3">
    <dataValidation type="list" allowBlank="1" showErrorMessage="1" sqref="Q14:Q18 Q6">
      <formula1>"10,25,60,100"</formula1>
    </dataValidation>
    <dataValidation type="list" allowBlank="1" showErrorMessage="1" sqref="M17:M18 M14:M15 M6">
      <formula1>"2,6,10"</formula1>
    </dataValidation>
    <dataValidation type="list" allowBlank="1" showInputMessage="1" prompt="COLOQUE SOLO - 1,2,3, O 4" sqref="N14:N18 N6">
      <formula1>"4,3,2,1"</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Listas!$A$7:$G$7</xm:f>
          </x14:formula1>
          <xm:sqref>F5:F22</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3985"/>
  <sheetViews>
    <sheetView topLeftCell="A28" zoomScale="70" zoomScaleNormal="70" workbookViewId="0">
      <selection sqref="A1:XFD1048576"/>
    </sheetView>
  </sheetViews>
  <sheetFormatPr baseColWidth="10" defaultColWidth="11.42578125" defaultRowHeight="16.5" x14ac:dyDescent="0.25"/>
  <cols>
    <col min="1" max="1" width="3.85546875" style="9" customWidth="1"/>
    <col min="2" max="2" width="25.5703125" style="9" hidden="1" customWidth="1"/>
    <col min="3" max="3" width="51" style="9" hidden="1" customWidth="1"/>
    <col min="4" max="4" width="23.42578125" style="9" customWidth="1"/>
    <col min="5" max="5" width="13.5703125" style="9" customWidth="1"/>
    <col min="6" max="6" width="63.140625" style="9" customWidth="1"/>
    <col min="7" max="7" width="11.42578125" style="9"/>
    <col min="8" max="8" width="15.7109375" style="9" bestFit="1" customWidth="1"/>
    <col min="9" max="9" width="16.7109375" style="9" bestFit="1" customWidth="1"/>
    <col min="10" max="10" width="16.85546875" style="9" customWidth="1"/>
    <col min="11" max="14" width="17.5703125" style="9" customWidth="1"/>
    <col min="15" max="256" width="11.42578125" style="9"/>
    <col min="257" max="257" width="3.85546875" style="9" customWidth="1"/>
    <col min="258" max="259" width="0" style="9" hidden="1" customWidth="1"/>
    <col min="260" max="260" width="23.42578125" style="9" customWidth="1"/>
    <col min="261" max="261" width="13.5703125" style="9" customWidth="1"/>
    <col min="262" max="262" width="63.140625" style="9" customWidth="1"/>
    <col min="263" max="263" width="11.42578125" style="9"/>
    <col min="264" max="264" width="15.7109375" style="9" bestFit="1" customWidth="1"/>
    <col min="265" max="265" width="16.7109375" style="9" bestFit="1" customWidth="1"/>
    <col min="266" max="266" width="16.85546875" style="9" customWidth="1"/>
    <col min="267" max="270" width="17.5703125" style="9" customWidth="1"/>
    <col min="271" max="512" width="11.42578125" style="9"/>
    <col min="513" max="513" width="3.85546875" style="9" customWidth="1"/>
    <col min="514" max="515" width="0" style="9" hidden="1" customWidth="1"/>
    <col min="516" max="516" width="23.42578125" style="9" customWidth="1"/>
    <col min="517" max="517" width="13.5703125" style="9" customWidth="1"/>
    <col min="518" max="518" width="63.140625" style="9" customWidth="1"/>
    <col min="519" max="519" width="11.42578125" style="9"/>
    <col min="520" max="520" width="15.7109375" style="9" bestFit="1" customWidth="1"/>
    <col min="521" max="521" width="16.7109375" style="9" bestFit="1" customWidth="1"/>
    <col min="522" max="522" width="16.85546875" style="9" customWidth="1"/>
    <col min="523" max="526" width="17.5703125" style="9" customWidth="1"/>
    <col min="527" max="768" width="11.42578125" style="9"/>
    <col min="769" max="769" width="3.85546875" style="9" customWidth="1"/>
    <col min="770" max="771" width="0" style="9" hidden="1" customWidth="1"/>
    <col min="772" max="772" width="23.42578125" style="9" customWidth="1"/>
    <col min="773" max="773" width="13.5703125" style="9" customWidth="1"/>
    <col min="774" max="774" width="63.140625" style="9" customWidth="1"/>
    <col min="775" max="775" width="11.42578125" style="9"/>
    <col min="776" max="776" width="15.7109375" style="9" bestFit="1" customWidth="1"/>
    <col min="777" max="777" width="16.7109375" style="9" bestFit="1" customWidth="1"/>
    <col min="778" max="778" width="16.85546875" style="9" customWidth="1"/>
    <col min="779" max="782" width="17.5703125" style="9" customWidth="1"/>
    <col min="783" max="1024" width="11.42578125" style="9"/>
    <col min="1025" max="1025" width="3.85546875" style="9" customWidth="1"/>
    <col min="1026" max="1027" width="0" style="9" hidden="1" customWidth="1"/>
    <col min="1028" max="1028" width="23.42578125" style="9" customWidth="1"/>
    <col min="1029" max="1029" width="13.5703125" style="9" customWidth="1"/>
    <col min="1030" max="1030" width="63.140625" style="9" customWidth="1"/>
    <col min="1031" max="1031" width="11.42578125" style="9"/>
    <col min="1032" max="1032" width="15.7109375" style="9" bestFit="1" customWidth="1"/>
    <col min="1033" max="1033" width="16.7109375" style="9" bestFit="1" customWidth="1"/>
    <col min="1034" max="1034" width="16.85546875" style="9" customWidth="1"/>
    <col min="1035" max="1038" width="17.5703125" style="9" customWidth="1"/>
    <col min="1039" max="1280" width="11.42578125" style="9"/>
    <col min="1281" max="1281" width="3.85546875" style="9" customWidth="1"/>
    <col min="1282" max="1283" width="0" style="9" hidden="1" customWidth="1"/>
    <col min="1284" max="1284" width="23.42578125" style="9" customWidth="1"/>
    <col min="1285" max="1285" width="13.5703125" style="9" customWidth="1"/>
    <col min="1286" max="1286" width="63.140625" style="9" customWidth="1"/>
    <col min="1287" max="1287" width="11.42578125" style="9"/>
    <col min="1288" max="1288" width="15.7109375" style="9" bestFit="1" customWidth="1"/>
    <col min="1289" max="1289" width="16.7109375" style="9" bestFit="1" customWidth="1"/>
    <col min="1290" max="1290" width="16.85546875" style="9" customWidth="1"/>
    <col min="1291" max="1294" width="17.5703125" style="9" customWidth="1"/>
    <col min="1295" max="1536" width="11.42578125" style="9"/>
    <col min="1537" max="1537" width="3.85546875" style="9" customWidth="1"/>
    <col min="1538" max="1539" width="0" style="9" hidden="1" customWidth="1"/>
    <col min="1540" max="1540" width="23.42578125" style="9" customWidth="1"/>
    <col min="1541" max="1541" width="13.5703125" style="9" customWidth="1"/>
    <col min="1542" max="1542" width="63.140625" style="9" customWidth="1"/>
    <col min="1543" max="1543" width="11.42578125" style="9"/>
    <col min="1544" max="1544" width="15.7109375" style="9" bestFit="1" customWidth="1"/>
    <col min="1545" max="1545" width="16.7109375" style="9" bestFit="1" customWidth="1"/>
    <col min="1546" max="1546" width="16.85546875" style="9" customWidth="1"/>
    <col min="1547" max="1550" width="17.5703125" style="9" customWidth="1"/>
    <col min="1551" max="1792" width="11.42578125" style="9"/>
    <col min="1793" max="1793" width="3.85546875" style="9" customWidth="1"/>
    <col min="1794" max="1795" width="0" style="9" hidden="1" customWidth="1"/>
    <col min="1796" max="1796" width="23.42578125" style="9" customWidth="1"/>
    <col min="1797" max="1797" width="13.5703125" style="9" customWidth="1"/>
    <col min="1798" max="1798" width="63.140625" style="9" customWidth="1"/>
    <col min="1799" max="1799" width="11.42578125" style="9"/>
    <col min="1800" max="1800" width="15.7109375" style="9" bestFit="1" customWidth="1"/>
    <col min="1801" max="1801" width="16.7109375" style="9" bestFit="1" customWidth="1"/>
    <col min="1802" max="1802" width="16.85546875" style="9" customWidth="1"/>
    <col min="1803" max="1806" width="17.5703125" style="9" customWidth="1"/>
    <col min="1807" max="2048" width="11.42578125" style="9"/>
    <col min="2049" max="2049" width="3.85546875" style="9" customWidth="1"/>
    <col min="2050" max="2051" width="0" style="9" hidden="1" customWidth="1"/>
    <col min="2052" max="2052" width="23.42578125" style="9" customWidth="1"/>
    <col min="2053" max="2053" width="13.5703125" style="9" customWidth="1"/>
    <col min="2054" max="2054" width="63.140625" style="9" customWidth="1"/>
    <col min="2055" max="2055" width="11.42578125" style="9"/>
    <col min="2056" max="2056" width="15.7109375" style="9" bestFit="1" customWidth="1"/>
    <col min="2057" max="2057" width="16.7109375" style="9" bestFit="1" customWidth="1"/>
    <col min="2058" max="2058" width="16.85546875" style="9" customWidth="1"/>
    <col min="2059" max="2062" width="17.5703125" style="9" customWidth="1"/>
    <col min="2063" max="2304" width="11.42578125" style="9"/>
    <col min="2305" max="2305" width="3.85546875" style="9" customWidth="1"/>
    <col min="2306" max="2307" width="0" style="9" hidden="1" customWidth="1"/>
    <col min="2308" max="2308" width="23.42578125" style="9" customWidth="1"/>
    <col min="2309" max="2309" width="13.5703125" style="9" customWidth="1"/>
    <col min="2310" max="2310" width="63.140625" style="9" customWidth="1"/>
    <col min="2311" max="2311" width="11.42578125" style="9"/>
    <col min="2312" max="2312" width="15.7109375" style="9" bestFit="1" customWidth="1"/>
    <col min="2313" max="2313" width="16.7109375" style="9" bestFit="1" customWidth="1"/>
    <col min="2314" max="2314" width="16.85546875" style="9" customWidth="1"/>
    <col min="2315" max="2318" width="17.5703125" style="9" customWidth="1"/>
    <col min="2319" max="2560" width="11.42578125" style="9"/>
    <col min="2561" max="2561" width="3.85546875" style="9" customWidth="1"/>
    <col min="2562" max="2563" width="0" style="9" hidden="1" customWidth="1"/>
    <col min="2564" max="2564" width="23.42578125" style="9" customWidth="1"/>
    <col min="2565" max="2565" width="13.5703125" style="9" customWidth="1"/>
    <col min="2566" max="2566" width="63.140625" style="9" customWidth="1"/>
    <col min="2567" max="2567" width="11.42578125" style="9"/>
    <col min="2568" max="2568" width="15.7109375" style="9" bestFit="1" customWidth="1"/>
    <col min="2569" max="2569" width="16.7109375" style="9" bestFit="1" customWidth="1"/>
    <col min="2570" max="2570" width="16.85546875" style="9" customWidth="1"/>
    <col min="2571" max="2574" width="17.5703125" style="9" customWidth="1"/>
    <col min="2575" max="2816" width="11.42578125" style="9"/>
    <col min="2817" max="2817" width="3.85546875" style="9" customWidth="1"/>
    <col min="2818" max="2819" width="0" style="9" hidden="1" customWidth="1"/>
    <col min="2820" max="2820" width="23.42578125" style="9" customWidth="1"/>
    <col min="2821" max="2821" width="13.5703125" style="9" customWidth="1"/>
    <col min="2822" max="2822" width="63.140625" style="9" customWidth="1"/>
    <col min="2823" max="2823" width="11.42578125" style="9"/>
    <col min="2824" max="2824" width="15.7109375" style="9" bestFit="1" customWidth="1"/>
    <col min="2825" max="2825" width="16.7109375" style="9" bestFit="1" customWidth="1"/>
    <col min="2826" max="2826" width="16.85546875" style="9" customWidth="1"/>
    <col min="2827" max="2830" width="17.5703125" style="9" customWidth="1"/>
    <col min="2831" max="3072" width="11.42578125" style="9"/>
    <col min="3073" max="3073" width="3.85546875" style="9" customWidth="1"/>
    <col min="3074" max="3075" width="0" style="9" hidden="1" customWidth="1"/>
    <col min="3076" max="3076" width="23.42578125" style="9" customWidth="1"/>
    <col min="3077" max="3077" width="13.5703125" style="9" customWidth="1"/>
    <col min="3078" max="3078" width="63.140625" style="9" customWidth="1"/>
    <col min="3079" max="3079" width="11.42578125" style="9"/>
    <col min="3080" max="3080" width="15.7109375" style="9" bestFit="1" customWidth="1"/>
    <col min="3081" max="3081" width="16.7109375" style="9" bestFit="1" customWidth="1"/>
    <col min="3082" max="3082" width="16.85546875" style="9" customWidth="1"/>
    <col min="3083" max="3086" width="17.5703125" style="9" customWidth="1"/>
    <col min="3087" max="3328" width="11.42578125" style="9"/>
    <col min="3329" max="3329" width="3.85546875" style="9" customWidth="1"/>
    <col min="3330" max="3331" width="0" style="9" hidden="1" customWidth="1"/>
    <col min="3332" max="3332" width="23.42578125" style="9" customWidth="1"/>
    <col min="3333" max="3333" width="13.5703125" style="9" customWidth="1"/>
    <col min="3334" max="3334" width="63.140625" style="9" customWidth="1"/>
    <col min="3335" max="3335" width="11.42578125" style="9"/>
    <col min="3336" max="3336" width="15.7109375" style="9" bestFit="1" customWidth="1"/>
    <col min="3337" max="3337" width="16.7109375" style="9" bestFit="1" customWidth="1"/>
    <col min="3338" max="3338" width="16.85546875" style="9" customWidth="1"/>
    <col min="3339" max="3342" width="17.5703125" style="9" customWidth="1"/>
    <col min="3343" max="3584" width="11.42578125" style="9"/>
    <col min="3585" max="3585" width="3.85546875" style="9" customWidth="1"/>
    <col min="3586" max="3587" width="0" style="9" hidden="1" customWidth="1"/>
    <col min="3588" max="3588" width="23.42578125" style="9" customWidth="1"/>
    <col min="3589" max="3589" width="13.5703125" style="9" customWidth="1"/>
    <col min="3590" max="3590" width="63.140625" style="9" customWidth="1"/>
    <col min="3591" max="3591" width="11.42578125" style="9"/>
    <col min="3592" max="3592" width="15.7109375" style="9" bestFit="1" customWidth="1"/>
    <col min="3593" max="3593" width="16.7109375" style="9" bestFit="1" customWidth="1"/>
    <col min="3594" max="3594" width="16.85546875" style="9" customWidth="1"/>
    <col min="3595" max="3598" width="17.5703125" style="9" customWidth="1"/>
    <col min="3599" max="3840" width="11.42578125" style="9"/>
    <col min="3841" max="3841" width="3.85546875" style="9" customWidth="1"/>
    <col min="3842" max="3843" width="0" style="9" hidden="1" customWidth="1"/>
    <col min="3844" max="3844" width="23.42578125" style="9" customWidth="1"/>
    <col min="3845" max="3845" width="13.5703125" style="9" customWidth="1"/>
    <col min="3846" max="3846" width="63.140625" style="9" customWidth="1"/>
    <col min="3847" max="3847" width="11.42578125" style="9"/>
    <col min="3848" max="3848" width="15.7109375" style="9" bestFit="1" customWidth="1"/>
    <col min="3849" max="3849" width="16.7109375" style="9" bestFit="1" customWidth="1"/>
    <col min="3850" max="3850" width="16.85546875" style="9" customWidth="1"/>
    <col min="3851" max="3854" width="17.5703125" style="9" customWidth="1"/>
    <col min="3855" max="4096" width="11.42578125" style="9"/>
    <col min="4097" max="4097" width="3.85546875" style="9" customWidth="1"/>
    <col min="4098" max="4099" width="0" style="9" hidden="1" customWidth="1"/>
    <col min="4100" max="4100" width="23.42578125" style="9" customWidth="1"/>
    <col min="4101" max="4101" width="13.5703125" style="9" customWidth="1"/>
    <col min="4102" max="4102" width="63.140625" style="9" customWidth="1"/>
    <col min="4103" max="4103" width="11.42578125" style="9"/>
    <col min="4104" max="4104" width="15.7109375" style="9" bestFit="1" customWidth="1"/>
    <col min="4105" max="4105" width="16.7109375" style="9" bestFit="1" customWidth="1"/>
    <col min="4106" max="4106" width="16.85546875" style="9" customWidth="1"/>
    <col min="4107" max="4110" width="17.5703125" style="9" customWidth="1"/>
    <col min="4111" max="4352" width="11.42578125" style="9"/>
    <col min="4353" max="4353" width="3.85546875" style="9" customWidth="1"/>
    <col min="4354" max="4355" width="0" style="9" hidden="1" customWidth="1"/>
    <col min="4356" max="4356" width="23.42578125" style="9" customWidth="1"/>
    <col min="4357" max="4357" width="13.5703125" style="9" customWidth="1"/>
    <col min="4358" max="4358" width="63.140625" style="9" customWidth="1"/>
    <col min="4359" max="4359" width="11.42578125" style="9"/>
    <col min="4360" max="4360" width="15.7109375" style="9" bestFit="1" customWidth="1"/>
    <col min="4361" max="4361" width="16.7109375" style="9" bestFit="1" customWidth="1"/>
    <col min="4362" max="4362" width="16.85546875" style="9" customWidth="1"/>
    <col min="4363" max="4366" width="17.5703125" style="9" customWidth="1"/>
    <col min="4367" max="4608" width="11.42578125" style="9"/>
    <col min="4609" max="4609" width="3.85546875" style="9" customWidth="1"/>
    <col min="4610" max="4611" width="0" style="9" hidden="1" customWidth="1"/>
    <col min="4612" max="4612" width="23.42578125" style="9" customWidth="1"/>
    <col min="4613" max="4613" width="13.5703125" style="9" customWidth="1"/>
    <col min="4614" max="4614" width="63.140625" style="9" customWidth="1"/>
    <col min="4615" max="4615" width="11.42578125" style="9"/>
    <col min="4616" max="4616" width="15.7109375" style="9" bestFit="1" customWidth="1"/>
    <col min="4617" max="4617" width="16.7109375" style="9" bestFit="1" customWidth="1"/>
    <col min="4618" max="4618" width="16.85546875" style="9" customWidth="1"/>
    <col min="4619" max="4622" width="17.5703125" style="9" customWidth="1"/>
    <col min="4623" max="4864" width="11.42578125" style="9"/>
    <col min="4865" max="4865" width="3.85546875" style="9" customWidth="1"/>
    <col min="4866" max="4867" width="0" style="9" hidden="1" customWidth="1"/>
    <col min="4868" max="4868" width="23.42578125" style="9" customWidth="1"/>
    <col min="4869" max="4869" width="13.5703125" style="9" customWidth="1"/>
    <col min="4870" max="4870" width="63.140625" style="9" customWidth="1"/>
    <col min="4871" max="4871" width="11.42578125" style="9"/>
    <col min="4872" max="4872" width="15.7109375" style="9" bestFit="1" customWidth="1"/>
    <col min="4873" max="4873" width="16.7109375" style="9" bestFit="1" customWidth="1"/>
    <col min="4874" max="4874" width="16.85546875" style="9" customWidth="1"/>
    <col min="4875" max="4878" width="17.5703125" style="9" customWidth="1"/>
    <col min="4879" max="5120" width="11.42578125" style="9"/>
    <col min="5121" max="5121" width="3.85546875" style="9" customWidth="1"/>
    <col min="5122" max="5123" width="0" style="9" hidden="1" customWidth="1"/>
    <col min="5124" max="5124" width="23.42578125" style="9" customWidth="1"/>
    <col min="5125" max="5125" width="13.5703125" style="9" customWidth="1"/>
    <col min="5126" max="5126" width="63.140625" style="9" customWidth="1"/>
    <col min="5127" max="5127" width="11.42578125" style="9"/>
    <col min="5128" max="5128" width="15.7109375" style="9" bestFit="1" customWidth="1"/>
    <col min="5129" max="5129" width="16.7109375" style="9" bestFit="1" customWidth="1"/>
    <col min="5130" max="5130" width="16.85546875" style="9" customWidth="1"/>
    <col min="5131" max="5134" width="17.5703125" style="9" customWidth="1"/>
    <col min="5135" max="5376" width="11.42578125" style="9"/>
    <col min="5377" max="5377" width="3.85546875" style="9" customWidth="1"/>
    <col min="5378" max="5379" width="0" style="9" hidden="1" customWidth="1"/>
    <col min="5380" max="5380" width="23.42578125" style="9" customWidth="1"/>
    <col min="5381" max="5381" width="13.5703125" style="9" customWidth="1"/>
    <col min="5382" max="5382" width="63.140625" style="9" customWidth="1"/>
    <col min="5383" max="5383" width="11.42578125" style="9"/>
    <col min="5384" max="5384" width="15.7109375" style="9" bestFit="1" customWidth="1"/>
    <col min="5385" max="5385" width="16.7109375" style="9" bestFit="1" customWidth="1"/>
    <col min="5386" max="5386" width="16.85546875" style="9" customWidth="1"/>
    <col min="5387" max="5390" width="17.5703125" style="9" customWidth="1"/>
    <col min="5391" max="5632" width="11.42578125" style="9"/>
    <col min="5633" max="5633" width="3.85546875" style="9" customWidth="1"/>
    <col min="5634" max="5635" width="0" style="9" hidden="1" customWidth="1"/>
    <col min="5636" max="5636" width="23.42578125" style="9" customWidth="1"/>
    <col min="5637" max="5637" width="13.5703125" style="9" customWidth="1"/>
    <col min="5638" max="5638" width="63.140625" style="9" customWidth="1"/>
    <col min="5639" max="5639" width="11.42578125" style="9"/>
    <col min="5640" max="5640" width="15.7109375" style="9" bestFit="1" customWidth="1"/>
    <col min="5641" max="5641" width="16.7109375" style="9" bestFit="1" customWidth="1"/>
    <col min="5642" max="5642" width="16.85546875" style="9" customWidth="1"/>
    <col min="5643" max="5646" width="17.5703125" style="9" customWidth="1"/>
    <col min="5647" max="5888" width="11.42578125" style="9"/>
    <col min="5889" max="5889" width="3.85546875" style="9" customWidth="1"/>
    <col min="5890" max="5891" width="0" style="9" hidden="1" customWidth="1"/>
    <col min="5892" max="5892" width="23.42578125" style="9" customWidth="1"/>
    <col min="5893" max="5893" width="13.5703125" style="9" customWidth="1"/>
    <col min="5894" max="5894" width="63.140625" style="9" customWidth="1"/>
    <col min="5895" max="5895" width="11.42578125" style="9"/>
    <col min="5896" max="5896" width="15.7109375" style="9" bestFit="1" customWidth="1"/>
    <col min="5897" max="5897" width="16.7109375" style="9" bestFit="1" customWidth="1"/>
    <col min="5898" max="5898" width="16.85546875" style="9" customWidth="1"/>
    <col min="5899" max="5902" width="17.5703125" style="9" customWidth="1"/>
    <col min="5903" max="6144" width="11.42578125" style="9"/>
    <col min="6145" max="6145" width="3.85546875" style="9" customWidth="1"/>
    <col min="6146" max="6147" width="0" style="9" hidden="1" customWidth="1"/>
    <col min="6148" max="6148" width="23.42578125" style="9" customWidth="1"/>
    <col min="6149" max="6149" width="13.5703125" style="9" customWidth="1"/>
    <col min="6150" max="6150" width="63.140625" style="9" customWidth="1"/>
    <col min="6151" max="6151" width="11.42578125" style="9"/>
    <col min="6152" max="6152" width="15.7109375" style="9" bestFit="1" customWidth="1"/>
    <col min="6153" max="6153" width="16.7109375" style="9" bestFit="1" customWidth="1"/>
    <col min="6154" max="6154" width="16.85546875" style="9" customWidth="1"/>
    <col min="6155" max="6158" width="17.5703125" style="9" customWidth="1"/>
    <col min="6159" max="6400" width="11.42578125" style="9"/>
    <col min="6401" max="6401" width="3.85546875" style="9" customWidth="1"/>
    <col min="6402" max="6403" width="0" style="9" hidden="1" customWidth="1"/>
    <col min="6404" max="6404" width="23.42578125" style="9" customWidth="1"/>
    <col min="6405" max="6405" width="13.5703125" style="9" customWidth="1"/>
    <col min="6406" max="6406" width="63.140625" style="9" customWidth="1"/>
    <col min="6407" max="6407" width="11.42578125" style="9"/>
    <col min="6408" max="6408" width="15.7109375" style="9" bestFit="1" customWidth="1"/>
    <col min="6409" max="6409" width="16.7109375" style="9" bestFit="1" customWidth="1"/>
    <col min="6410" max="6410" width="16.85546875" style="9" customWidth="1"/>
    <col min="6411" max="6414" width="17.5703125" style="9" customWidth="1"/>
    <col min="6415" max="6656" width="11.42578125" style="9"/>
    <col min="6657" max="6657" width="3.85546875" style="9" customWidth="1"/>
    <col min="6658" max="6659" width="0" style="9" hidden="1" customWidth="1"/>
    <col min="6660" max="6660" width="23.42578125" style="9" customWidth="1"/>
    <col min="6661" max="6661" width="13.5703125" style="9" customWidth="1"/>
    <col min="6662" max="6662" width="63.140625" style="9" customWidth="1"/>
    <col min="6663" max="6663" width="11.42578125" style="9"/>
    <col min="6664" max="6664" width="15.7109375" style="9" bestFit="1" customWidth="1"/>
    <col min="6665" max="6665" width="16.7109375" style="9" bestFit="1" customWidth="1"/>
    <col min="6666" max="6666" width="16.85546875" style="9" customWidth="1"/>
    <col min="6667" max="6670" width="17.5703125" style="9" customWidth="1"/>
    <col min="6671" max="6912" width="11.42578125" style="9"/>
    <col min="6913" max="6913" width="3.85546875" style="9" customWidth="1"/>
    <col min="6914" max="6915" width="0" style="9" hidden="1" customWidth="1"/>
    <col min="6916" max="6916" width="23.42578125" style="9" customWidth="1"/>
    <col min="6917" max="6917" width="13.5703125" style="9" customWidth="1"/>
    <col min="6918" max="6918" width="63.140625" style="9" customWidth="1"/>
    <col min="6919" max="6919" width="11.42578125" style="9"/>
    <col min="6920" max="6920" width="15.7109375" style="9" bestFit="1" customWidth="1"/>
    <col min="6921" max="6921" width="16.7109375" style="9" bestFit="1" customWidth="1"/>
    <col min="6922" max="6922" width="16.85546875" style="9" customWidth="1"/>
    <col min="6923" max="6926" width="17.5703125" style="9" customWidth="1"/>
    <col min="6927" max="7168" width="11.42578125" style="9"/>
    <col min="7169" max="7169" width="3.85546875" style="9" customWidth="1"/>
    <col min="7170" max="7171" width="0" style="9" hidden="1" customWidth="1"/>
    <col min="7172" max="7172" width="23.42578125" style="9" customWidth="1"/>
    <col min="7173" max="7173" width="13.5703125" style="9" customWidth="1"/>
    <col min="7174" max="7174" width="63.140625" style="9" customWidth="1"/>
    <col min="7175" max="7175" width="11.42578125" style="9"/>
    <col min="7176" max="7176" width="15.7109375" style="9" bestFit="1" customWidth="1"/>
    <col min="7177" max="7177" width="16.7109375" style="9" bestFit="1" customWidth="1"/>
    <col min="7178" max="7178" width="16.85546875" style="9" customWidth="1"/>
    <col min="7179" max="7182" width="17.5703125" style="9" customWidth="1"/>
    <col min="7183" max="7424" width="11.42578125" style="9"/>
    <col min="7425" max="7425" width="3.85546875" style="9" customWidth="1"/>
    <col min="7426" max="7427" width="0" style="9" hidden="1" customWidth="1"/>
    <col min="7428" max="7428" width="23.42578125" style="9" customWidth="1"/>
    <col min="7429" max="7429" width="13.5703125" style="9" customWidth="1"/>
    <col min="7430" max="7430" width="63.140625" style="9" customWidth="1"/>
    <col min="7431" max="7431" width="11.42578125" style="9"/>
    <col min="7432" max="7432" width="15.7109375" style="9" bestFit="1" customWidth="1"/>
    <col min="7433" max="7433" width="16.7109375" style="9" bestFit="1" customWidth="1"/>
    <col min="7434" max="7434" width="16.85546875" style="9" customWidth="1"/>
    <col min="7435" max="7438" width="17.5703125" style="9" customWidth="1"/>
    <col min="7439" max="7680" width="11.42578125" style="9"/>
    <col min="7681" max="7681" width="3.85546875" style="9" customWidth="1"/>
    <col min="7682" max="7683" width="0" style="9" hidden="1" customWidth="1"/>
    <col min="7684" max="7684" width="23.42578125" style="9" customWidth="1"/>
    <col min="7685" max="7685" width="13.5703125" style="9" customWidth="1"/>
    <col min="7686" max="7686" width="63.140625" style="9" customWidth="1"/>
    <col min="7687" max="7687" width="11.42578125" style="9"/>
    <col min="7688" max="7688" width="15.7109375" style="9" bestFit="1" customWidth="1"/>
    <col min="7689" max="7689" width="16.7109375" style="9" bestFit="1" customWidth="1"/>
    <col min="7690" max="7690" width="16.85546875" style="9" customWidth="1"/>
    <col min="7691" max="7694" width="17.5703125" style="9" customWidth="1"/>
    <col min="7695" max="7936" width="11.42578125" style="9"/>
    <col min="7937" max="7937" width="3.85546875" style="9" customWidth="1"/>
    <col min="7938" max="7939" width="0" style="9" hidden="1" customWidth="1"/>
    <col min="7940" max="7940" width="23.42578125" style="9" customWidth="1"/>
    <col min="7941" max="7941" width="13.5703125" style="9" customWidth="1"/>
    <col min="7942" max="7942" width="63.140625" style="9" customWidth="1"/>
    <col min="7943" max="7943" width="11.42578125" style="9"/>
    <col min="7944" max="7944" width="15.7109375" style="9" bestFit="1" customWidth="1"/>
    <col min="7945" max="7945" width="16.7109375" style="9" bestFit="1" customWidth="1"/>
    <col min="7946" max="7946" width="16.85546875" style="9" customWidth="1"/>
    <col min="7947" max="7950" width="17.5703125" style="9" customWidth="1"/>
    <col min="7951" max="8192" width="11.42578125" style="9"/>
    <col min="8193" max="8193" width="3.85546875" style="9" customWidth="1"/>
    <col min="8194" max="8195" width="0" style="9" hidden="1" customWidth="1"/>
    <col min="8196" max="8196" width="23.42578125" style="9" customWidth="1"/>
    <col min="8197" max="8197" width="13.5703125" style="9" customWidth="1"/>
    <col min="8198" max="8198" width="63.140625" style="9" customWidth="1"/>
    <col min="8199" max="8199" width="11.42578125" style="9"/>
    <col min="8200" max="8200" width="15.7109375" style="9" bestFit="1" customWidth="1"/>
    <col min="8201" max="8201" width="16.7109375" style="9" bestFit="1" customWidth="1"/>
    <col min="8202" max="8202" width="16.85546875" style="9" customWidth="1"/>
    <col min="8203" max="8206" width="17.5703125" style="9" customWidth="1"/>
    <col min="8207" max="8448" width="11.42578125" style="9"/>
    <col min="8449" max="8449" width="3.85546875" style="9" customWidth="1"/>
    <col min="8450" max="8451" width="0" style="9" hidden="1" customWidth="1"/>
    <col min="8452" max="8452" width="23.42578125" style="9" customWidth="1"/>
    <col min="8453" max="8453" width="13.5703125" style="9" customWidth="1"/>
    <col min="8454" max="8454" width="63.140625" style="9" customWidth="1"/>
    <col min="8455" max="8455" width="11.42578125" style="9"/>
    <col min="8456" max="8456" width="15.7109375" style="9" bestFit="1" customWidth="1"/>
    <col min="8457" max="8457" width="16.7109375" style="9" bestFit="1" customWidth="1"/>
    <col min="8458" max="8458" width="16.85546875" style="9" customWidth="1"/>
    <col min="8459" max="8462" width="17.5703125" style="9" customWidth="1"/>
    <col min="8463" max="8704" width="11.42578125" style="9"/>
    <col min="8705" max="8705" width="3.85546875" style="9" customWidth="1"/>
    <col min="8706" max="8707" width="0" style="9" hidden="1" customWidth="1"/>
    <col min="8708" max="8708" width="23.42578125" style="9" customWidth="1"/>
    <col min="8709" max="8709" width="13.5703125" style="9" customWidth="1"/>
    <col min="8710" max="8710" width="63.140625" style="9" customWidth="1"/>
    <col min="8711" max="8711" width="11.42578125" style="9"/>
    <col min="8712" max="8712" width="15.7109375" style="9" bestFit="1" customWidth="1"/>
    <col min="8713" max="8713" width="16.7109375" style="9" bestFit="1" customWidth="1"/>
    <col min="8714" max="8714" width="16.85546875" style="9" customWidth="1"/>
    <col min="8715" max="8718" width="17.5703125" style="9" customWidth="1"/>
    <col min="8719" max="8960" width="11.42578125" style="9"/>
    <col min="8961" max="8961" width="3.85546875" style="9" customWidth="1"/>
    <col min="8962" max="8963" width="0" style="9" hidden="1" customWidth="1"/>
    <col min="8964" max="8964" width="23.42578125" style="9" customWidth="1"/>
    <col min="8965" max="8965" width="13.5703125" style="9" customWidth="1"/>
    <col min="8966" max="8966" width="63.140625" style="9" customWidth="1"/>
    <col min="8967" max="8967" width="11.42578125" style="9"/>
    <col min="8968" max="8968" width="15.7109375" style="9" bestFit="1" customWidth="1"/>
    <col min="8969" max="8969" width="16.7109375" style="9" bestFit="1" customWidth="1"/>
    <col min="8970" max="8970" width="16.85546875" style="9" customWidth="1"/>
    <col min="8971" max="8974" width="17.5703125" style="9" customWidth="1"/>
    <col min="8975" max="9216" width="11.42578125" style="9"/>
    <col min="9217" max="9217" width="3.85546875" style="9" customWidth="1"/>
    <col min="9218" max="9219" width="0" style="9" hidden="1" customWidth="1"/>
    <col min="9220" max="9220" width="23.42578125" style="9" customWidth="1"/>
    <col min="9221" max="9221" width="13.5703125" style="9" customWidth="1"/>
    <col min="9222" max="9222" width="63.140625" style="9" customWidth="1"/>
    <col min="9223" max="9223" width="11.42578125" style="9"/>
    <col min="9224" max="9224" width="15.7109375" style="9" bestFit="1" customWidth="1"/>
    <col min="9225" max="9225" width="16.7109375" style="9" bestFit="1" customWidth="1"/>
    <col min="9226" max="9226" width="16.85546875" style="9" customWidth="1"/>
    <col min="9227" max="9230" width="17.5703125" style="9" customWidth="1"/>
    <col min="9231" max="9472" width="11.42578125" style="9"/>
    <col min="9473" max="9473" width="3.85546875" style="9" customWidth="1"/>
    <col min="9474" max="9475" width="0" style="9" hidden="1" customWidth="1"/>
    <col min="9476" max="9476" width="23.42578125" style="9" customWidth="1"/>
    <col min="9477" max="9477" width="13.5703125" style="9" customWidth="1"/>
    <col min="9478" max="9478" width="63.140625" style="9" customWidth="1"/>
    <col min="9479" max="9479" width="11.42578125" style="9"/>
    <col min="9480" max="9480" width="15.7109375" style="9" bestFit="1" customWidth="1"/>
    <col min="9481" max="9481" width="16.7109375" style="9" bestFit="1" customWidth="1"/>
    <col min="9482" max="9482" width="16.85546875" style="9" customWidth="1"/>
    <col min="9483" max="9486" width="17.5703125" style="9" customWidth="1"/>
    <col min="9487" max="9728" width="11.42578125" style="9"/>
    <col min="9729" max="9729" width="3.85546875" style="9" customWidth="1"/>
    <col min="9730" max="9731" width="0" style="9" hidden="1" customWidth="1"/>
    <col min="9732" max="9732" width="23.42578125" style="9" customWidth="1"/>
    <col min="9733" max="9733" width="13.5703125" style="9" customWidth="1"/>
    <col min="9734" max="9734" width="63.140625" style="9" customWidth="1"/>
    <col min="9735" max="9735" width="11.42578125" style="9"/>
    <col min="9736" max="9736" width="15.7109375" style="9" bestFit="1" customWidth="1"/>
    <col min="9737" max="9737" width="16.7109375" style="9" bestFit="1" customWidth="1"/>
    <col min="9738" max="9738" width="16.85546875" style="9" customWidth="1"/>
    <col min="9739" max="9742" width="17.5703125" style="9" customWidth="1"/>
    <col min="9743" max="9984" width="11.42578125" style="9"/>
    <col min="9985" max="9985" width="3.85546875" style="9" customWidth="1"/>
    <col min="9986" max="9987" width="0" style="9" hidden="1" customWidth="1"/>
    <col min="9988" max="9988" width="23.42578125" style="9" customWidth="1"/>
    <col min="9989" max="9989" width="13.5703125" style="9" customWidth="1"/>
    <col min="9990" max="9990" width="63.140625" style="9" customWidth="1"/>
    <col min="9991" max="9991" width="11.42578125" style="9"/>
    <col min="9992" max="9992" width="15.7109375" style="9" bestFit="1" customWidth="1"/>
    <col min="9993" max="9993" width="16.7109375" style="9" bestFit="1" customWidth="1"/>
    <col min="9994" max="9994" width="16.85546875" style="9" customWidth="1"/>
    <col min="9995" max="9998" width="17.5703125" style="9" customWidth="1"/>
    <col min="9999" max="10240" width="11.42578125" style="9"/>
    <col min="10241" max="10241" width="3.85546875" style="9" customWidth="1"/>
    <col min="10242" max="10243" width="0" style="9" hidden="1" customWidth="1"/>
    <col min="10244" max="10244" width="23.42578125" style="9" customWidth="1"/>
    <col min="10245" max="10245" width="13.5703125" style="9" customWidth="1"/>
    <col min="10246" max="10246" width="63.140625" style="9" customWidth="1"/>
    <col min="10247" max="10247" width="11.42578125" style="9"/>
    <col min="10248" max="10248" width="15.7109375" style="9" bestFit="1" customWidth="1"/>
    <col min="10249" max="10249" width="16.7109375" style="9" bestFit="1" customWidth="1"/>
    <col min="10250" max="10250" width="16.85546875" style="9" customWidth="1"/>
    <col min="10251" max="10254" width="17.5703125" style="9" customWidth="1"/>
    <col min="10255" max="10496" width="11.42578125" style="9"/>
    <col min="10497" max="10497" width="3.85546875" style="9" customWidth="1"/>
    <col min="10498" max="10499" width="0" style="9" hidden="1" customWidth="1"/>
    <col min="10500" max="10500" width="23.42578125" style="9" customWidth="1"/>
    <col min="10501" max="10501" width="13.5703125" style="9" customWidth="1"/>
    <col min="10502" max="10502" width="63.140625" style="9" customWidth="1"/>
    <col min="10503" max="10503" width="11.42578125" style="9"/>
    <col min="10504" max="10504" width="15.7109375" style="9" bestFit="1" customWidth="1"/>
    <col min="10505" max="10505" width="16.7109375" style="9" bestFit="1" customWidth="1"/>
    <col min="10506" max="10506" width="16.85546875" style="9" customWidth="1"/>
    <col min="10507" max="10510" width="17.5703125" style="9" customWidth="1"/>
    <col min="10511" max="10752" width="11.42578125" style="9"/>
    <col min="10753" max="10753" width="3.85546875" style="9" customWidth="1"/>
    <col min="10754" max="10755" width="0" style="9" hidden="1" customWidth="1"/>
    <col min="10756" max="10756" width="23.42578125" style="9" customWidth="1"/>
    <col min="10757" max="10757" width="13.5703125" style="9" customWidth="1"/>
    <col min="10758" max="10758" width="63.140625" style="9" customWidth="1"/>
    <col min="10759" max="10759" width="11.42578125" style="9"/>
    <col min="10760" max="10760" width="15.7109375" style="9" bestFit="1" customWidth="1"/>
    <col min="10761" max="10761" width="16.7109375" style="9" bestFit="1" customWidth="1"/>
    <col min="10762" max="10762" width="16.85546875" style="9" customWidth="1"/>
    <col min="10763" max="10766" width="17.5703125" style="9" customWidth="1"/>
    <col min="10767" max="11008" width="11.42578125" style="9"/>
    <col min="11009" max="11009" width="3.85546875" style="9" customWidth="1"/>
    <col min="11010" max="11011" width="0" style="9" hidden="1" customWidth="1"/>
    <col min="11012" max="11012" width="23.42578125" style="9" customWidth="1"/>
    <col min="11013" max="11013" width="13.5703125" style="9" customWidth="1"/>
    <col min="11014" max="11014" width="63.140625" style="9" customWidth="1"/>
    <col min="11015" max="11015" width="11.42578125" style="9"/>
    <col min="11016" max="11016" width="15.7109375" style="9" bestFit="1" customWidth="1"/>
    <col min="11017" max="11017" width="16.7109375" style="9" bestFit="1" customWidth="1"/>
    <col min="11018" max="11018" width="16.85546875" style="9" customWidth="1"/>
    <col min="11019" max="11022" width="17.5703125" style="9" customWidth="1"/>
    <col min="11023" max="11264" width="11.42578125" style="9"/>
    <col min="11265" max="11265" width="3.85546875" style="9" customWidth="1"/>
    <col min="11266" max="11267" width="0" style="9" hidden="1" customWidth="1"/>
    <col min="11268" max="11268" width="23.42578125" style="9" customWidth="1"/>
    <col min="11269" max="11269" width="13.5703125" style="9" customWidth="1"/>
    <col min="11270" max="11270" width="63.140625" style="9" customWidth="1"/>
    <col min="11271" max="11271" width="11.42578125" style="9"/>
    <col min="11272" max="11272" width="15.7109375" style="9" bestFit="1" customWidth="1"/>
    <col min="11273" max="11273" width="16.7109375" style="9" bestFit="1" customWidth="1"/>
    <col min="11274" max="11274" width="16.85546875" style="9" customWidth="1"/>
    <col min="11275" max="11278" width="17.5703125" style="9" customWidth="1"/>
    <col min="11279" max="11520" width="11.42578125" style="9"/>
    <col min="11521" max="11521" width="3.85546875" style="9" customWidth="1"/>
    <col min="11522" max="11523" width="0" style="9" hidden="1" customWidth="1"/>
    <col min="11524" max="11524" width="23.42578125" style="9" customWidth="1"/>
    <col min="11525" max="11525" width="13.5703125" style="9" customWidth="1"/>
    <col min="11526" max="11526" width="63.140625" style="9" customWidth="1"/>
    <col min="11527" max="11527" width="11.42578125" style="9"/>
    <col min="11528" max="11528" width="15.7109375" style="9" bestFit="1" customWidth="1"/>
    <col min="11529" max="11529" width="16.7109375" style="9" bestFit="1" customWidth="1"/>
    <col min="11530" max="11530" width="16.85546875" style="9" customWidth="1"/>
    <col min="11531" max="11534" width="17.5703125" style="9" customWidth="1"/>
    <col min="11535" max="11776" width="11.42578125" style="9"/>
    <col min="11777" max="11777" width="3.85546875" style="9" customWidth="1"/>
    <col min="11778" max="11779" width="0" style="9" hidden="1" customWidth="1"/>
    <col min="11780" max="11780" width="23.42578125" style="9" customWidth="1"/>
    <col min="11781" max="11781" width="13.5703125" style="9" customWidth="1"/>
    <col min="11782" max="11782" width="63.140625" style="9" customWidth="1"/>
    <col min="11783" max="11783" width="11.42578125" style="9"/>
    <col min="11784" max="11784" width="15.7109375" style="9" bestFit="1" customWidth="1"/>
    <col min="11785" max="11785" width="16.7109375" style="9" bestFit="1" customWidth="1"/>
    <col min="11786" max="11786" width="16.85546875" style="9" customWidth="1"/>
    <col min="11787" max="11790" width="17.5703125" style="9" customWidth="1"/>
    <col min="11791" max="12032" width="11.42578125" style="9"/>
    <col min="12033" max="12033" width="3.85546875" style="9" customWidth="1"/>
    <col min="12034" max="12035" width="0" style="9" hidden="1" customWidth="1"/>
    <col min="12036" max="12036" width="23.42578125" style="9" customWidth="1"/>
    <col min="12037" max="12037" width="13.5703125" style="9" customWidth="1"/>
    <col min="12038" max="12038" width="63.140625" style="9" customWidth="1"/>
    <col min="12039" max="12039" width="11.42578125" style="9"/>
    <col min="12040" max="12040" width="15.7109375" style="9" bestFit="1" customWidth="1"/>
    <col min="12041" max="12041" width="16.7109375" style="9" bestFit="1" customWidth="1"/>
    <col min="12042" max="12042" width="16.85546875" style="9" customWidth="1"/>
    <col min="12043" max="12046" width="17.5703125" style="9" customWidth="1"/>
    <col min="12047" max="12288" width="11.42578125" style="9"/>
    <col min="12289" max="12289" width="3.85546875" style="9" customWidth="1"/>
    <col min="12290" max="12291" width="0" style="9" hidden="1" customWidth="1"/>
    <col min="12292" max="12292" width="23.42578125" style="9" customWidth="1"/>
    <col min="12293" max="12293" width="13.5703125" style="9" customWidth="1"/>
    <col min="12294" max="12294" width="63.140625" style="9" customWidth="1"/>
    <col min="12295" max="12295" width="11.42578125" style="9"/>
    <col min="12296" max="12296" width="15.7109375" style="9" bestFit="1" customWidth="1"/>
    <col min="12297" max="12297" width="16.7109375" style="9" bestFit="1" customWidth="1"/>
    <col min="12298" max="12298" width="16.85546875" style="9" customWidth="1"/>
    <col min="12299" max="12302" width="17.5703125" style="9" customWidth="1"/>
    <col min="12303" max="12544" width="11.42578125" style="9"/>
    <col min="12545" max="12545" width="3.85546875" style="9" customWidth="1"/>
    <col min="12546" max="12547" width="0" style="9" hidden="1" customWidth="1"/>
    <col min="12548" max="12548" width="23.42578125" style="9" customWidth="1"/>
    <col min="12549" max="12549" width="13.5703125" style="9" customWidth="1"/>
    <col min="12550" max="12550" width="63.140625" style="9" customWidth="1"/>
    <col min="12551" max="12551" width="11.42578125" style="9"/>
    <col min="12552" max="12552" width="15.7109375" style="9" bestFit="1" customWidth="1"/>
    <col min="12553" max="12553" width="16.7109375" style="9" bestFit="1" customWidth="1"/>
    <col min="12554" max="12554" width="16.85546875" style="9" customWidth="1"/>
    <col min="12555" max="12558" width="17.5703125" style="9" customWidth="1"/>
    <col min="12559" max="12800" width="11.42578125" style="9"/>
    <col min="12801" max="12801" width="3.85546875" style="9" customWidth="1"/>
    <col min="12802" max="12803" width="0" style="9" hidden="1" customWidth="1"/>
    <col min="12804" max="12804" width="23.42578125" style="9" customWidth="1"/>
    <col min="12805" max="12805" width="13.5703125" style="9" customWidth="1"/>
    <col min="12806" max="12806" width="63.140625" style="9" customWidth="1"/>
    <col min="12807" max="12807" width="11.42578125" style="9"/>
    <col min="12808" max="12808" width="15.7109375" style="9" bestFit="1" customWidth="1"/>
    <col min="12809" max="12809" width="16.7109375" style="9" bestFit="1" customWidth="1"/>
    <col min="12810" max="12810" width="16.85546875" style="9" customWidth="1"/>
    <col min="12811" max="12814" width="17.5703125" style="9" customWidth="1"/>
    <col min="12815" max="13056" width="11.42578125" style="9"/>
    <col min="13057" max="13057" width="3.85546875" style="9" customWidth="1"/>
    <col min="13058" max="13059" width="0" style="9" hidden="1" customWidth="1"/>
    <col min="13060" max="13060" width="23.42578125" style="9" customWidth="1"/>
    <col min="13061" max="13061" width="13.5703125" style="9" customWidth="1"/>
    <col min="13062" max="13062" width="63.140625" style="9" customWidth="1"/>
    <col min="13063" max="13063" width="11.42578125" style="9"/>
    <col min="13064" max="13064" width="15.7109375" style="9" bestFit="1" customWidth="1"/>
    <col min="13065" max="13065" width="16.7109375" style="9" bestFit="1" customWidth="1"/>
    <col min="13066" max="13066" width="16.85546875" style="9" customWidth="1"/>
    <col min="13067" max="13070" width="17.5703125" style="9" customWidth="1"/>
    <col min="13071" max="13312" width="11.42578125" style="9"/>
    <col min="13313" max="13313" width="3.85546875" style="9" customWidth="1"/>
    <col min="13314" max="13315" width="0" style="9" hidden="1" customWidth="1"/>
    <col min="13316" max="13316" width="23.42578125" style="9" customWidth="1"/>
    <col min="13317" max="13317" width="13.5703125" style="9" customWidth="1"/>
    <col min="13318" max="13318" width="63.140625" style="9" customWidth="1"/>
    <col min="13319" max="13319" width="11.42578125" style="9"/>
    <col min="13320" max="13320" width="15.7109375" style="9" bestFit="1" customWidth="1"/>
    <col min="13321" max="13321" width="16.7109375" style="9" bestFit="1" customWidth="1"/>
    <col min="13322" max="13322" width="16.85546875" style="9" customWidth="1"/>
    <col min="13323" max="13326" width="17.5703125" style="9" customWidth="1"/>
    <col min="13327" max="13568" width="11.42578125" style="9"/>
    <col min="13569" max="13569" width="3.85546875" style="9" customWidth="1"/>
    <col min="13570" max="13571" width="0" style="9" hidden="1" customWidth="1"/>
    <col min="13572" max="13572" width="23.42578125" style="9" customWidth="1"/>
    <col min="13573" max="13573" width="13.5703125" style="9" customWidth="1"/>
    <col min="13574" max="13574" width="63.140625" style="9" customWidth="1"/>
    <col min="13575" max="13575" width="11.42578125" style="9"/>
    <col min="13576" max="13576" width="15.7109375" style="9" bestFit="1" customWidth="1"/>
    <col min="13577" max="13577" width="16.7109375" style="9" bestFit="1" customWidth="1"/>
    <col min="13578" max="13578" width="16.85546875" style="9" customWidth="1"/>
    <col min="13579" max="13582" width="17.5703125" style="9" customWidth="1"/>
    <col min="13583" max="13824" width="11.42578125" style="9"/>
    <col min="13825" max="13825" width="3.85546875" style="9" customWidth="1"/>
    <col min="13826" max="13827" width="0" style="9" hidden="1" customWidth="1"/>
    <col min="13828" max="13828" width="23.42578125" style="9" customWidth="1"/>
    <col min="13829" max="13829" width="13.5703125" style="9" customWidth="1"/>
    <col min="13830" max="13830" width="63.140625" style="9" customWidth="1"/>
    <col min="13831" max="13831" width="11.42578125" style="9"/>
    <col min="13832" max="13832" width="15.7109375" style="9" bestFit="1" customWidth="1"/>
    <col min="13833" max="13833" width="16.7109375" style="9" bestFit="1" customWidth="1"/>
    <col min="13834" max="13834" width="16.85546875" style="9" customWidth="1"/>
    <col min="13835" max="13838" width="17.5703125" style="9" customWidth="1"/>
    <col min="13839" max="14080" width="11.42578125" style="9"/>
    <col min="14081" max="14081" width="3.85546875" style="9" customWidth="1"/>
    <col min="14082" max="14083" width="0" style="9" hidden="1" customWidth="1"/>
    <col min="14084" max="14084" width="23.42578125" style="9" customWidth="1"/>
    <col min="14085" max="14085" width="13.5703125" style="9" customWidth="1"/>
    <col min="14086" max="14086" width="63.140625" style="9" customWidth="1"/>
    <col min="14087" max="14087" width="11.42578125" style="9"/>
    <col min="14088" max="14088" width="15.7109375" style="9" bestFit="1" customWidth="1"/>
    <col min="14089" max="14089" width="16.7109375" style="9" bestFit="1" customWidth="1"/>
    <col min="14090" max="14090" width="16.85546875" style="9" customWidth="1"/>
    <col min="14091" max="14094" width="17.5703125" style="9" customWidth="1"/>
    <col min="14095" max="14336" width="11.42578125" style="9"/>
    <col min="14337" max="14337" width="3.85546875" style="9" customWidth="1"/>
    <col min="14338" max="14339" width="0" style="9" hidden="1" customWidth="1"/>
    <col min="14340" max="14340" width="23.42578125" style="9" customWidth="1"/>
    <col min="14341" max="14341" width="13.5703125" style="9" customWidth="1"/>
    <col min="14342" max="14342" width="63.140625" style="9" customWidth="1"/>
    <col min="14343" max="14343" width="11.42578125" style="9"/>
    <col min="14344" max="14344" width="15.7109375" style="9" bestFit="1" customWidth="1"/>
    <col min="14345" max="14345" width="16.7109375" style="9" bestFit="1" customWidth="1"/>
    <col min="14346" max="14346" width="16.85546875" style="9" customWidth="1"/>
    <col min="14347" max="14350" width="17.5703125" style="9" customWidth="1"/>
    <col min="14351" max="14592" width="11.42578125" style="9"/>
    <col min="14593" max="14593" width="3.85546875" style="9" customWidth="1"/>
    <col min="14594" max="14595" width="0" style="9" hidden="1" customWidth="1"/>
    <col min="14596" max="14596" width="23.42578125" style="9" customWidth="1"/>
    <col min="14597" max="14597" width="13.5703125" style="9" customWidth="1"/>
    <col min="14598" max="14598" width="63.140625" style="9" customWidth="1"/>
    <col min="14599" max="14599" width="11.42578125" style="9"/>
    <col min="14600" max="14600" width="15.7109375" style="9" bestFit="1" customWidth="1"/>
    <col min="14601" max="14601" width="16.7109375" style="9" bestFit="1" customWidth="1"/>
    <col min="14602" max="14602" width="16.85546875" style="9" customWidth="1"/>
    <col min="14603" max="14606" width="17.5703125" style="9" customWidth="1"/>
    <col min="14607" max="14848" width="11.42578125" style="9"/>
    <col min="14849" max="14849" width="3.85546875" style="9" customWidth="1"/>
    <col min="14850" max="14851" width="0" style="9" hidden="1" customWidth="1"/>
    <col min="14852" max="14852" width="23.42578125" style="9" customWidth="1"/>
    <col min="14853" max="14853" width="13.5703125" style="9" customWidth="1"/>
    <col min="14854" max="14854" width="63.140625" style="9" customWidth="1"/>
    <col min="14855" max="14855" width="11.42578125" style="9"/>
    <col min="14856" max="14856" width="15.7109375" style="9" bestFit="1" customWidth="1"/>
    <col min="14857" max="14857" width="16.7109375" style="9" bestFit="1" customWidth="1"/>
    <col min="14858" max="14858" width="16.85546875" style="9" customWidth="1"/>
    <col min="14859" max="14862" width="17.5703125" style="9" customWidth="1"/>
    <col min="14863" max="15104" width="11.42578125" style="9"/>
    <col min="15105" max="15105" width="3.85546875" style="9" customWidth="1"/>
    <col min="15106" max="15107" width="0" style="9" hidden="1" customWidth="1"/>
    <col min="15108" max="15108" width="23.42578125" style="9" customWidth="1"/>
    <col min="15109" max="15109" width="13.5703125" style="9" customWidth="1"/>
    <col min="15110" max="15110" width="63.140625" style="9" customWidth="1"/>
    <col min="15111" max="15111" width="11.42578125" style="9"/>
    <col min="15112" max="15112" width="15.7109375" style="9" bestFit="1" customWidth="1"/>
    <col min="15113" max="15113" width="16.7109375" style="9" bestFit="1" customWidth="1"/>
    <col min="15114" max="15114" width="16.85546875" style="9" customWidth="1"/>
    <col min="15115" max="15118" width="17.5703125" style="9" customWidth="1"/>
    <col min="15119" max="15360" width="11.42578125" style="9"/>
    <col min="15361" max="15361" width="3.85546875" style="9" customWidth="1"/>
    <col min="15362" max="15363" width="0" style="9" hidden="1" customWidth="1"/>
    <col min="15364" max="15364" width="23.42578125" style="9" customWidth="1"/>
    <col min="15365" max="15365" width="13.5703125" style="9" customWidth="1"/>
    <col min="15366" max="15366" width="63.140625" style="9" customWidth="1"/>
    <col min="15367" max="15367" width="11.42578125" style="9"/>
    <col min="15368" max="15368" width="15.7109375" style="9" bestFit="1" customWidth="1"/>
    <col min="15369" max="15369" width="16.7109375" style="9" bestFit="1" customWidth="1"/>
    <col min="15370" max="15370" width="16.85546875" style="9" customWidth="1"/>
    <col min="15371" max="15374" width="17.5703125" style="9" customWidth="1"/>
    <col min="15375" max="15616" width="11.42578125" style="9"/>
    <col min="15617" max="15617" width="3.85546875" style="9" customWidth="1"/>
    <col min="15618" max="15619" width="0" style="9" hidden="1" customWidth="1"/>
    <col min="15620" max="15620" width="23.42578125" style="9" customWidth="1"/>
    <col min="15621" max="15621" width="13.5703125" style="9" customWidth="1"/>
    <col min="15622" max="15622" width="63.140625" style="9" customWidth="1"/>
    <col min="15623" max="15623" width="11.42578125" style="9"/>
    <col min="15624" max="15624" width="15.7109375" style="9" bestFit="1" customWidth="1"/>
    <col min="15625" max="15625" width="16.7109375" style="9" bestFit="1" customWidth="1"/>
    <col min="15626" max="15626" width="16.85546875" style="9" customWidth="1"/>
    <col min="15627" max="15630" width="17.5703125" style="9" customWidth="1"/>
    <col min="15631" max="15872" width="11.42578125" style="9"/>
    <col min="15873" max="15873" width="3.85546875" style="9" customWidth="1"/>
    <col min="15874" max="15875" width="0" style="9" hidden="1" customWidth="1"/>
    <col min="15876" max="15876" width="23.42578125" style="9" customWidth="1"/>
    <col min="15877" max="15877" width="13.5703125" style="9" customWidth="1"/>
    <col min="15878" max="15878" width="63.140625" style="9" customWidth="1"/>
    <col min="15879" max="15879" width="11.42578125" style="9"/>
    <col min="15880" max="15880" width="15.7109375" style="9" bestFit="1" customWidth="1"/>
    <col min="15881" max="15881" width="16.7109375" style="9" bestFit="1" customWidth="1"/>
    <col min="15882" max="15882" width="16.85546875" style="9" customWidth="1"/>
    <col min="15883" max="15886" width="17.5703125" style="9" customWidth="1"/>
    <col min="15887" max="16128" width="11.42578125" style="9"/>
    <col min="16129" max="16129" width="3.85546875" style="9" customWidth="1"/>
    <col min="16130" max="16131" width="0" style="9" hidden="1" customWidth="1"/>
    <col min="16132" max="16132" width="23.42578125" style="9" customWidth="1"/>
    <col min="16133" max="16133" width="13.5703125" style="9" customWidth="1"/>
    <col min="16134" max="16134" width="63.140625" style="9" customWidth="1"/>
    <col min="16135" max="16135" width="11.42578125" style="9"/>
    <col min="16136" max="16136" width="15.7109375" style="9" bestFit="1" customWidth="1"/>
    <col min="16137" max="16137" width="16.7109375" style="9" bestFit="1" customWidth="1"/>
    <col min="16138" max="16138" width="16.85546875" style="9" customWidth="1"/>
    <col min="16139" max="16142" width="17.5703125" style="9" customWidth="1"/>
    <col min="16143" max="16384" width="11.42578125" style="9"/>
  </cols>
  <sheetData>
    <row r="1" spans="2:15" ht="19.5" customHeight="1" x14ac:dyDescent="0.25">
      <c r="B1" s="286" t="s">
        <v>78</v>
      </c>
      <c r="C1" s="287"/>
      <c r="D1" s="288" t="s">
        <v>79</v>
      </c>
      <c r="E1" s="289"/>
      <c r="F1" s="290"/>
      <c r="I1" s="291" t="s">
        <v>80</v>
      </c>
      <c r="J1" s="291"/>
      <c r="K1" s="291"/>
      <c r="L1" s="291"/>
      <c r="M1" s="291"/>
      <c r="N1" s="291"/>
    </row>
    <row r="2" spans="2:15" x14ac:dyDescent="0.25">
      <c r="B2" s="10" t="s">
        <v>81</v>
      </c>
      <c r="C2" s="11" t="s">
        <v>82</v>
      </c>
      <c r="D2" s="12" t="s">
        <v>83</v>
      </c>
      <c r="E2" s="13" t="s">
        <v>84</v>
      </c>
      <c r="F2" s="14" t="s">
        <v>82</v>
      </c>
      <c r="I2" s="292" t="s">
        <v>85</v>
      </c>
      <c r="J2" s="293"/>
      <c r="K2" s="296" t="s">
        <v>86</v>
      </c>
      <c r="L2" s="297"/>
      <c r="M2" s="297"/>
      <c r="N2" s="298"/>
    </row>
    <row r="3" spans="2:15" ht="66" x14ac:dyDescent="0.25">
      <c r="B3" s="10" t="s">
        <v>87</v>
      </c>
      <c r="C3" s="11" t="s">
        <v>88</v>
      </c>
      <c r="D3" s="15" t="s">
        <v>89</v>
      </c>
      <c r="E3" s="16">
        <v>10</v>
      </c>
      <c r="F3" s="17" t="s">
        <v>90</v>
      </c>
      <c r="I3" s="294"/>
      <c r="J3" s="295"/>
      <c r="K3" s="18">
        <v>4</v>
      </c>
      <c r="L3" s="18">
        <v>3</v>
      </c>
      <c r="M3" s="18">
        <v>2</v>
      </c>
      <c r="N3" s="18">
        <v>1</v>
      </c>
    </row>
    <row r="4" spans="2:15" ht="49.5" x14ac:dyDescent="0.25">
      <c r="B4" s="10" t="s">
        <v>91</v>
      </c>
      <c r="C4" s="11" t="s">
        <v>92</v>
      </c>
      <c r="D4" s="15" t="s">
        <v>93</v>
      </c>
      <c r="E4" s="16">
        <v>6</v>
      </c>
      <c r="F4" s="17" t="s">
        <v>94</v>
      </c>
      <c r="I4" s="283" t="s">
        <v>95</v>
      </c>
      <c r="J4" s="19">
        <v>10</v>
      </c>
      <c r="K4" s="20" t="s">
        <v>96</v>
      </c>
      <c r="L4" s="20" t="s">
        <v>97</v>
      </c>
      <c r="M4" s="20" t="s">
        <v>98</v>
      </c>
      <c r="N4" s="20" t="s">
        <v>99</v>
      </c>
    </row>
    <row r="5" spans="2:15" ht="66" x14ac:dyDescent="0.25">
      <c r="B5" s="10" t="s">
        <v>100</v>
      </c>
      <c r="C5" s="11" t="s">
        <v>101</v>
      </c>
      <c r="D5" s="15" t="s">
        <v>102</v>
      </c>
      <c r="E5" s="16">
        <v>2</v>
      </c>
      <c r="F5" s="17" t="s">
        <v>103</v>
      </c>
      <c r="I5" s="284"/>
      <c r="J5" s="19">
        <v>6</v>
      </c>
      <c r="K5" s="20" t="s">
        <v>104</v>
      </c>
      <c r="L5" s="20" t="s">
        <v>105</v>
      </c>
      <c r="M5" s="20" t="s">
        <v>106</v>
      </c>
      <c r="N5" s="21" t="s">
        <v>107</v>
      </c>
    </row>
    <row r="6" spans="2:15" ht="83.25" thickBot="1" x14ac:dyDescent="0.3">
      <c r="B6" s="10" t="s">
        <v>108</v>
      </c>
      <c r="C6" s="11" t="s">
        <v>101</v>
      </c>
      <c r="D6" s="22" t="s">
        <v>109</v>
      </c>
      <c r="E6" s="23">
        <v>0</v>
      </c>
      <c r="F6" s="24" t="s">
        <v>110</v>
      </c>
      <c r="G6" s="25"/>
      <c r="I6" s="285"/>
      <c r="J6" s="19">
        <v>2</v>
      </c>
      <c r="K6" s="21" t="s">
        <v>111</v>
      </c>
      <c r="L6" s="21" t="s">
        <v>107</v>
      </c>
      <c r="M6" s="26" t="s">
        <v>112</v>
      </c>
      <c r="N6" s="26" t="s">
        <v>113</v>
      </c>
      <c r="O6" s="25"/>
    </row>
    <row r="8" spans="2:15" x14ac:dyDescent="0.25">
      <c r="B8" s="287" t="s">
        <v>114</v>
      </c>
      <c r="C8" s="300"/>
    </row>
    <row r="9" spans="2:15" x14ac:dyDescent="0.25">
      <c r="B9" s="10">
        <v>2</v>
      </c>
      <c r="C9" s="11" t="s">
        <v>115</v>
      </c>
      <c r="D9" s="301" t="s">
        <v>116</v>
      </c>
      <c r="E9" s="301"/>
      <c r="F9" s="301"/>
      <c r="I9" s="302" t="s">
        <v>117</v>
      </c>
      <c r="J9" s="302"/>
      <c r="K9" s="302"/>
      <c r="L9" s="302"/>
      <c r="M9" s="302"/>
      <c r="N9" s="302"/>
    </row>
    <row r="10" spans="2:15" x14ac:dyDescent="0.25">
      <c r="B10" s="10">
        <v>3</v>
      </c>
      <c r="C10" s="11" t="s">
        <v>115</v>
      </c>
      <c r="D10" s="27" t="s">
        <v>118</v>
      </c>
      <c r="E10" s="27" t="s">
        <v>119</v>
      </c>
      <c r="F10" s="27" t="s">
        <v>82</v>
      </c>
      <c r="I10" s="303" t="s">
        <v>81</v>
      </c>
      <c r="J10" s="303"/>
      <c r="K10" s="303" t="s">
        <v>120</v>
      </c>
      <c r="L10" s="303"/>
      <c r="M10" s="303"/>
      <c r="N10" s="303"/>
    </row>
    <row r="11" spans="2:15" ht="49.5" x14ac:dyDescent="0.25">
      <c r="B11" s="10">
        <v>4</v>
      </c>
      <c r="C11" s="11" t="s">
        <v>115</v>
      </c>
      <c r="D11" s="28" t="s">
        <v>121</v>
      </c>
      <c r="E11" s="29">
        <v>4</v>
      </c>
      <c r="F11" s="30" t="s">
        <v>122</v>
      </c>
      <c r="I11" s="303" t="s">
        <v>123</v>
      </c>
      <c r="J11" s="303"/>
      <c r="K11" s="18" t="s">
        <v>124</v>
      </c>
      <c r="L11" s="18" t="s">
        <v>125</v>
      </c>
      <c r="M11" s="18" t="s">
        <v>126</v>
      </c>
      <c r="N11" s="18" t="s">
        <v>127</v>
      </c>
    </row>
    <row r="12" spans="2:15" ht="33" x14ac:dyDescent="0.25">
      <c r="B12" s="10">
        <v>5</v>
      </c>
      <c r="C12" s="11" t="s">
        <v>128</v>
      </c>
      <c r="D12" s="28" t="s">
        <v>129</v>
      </c>
      <c r="E12" s="29">
        <v>3</v>
      </c>
      <c r="F12" s="30" t="s">
        <v>130</v>
      </c>
      <c r="I12" s="304" t="s">
        <v>131</v>
      </c>
      <c r="J12" s="18">
        <v>100</v>
      </c>
      <c r="K12" s="31" t="s">
        <v>132</v>
      </c>
      <c r="L12" s="31" t="s">
        <v>133</v>
      </c>
      <c r="M12" s="31" t="s">
        <v>134</v>
      </c>
      <c r="N12" s="32" t="s">
        <v>135</v>
      </c>
    </row>
    <row r="13" spans="2:15" ht="49.5" x14ac:dyDescent="0.25">
      <c r="B13" s="10">
        <v>6</v>
      </c>
      <c r="C13" s="11" t="s">
        <v>136</v>
      </c>
      <c r="D13" s="28" t="s">
        <v>137</v>
      </c>
      <c r="E13" s="29">
        <v>2</v>
      </c>
      <c r="F13" s="30" t="s">
        <v>138</v>
      </c>
      <c r="I13" s="304"/>
      <c r="J13" s="18">
        <v>60</v>
      </c>
      <c r="K13" s="31" t="s">
        <v>139</v>
      </c>
      <c r="L13" s="31" t="s">
        <v>140</v>
      </c>
      <c r="M13" s="32" t="s">
        <v>141</v>
      </c>
      <c r="N13" s="33" t="s">
        <v>142</v>
      </c>
    </row>
    <row r="14" spans="2:15" ht="33" x14ac:dyDescent="0.25">
      <c r="B14" s="10">
        <v>7</v>
      </c>
      <c r="C14" s="11" t="s">
        <v>136</v>
      </c>
      <c r="D14" s="28" t="s">
        <v>143</v>
      </c>
      <c r="E14" s="29">
        <v>1</v>
      </c>
      <c r="F14" s="30" t="s">
        <v>144</v>
      </c>
      <c r="I14" s="304"/>
      <c r="J14" s="18">
        <v>25</v>
      </c>
      <c r="K14" s="31" t="s">
        <v>145</v>
      </c>
      <c r="L14" s="32" t="s">
        <v>146</v>
      </c>
      <c r="M14" s="32" t="s">
        <v>147</v>
      </c>
      <c r="N14" s="34" t="s">
        <v>148</v>
      </c>
    </row>
    <row r="15" spans="2:15" ht="42.75" x14ac:dyDescent="0.25">
      <c r="B15" s="10">
        <v>8</v>
      </c>
      <c r="C15" s="11" t="s">
        <v>136</v>
      </c>
      <c r="I15" s="305"/>
      <c r="J15" s="35">
        <v>10</v>
      </c>
      <c r="K15" s="36" t="s">
        <v>149</v>
      </c>
      <c r="L15" s="37" t="s">
        <v>150</v>
      </c>
      <c r="M15" s="38" t="s">
        <v>151</v>
      </c>
      <c r="N15" s="39" t="s">
        <v>152</v>
      </c>
      <c r="O15" s="25"/>
    </row>
    <row r="16" spans="2:15" x14ac:dyDescent="0.25">
      <c r="B16" s="10">
        <v>9</v>
      </c>
      <c r="C16" s="11" t="s">
        <v>128</v>
      </c>
      <c r="I16" s="306"/>
      <c r="J16" s="307"/>
      <c r="K16" s="307"/>
      <c r="L16" s="307"/>
      <c r="M16" s="307"/>
      <c r="N16" s="308"/>
    </row>
    <row r="17" spans="2:14" x14ac:dyDescent="0.25">
      <c r="B17" s="10">
        <v>10</v>
      </c>
      <c r="C17" s="11" t="s">
        <v>153</v>
      </c>
      <c r="D17" s="309" t="s">
        <v>154</v>
      </c>
      <c r="E17" s="309"/>
      <c r="F17" s="309"/>
      <c r="J17" s="40"/>
    </row>
    <row r="18" spans="2:14" ht="28.5" x14ac:dyDescent="0.25">
      <c r="B18" s="10">
        <v>11</v>
      </c>
      <c r="C18" s="11" t="s">
        <v>153</v>
      </c>
      <c r="D18" s="41" t="s">
        <v>120</v>
      </c>
      <c r="E18" s="27" t="s">
        <v>155</v>
      </c>
      <c r="F18" s="27" t="s">
        <v>156</v>
      </c>
      <c r="I18" s="42" t="s">
        <v>157</v>
      </c>
      <c r="J18" s="43" t="s">
        <v>158</v>
      </c>
      <c r="K18" s="310" t="s">
        <v>159</v>
      </c>
      <c r="L18" s="310"/>
      <c r="M18" s="310"/>
      <c r="N18" s="310"/>
    </row>
    <row r="19" spans="2:14" ht="49.5" x14ac:dyDescent="0.25">
      <c r="B19" s="10">
        <v>12</v>
      </c>
      <c r="C19" s="11" t="s">
        <v>153</v>
      </c>
      <c r="D19" s="29" t="s">
        <v>160</v>
      </c>
      <c r="E19" s="29" t="s">
        <v>161</v>
      </c>
      <c r="F19" s="30" t="s">
        <v>162</v>
      </c>
      <c r="I19" s="19" t="s">
        <v>87</v>
      </c>
      <c r="J19" s="19" t="s">
        <v>163</v>
      </c>
      <c r="K19" s="299" t="s">
        <v>164</v>
      </c>
      <c r="L19" s="299"/>
      <c r="M19" s="299"/>
      <c r="N19" s="299"/>
    </row>
    <row r="20" spans="2:14" ht="66" x14ac:dyDescent="0.25">
      <c r="B20" s="10">
        <v>13</v>
      </c>
      <c r="C20" s="11" t="s">
        <v>153</v>
      </c>
      <c r="D20" s="29" t="s">
        <v>165</v>
      </c>
      <c r="E20" s="29" t="s">
        <v>166</v>
      </c>
      <c r="F20" s="30" t="s">
        <v>167</v>
      </c>
      <c r="I20" s="19" t="s">
        <v>168</v>
      </c>
      <c r="J20" s="44" t="s">
        <v>169</v>
      </c>
      <c r="K20" s="299" t="s">
        <v>170</v>
      </c>
      <c r="L20" s="299"/>
      <c r="M20" s="299"/>
      <c r="N20" s="299"/>
    </row>
    <row r="21" spans="2:14" ht="49.5" x14ac:dyDescent="0.25">
      <c r="B21" s="10">
        <v>14</v>
      </c>
      <c r="C21" s="11" t="s">
        <v>153</v>
      </c>
      <c r="D21" s="29" t="s">
        <v>171</v>
      </c>
      <c r="E21" s="29" t="s">
        <v>172</v>
      </c>
      <c r="F21" s="30" t="s">
        <v>173</v>
      </c>
      <c r="I21" s="19" t="s">
        <v>100</v>
      </c>
      <c r="J21" s="19" t="s">
        <v>174</v>
      </c>
      <c r="K21" s="299" t="s">
        <v>175</v>
      </c>
      <c r="L21" s="299"/>
      <c r="M21" s="299"/>
      <c r="N21" s="299"/>
    </row>
    <row r="22" spans="2:14" ht="66" x14ac:dyDescent="0.25">
      <c r="B22" s="10">
        <v>15</v>
      </c>
      <c r="C22" s="11" t="s">
        <v>153</v>
      </c>
      <c r="D22" s="29" t="s">
        <v>176</v>
      </c>
      <c r="E22" s="29" t="s">
        <v>177</v>
      </c>
      <c r="F22" s="30" t="s">
        <v>178</v>
      </c>
      <c r="I22" s="19" t="s">
        <v>108</v>
      </c>
      <c r="J22" s="19">
        <v>20</v>
      </c>
      <c r="K22" s="299" t="s">
        <v>179</v>
      </c>
      <c r="L22" s="299"/>
      <c r="M22" s="299"/>
      <c r="N22" s="299"/>
    </row>
    <row r="23" spans="2:14" x14ac:dyDescent="0.25">
      <c r="B23" s="10">
        <v>16</v>
      </c>
      <c r="C23" s="11" t="s">
        <v>153</v>
      </c>
      <c r="D23" s="45"/>
      <c r="E23" s="45"/>
      <c r="F23" s="45"/>
      <c r="I23" s="46"/>
    </row>
    <row r="24" spans="2:14" x14ac:dyDescent="0.25">
      <c r="B24" s="10">
        <v>17</v>
      </c>
      <c r="C24" s="11" t="s">
        <v>153</v>
      </c>
      <c r="D24" s="291" t="s">
        <v>180</v>
      </c>
      <c r="E24" s="291"/>
      <c r="F24" s="291"/>
    </row>
    <row r="25" spans="2:14" x14ac:dyDescent="0.25">
      <c r="B25" s="10">
        <v>18</v>
      </c>
      <c r="C25" s="11" t="s">
        <v>153</v>
      </c>
      <c r="D25" s="311" t="s">
        <v>131</v>
      </c>
      <c r="E25" s="312" t="s">
        <v>181</v>
      </c>
      <c r="F25" s="47" t="s">
        <v>82</v>
      </c>
      <c r="I25" s="42" t="s">
        <v>157</v>
      </c>
      <c r="J25" s="313" t="s">
        <v>182</v>
      </c>
      <c r="K25" s="314"/>
      <c r="L25" s="314"/>
      <c r="M25" s="314"/>
      <c r="N25" s="315"/>
    </row>
    <row r="26" spans="2:14" x14ac:dyDescent="0.25">
      <c r="B26" s="10">
        <v>19</v>
      </c>
      <c r="C26" s="11" t="s">
        <v>153</v>
      </c>
      <c r="D26" s="311"/>
      <c r="E26" s="312"/>
      <c r="F26" s="47" t="s">
        <v>183</v>
      </c>
      <c r="I26" s="19" t="s">
        <v>87</v>
      </c>
      <c r="J26" s="19" t="s">
        <v>184</v>
      </c>
      <c r="K26" s="299" t="s">
        <v>185</v>
      </c>
      <c r="L26" s="299"/>
      <c r="M26" s="299"/>
      <c r="N26" s="299"/>
    </row>
    <row r="27" spans="2:14" ht="66" x14ac:dyDescent="0.25">
      <c r="B27" s="10">
        <v>20</v>
      </c>
      <c r="C27" s="11" t="s">
        <v>153</v>
      </c>
      <c r="D27" s="30" t="s">
        <v>186</v>
      </c>
      <c r="E27" s="29">
        <v>100</v>
      </c>
      <c r="F27" s="29" t="s">
        <v>187</v>
      </c>
      <c r="I27" s="19" t="s">
        <v>168</v>
      </c>
      <c r="J27" s="44" t="s">
        <v>188</v>
      </c>
      <c r="K27" s="299" t="s">
        <v>189</v>
      </c>
      <c r="L27" s="299"/>
      <c r="M27" s="299"/>
      <c r="N27" s="299"/>
    </row>
    <row r="28" spans="2:14" ht="15" customHeight="1" x14ac:dyDescent="0.25">
      <c r="B28" s="10">
        <v>21</v>
      </c>
      <c r="C28" s="11" t="s">
        <v>128</v>
      </c>
      <c r="D28" s="29" t="s">
        <v>190</v>
      </c>
      <c r="E28" s="29">
        <v>60</v>
      </c>
      <c r="F28" s="30" t="s">
        <v>191</v>
      </c>
      <c r="I28" s="19" t="s">
        <v>100</v>
      </c>
      <c r="J28" s="19" t="s">
        <v>192</v>
      </c>
      <c r="K28" s="299" t="s">
        <v>193</v>
      </c>
      <c r="L28" s="299"/>
      <c r="M28" s="299"/>
      <c r="N28" s="299"/>
    </row>
    <row r="29" spans="2:14" ht="33" x14ac:dyDescent="0.25">
      <c r="B29" s="10">
        <v>22</v>
      </c>
      <c r="C29" s="11" t="s">
        <v>128</v>
      </c>
      <c r="D29" s="29" t="s">
        <v>194</v>
      </c>
      <c r="E29" s="29">
        <v>25</v>
      </c>
      <c r="F29" s="30" t="s">
        <v>195</v>
      </c>
      <c r="I29" s="19" t="s">
        <v>108</v>
      </c>
      <c r="J29" s="19" t="s">
        <v>196</v>
      </c>
      <c r="K29" s="299" t="s">
        <v>197</v>
      </c>
      <c r="L29" s="299"/>
      <c r="M29" s="299"/>
      <c r="N29" s="299"/>
    </row>
    <row r="30" spans="2:14" x14ac:dyDescent="0.25">
      <c r="B30" s="10">
        <v>23</v>
      </c>
      <c r="C30" s="11" t="s">
        <v>128</v>
      </c>
      <c r="D30" s="29" t="s">
        <v>198</v>
      </c>
      <c r="E30" s="29">
        <v>10</v>
      </c>
      <c r="F30" s="29" t="s">
        <v>199</v>
      </c>
    </row>
    <row r="31" spans="2:14" x14ac:dyDescent="0.25">
      <c r="B31" s="10">
        <v>24</v>
      </c>
      <c r="C31" s="11" t="s">
        <v>200</v>
      </c>
    </row>
    <row r="32" spans="2:14" ht="42.75" x14ac:dyDescent="0.25">
      <c r="B32" s="10">
        <v>25</v>
      </c>
      <c r="C32" s="11" t="s">
        <v>200</v>
      </c>
      <c r="I32" s="48" t="s">
        <v>201</v>
      </c>
      <c r="J32" s="316" t="s">
        <v>202</v>
      </c>
      <c r="K32" s="316"/>
      <c r="L32" s="316"/>
      <c r="M32" s="316"/>
      <c r="N32" s="316"/>
    </row>
    <row r="33" spans="2:14" x14ac:dyDescent="0.25">
      <c r="B33" s="10">
        <v>26</v>
      </c>
      <c r="C33" s="11" t="s">
        <v>200</v>
      </c>
      <c r="D33" s="317" t="s">
        <v>203</v>
      </c>
      <c r="E33" s="317"/>
      <c r="F33" s="317"/>
      <c r="I33" s="49">
        <v>0</v>
      </c>
      <c r="J33" s="318" t="s">
        <v>204</v>
      </c>
      <c r="K33" s="318"/>
      <c r="L33" s="318"/>
      <c r="M33" s="318"/>
      <c r="N33" s="318"/>
    </row>
    <row r="34" spans="2:14" ht="45.75" customHeight="1" x14ac:dyDescent="0.25">
      <c r="B34" s="10">
        <v>27</v>
      </c>
      <c r="C34" s="11" t="s">
        <v>200</v>
      </c>
      <c r="D34" s="322" t="s">
        <v>205</v>
      </c>
      <c r="E34" s="322"/>
      <c r="F34" s="322"/>
      <c r="I34" s="49" t="s">
        <v>206</v>
      </c>
      <c r="J34" s="318" t="s">
        <v>207</v>
      </c>
      <c r="K34" s="318"/>
      <c r="L34" s="318"/>
      <c r="M34" s="318"/>
      <c r="N34" s="318"/>
    </row>
    <row r="35" spans="2:14" ht="52.5" customHeight="1" x14ac:dyDescent="0.25">
      <c r="B35" s="10">
        <v>28</v>
      </c>
      <c r="C35" s="11" t="s">
        <v>200</v>
      </c>
      <c r="D35" s="322"/>
      <c r="E35" s="322"/>
      <c r="F35" s="322"/>
      <c r="I35" s="49" t="s">
        <v>208</v>
      </c>
      <c r="J35" s="318" t="s">
        <v>209</v>
      </c>
      <c r="K35" s="318"/>
      <c r="L35" s="318"/>
      <c r="M35" s="318"/>
      <c r="N35" s="318"/>
    </row>
    <row r="36" spans="2:14" ht="45.75" customHeight="1" x14ac:dyDescent="0.25">
      <c r="B36" s="10">
        <v>29</v>
      </c>
      <c r="C36" s="11" t="s">
        <v>200</v>
      </c>
      <c r="D36" s="323" t="s">
        <v>210</v>
      </c>
      <c r="E36" s="325" t="s">
        <v>211</v>
      </c>
      <c r="F36" s="326"/>
      <c r="I36" s="49" t="s">
        <v>212</v>
      </c>
      <c r="J36" s="318" t="s">
        <v>213</v>
      </c>
      <c r="K36" s="318"/>
      <c r="L36" s="318"/>
      <c r="M36" s="318"/>
      <c r="N36" s="318"/>
    </row>
    <row r="37" spans="2:14" ht="54.75" customHeight="1" x14ac:dyDescent="0.25">
      <c r="B37" s="10">
        <v>30</v>
      </c>
      <c r="C37" s="11" t="s">
        <v>200</v>
      </c>
      <c r="D37" s="324"/>
      <c r="E37" s="327"/>
      <c r="F37" s="328"/>
      <c r="I37" s="49" t="s">
        <v>214</v>
      </c>
      <c r="J37" s="318" t="s">
        <v>215</v>
      </c>
      <c r="K37" s="318"/>
      <c r="L37" s="318"/>
      <c r="M37" s="318"/>
      <c r="N37" s="318"/>
    </row>
    <row r="38" spans="2:14" ht="31.5" customHeight="1" x14ac:dyDescent="0.25">
      <c r="B38" s="10">
        <v>31</v>
      </c>
      <c r="C38" s="11" t="s">
        <v>200</v>
      </c>
      <c r="D38" s="324"/>
      <c r="E38" s="327"/>
      <c r="F38" s="328"/>
      <c r="I38" s="49" t="s">
        <v>216</v>
      </c>
      <c r="J38" s="318" t="s">
        <v>217</v>
      </c>
      <c r="K38" s="318"/>
      <c r="L38" s="318"/>
      <c r="M38" s="318"/>
      <c r="N38" s="318"/>
    </row>
    <row r="39" spans="2:14" x14ac:dyDescent="0.25">
      <c r="B39" s="10">
        <v>32</v>
      </c>
      <c r="C39" s="11" t="s">
        <v>200</v>
      </c>
      <c r="D39" s="324"/>
      <c r="E39" s="327"/>
      <c r="F39" s="328"/>
    </row>
    <row r="40" spans="2:14" x14ac:dyDescent="0.25">
      <c r="B40" s="10">
        <v>34</v>
      </c>
      <c r="C40" s="11" t="s">
        <v>200</v>
      </c>
      <c r="D40" s="323" t="s">
        <v>218</v>
      </c>
      <c r="E40" s="325" t="s">
        <v>219</v>
      </c>
      <c r="F40" s="326"/>
      <c r="G40" s="25"/>
      <c r="I40" s="50"/>
      <c r="J40" s="50"/>
    </row>
    <row r="41" spans="2:14" ht="17.25" x14ac:dyDescent="0.25">
      <c r="B41" s="10">
        <v>35</v>
      </c>
      <c r="C41" s="11" t="s">
        <v>200</v>
      </c>
      <c r="D41" s="324"/>
      <c r="E41" s="327"/>
      <c r="F41" s="328"/>
      <c r="I41" s="51"/>
      <c r="J41" s="52"/>
    </row>
    <row r="42" spans="2:14" ht="17.25" x14ac:dyDescent="0.25">
      <c r="B42" s="10">
        <v>36</v>
      </c>
      <c r="C42" s="11" t="s">
        <v>200</v>
      </c>
      <c r="D42" s="324"/>
      <c r="E42" s="327"/>
      <c r="F42" s="328"/>
      <c r="I42" s="51"/>
      <c r="J42" s="52"/>
    </row>
    <row r="43" spans="2:14" ht="17.25" x14ac:dyDescent="0.25">
      <c r="B43" s="10">
        <v>37</v>
      </c>
      <c r="C43" s="11" t="s">
        <v>200</v>
      </c>
      <c r="D43" s="329"/>
      <c r="E43" s="330"/>
      <c r="F43" s="331"/>
      <c r="I43" s="51"/>
      <c r="J43" s="52"/>
    </row>
    <row r="44" spans="2:14" ht="33" customHeight="1" x14ac:dyDescent="0.25">
      <c r="B44" s="10">
        <v>38</v>
      </c>
      <c r="C44" s="11" t="s">
        <v>200</v>
      </c>
      <c r="D44" s="320" t="s">
        <v>220</v>
      </c>
      <c r="E44" s="332" t="s">
        <v>221</v>
      </c>
      <c r="F44" s="332"/>
    </row>
    <row r="45" spans="2:14" x14ac:dyDescent="0.25">
      <c r="B45" s="10">
        <v>39</v>
      </c>
      <c r="C45" s="11" t="s">
        <v>200</v>
      </c>
      <c r="D45" s="320"/>
      <c r="E45" s="332"/>
      <c r="F45" s="332"/>
    </row>
    <row r="46" spans="2:14" x14ac:dyDescent="0.25">
      <c r="B46" s="10">
        <v>40</v>
      </c>
      <c r="C46" s="11" t="s">
        <v>200</v>
      </c>
      <c r="D46" s="320"/>
      <c r="E46" s="332"/>
      <c r="F46" s="332"/>
    </row>
    <row r="47" spans="2:14" x14ac:dyDescent="0.25">
      <c r="D47" s="320"/>
      <c r="E47" s="332"/>
      <c r="F47" s="332"/>
    </row>
    <row r="48" spans="2:14" x14ac:dyDescent="0.25">
      <c r="D48" s="320"/>
      <c r="E48" s="332"/>
      <c r="F48" s="332"/>
    </row>
    <row r="49" spans="2:7" x14ac:dyDescent="0.25">
      <c r="B49" s="287" t="s">
        <v>222</v>
      </c>
      <c r="C49" s="319"/>
      <c r="D49" s="320"/>
      <c r="E49" s="332"/>
      <c r="F49" s="332"/>
    </row>
    <row r="50" spans="2:7" ht="54.75" customHeight="1" x14ac:dyDescent="0.25">
      <c r="B50" s="10" t="s">
        <v>223</v>
      </c>
      <c r="C50" s="11" t="s">
        <v>224</v>
      </c>
      <c r="D50" s="320" t="s">
        <v>225</v>
      </c>
      <c r="E50" s="321" t="s">
        <v>226</v>
      </c>
      <c r="F50" s="321"/>
    </row>
    <row r="51" spans="2:7" ht="93.75" customHeight="1" x14ac:dyDescent="0.25">
      <c r="B51" s="10">
        <v>1</v>
      </c>
      <c r="C51" s="11" t="s">
        <v>108</v>
      </c>
      <c r="D51" s="320"/>
      <c r="E51" s="321"/>
      <c r="F51" s="321"/>
    </row>
    <row r="52" spans="2:7" x14ac:dyDescent="0.25">
      <c r="B52" s="10">
        <v>67</v>
      </c>
      <c r="C52" s="10" t="s">
        <v>100</v>
      </c>
    </row>
    <row r="53" spans="2:7" x14ac:dyDescent="0.25">
      <c r="B53" s="10">
        <v>68</v>
      </c>
      <c r="C53" s="10" t="s">
        <v>100</v>
      </c>
      <c r="G53" s="25"/>
    </row>
    <row r="54" spans="2:7" x14ac:dyDescent="0.25">
      <c r="B54" s="10">
        <v>69</v>
      </c>
      <c r="C54" s="10" t="s">
        <v>100</v>
      </c>
    </row>
    <row r="55" spans="2:7" x14ac:dyDescent="0.25">
      <c r="B55" s="10">
        <v>70</v>
      </c>
      <c r="C55" s="10" t="s">
        <v>100</v>
      </c>
      <c r="D55" s="9" t="s">
        <v>227</v>
      </c>
    </row>
    <row r="56" spans="2:7" x14ac:dyDescent="0.25">
      <c r="B56" s="10">
        <v>71</v>
      </c>
      <c r="C56" s="10" t="s">
        <v>100</v>
      </c>
    </row>
    <row r="57" spans="2:7" x14ac:dyDescent="0.25">
      <c r="B57" s="10">
        <v>72</v>
      </c>
      <c r="C57" s="10" t="s">
        <v>100</v>
      </c>
    </row>
    <row r="58" spans="2:7" x14ac:dyDescent="0.25">
      <c r="B58" s="10">
        <v>73</v>
      </c>
      <c r="C58" s="10" t="s">
        <v>100</v>
      </c>
    </row>
    <row r="59" spans="2:7" ht="30.75" customHeight="1" x14ac:dyDescent="0.25">
      <c r="B59" s="10">
        <v>74</v>
      </c>
      <c r="C59" s="10" t="s">
        <v>100</v>
      </c>
    </row>
    <row r="60" spans="2:7" ht="30.75" customHeight="1" x14ac:dyDescent="0.25">
      <c r="B60" s="10">
        <v>75</v>
      </c>
      <c r="C60" s="10" t="s">
        <v>100</v>
      </c>
    </row>
    <row r="61" spans="2:7" ht="30.75" customHeight="1" x14ac:dyDescent="0.25">
      <c r="B61" s="10">
        <v>76</v>
      </c>
      <c r="C61" s="10" t="s">
        <v>100</v>
      </c>
    </row>
    <row r="62" spans="2:7" ht="30.75" customHeight="1" x14ac:dyDescent="0.25">
      <c r="B62" s="10">
        <v>77</v>
      </c>
      <c r="C62" s="10" t="s">
        <v>100</v>
      </c>
    </row>
    <row r="63" spans="2:7" x14ac:dyDescent="0.25">
      <c r="B63" s="10">
        <v>78</v>
      </c>
      <c r="C63" s="10" t="s">
        <v>100</v>
      </c>
    </row>
    <row r="64" spans="2:7" x14ac:dyDescent="0.25">
      <c r="B64" s="10">
        <v>79</v>
      </c>
      <c r="C64" s="10" t="s">
        <v>100</v>
      </c>
    </row>
    <row r="65" spans="2:3" x14ac:dyDescent="0.25">
      <c r="B65" s="10">
        <v>80</v>
      </c>
      <c r="C65" s="10" t="s">
        <v>100</v>
      </c>
    </row>
    <row r="66" spans="2:3" x14ac:dyDescent="0.25">
      <c r="B66" s="10">
        <v>81</v>
      </c>
      <c r="C66" s="10" t="s">
        <v>100</v>
      </c>
    </row>
    <row r="67" spans="2:3" x14ac:dyDescent="0.25">
      <c r="B67" s="10">
        <v>82</v>
      </c>
      <c r="C67" s="10" t="s">
        <v>100</v>
      </c>
    </row>
    <row r="68" spans="2:3" x14ac:dyDescent="0.25">
      <c r="B68" s="10">
        <v>83</v>
      </c>
      <c r="C68" s="10" t="s">
        <v>100</v>
      </c>
    </row>
    <row r="69" spans="2:3" x14ac:dyDescent="0.25">
      <c r="B69" s="10">
        <v>84</v>
      </c>
      <c r="C69" s="10" t="s">
        <v>100</v>
      </c>
    </row>
    <row r="70" spans="2:3" x14ac:dyDescent="0.25">
      <c r="B70" s="10">
        <v>85</v>
      </c>
      <c r="C70" s="10" t="s">
        <v>100</v>
      </c>
    </row>
    <row r="71" spans="2:3" x14ac:dyDescent="0.25">
      <c r="B71" s="10">
        <v>86</v>
      </c>
      <c r="C71" s="10" t="s">
        <v>100</v>
      </c>
    </row>
    <row r="72" spans="2:3" x14ac:dyDescent="0.25">
      <c r="B72" s="10">
        <v>87</v>
      </c>
      <c r="C72" s="10" t="s">
        <v>100</v>
      </c>
    </row>
    <row r="73" spans="2:3" x14ac:dyDescent="0.25">
      <c r="B73" s="10">
        <v>88</v>
      </c>
      <c r="C73" s="10" t="s">
        <v>100</v>
      </c>
    </row>
    <row r="74" spans="2:3" x14ac:dyDescent="0.25">
      <c r="B74" s="10">
        <v>89</v>
      </c>
      <c r="C74" s="10" t="s">
        <v>100</v>
      </c>
    </row>
    <row r="75" spans="2:3" x14ac:dyDescent="0.25">
      <c r="B75" s="10">
        <v>90</v>
      </c>
      <c r="C75" s="10" t="s">
        <v>100</v>
      </c>
    </row>
    <row r="76" spans="2:3" x14ac:dyDescent="0.25">
      <c r="B76" s="10">
        <v>91</v>
      </c>
      <c r="C76" s="10" t="s">
        <v>100</v>
      </c>
    </row>
    <row r="77" spans="2:3" x14ac:dyDescent="0.25">
      <c r="B77" s="10">
        <v>92</v>
      </c>
      <c r="C77" s="10" t="s">
        <v>100</v>
      </c>
    </row>
    <row r="78" spans="2:3" x14ac:dyDescent="0.25">
      <c r="B78" s="10">
        <v>93</v>
      </c>
      <c r="C78" s="10" t="s">
        <v>100</v>
      </c>
    </row>
    <row r="79" spans="2:3" x14ac:dyDescent="0.25">
      <c r="B79" s="10">
        <v>94</v>
      </c>
      <c r="C79" s="10" t="s">
        <v>100</v>
      </c>
    </row>
    <row r="80" spans="2:3" x14ac:dyDescent="0.25">
      <c r="B80" s="10">
        <v>95</v>
      </c>
      <c r="C80" s="10" t="s">
        <v>100</v>
      </c>
    </row>
    <row r="81" spans="2:3" x14ac:dyDescent="0.25">
      <c r="B81" s="10">
        <v>96</v>
      </c>
      <c r="C81" s="10" t="s">
        <v>100</v>
      </c>
    </row>
    <row r="82" spans="2:3" x14ac:dyDescent="0.25">
      <c r="B82" s="10">
        <v>97</v>
      </c>
      <c r="C82" s="10" t="s">
        <v>100</v>
      </c>
    </row>
    <row r="83" spans="2:3" x14ac:dyDescent="0.25">
      <c r="B83" s="10">
        <v>98</v>
      </c>
      <c r="C83" s="10" t="s">
        <v>100</v>
      </c>
    </row>
    <row r="84" spans="2:3" x14ac:dyDescent="0.25">
      <c r="B84" s="10">
        <v>99</v>
      </c>
      <c r="C84" s="10" t="s">
        <v>100</v>
      </c>
    </row>
    <row r="85" spans="2:3" x14ac:dyDescent="0.25">
      <c r="B85" s="10">
        <v>100</v>
      </c>
      <c r="C85" s="10" t="s">
        <v>100</v>
      </c>
    </row>
    <row r="86" spans="2:3" x14ac:dyDescent="0.25">
      <c r="B86" s="10">
        <v>101</v>
      </c>
      <c r="C86" s="10" t="s">
        <v>100</v>
      </c>
    </row>
    <row r="87" spans="2:3" x14ac:dyDescent="0.25">
      <c r="B87" s="10">
        <v>102</v>
      </c>
      <c r="C87" s="10" t="s">
        <v>100</v>
      </c>
    </row>
    <row r="88" spans="2:3" x14ac:dyDescent="0.25">
      <c r="B88" s="10">
        <v>103</v>
      </c>
      <c r="C88" s="10" t="s">
        <v>100</v>
      </c>
    </row>
    <row r="89" spans="2:3" x14ac:dyDescent="0.25">
      <c r="B89" s="10">
        <v>104</v>
      </c>
      <c r="C89" s="10" t="s">
        <v>100</v>
      </c>
    </row>
    <row r="90" spans="2:3" x14ac:dyDescent="0.25">
      <c r="B90" s="10">
        <v>105</v>
      </c>
      <c r="C90" s="10" t="s">
        <v>100</v>
      </c>
    </row>
    <row r="91" spans="2:3" x14ac:dyDescent="0.25">
      <c r="B91" s="10">
        <v>106</v>
      </c>
      <c r="C91" s="10" t="s">
        <v>100</v>
      </c>
    </row>
    <row r="92" spans="2:3" x14ac:dyDescent="0.25">
      <c r="B92" s="10">
        <v>107</v>
      </c>
      <c r="C92" s="10" t="s">
        <v>100</v>
      </c>
    </row>
    <row r="93" spans="2:3" x14ac:dyDescent="0.25">
      <c r="B93" s="10">
        <v>108</v>
      </c>
      <c r="C93" s="10" t="s">
        <v>100</v>
      </c>
    </row>
    <row r="94" spans="2:3" x14ac:dyDescent="0.25">
      <c r="B94" s="10">
        <v>109</v>
      </c>
      <c r="C94" s="10" t="s">
        <v>100</v>
      </c>
    </row>
    <row r="95" spans="2:3" x14ac:dyDescent="0.25">
      <c r="B95" s="10">
        <v>110</v>
      </c>
      <c r="C95" s="10" t="s">
        <v>100</v>
      </c>
    </row>
    <row r="96" spans="2:3" x14ac:dyDescent="0.25">
      <c r="B96" s="10">
        <v>111</v>
      </c>
      <c r="C96" s="10" t="s">
        <v>100</v>
      </c>
    </row>
    <row r="97" spans="2:3" x14ac:dyDescent="0.25">
      <c r="B97" s="10">
        <v>112</v>
      </c>
      <c r="C97" s="10" t="s">
        <v>100</v>
      </c>
    </row>
    <row r="98" spans="2:3" x14ac:dyDescent="0.25">
      <c r="B98" s="10">
        <v>113</v>
      </c>
      <c r="C98" s="10" t="s">
        <v>100</v>
      </c>
    </row>
    <row r="99" spans="2:3" x14ac:dyDescent="0.25">
      <c r="B99" s="10">
        <v>114</v>
      </c>
      <c r="C99" s="10" t="s">
        <v>100</v>
      </c>
    </row>
    <row r="100" spans="2:3" x14ac:dyDescent="0.25">
      <c r="B100" s="10">
        <v>115</v>
      </c>
      <c r="C100" s="10" t="s">
        <v>100</v>
      </c>
    </row>
    <row r="101" spans="2:3" x14ac:dyDescent="0.25">
      <c r="B101" s="10">
        <v>116</v>
      </c>
      <c r="C101" s="10" t="s">
        <v>100</v>
      </c>
    </row>
    <row r="102" spans="2:3" x14ac:dyDescent="0.25">
      <c r="B102" s="10">
        <v>117</v>
      </c>
      <c r="C102" s="10" t="s">
        <v>100</v>
      </c>
    </row>
    <row r="103" spans="2:3" x14ac:dyDescent="0.25">
      <c r="B103" s="10">
        <v>118</v>
      </c>
      <c r="C103" s="10" t="s">
        <v>100</v>
      </c>
    </row>
    <row r="104" spans="2:3" x14ac:dyDescent="0.25">
      <c r="B104" s="10">
        <v>119</v>
      </c>
      <c r="C104" s="10" t="s">
        <v>100</v>
      </c>
    </row>
    <row r="105" spans="2:3" x14ac:dyDescent="0.25">
      <c r="B105" s="10">
        <v>120</v>
      </c>
      <c r="C105" s="10" t="s">
        <v>100</v>
      </c>
    </row>
    <row r="106" spans="2:3" x14ac:dyDescent="0.25">
      <c r="B106" s="10">
        <v>121</v>
      </c>
      <c r="C106" s="10" t="s">
        <v>128</v>
      </c>
    </row>
    <row r="107" spans="2:3" x14ac:dyDescent="0.25">
      <c r="B107" s="10">
        <v>122</v>
      </c>
      <c r="C107" s="10" t="s">
        <v>128</v>
      </c>
    </row>
    <row r="108" spans="2:3" x14ac:dyDescent="0.25">
      <c r="B108" s="10">
        <v>123</v>
      </c>
      <c r="C108" s="10" t="s">
        <v>128</v>
      </c>
    </row>
    <row r="109" spans="2:3" x14ac:dyDescent="0.25">
      <c r="B109" s="10">
        <v>124</v>
      </c>
      <c r="C109" s="10" t="s">
        <v>128</v>
      </c>
    </row>
    <row r="110" spans="2:3" x14ac:dyDescent="0.25">
      <c r="B110" s="10">
        <v>125</v>
      </c>
      <c r="C110" s="10" t="s">
        <v>128</v>
      </c>
    </row>
    <row r="111" spans="2:3" x14ac:dyDescent="0.25">
      <c r="B111" s="10">
        <v>126</v>
      </c>
      <c r="C111" s="10" t="s">
        <v>128</v>
      </c>
    </row>
    <row r="112" spans="2:3" x14ac:dyDescent="0.25">
      <c r="B112" s="10">
        <v>127</v>
      </c>
      <c r="C112" s="10" t="s">
        <v>128</v>
      </c>
    </row>
    <row r="113" spans="2:3" x14ac:dyDescent="0.25">
      <c r="B113" s="10">
        <v>128</v>
      </c>
      <c r="C113" s="10" t="s">
        <v>128</v>
      </c>
    </row>
    <row r="114" spans="2:3" x14ac:dyDescent="0.25">
      <c r="B114" s="10">
        <v>129</v>
      </c>
      <c r="C114" s="10" t="s">
        <v>128</v>
      </c>
    </row>
    <row r="115" spans="2:3" x14ac:dyDescent="0.25">
      <c r="B115" s="10">
        <v>130</v>
      </c>
      <c r="C115" s="10" t="s">
        <v>128</v>
      </c>
    </row>
    <row r="116" spans="2:3" x14ac:dyDescent="0.25">
      <c r="B116" s="10">
        <v>131</v>
      </c>
      <c r="C116" s="10" t="s">
        <v>128</v>
      </c>
    </row>
    <row r="117" spans="2:3" x14ac:dyDescent="0.25">
      <c r="B117" s="10">
        <v>132</v>
      </c>
      <c r="C117" s="10" t="s">
        <v>128</v>
      </c>
    </row>
    <row r="118" spans="2:3" x14ac:dyDescent="0.25">
      <c r="B118" s="10">
        <v>133</v>
      </c>
      <c r="C118" s="10" t="s">
        <v>128</v>
      </c>
    </row>
    <row r="119" spans="2:3" x14ac:dyDescent="0.25">
      <c r="B119" s="10">
        <v>134</v>
      </c>
      <c r="C119" s="10" t="s">
        <v>128</v>
      </c>
    </row>
    <row r="120" spans="2:3" x14ac:dyDescent="0.25">
      <c r="B120" s="10">
        <v>135</v>
      </c>
      <c r="C120" s="10" t="s">
        <v>128</v>
      </c>
    </row>
    <row r="121" spans="2:3" x14ac:dyDescent="0.25">
      <c r="B121" s="10">
        <v>136</v>
      </c>
      <c r="C121" s="10" t="s">
        <v>128</v>
      </c>
    </row>
    <row r="122" spans="2:3" x14ac:dyDescent="0.25">
      <c r="B122" s="10">
        <v>137</v>
      </c>
      <c r="C122" s="10" t="s">
        <v>128</v>
      </c>
    </row>
    <row r="123" spans="2:3" x14ac:dyDescent="0.25">
      <c r="B123" s="10">
        <v>138</v>
      </c>
      <c r="C123" s="10" t="s">
        <v>128</v>
      </c>
    </row>
    <row r="124" spans="2:3" x14ac:dyDescent="0.25">
      <c r="B124" s="10">
        <v>139</v>
      </c>
      <c r="C124" s="10" t="s">
        <v>128</v>
      </c>
    </row>
    <row r="125" spans="2:3" x14ac:dyDescent="0.25">
      <c r="B125" s="10">
        <v>140</v>
      </c>
      <c r="C125" s="10" t="s">
        <v>128</v>
      </c>
    </row>
    <row r="126" spans="2:3" x14ac:dyDescent="0.25">
      <c r="B126" s="10">
        <v>141</v>
      </c>
      <c r="C126" s="10" t="s">
        <v>128</v>
      </c>
    </row>
    <row r="127" spans="2:3" x14ac:dyDescent="0.25">
      <c r="B127" s="10">
        <v>142</v>
      </c>
      <c r="C127" s="10" t="s">
        <v>128</v>
      </c>
    </row>
    <row r="128" spans="2:3" x14ac:dyDescent="0.25">
      <c r="B128" s="10">
        <v>143</v>
      </c>
      <c r="C128" s="10" t="s">
        <v>128</v>
      </c>
    </row>
    <row r="129" spans="2:3" x14ac:dyDescent="0.25">
      <c r="B129" s="10">
        <v>144</v>
      </c>
      <c r="C129" s="10" t="s">
        <v>128</v>
      </c>
    </row>
    <row r="130" spans="2:3" x14ac:dyDescent="0.25">
      <c r="B130" s="10">
        <v>145</v>
      </c>
      <c r="C130" s="10" t="s">
        <v>128</v>
      </c>
    </row>
    <row r="131" spans="2:3" x14ac:dyDescent="0.25">
      <c r="B131" s="10">
        <v>146</v>
      </c>
      <c r="C131" s="10" t="s">
        <v>128</v>
      </c>
    </row>
    <row r="132" spans="2:3" x14ac:dyDescent="0.25">
      <c r="B132" s="10">
        <v>147</v>
      </c>
      <c r="C132" s="10" t="s">
        <v>128</v>
      </c>
    </row>
    <row r="133" spans="2:3" x14ac:dyDescent="0.25">
      <c r="B133" s="10">
        <v>148</v>
      </c>
      <c r="C133" s="10" t="s">
        <v>128</v>
      </c>
    </row>
    <row r="134" spans="2:3" x14ac:dyDescent="0.25">
      <c r="B134" s="10">
        <v>149</v>
      </c>
      <c r="C134" s="10" t="s">
        <v>128</v>
      </c>
    </row>
    <row r="135" spans="2:3" x14ac:dyDescent="0.25">
      <c r="B135" s="10">
        <v>150</v>
      </c>
      <c r="C135" s="10" t="s">
        <v>91</v>
      </c>
    </row>
    <row r="136" spans="2:3" x14ac:dyDescent="0.25">
      <c r="B136" s="10">
        <v>151</v>
      </c>
      <c r="C136" s="10" t="s">
        <v>91</v>
      </c>
    </row>
    <row r="137" spans="2:3" x14ac:dyDescent="0.25">
      <c r="B137" s="10">
        <v>152</v>
      </c>
      <c r="C137" s="10" t="s">
        <v>91</v>
      </c>
    </row>
    <row r="138" spans="2:3" x14ac:dyDescent="0.25">
      <c r="B138" s="10">
        <v>153</v>
      </c>
      <c r="C138" s="10" t="s">
        <v>91</v>
      </c>
    </row>
    <row r="139" spans="2:3" x14ac:dyDescent="0.25">
      <c r="B139" s="10">
        <v>154</v>
      </c>
      <c r="C139" s="10" t="s">
        <v>91</v>
      </c>
    </row>
    <row r="140" spans="2:3" x14ac:dyDescent="0.25">
      <c r="B140" s="10">
        <v>155</v>
      </c>
      <c r="C140" s="10" t="s">
        <v>91</v>
      </c>
    </row>
    <row r="141" spans="2:3" x14ac:dyDescent="0.25">
      <c r="B141" s="10">
        <v>156</v>
      </c>
      <c r="C141" s="10" t="s">
        <v>91</v>
      </c>
    </row>
    <row r="142" spans="2:3" x14ac:dyDescent="0.25">
      <c r="B142" s="10">
        <v>157</v>
      </c>
      <c r="C142" s="10" t="s">
        <v>91</v>
      </c>
    </row>
    <row r="143" spans="2:3" x14ac:dyDescent="0.25">
      <c r="B143" s="10">
        <v>158</v>
      </c>
      <c r="C143" s="10" t="s">
        <v>91</v>
      </c>
    </row>
    <row r="144" spans="2:3" x14ac:dyDescent="0.25">
      <c r="B144" s="10">
        <v>159</v>
      </c>
      <c r="C144" s="10" t="s">
        <v>91</v>
      </c>
    </row>
    <row r="145" spans="2:3" x14ac:dyDescent="0.25">
      <c r="B145" s="10">
        <v>160</v>
      </c>
      <c r="C145" s="10" t="s">
        <v>91</v>
      </c>
    </row>
    <row r="146" spans="2:3" x14ac:dyDescent="0.25">
      <c r="B146" s="10">
        <v>161</v>
      </c>
      <c r="C146" s="10" t="s">
        <v>91</v>
      </c>
    </row>
    <row r="147" spans="2:3" x14ac:dyDescent="0.25">
      <c r="B147" s="10">
        <v>162</v>
      </c>
      <c r="C147" s="10" t="s">
        <v>91</v>
      </c>
    </row>
    <row r="148" spans="2:3" x14ac:dyDescent="0.25">
      <c r="B148" s="10">
        <v>163</v>
      </c>
      <c r="C148" s="10" t="s">
        <v>91</v>
      </c>
    </row>
    <row r="149" spans="2:3" x14ac:dyDescent="0.25">
      <c r="B149" s="10">
        <v>164</v>
      </c>
      <c r="C149" s="10" t="s">
        <v>91</v>
      </c>
    </row>
    <row r="150" spans="2:3" x14ac:dyDescent="0.25">
      <c r="B150" s="10">
        <v>165</v>
      </c>
      <c r="C150" s="10" t="s">
        <v>91</v>
      </c>
    </row>
    <row r="151" spans="2:3" x14ac:dyDescent="0.25">
      <c r="B151" s="10">
        <v>166</v>
      </c>
      <c r="C151" s="10" t="s">
        <v>91</v>
      </c>
    </row>
    <row r="152" spans="2:3" x14ac:dyDescent="0.25">
      <c r="B152" s="10">
        <v>167</v>
      </c>
      <c r="C152" s="10" t="s">
        <v>91</v>
      </c>
    </row>
    <row r="153" spans="2:3" x14ac:dyDescent="0.25">
      <c r="B153" s="10">
        <v>168</v>
      </c>
      <c r="C153" s="10" t="s">
        <v>91</v>
      </c>
    </row>
    <row r="154" spans="2:3" x14ac:dyDescent="0.25">
      <c r="B154" s="10">
        <v>169</v>
      </c>
      <c r="C154" s="10" t="s">
        <v>91</v>
      </c>
    </row>
    <row r="155" spans="2:3" x14ac:dyDescent="0.25">
      <c r="B155" s="10">
        <v>170</v>
      </c>
      <c r="C155" s="10" t="s">
        <v>91</v>
      </c>
    </row>
    <row r="156" spans="2:3" x14ac:dyDescent="0.25">
      <c r="B156" s="10">
        <v>171</v>
      </c>
      <c r="C156" s="10" t="s">
        <v>91</v>
      </c>
    </row>
    <row r="157" spans="2:3" x14ac:dyDescent="0.25">
      <c r="B157" s="10">
        <v>172</v>
      </c>
      <c r="C157" s="10" t="s">
        <v>91</v>
      </c>
    </row>
    <row r="158" spans="2:3" x14ac:dyDescent="0.25">
      <c r="B158" s="10">
        <v>173</v>
      </c>
      <c r="C158" s="10" t="s">
        <v>91</v>
      </c>
    </row>
    <row r="159" spans="2:3" x14ac:dyDescent="0.25">
      <c r="B159" s="10">
        <v>174</v>
      </c>
      <c r="C159" s="10" t="s">
        <v>91</v>
      </c>
    </row>
    <row r="160" spans="2:3" x14ac:dyDescent="0.25">
      <c r="B160" s="10">
        <v>175</v>
      </c>
      <c r="C160" s="10" t="s">
        <v>91</v>
      </c>
    </row>
    <row r="161" spans="2:3" x14ac:dyDescent="0.25">
      <c r="B161" s="10">
        <v>176</v>
      </c>
      <c r="C161" s="10" t="s">
        <v>91</v>
      </c>
    </row>
    <row r="162" spans="2:3" x14ac:dyDescent="0.25">
      <c r="B162" s="10">
        <v>177</v>
      </c>
      <c r="C162" s="10" t="s">
        <v>91</v>
      </c>
    </row>
    <row r="163" spans="2:3" x14ac:dyDescent="0.25">
      <c r="B163" s="10">
        <v>178</v>
      </c>
      <c r="C163" s="10" t="s">
        <v>91</v>
      </c>
    </row>
    <row r="164" spans="2:3" x14ac:dyDescent="0.25">
      <c r="B164" s="10">
        <v>179</v>
      </c>
      <c r="C164" s="10" t="s">
        <v>91</v>
      </c>
    </row>
    <row r="165" spans="2:3" x14ac:dyDescent="0.25">
      <c r="B165" s="10">
        <v>180</v>
      </c>
      <c r="C165" s="10" t="s">
        <v>91</v>
      </c>
    </row>
    <row r="166" spans="2:3" x14ac:dyDescent="0.25">
      <c r="B166" s="10">
        <v>181</v>
      </c>
      <c r="C166" s="10" t="s">
        <v>91</v>
      </c>
    </row>
    <row r="167" spans="2:3" x14ac:dyDescent="0.25">
      <c r="B167" s="10">
        <v>182</v>
      </c>
      <c r="C167" s="10" t="s">
        <v>91</v>
      </c>
    </row>
    <row r="168" spans="2:3" x14ac:dyDescent="0.25">
      <c r="B168" s="10">
        <v>183</v>
      </c>
      <c r="C168" s="10" t="s">
        <v>91</v>
      </c>
    </row>
    <row r="169" spans="2:3" x14ac:dyDescent="0.25">
      <c r="B169" s="10">
        <v>184</v>
      </c>
      <c r="C169" s="10" t="s">
        <v>91</v>
      </c>
    </row>
    <row r="170" spans="2:3" x14ac:dyDescent="0.25">
      <c r="B170" s="10">
        <v>185</v>
      </c>
      <c r="C170" s="10" t="s">
        <v>91</v>
      </c>
    </row>
    <row r="171" spans="2:3" x14ac:dyDescent="0.25">
      <c r="B171" s="10">
        <v>186</v>
      </c>
      <c r="C171" s="10" t="s">
        <v>91</v>
      </c>
    </row>
    <row r="172" spans="2:3" x14ac:dyDescent="0.25">
      <c r="B172" s="10">
        <v>187</v>
      </c>
      <c r="C172" s="10" t="s">
        <v>91</v>
      </c>
    </row>
    <row r="173" spans="2:3" x14ac:dyDescent="0.25">
      <c r="B173" s="10">
        <v>188</v>
      </c>
      <c r="C173" s="10" t="s">
        <v>91</v>
      </c>
    </row>
    <row r="174" spans="2:3" x14ac:dyDescent="0.25">
      <c r="B174" s="10">
        <v>189</v>
      </c>
      <c r="C174" s="10" t="s">
        <v>91</v>
      </c>
    </row>
    <row r="175" spans="2:3" x14ac:dyDescent="0.25">
      <c r="B175" s="10">
        <v>190</v>
      </c>
      <c r="C175" s="10" t="s">
        <v>91</v>
      </c>
    </row>
    <row r="176" spans="2:3" x14ac:dyDescent="0.25">
      <c r="B176" s="10">
        <v>191</v>
      </c>
      <c r="C176" s="10" t="s">
        <v>91</v>
      </c>
    </row>
    <row r="177" spans="2:3" x14ac:dyDescent="0.25">
      <c r="B177" s="10">
        <v>192</v>
      </c>
      <c r="C177" s="10" t="s">
        <v>91</v>
      </c>
    </row>
    <row r="178" spans="2:3" x14ac:dyDescent="0.25">
      <c r="B178" s="10">
        <v>193</v>
      </c>
      <c r="C178" s="10" t="s">
        <v>91</v>
      </c>
    </row>
    <row r="179" spans="2:3" x14ac:dyDescent="0.25">
      <c r="B179" s="10">
        <v>194</v>
      </c>
      <c r="C179" s="10" t="s">
        <v>91</v>
      </c>
    </row>
    <row r="180" spans="2:3" x14ac:dyDescent="0.25">
      <c r="B180" s="10">
        <v>195</v>
      </c>
      <c r="C180" s="10" t="s">
        <v>91</v>
      </c>
    </row>
    <row r="181" spans="2:3" x14ac:dyDescent="0.25">
      <c r="B181" s="10">
        <v>196</v>
      </c>
      <c r="C181" s="10" t="s">
        <v>91</v>
      </c>
    </row>
    <row r="182" spans="2:3" x14ac:dyDescent="0.25">
      <c r="B182" s="10">
        <v>197</v>
      </c>
      <c r="C182" s="10" t="s">
        <v>91</v>
      </c>
    </row>
    <row r="183" spans="2:3" x14ac:dyDescent="0.25">
      <c r="B183" s="10">
        <v>198</v>
      </c>
      <c r="C183" s="10" t="s">
        <v>91</v>
      </c>
    </row>
    <row r="184" spans="2:3" x14ac:dyDescent="0.25">
      <c r="B184" s="10">
        <v>199</v>
      </c>
      <c r="C184" s="10" t="s">
        <v>91</v>
      </c>
    </row>
    <row r="185" spans="2:3" x14ac:dyDescent="0.25">
      <c r="B185" s="10">
        <v>200</v>
      </c>
      <c r="C185" s="10" t="s">
        <v>91</v>
      </c>
    </row>
    <row r="186" spans="2:3" x14ac:dyDescent="0.25">
      <c r="B186" s="10">
        <v>201</v>
      </c>
      <c r="C186" s="10" t="s">
        <v>91</v>
      </c>
    </row>
    <row r="187" spans="2:3" x14ac:dyDescent="0.25">
      <c r="B187" s="10">
        <v>202</v>
      </c>
      <c r="C187" s="10" t="s">
        <v>91</v>
      </c>
    </row>
    <row r="188" spans="2:3" x14ac:dyDescent="0.25">
      <c r="B188" s="10">
        <v>203</v>
      </c>
      <c r="C188" s="10" t="s">
        <v>91</v>
      </c>
    </row>
    <row r="189" spans="2:3" x14ac:dyDescent="0.25">
      <c r="B189" s="10">
        <v>204</v>
      </c>
      <c r="C189" s="10" t="s">
        <v>91</v>
      </c>
    </row>
    <row r="190" spans="2:3" x14ac:dyDescent="0.25">
      <c r="B190" s="10">
        <v>205</v>
      </c>
      <c r="C190" s="10" t="s">
        <v>91</v>
      </c>
    </row>
    <row r="191" spans="2:3" x14ac:dyDescent="0.25">
      <c r="B191" s="10">
        <v>206</v>
      </c>
      <c r="C191" s="10" t="s">
        <v>91</v>
      </c>
    </row>
    <row r="192" spans="2:3" x14ac:dyDescent="0.25">
      <c r="B192" s="10">
        <v>207</v>
      </c>
      <c r="C192" s="10" t="s">
        <v>91</v>
      </c>
    </row>
    <row r="193" spans="2:3" x14ac:dyDescent="0.25">
      <c r="B193" s="10">
        <v>208</v>
      </c>
      <c r="C193" s="10" t="s">
        <v>91</v>
      </c>
    </row>
    <row r="194" spans="2:3" x14ac:dyDescent="0.25">
      <c r="B194" s="10">
        <v>209</v>
      </c>
      <c r="C194" s="10" t="s">
        <v>91</v>
      </c>
    </row>
    <row r="195" spans="2:3" x14ac:dyDescent="0.25">
      <c r="B195" s="10">
        <v>210</v>
      </c>
      <c r="C195" s="10" t="s">
        <v>91</v>
      </c>
    </row>
    <row r="196" spans="2:3" x14ac:dyDescent="0.25">
      <c r="B196" s="10">
        <v>211</v>
      </c>
      <c r="C196" s="10" t="s">
        <v>91</v>
      </c>
    </row>
    <row r="197" spans="2:3" x14ac:dyDescent="0.25">
      <c r="B197" s="10">
        <v>212</v>
      </c>
      <c r="C197" s="10" t="s">
        <v>91</v>
      </c>
    </row>
    <row r="198" spans="2:3" x14ac:dyDescent="0.25">
      <c r="B198" s="10">
        <v>213</v>
      </c>
      <c r="C198" s="10" t="s">
        <v>91</v>
      </c>
    </row>
    <row r="199" spans="2:3" x14ac:dyDescent="0.25">
      <c r="B199" s="10">
        <v>214</v>
      </c>
      <c r="C199" s="10" t="s">
        <v>91</v>
      </c>
    </row>
    <row r="200" spans="2:3" x14ac:dyDescent="0.25">
      <c r="B200" s="10">
        <v>215</v>
      </c>
      <c r="C200" s="10" t="s">
        <v>91</v>
      </c>
    </row>
    <row r="201" spans="2:3" x14ac:dyDescent="0.25">
      <c r="B201" s="10">
        <v>216</v>
      </c>
      <c r="C201" s="10" t="s">
        <v>91</v>
      </c>
    </row>
    <row r="202" spans="2:3" x14ac:dyDescent="0.25">
      <c r="B202" s="10">
        <v>217</v>
      </c>
      <c r="C202" s="10" t="s">
        <v>91</v>
      </c>
    </row>
    <row r="203" spans="2:3" x14ac:dyDescent="0.25">
      <c r="B203" s="10">
        <v>218</v>
      </c>
      <c r="C203" s="10" t="s">
        <v>91</v>
      </c>
    </row>
    <row r="204" spans="2:3" x14ac:dyDescent="0.25">
      <c r="B204" s="10">
        <v>219</v>
      </c>
      <c r="C204" s="10" t="s">
        <v>91</v>
      </c>
    </row>
    <row r="205" spans="2:3" x14ac:dyDescent="0.25">
      <c r="B205" s="10">
        <v>220</v>
      </c>
      <c r="C205" s="10" t="s">
        <v>91</v>
      </c>
    </row>
    <row r="206" spans="2:3" x14ac:dyDescent="0.25">
      <c r="B206" s="10">
        <v>221</v>
      </c>
      <c r="C206" s="10" t="s">
        <v>91</v>
      </c>
    </row>
    <row r="207" spans="2:3" x14ac:dyDescent="0.25">
      <c r="B207" s="10">
        <v>222</v>
      </c>
      <c r="C207" s="10" t="s">
        <v>91</v>
      </c>
    </row>
    <row r="208" spans="2:3" x14ac:dyDescent="0.25">
      <c r="B208" s="10">
        <v>223</v>
      </c>
      <c r="C208" s="10" t="s">
        <v>91</v>
      </c>
    </row>
    <row r="209" spans="2:3" x14ac:dyDescent="0.25">
      <c r="B209" s="10">
        <v>224</v>
      </c>
      <c r="C209" s="10" t="s">
        <v>91</v>
      </c>
    </row>
    <row r="210" spans="2:3" x14ac:dyDescent="0.25">
      <c r="B210" s="10">
        <v>225</v>
      </c>
      <c r="C210" s="10" t="s">
        <v>91</v>
      </c>
    </row>
    <row r="211" spans="2:3" x14ac:dyDescent="0.25">
      <c r="B211" s="10">
        <v>226</v>
      </c>
      <c r="C211" s="10" t="s">
        <v>91</v>
      </c>
    </row>
    <row r="212" spans="2:3" x14ac:dyDescent="0.25">
      <c r="B212" s="10">
        <v>227</v>
      </c>
      <c r="C212" s="10" t="s">
        <v>91</v>
      </c>
    </row>
    <row r="213" spans="2:3" x14ac:dyDescent="0.25">
      <c r="B213" s="10">
        <v>228</v>
      </c>
      <c r="C213" s="10" t="s">
        <v>91</v>
      </c>
    </row>
    <row r="214" spans="2:3" x14ac:dyDescent="0.25">
      <c r="B214" s="10">
        <v>229</v>
      </c>
      <c r="C214" s="10" t="s">
        <v>91</v>
      </c>
    </row>
    <row r="215" spans="2:3" x14ac:dyDescent="0.25">
      <c r="B215" s="10">
        <v>230</v>
      </c>
      <c r="C215" s="10" t="s">
        <v>91</v>
      </c>
    </row>
    <row r="216" spans="2:3" x14ac:dyDescent="0.25">
      <c r="B216" s="10">
        <v>231</v>
      </c>
      <c r="C216" s="10" t="s">
        <v>91</v>
      </c>
    </row>
    <row r="217" spans="2:3" x14ac:dyDescent="0.25">
      <c r="B217" s="10">
        <v>232</v>
      </c>
      <c r="C217" s="10" t="s">
        <v>91</v>
      </c>
    </row>
    <row r="218" spans="2:3" x14ac:dyDescent="0.25">
      <c r="B218" s="10">
        <v>233</v>
      </c>
      <c r="C218" s="10" t="s">
        <v>91</v>
      </c>
    </row>
    <row r="219" spans="2:3" x14ac:dyDescent="0.25">
      <c r="B219" s="10">
        <v>234</v>
      </c>
      <c r="C219" s="10" t="s">
        <v>91</v>
      </c>
    </row>
    <row r="220" spans="2:3" x14ac:dyDescent="0.25">
      <c r="B220" s="10">
        <v>235</v>
      </c>
      <c r="C220" s="10" t="s">
        <v>91</v>
      </c>
    </row>
    <row r="221" spans="2:3" x14ac:dyDescent="0.25">
      <c r="B221" s="10">
        <v>236</v>
      </c>
      <c r="C221" s="10" t="s">
        <v>91</v>
      </c>
    </row>
    <row r="222" spans="2:3" x14ac:dyDescent="0.25">
      <c r="B222" s="10">
        <v>237</v>
      </c>
      <c r="C222" s="10" t="s">
        <v>91</v>
      </c>
    </row>
    <row r="223" spans="2:3" x14ac:dyDescent="0.25">
      <c r="B223" s="10">
        <v>238</v>
      </c>
      <c r="C223" s="10" t="s">
        <v>91</v>
      </c>
    </row>
    <row r="224" spans="2:3" x14ac:dyDescent="0.25">
      <c r="B224" s="10">
        <v>239</v>
      </c>
      <c r="C224" s="10" t="s">
        <v>91</v>
      </c>
    </row>
    <row r="225" spans="2:3" x14ac:dyDescent="0.25">
      <c r="B225" s="10">
        <v>240</v>
      </c>
      <c r="C225" s="10" t="s">
        <v>91</v>
      </c>
    </row>
    <row r="226" spans="2:3" x14ac:dyDescent="0.25">
      <c r="B226" s="10">
        <v>241</v>
      </c>
      <c r="C226" s="10" t="s">
        <v>91</v>
      </c>
    </row>
    <row r="227" spans="2:3" x14ac:dyDescent="0.25">
      <c r="B227" s="10">
        <v>242</v>
      </c>
      <c r="C227" s="10" t="s">
        <v>91</v>
      </c>
    </row>
    <row r="228" spans="2:3" x14ac:dyDescent="0.25">
      <c r="B228" s="10">
        <v>243</v>
      </c>
      <c r="C228" s="10" t="s">
        <v>91</v>
      </c>
    </row>
    <row r="229" spans="2:3" x14ac:dyDescent="0.25">
      <c r="B229" s="10">
        <v>244</v>
      </c>
      <c r="C229" s="10" t="s">
        <v>91</v>
      </c>
    </row>
    <row r="230" spans="2:3" x14ac:dyDescent="0.25">
      <c r="B230" s="10">
        <v>245</v>
      </c>
      <c r="C230" s="10" t="s">
        <v>91</v>
      </c>
    </row>
    <row r="231" spans="2:3" x14ac:dyDescent="0.25">
      <c r="B231" s="10">
        <v>246</v>
      </c>
      <c r="C231" s="10" t="s">
        <v>91</v>
      </c>
    </row>
    <row r="232" spans="2:3" x14ac:dyDescent="0.25">
      <c r="B232" s="10">
        <v>247</v>
      </c>
      <c r="C232" s="10" t="s">
        <v>91</v>
      </c>
    </row>
    <row r="233" spans="2:3" x14ac:dyDescent="0.25">
      <c r="B233" s="10">
        <v>248</v>
      </c>
      <c r="C233" s="10" t="s">
        <v>91</v>
      </c>
    </row>
    <row r="234" spans="2:3" x14ac:dyDescent="0.25">
      <c r="B234" s="10">
        <v>249</v>
      </c>
      <c r="C234" s="10" t="s">
        <v>91</v>
      </c>
    </row>
    <row r="235" spans="2:3" x14ac:dyDescent="0.25">
      <c r="B235" s="10">
        <v>250</v>
      </c>
      <c r="C235" s="10" t="s">
        <v>91</v>
      </c>
    </row>
    <row r="236" spans="2:3" x14ac:dyDescent="0.25">
      <c r="B236" s="10">
        <v>251</v>
      </c>
      <c r="C236" s="10" t="s">
        <v>91</v>
      </c>
    </row>
    <row r="237" spans="2:3" x14ac:dyDescent="0.25">
      <c r="B237" s="10">
        <v>252</v>
      </c>
      <c r="C237" s="10" t="s">
        <v>91</v>
      </c>
    </row>
    <row r="238" spans="2:3" x14ac:dyDescent="0.25">
      <c r="B238" s="10">
        <v>253</v>
      </c>
      <c r="C238" s="10" t="s">
        <v>91</v>
      </c>
    </row>
    <row r="239" spans="2:3" x14ac:dyDescent="0.25">
      <c r="B239" s="10">
        <v>254</v>
      </c>
      <c r="C239" s="10" t="s">
        <v>91</v>
      </c>
    </row>
    <row r="240" spans="2:3" x14ac:dyDescent="0.25">
      <c r="B240" s="10">
        <v>255</v>
      </c>
      <c r="C240" s="10" t="s">
        <v>91</v>
      </c>
    </row>
    <row r="241" spans="2:3" x14ac:dyDescent="0.25">
      <c r="B241" s="10">
        <v>256</v>
      </c>
      <c r="C241" s="10" t="s">
        <v>91</v>
      </c>
    </row>
    <row r="242" spans="2:3" x14ac:dyDescent="0.25">
      <c r="B242" s="10">
        <v>257</v>
      </c>
      <c r="C242" s="10" t="s">
        <v>91</v>
      </c>
    </row>
    <row r="243" spans="2:3" x14ac:dyDescent="0.25">
      <c r="B243" s="10">
        <v>258</v>
      </c>
      <c r="C243" s="10" t="s">
        <v>91</v>
      </c>
    </row>
    <row r="244" spans="2:3" x14ac:dyDescent="0.25">
      <c r="B244" s="10">
        <v>259</v>
      </c>
      <c r="C244" s="10" t="s">
        <v>91</v>
      </c>
    </row>
    <row r="245" spans="2:3" x14ac:dyDescent="0.25">
      <c r="B245" s="10">
        <v>260</v>
      </c>
      <c r="C245" s="10" t="s">
        <v>91</v>
      </c>
    </row>
    <row r="246" spans="2:3" x14ac:dyDescent="0.25">
      <c r="B246" s="10">
        <v>261</v>
      </c>
      <c r="C246" s="10" t="s">
        <v>91</v>
      </c>
    </row>
    <row r="247" spans="2:3" x14ac:dyDescent="0.25">
      <c r="B247" s="10">
        <v>262</v>
      </c>
      <c r="C247" s="10" t="s">
        <v>91</v>
      </c>
    </row>
    <row r="248" spans="2:3" x14ac:dyDescent="0.25">
      <c r="B248" s="10">
        <v>263</v>
      </c>
      <c r="C248" s="10" t="s">
        <v>91</v>
      </c>
    </row>
    <row r="249" spans="2:3" x14ac:dyDescent="0.25">
      <c r="B249" s="10">
        <v>264</v>
      </c>
      <c r="C249" s="10" t="s">
        <v>91</v>
      </c>
    </row>
    <row r="250" spans="2:3" x14ac:dyDescent="0.25">
      <c r="B250" s="10">
        <v>265</v>
      </c>
      <c r="C250" s="10" t="s">
        <v>91</v>
      </c>
    </row>
    <row r="251" spans="2:3" x14ac:dyDescent="0.25">
      <c r="B251" s="10">
        <v>266</v>
      </c>
      <c r="C251" s="10" t="s">
        <v>91</v>
      </c>
    </row>
    <row r="252" spans="2:3" x14ac:dyDescent="0.25">
      <c r="B252" s="10">
        <v>267</v>
      </c>
      <c r="C252" s="10" t="s">
        <v>91</v>
      </c>
    </row>
    <row r="253" spans="2:3" x14ac:dyDescent="0.25">
      <c r="B253" s="10">
        <v>268</v>
      </c>
      <c r="C253" s="10" t="s">
        <v>91</v>
      </c>
    </row>
    <row r="254" spans="2:3" x14ac:dyDescent="0.25">
      <c r="B254" s="10">
        <v>269</v>
      </c>
      <c r="C254" s="10" t="s">
        <v>91</v>
      </c>
    </row>
    <row r="255" spans="2:3" x14ac:dyDescent="0.25">
      <c r="B255" s="10">
        <v>270</v>
      </c>
      <c r="C255" s="10" t="s">
        <v>91</v>
      </c>
    </row>
    <row r="256" spans="2:3" x14ac:dyDescent="0.25">
      <c r="B256" s="10">
        <v>271</v>
      </c>
      <c r="C256" s="10" t="s">
        <v>91</v>
      </c>
    </row>
    <row r="257" spans="2:3" x14ac:dyDescent="0.25">
      <c r="B257" s="10">
        <v>272</v>
      </c>
      <c r="C257" s="10" t="s">
        <v>91</v>
      </c>
    </row>
    <row r="258" spans="2:3" x14ac:dyDescent="0.25">
      <c r="B258" s="10">
        <v>273</v>
      </c>
      <c r="C258" s="10" t="s">
        <v>91</v>
      </c>
    </row>
    <row r="259" spans="2:3" x14ac:dyDescent="0.25">
      <c r="B259" s="10">
        <v>274</v>
      </c>
      <c r="C259" s="10" t="s">
        <v>91</v>
      </c>
    </row>
    <row r="260" spans="2:3" x14ac:dyDescent="0.25">
      <c r="B260" s="10">
        <v>275</v>
      </c>
      <c r="C260" s="10" t="s">
        <v>91</v>
      </c>
    </row>
    <row r="261" spans="2:3" x14ac:dyDescent="0.25">
      <c r="B261" s="10">
        <v>276</v>
      </c>
      <c r="C261" s="10" t="s">
        <v>91</v>
      </c>
    </row>
    <row r="262" spans="2:3" x14ac:dyDescent="0.25">
      <c r="B262" s="10">
        <v>277</v>
      </c>
      <c r="C262" s="10" t="s">
        <v>91</v>
      </c>
    </row>
    <row r="263" spans="2:3" x14ac:dyDescent="0.25">
      <c r="B263" s="10">
        <v>278</v>
      </c>
      <c r="C263" s="10" t="s">
        <v>91</v>
      </c>
    </row>
    <row r="264" spans="2:3" x14ac:dyDescent="0.25">
      <c r="B264" s="10">
        <v>279</v>
      </c>
      <c r="C264" s="10" t="s">
        <v>91</v>
      </c>
    </row>
    <row r="265" spans="2:3" x14ac:dyDescent="0.25">
      <c r="B265" s="10">
        <v>280</v>
      </c>
      <c r="C265" s="10" t="s">
        <v>91</v>
      </c>
    </row>
    <row r="266" spans="2:3" x14ac:dyDescent="0.25">
      <c r="B266" s="10">
        <v>281</v>
      </c>
      <c r="C266" s="10" t="s">
        <v>91</v>
      </c>
    </row>
    <row r="267" spans="2:3" x14ac:dyDescent="0.25">
      <c r="B267" s="10">
        <v>282</v>
      </c>
      <c r="C267" s="10" t="s">
        <v>91</v>
      </c>
    </row>
    <row r="268" spans="2:3" x14ac:dyDescent="0.25">
      <c r="B268" s="10">
        <v>283</v>
      </c>
      <c r="C268" s="10" t="s">
        <v>91</v>
      </c>
    </row>
    <row r="269" spans="2:3" x14ac:dyDescent="0.25">
      <c r="B269" s="10">
        <v>284</v>
      </c>
      <c r="C269" s="10" t="s">
        <v>91</v>
      </c>
    </row>
    <row r="270" spans="2:3" x14ac:dyDescent="0.25">
      <c r="B270" s="10">
        <v>285</v>
      </c>
      <c r="C270" s="10" t="s">
        <v>91</v>
      </c>
    </row>
    <row r="271" spans="2:3" x14ac:dyDescent="0.25">
      <c r="B271" s="10">
        <v>286</v>
      </c>
      <c r="C271" s="10" t="s">
        <v>91</v>
      </c>
    </row>
    <row r="272" spans="2:3" x14ac:dyDescent="0.25">
      <c r="B272" s="10">
        <v>287</v>
      </c>
      <c r="C272" s="10" t="s">
        <v>91</v>
      </c>
    </row>
    <row r="273" spans="2:3" x14ac:dyDescent="0.25">
      <c r="B273" s="10">
        <v>288</v>
      </c>
      <c r="C273" s="10" t="s">
        <v>91</v>
      </c>
    </row>
    <row r="274" spans="2:3" x14ac:dyDescent="0.25">
      <c r="B274" s="10">
        <v>289</v>
      </c>
      <c r="C274" s="10" t="s">
        <v>91</v>
      </c>
    </row>
    <row r="275" spans="2:3" x14ac:dyDescent="0.25">
      <c r="B275" s="10">
        <v>290</v>
      </c>
      <c r="C275" s="10" t="s">
        <v>91</v>
      </c>
    </row>
    <row r="276" spans="2:3" x14ac:dyDescent="0.25">
      <c r="B276" s="10">
        <v>291</v>
      </c>
      <c r="C276" s="10" t="s">
        <v>91</v>
      </c>
    </row>
    <row r="277" spans="2:3" x14ac:dyDescent="0.25">
      <c r="B277" s="10">
        <v>292</v>
      </c>
      <c r="C277" s="10" t="s">
        <v>91</v>
      </c>
    </row>
    <row r="278" spans="2:3" x14ac:dyDescent="0.25">
      <c r="B278" s="10">
        <v>293</v>
      </c>
      <c r="C278" s="10" t="s">
        <v>91</v>
      </c>
    </row>
    <row r="279" spans="2:3" x14ac:dyDescent="0.25">
      <c r="B279" s="10">
        <v>294</v>
      </c>
      <c r="C279" s="10" t="s">
        <v>91</v>
      </c>
    </row>
    <row r="280" spans="2:3" x14ac:dyDescent="0.25">
      <c r="B280" s="10">
        <v>295</v>
      </c>
      <c r="C280" s="10" t="s">
        <v>91</v>
      </c>
    </row>
    <row r="281" spans="2:3" x14ac:dyDescent="0.25">
      <c r="B281" s="10">
        <v>296</v>
      </c>
      <c r="C281" s="10" t="s">
        <v>91</v>
      </c>
    </row>
    <row r="282" spans="2:3" x14ac:dyDescent="0.25">
      <c r="B282" s="10">
        <v>297</v>
      </c>
      <c r="C282" s="10" t="s">
        <v>91</v>
      </c>
    </row>
    <row r="283" spans="2:3" x14ac:dyDescent="0.25">
      <c r="B283" s="10">
        <v>298</v>
      </c>
      <c r="C283" s="10" t="s">
        <v>91</v>
      </c>
    </row>
    <row r="284" spans="2:3" x14ac:dyDescent="0.25">
      <c r="B284" s="10">
        <v>299</v>
      </c>
      <c r="C284" s="10" t="s">
        <v>91</v>
      </c>
    </row>
    <row r="285" spans="2:3" x14ac:dyDescent="0.25">
      <c r="B285" s="10">
        <v>300</v>
      </c>
      <c r="C285" s="10" t="s">
        <v>91</v>
      </c>
    </row>
    <row r="286" spans="2:3" x14ac:dyDescent="0.25">
      <c r="B286" s="10">
        <v>301</v>
      </c>
      <c r="C286" s="10" t="s">
        <v>91</v>
      </c>
    </row>
    <row r="287" spans="2:3" x14ac:dyDescent="0.25">
      <c r="B287" s="10">
        <v>302</v>
      </c>
      <c r="C287" s="10" t="s">
        <v>91</v>
      </c>
    </row>
    <row r="288" spans="2:3" x14ac:dyDescent="0.25">
      <c r="B288" s="10">
        <v>303</v>
      </c>
      <c r="C288" s="10" t="s">
        <v>91</v>
      </c>
    </row>
    <row r="289" spans="2:3" x14ac:dyDescent="0.25">
      <c r="B289" s="10">
        <v>304</v>
      </c>
      <c r="C289" s="10" t="s">
        <v>91</v>
      </c>
    </row>
    <row r="290" spans="2:3" x14ac:dyDescent="0.25">
      <c r="B290" s="10">
        <v>305</v>
      </c>
      <c r="C290" s="10" t="s">
        <v>91</v>
      </c>
    </row>
    <row r="291" spans="2:3" x14ac:dyDescent="0.25">
      <c r="B291" s="10">
        <v>306</v>
      </c>
      <c r="C291" s="10" t="s">
        <v>91</v>
      </c>
    </row>
    <row r="292" spans="2:3" x14ac:dyDescent="0.25">
      <c r="B292" s="10">
        <v>307</v>
      </c>
      <c r="C292" s="10" t="s">
        <v>91</v>
      </c>
    </row>
    <row r="293" spans="2:3" x14ac:dyDescent="0.25">
      <c r="B293" s="10">
        <v>308</v>
      </c>
      <c r="C293" s="10" t="s">
        <v>91</v>
      </c>
    </row>
    <row r="294" spans="2:3" x14ac:dyDescent="0.25">
      <c r="B294" s="10">
        <v>309</v>
      </c>
      <c r="C294" s="10" t="s">
        <v>91</v>
      </c>
    </row>
    <row r="295" spans="2:3" x14ac:dyDescent="0.25">
      <c r="B295" s="10">
        <v>310</v>
      </c>
      <c r="C295" s="10" t="s">
        <v>91</v>
      </c>
    </row>
    <row r="296" spans="2:3" x14ac:dyDescent="0.25">
      <c r="B296" s="10">
        <v>311</v>
      </c>
      <c r="C296" s="10" t="s">
        <v>91</v>
      </c>
    </row>
    <row r="297" spans="2:3" x14ac:dyDescent="0.25">
      <c r="B297" s="10">
        <v>312</v>
      </c>
      <c r="C297" s="10" t="s">
        <v>91</v>
      </c>
    </row>
    <row r="298" spans="2:3" x14ac:dyDescent="0.25">
      <c r="B298" s="10">
        <v>313</v>
      </c>
      <c r="C298" s="10" t="s">
        <v>91</v>
      </c>
    </row>
    <row r="299" spans="2:3" x14ac:dyDescent="0.25">
      <c r="B299" s="10">
        <v>314</v>
      </c>
      <c r="C299" s="10" t="s">
        <v>91</v>
      </c>
    </row>
    <row r="300" spans="2:3" x14ac:dyDescent="0.25">
      <c r="B300" s="10">
        <v>315</v>
      </c>
      <c r="C300" s="10" t="s">
        <v>91</v>
      </c>
    </row>
    <row r="301" spans="2:3" x14ac:dyDescent="0.25">
      <c r="B301" s="10">
        <v>316</v>
      </c>
      <c r="C301" s="10" t="s">
        <v>91</v>
      </c>
    </row>
    <row r="302" spans="2:3" x14ac:dyDescent="0.25">
      <c r="B302" s="10">
        <v>317</v>
      </c>
      <c r="C302" s="10" t="s">
        <v>91</v>
      </c>
    </row>
    <row r="303" spans="2:3" x14ac:dyDescent="0.25">
      <c r="B303" s="10">
        <v>318</v>
      </c>
      <c r="C303" s="10" t="s">
        <v>91</v>
      </c>
    </row>
    <row r="304" spans="2:3" x14ac:dyDescent="0.25">
      <c r="B304" s="10">
        <v>319</v>
      </c>
      <c r="C304" s="10" t="s">
        <v>91</v>
      </c>
    </row>
    <row r="305" spans="2:3" x14ac:dyDescent="0.25">
      <c r="B305" s="10">
        <v>320</v>
      </c>
      <c r="C305" s="10" t="s">
        <v>91</v>
      </c>
    </row>
    <row r="306" spans="2:3" x14ac:dyDescent="0.25">
      <c r="B306" s="10">
        <v>321</v>
      </c>
      <c r="C306" s="10" t="s">
        <v>91</v>
      </c>
    </row>
    <row r="307" spans="2:3" x14ac:dyDescent="0.25">
      <c r="B307" s="10">
        <v>322</v>
      </c>
      <c r="C307" s="10" t="s">
        <v>91</v>
      </c>
    </row>
    <row r="308" spans="2:3" x14ac:dyDescent="0.25">
      <c r="B308" s="10">
        <v>323</v>
      </c>
      <c r="C308" s="10" t="s">
        <v>91</v>
      </c>
    </row>
    <row r="309" spans="2:3" x14ac:dyDescent="0.25">
      <c r="B309" s="10">
        <v>324</v>
      </c>
      <c r="C309" s="10" t="s">
        <v>91</v>
      </c>
    </row>
    <row r="310" spans="2:3" x14ac:dyDescent="0.25">
      <c r="B310" s="10">
        <v>325</v>
      </c>
      <c r="C310" s="10" t="s">
        <v>91</v>
      </c>
    </row>
    <row r="311" spans="2:3" x14ac:dyDescent="0.25">
      <c r="B311" s="10">
        <v>326</v>
      </c>
      <c r="C311" s="10" t="s">
        <v>91</v>
      </c>
    </row>
    <row r="312" spans="2:3" x14ac:dyDescent="0.25">
      <c r="B312" s="10">
        <v>327</v>
      </c>
      <c r="C312" s="10" t="s">
        <v>91</v>
      </c>
    </row>
    <row r="313" spans="2:3" x14ac:dyDescent="0.25">
      <c r="B313" s="10">
        <v>328</v>
      </c>
      <c r="C313" s="10" t="s">
        <v>91</v>
      </c>
    </row>
    <row r="314" spans="2:3" x14ac:dyDescent="0.25">
      <c r="B314" s="10">
        <v>329</v>
      </c>
      <c r="C314" s="10" t="s">
        <v>91</v>
      </c>
    </row>
    <row r="315" spans="2:3" x14ac:dyDescent="0.25">
      <c r="B315" s="10">
        <v>330</v>
      </c>
      <c r="C315" s="10" t="s">
        <v>91</v>
      </c>
    </row>
    <row r="316" spans="2:3" x14ac:dyDescent="0.25">
      <c r="B316" s="10">
        <v>331</v>
      </c>
      <c r="C316" s="10" t="s">
        <v>91</v>
      </c>
    </row>
    <row r="317" spans="2:3" x14ac:dyDescent="0.25">
      <c r="B317" s="10">
        <v>332</v>
      </c>
      <c r="C317" s="10" t="s">
        <v>91</v>
      </c>
    </row>
    <row r="318" spans="2:3" x14ac:dyDescent="0.25">
      <c r="B318" s="10">
        <v>333</v>
      </c>
      <c r="C318" s="10" t="s">
        <v>91</v>
      </c>
    </row>
    <row r="319" spans="2:3" x14ac:dyDescent="0.25">
      <c r="B319" s="10">
        <v>334</v>
      </c>
      <c r="C319" s="10" t="s">
        <v>91</v>
      </c>
    </row>
    <row r="320" spans="2:3" x14ac:dyDescent="0.25">
      <c r="B320" s="10">
        <v>335</v>
      </c>
      <c r="C320" s="10" t="s">
        <v>91</v>
      </c>
    </row>
    <row r="321" spans="2:3" x14ac:dyDescent="0.25">
      <c r="B321" s="10">
        <v>336</v>
      </c>
      <c r="C321" s="10" t="s">
        <v>91</v>
      </c>
    </row>
    <row r="322" spans="2:3" x14ac:dyDescent="0.25">
      <c r="B322" s="10">
        <v>337</v>
      </c>
      <c r="C322" s="10" t="s">
        <v>91</v>
      </c>
    </row>
    <row r="323" spans="2:3" x14ac:dyDescent="0.25">
      <c r="B323" s="10">
        <v>338</v>
      </c>
      <c r="C323" s="10" t="s">
        <v>91</v>
      </c>
    </row>
    <row r="324" spans="2:3" x14ac:dyDescent="0.25">
      <c r="B324" s="10">
        <v>339</v>
      </c>
      <c r="C324" s="10" t="s">
        <v>91</v>
      </c>
    </row>
    <row r="325" spans="2:3" x14ac:dyDescent="0.25">
      <c r="B325" s="10">
        <v>340</v>
      </c>
      <c r="C325" s="10" t="s">
        <v>91</v>
      </c>
    </row>
    <row r="326" spans="2:3" x14ac:dyDescent="0.25">
      <c r="B326" s="10">
        <v>341</v>
      </c>
      <c r="C326" s="10" t="s">
        <v>91</v>
      </c>
    </row>
    <row r="327" spans="2:3" x14ac:dyDescent="0.25">
      <c r="B327" s="10">
        <v>342</v>
      </c>
      <c r="C327" s="10" t="s">
        <v>91</v>
      </c>
    </row>
    <row r="328" spans="2:3" x14ac:dyDescent="0.25">
      <c r="B328" s="10">
        <v>343</v>
      </c>
      <c r="C328" s="10" t="s">
        <v>91</v>
      </c>
    </row>
    <row r="329" spans="2:3" x14ac:dyDescent="0.25">
      <c r="B329" s="10">
        <v>344</v>
      </c>
      <c r="C329" s="10" t="s">
        <v>91</v>
      </c>
    </row>
    <row r="330" spans="2:3" x14ac:dyDescent="0.25">
      <c r="B330" s="10">
        <v>345</v>
      </c>
      <c r="C330" s="10" t="s">
        <v>91</v>
      </c>
    </row>
    <row r="331" spans="2:3" x14ac:dyDescent="0.25">
      <c r="B331" s="10">
        <v>346</v>
      </c>
      <c r="C331" s="10" t="s">
        <v>91</v>
      </c>
    </row>
    <row r="332" spans="2:3" x14ac:dyDescent="0.25">
      <c r="B332" s="10">
        <v>347</v>
      </c>
      <c r="C332" s="10" t="s">
        <v>91</v>
      </c>
    </row>
    <row r="333" spans="2:3" x14ac:dyDescent="0.25">
      <c r="B333" s="10">
        <v>348</v>
      </c>
      <c r="C333" s="10" t="s">
        <v>91</v>
      </c>
    </row>
    <row r="334" spans="2:3" x14ac:dyDescent="0.25">
      <c r="B334" s="10">
        <v>349</v>
      </c>
      <c r="C334" s="10" t="s">
        <v>91</v>
      </c>
    </row>
    <row r="335" spans="2:3" x14ac:dyDescent="0.25">
      <c r="B335" s="10">
        <v>350</v>
      </c>
      <c r="C335" s="10" t="s">
        <v>91</v>
      </c>
    </row>
    <row r="336" spans="2:3" x14ac:dyDescent="0.25">
      <c r="B336" s="10">
        <v>351</v>
      </c>
      <c r="C336" s="10" t="s">
        <v>91</v>
      </c>
    </row>
    <row r="337" spans="2:3" x14ac:dyDescent="0.25">
      <c r="B337" s="10">
        <v>352</v>
      </c>
      <c r="C337" s="10" t="s">
        <v>91</v>
      </c>
    </row>
    <row r="338" spans="2:3" x14ac:dyDescent="0.25">
      <c r="B338" s="10">
        <v>353</v>
      </c>
      <c r="C338" s="10" t="s">
        <v>91</v>
      </c>
    </row>
    <row r="339" spans="2:3" x14ac:dyDescent="0.25">
      <c r="B339" s="10">
        <v>354</v>
      </c>
      <c r="C339" s="10" t="s">
        <v>91</v>
      </c>
    </row>
    <row r="340" spans="2:3" x14ac:dyDescent="0.25">
      <c r="B340" s="10">
        <v>355</v>
      </c>
      <c r="C340" s="10" t="s">
        <v>91</v>
      </c>
    </row>
    <row r="341" spans="2:3" x14ac:dyDescent="0.25">
      <c r="B341" s="10">
        <v>356</v>
      </c>
      <c r="C341" s="10" t="s">
        <v>91</v>
      </c>
    </row>
    <row r="342" spans="2:3" x14ac:dyDescent="0.25">
      <c r="B342" s="10">
        <v>357</v>
      </c>
      <c r="C342" s="10" t="s">
        <v>91</v>
      </c>
    </row>
    <row r="343" spans="2:3" x14ac:dyDescent="0.25">
      <c r="B343" s="10">
        <v>358</v>
      </c>
      <c r="C343" s="10" t="s">
        <v>91</v>
      </c>
    </row>
    <row r="344" spans="2:3" x14ac:dyDescent="0.25">
      <c r="B344" s="10">
        <v>359</v>
      </c>
      <c r="C344" s="10" t="s">
        <v>91</v>
      </c>
    </row>
    <row r="345" spans="2:3" x14ac:dyDescent="0.25">
      <c r="B345" s="10">
        <v>360</v>
      </c>
      <c r="C345" s="10" t="s">
        <v>91</v>
      </c>
    </row>
    <row r="346" spans="2:3" x14ac:dyDescent="0.25">
      <c r="B346" s="10">
        <v>361</v>
      </c>
      <c r="C346" s="10" t="s">
        <v>91</v>
      </c>
    </row>
    <row r="347" spans="2:3" x14ac:dyDescent="0.25">
      <c r="B347" s="10">
        <v>362</v>
      </c>
      <c r="C347" s="10" t="s">
        <v>91</v>
      </c>
    </row>
    <row r="348" spans="2:3" x14ac:dyDescent="0.25">
      <c r="B348" s="10">
        <v>363</v>
      </c>
      <c r="C348" s="10" t="s">
        <v>91</v>
      </c>
    </row>
    <row r="349" spans="2:3" x14ac:dyDescent="0.25">
      <c r="B349" s="10">
        <v>364</v>
      </c>
      <c r="C349" s="10" t="s">
        <v>91</v>
      </c>
    </row>
    <row r="350" spans="2:3" x14ac:dyDescent="0.25">
      <c r="B350" s="10">
        <v>365</v>
      </c>
      <c r="C350" s="10" t="s">
        <v>91</v>
      </c>
    </row>
    <row r="351" spans="2:3" x14ac:dyDescent="0.25">
      <c r="B351" s="10">
        <v>366</v>
      </c>
      <c r="C351" s="10" t="s">
        <v>91</v>
      </c>
    </row>
    <row r="352" spans="2:3" x14ac:dyDescent="0.25">
      <c r="B352" s="10">
        <v>367</v>
      </c>
      <c r="C352" s="10" t="s">
        <v>91</v>
      </c>
    </row>
    <row r="353" spans="2:3" x14ac:dyDescent="0.25">
      <c r="B353" s="10">
        <v>368</v>
      </c>
      <c r="C353" s="10" t="s">
        <v>91</v>
      </c>
    </row>
    <row r="354" spans="2:3" x14ac:dyDescent="0.25">
      <c r="B354" s="10">
        <v>369</v>
      </c>
      <c r="C354" s="10" t="s">
        <v>91</v>
      </c>
    </row>
    <row r="355" spans="2:3" x14ac:dyDescent="0.25">
      <c r="B355" s="10">
        <v>370</v>
      </c>
      <c r="C355" s="10" t="s">
        <v>91</v>
      </c>
    </row>
    <row r="356" spans="2:3" x14ac:dyDescent="0.25">
      <c r="B356" s="10">
        <v>371</v>
      </c>
      <c r="C356" s="10" t="s">
        <v>91</v>
      </c>
    </row>
    <row r="357" spans="2:3" x14ac:dyDescent="0.25">
      <c r="B357" s="10">
        <v>372</v>
      </c>
      <c r="C357" s="10" t="s">
        <v>91</v>
      </c>
    </row>
    <row r="358" spans="2:3" x14ac:dyDescent="0.25">
      <c r="B358" s="10">
        <v>373</v>
      </c>
      <c r="C358" s="10" t="s">
        <v>91</v>
      </c>
    </row>
    <row r="359" spans="2:3" x14ac:dyDescent="0.25">
      <c r="B359" s="10">
        <v>374</v>
      </c>
      <c r="C359" s="10" t="s">
        <v>91</v>
      </c>
    </row>
    <row r="360" spans="2:3" x14ac:dyDescent="0.25">
      <c r="B360" s="10">
        <v>375</v>
      </c>
      <c r="C360" s="10" t="s">
        <v>91</v>
      </c>
    </row>
    <row r="361" spans="2:3" x14ac:dyDescent="0.25">
      <c r="B361" s="10">
        <v>376</v>
      </c>
      <c r="C361" s="10" t="s">
        <v>91</v>
      </c>
    </row>
    <row r="362" spans="2:3" x14ac:dyDescent="0.25">
      <c r="B362" s="10">
        <v>377</v>
      </c>
      <c r="C362" s="10" t="s">
        <v>91</v>
      </c>
    </row>
    <row r="363" spans="2:3" x14ac:dyDescent="0.25">
      <c r="B363" s="10">
        <v>378</v>
      </c>
      <c r="C363" s="10" t="s">
        <v>91</v>
      </c>
    </row>
    <row r="364" spans="2:3" x14ac:dyDescent="0.25">
      <c r="B364" s="10">
        <v>379</v>
      </c>
      <c r="C364" s="10" t="s">
        <v>91</v>
      </c>
    </row>
    <row r="365" spans="2:3" x14ac:dyDescent="0.25">
      <c r="B365" s="10">
        <v>380</v>
      </c>
      <c r="C365" s="10" t="s">
        <v>91</v>
      </c>
    </row>
    <row r="366" spans="2:3" x14ac:dyDescent="0.25">
      <c r="B366" s="10">
        <v>381</v>
      </c>
      <c r="C366" s="10" t="s">
        <v>91</v>
      </c>
    </row>
    <row r="367" spans="2:3" x14ac:dyDescent="0.25">
      <c r="B367" s="10">
        <v>382</v>
      </c>
      <c r="C367" s="10" t="s">
        <v>91</v>
      </c>
    </row>
    <row r="368" spans="2:3" x14ac:dyDescent="0.25">
      <c r="B368" s="10">
        <v>383</v>
      </c>
      <c r="C368" s="10" t="s">
        <v>91</v>
      </c>
    </row>
    <row r="369" spans="2:3" x14ac:dyDescent="0.25">
      <c r="B369" s="10">
        <v>384</v>
      </c>
      <c r="C369" s="10" t="s">
        <v>91</v>
      </c>
    </row>
    <row r="370" spans="2:3" x14ac:dyDescent="0.25">
      <c r="B370" s="10">
        <v>385</v>
      </c>
      <c r="C370" s="10" t="s">
        <v>91</v>
      </c>
    </row>
    <row r="371" spans="2:3" x14ac:dyDescent="0.25">
      <c r="B371" s="10">
        <v>386</v>
      </c>
      <c r="C371" s="10" t="s">
        <v>91</v>
      </c>
    </row>
    <row r="372" spans="2:3" x14ac:dyDescent="0.25">
      <c r="B372" s="10">
        <v>387</v>
      </c>
      <c r="C372" s="10" t="s">
        <v>91</v>
      </c>
    </row>
    <row r="373" spans="2:3" x14ac:dyDescent="0.25">
      <c r="B373" s="10">
        <v>388</v>
      </c>
      <c r="C373" s="10" t="s">
        <v>91</v>
      </c>
    </row>
    <row r="374" spans="2:3" x14ac:dyDescent="0.25">
      <c r="B374" s="10">
        <v>389</v>
      </c>
      <c r="C374" s="10" t="s">
        <v>91</v>
      </c>
    </row>
    <row r="375" spans="2:3" x14ac:dyDescent="0.25">
      <c r="B375" s="10">
        <v>390</v>
      </c>
      <c r="C375" s="10" t="s">
        <v>91</v>
      </c>
    </row>
    <row r="376" spans="2:3" x14ac:dyDescent="0.25">
      <c r="B376" s="10">
        <v>391</v>
      </c>
      <c r="C376" s="10" t="s">
        <v>91</v>
      </c>
    </row>
    <row r="377" spans="2:3" x14ac:dyDescent="0.25">
      <c r="B377" s="10">
        <v>392</v>
      </c>
      <c r="C377" s="10" t="s">
        <v>91</v>
      </c>
    </row>
    <row r="378" spans="2:3" x14ac:dyDescent="0.25">
      <c r="B378" s="10">
        <v>393</v>
      </c>
      <c r="C378" s="10" t="s">
        <v>91</v>
      </c>
    </row>
    <row r="379" spans="2:3" x14ac:dyDescent="0.25">
      <c r="B379" s="10">
        <v>394</v>
      </c>
      <c r="C379" s="10" t="s">
        <v>91</v>
      </c>
    </row>
    <row r="380" spans="2:3" x14ac:dyDescent="0.25">
      <c r="B380" s="10">
        <v>395</v>
      </c>
      <c r="C380" s="10" t="s">
        <v>91</v>
      </c>
    </row>
    <row r="381" spans="2:3" x14ac:dyDescent="0.25">
      <c r="B381" s="10">
        <v>396</v>
      </c>
      <c r="C381" s="10" t="s">
        <v>91</v>
      </c>
    </row>
    <row r="382" spans="2:3" x14ac:dyDescent="0.25">
      <c r="B382" s="10">
        <v>397</v>
      </c>
      <c r="C382" s="10" t="s">
        <v>91</v>
      </c>
    </row>
    <row r="383" spans="2:3" x14ac:dyDescent="0.25">
      <c r="B383" s="10">
        <v>398</v>
      </c>
      <c r="C383" s="10" t="s">
        <v>91</v>
      </c>
    </row>
    <row r="384" spans="2:3" x14ac:dyDescent="0.25">
      <c r="B384" s="10">
        <v>399</v>
      </c>
      <c r="C384" s="10" t="s">
        <v>91</v>
      </c>
    </row>
    <row r="385" spans="2:3" x14ac:dyDescent="0.25">
      <c r="B385" s="10">
        <v>400</v>
      </c>
      <c r="C385" s="10" t="s">
        <v>91</v>
      </c>
    </row>
    <row r="386" spans="2:3" x14ac:dyDescent="0.25">
      <c r="B386" s="10">
        <v>401</v>
      </c>
      <c r="C386" s="10" t="s">
        <v>91</v>
      </c>
    </row>
    <row r="387" spans="2:3" x14ac:dyDescent="0.25">
      <c r="B387" s="10">
        <v>402</v>
      </c>
      <c r="C387" s="10" t="s">
        <v>91</v>
      </c>
    </row>
    <row r="388" spans="2:3" x14ac:dyDescent="0.25">
      <c r="B388" s="10">
        <v>403</v>
      </c>
      <c r="C388" s="10" t="s">
        <v>91</v>
      </c>
    </row>
    <row r="389" spans="2:3" x14ac:dyDescent="0.25">
      <c r="B389" s="10">
        <v>404</v>
      </c>
      <c r="C389" s="10" t="s">
        <v>91</v>
      </c>
    </row>
    <row r="390" spans="2:3" x14ac:dyDescent="0.25">
      <c r="B390" s="10">
        <v>405</v>
      </c>
      <c r="C390" s="10" t="s">
        <v>91</v>
      </c>
    </row>
    <row r="391" spans="2:3" x14ac:dyDescent="0.25">
      <c r="B391" s="10">
        <v>406</v>
      </c>
      <c r="C391" s="10" t="s">
        <v>91</v>
      </c>
    </row>
    <row r="392" spans="2:3" x14ac:dyDescent="0.25">
      <c r="B392" s="10">
        <v>407</v>
      </c>
      <c r="C392" s="10" t="s">
        <v>91</v>
      </c>
    </row>
    <row r="393" spans="2:3" x14ac:dyDescent="0.25">
      <c r="B393" s="10">
        <v>408</v>
      </c>
      <c r="C393" s="10" t="s">
        <v>91</v>
      </c>
    </row>
    <row r="394" spans="2:3" x14ac:dyDescent="0.25">
      <c r="B394" s="10">
        <v>409</v>
      </c>
      <c r="C394" s="10" t="s">
        <v>91</v>
      </c>
    </row>
    <row r="395" spans="2:3" x14ac:dyDescent="0.25">
      <c r="B395" s="10">
        <v>410</v>
      </c>
      <c r="C395" s="10" t="s">
        <v>91</v>
      </c>
    </row>
    <row r="396" spans="2:3" x14ac:dyDescent="0.25">
      <c r="B396" s="10">
        <v>411</v>
      </c>
      <c r="C396" s="10" t="s">
        <v>91</v>
      </c>
    </row>
    <row r="397" spans="2:3" x14ac:dyDescent="0.25">
      <c r="B397" s="10">
        <v>412</v>
      </c>
      <c r="C397" s="10" t="s">
        <v>91</v>
      </c>
    </row>
    <row r="398" spans="2:3" x14ac:dyDescent="0.25">
      <c r="B398" s="10">
        <v>413</v>
      </c>
      <c r="C398" s="10" t="s">
        <v>91</v>
      </c>
    </row>
    <row r="399" spans="2:3" x14ac:dyDescent="0.25">
      <c r="B399" s="10">
        <v>414</v>
      </c>
      <c r="C399" s="10" t="s">
        <v>91</v>
      </c>
    </row>
    <row r="400" spans="2:3" x14ac:dyDescent="0.25">
      <c r="B400" s="10">
        <v>415</v>
      </c>
      <c r="C400" s="10" t="s">
        <v>91</v>
      </c>
    </row>
    <row r="401" spans="2:3" x14ac:dyDescent="0.25">
      <c r="B401" s="10">
        <v>416</v>
      </c>
      <c r="C401" s="10" t="s">
        <v>91</v>
      </c>
    </row>
    <row r="402" spans="2:3" x14ac:dyDescent="0.25">
      <c r="B402" s="10">
        <v>417</v>
      </c>
      <c r="C402" s="10" t="s">
        <v>91</v>
      </c>
    </row>
    <row r="403" spans="2:3" x14ac:dyDescent="0.25">
      <c r="B403" s="10">
        <v>418</v>
      </c>
      <c r="C403" s="10" t="s">
        <v>91</v>
      </c>
    </row>
    <row r="404" spans="2:3" x14ac:dyDescent="0.25">
      <c r="B404" s="10">
        <v>419</v>
      </c>
      <c r="C404" s="10" t="s">
        <v>91</v>
      </c>
    </row>
    <row r="405" spans="2:3" x14ac:dyDescent="0.25">
      <c r="B405" s="10">
        <v>420</v>
      </c>
      <c r="C405" s="10" t="s">
        <v>91</v>
      </c>
    </row>
    <row r="406" spans="2:3" x14ac:dyDescent="0.25">
      <c r="B406" s="10">
        <v>421</v>
      </c>
      <c r="C406" s="10" t="s">
        <v>91</v>
      </c>
    </row>
    <row r="407" spans="2:3" x14ac:dyDescent="0.25">
      <c r="B407" s="10">
        <v>422</v>
      </c>
      <c r="C407" s="10" t="s">
        <v>91</v>
      </c>
    </row>
    <row r="408" spans="2:3" x14ac:dyDescent="0.25">
      <c r="B408" s="10">
        <v>423</v>
      </c>
      <c r="C408" s="10" t="s">
        <v>91</v>
      </c>
    </row>
    <row r="409" spans="2:3" x14ac:dyDescent="0.25">
      <c r="B409" s="10">
        <v>424</v>
      </c>
      <c r="C409" s="10" t="s">
        <v>91</v>
      </c>
    </row>
    <row r="410" spans="2:3" x14ac:dyDescent="0.25">
      <c r="B410" s="10">
        <v>425</v>
      </c>
      <c r="C410" s="10" t="s">
        <v>91</v>
      </c>
    </row>
    <row r="411" spans="2:3" x14ac:dyDescent="0.25">
      <c r="B411" s="10">
        <v>426</v>
      </c>
      <c r="C411" s="10" t="s">
        <v>91</v>
      </c>
    </row>
    <row r="412" spans="2:3" x14ac:dyDescent="0.25">
      <c r="B412" s="10">
        <v>427</v>
      </c>
      <c r="C412" s="10" t="s">
        <v>91</v>
      </c>
    </row>
    <row r="413" spans="2:3" x14ac:dyDescent="0.25">
      <c r="B413" s="10">
        <v>428</v>
      </c>
      <c r="C413" s="10" t="s">
        <v>91</v>
      </c>
    </row>
    <row r="414" spans="2:3" x14ac:dyDescent="0.25">
      <c r="B414" s="10">
        <v>429</v>
      </c>
      <c r="C414" s="10" t="s">
        <v>91</v>
      </c>
    </row>
    <row r="415" spans="2:3" x14ac:dyDescent="0.25">
      <c r="B415" s="10">
        <v>430</v>
      </c>
      <c r="C415" s="10" t="s">
        <v>91</v>
      </c>
    </row>
    <row r="416" spans="2:3" x14ac:dyDescent="0.25">
      <c r="B416" s="10">
        <v>431</v>
      </c>
      <c r="C416" s="10" t="s">
        <v>91</v>
      </c>
    </row>
    <row r="417" spans="2:3" x14ac:dyDescent="0.25">
      <c r="B417" s="10">
        <v>432</v>
      </c>
      <c r="C417" s="10" t="s">
        <v>91</v>
      </c>
    </row>
    <row r="418" spans="2:3" x14ac:dyDescent="0.25">
      <c r="B418" s="10">
        <v>433</v>
      </c>
      <c r="C418" s="10" t="s">
        <v>91</v>
      </c>
    </row>
    <row r="419" spans="2:3" x14ac:dyDescent="0.25">
      <c r="B419" s="10">
        <v>434</v>
      </c>
      <c r="C419" s="10" t="s">
        <v>91</v>
      </c>
    </row>
    <row r="420" spans="2:3" x14ac:dyDescent="0.25">
      <c r="B420" s="10">
        <v>435</v>
      </c>
      <c r="C420" s="10" t="s">
        <v>91</v>
      </c>
    </row>
    <row r="421" spans="2:3" x14ac:dyDescent="0.25">
      <c r="B421" s="10">
        <v>436</v>
      </c>
      <c r="C421" s="10" t="s">
        <v>91</v>
      </c>
    </row>
    <row r="422" spans="2:3" x14ac:dyDescent="0.25">
      <c r="B422" s="10">
        <v>437</v>
      </c>
      <c r="C422" s="10" t="s">
        <v>91</v>
      </c>
    </row>
    <row r="423" spans="2:3" x14ac:dyDescent="0.25">
      <c r="B423" s="10">
        <v>438</v>
      </c>
      <c r="C423" s="10" t="s">
        <v>91</v>
      </c>
    </row>
    <row r="424" spans="2:3" x14ac:dyDescent="0.25">
      <c r="B424" s="10">
        <v>439</v>
      </c>
      <c r="C424" s="10" t="s">
        <v>91</v>
      </c>
    </row>
    <row r="425" spans="2:3" x14ac:dyDescent="0.25">
      <c r="B425" s="10">
        <v>440</v>
      </c>
      <c r="C425" s="10" t="s">
        <v>91</v>
      </c>
    </row>
    <row r="426" spans="2:3" x14ac:dyDescent="0.25">
      <c r="B426" s="10">
        <v>441</v>
      </c>
      <c r="C426" s="10" t="s">
        <v>91</v>
      </c>
    </row>
    <row r="427" spans="2:3" x14ac:dyDescent="0.25">
      <c r="B427" s="10">
        <v>442</v>
      </c>
      <c r="C427" s="10" t="s">
        <v>91</v>
      </c>
    </row>
    <row r="428" spans="2:3" x14ac:dyDescent="0.25">
      <c r="B428" s="10">
        <v>443</v>
      </c>
      <c r="C428" s="10" t="s">
        <v>91</v>
      </c>
    </row>
    <row r="429" spans="2:3" x14ac:dyDescent="0.25">
      <c r="B429" s="10">
        <v>444</v>
      </c>
      <c r="C429" s="10" t="s">
        <v>91</v>
      </c>
    </row>
    <row r="430" spans="2:3" x14ac:dyDescent="0.25">
      <c r="B430" s="10">
        <v>445</v>
      </c>
      <c r="C430" s="10" t="s">
        <v>91</v>
      </c>
    </row>
    <row r="431" spans="2:3" x14ac:dyDescent="0.25">
      <c r="B431" s="10">
        <v>446</v>
      </c>
      <c r="C431" s="10" t="s">
        <v>91</v>
      </c>
    </row>
    <row r="432" spans="2:3" x14ac:dyDescent="0.25">
      <c r="B432" s="10">
        <v>447</v>
      </c>
      <c r="C432" s="10" t="s">
        <v>91</v>
      </c>
    </row>
    <row r="433" spans="2:3" x14ac:dyDescent="0.25">
      <c r="B433" s="10">
        <v>448</v>
      </c>
      <c r="C433" s="10" t="s">
        <v>91</v>
      </c>
    </row>
    <row r="434" spans="2:3" x14ac:dyDescent="0.25">
      <c r="B434" s="10">
        <v>449</v>
      </c>
      <c r="C434" s="10" t="s">
        <v>91</v>
      </c>
    </row>
    <row r="435" spans="2:3" x14ac:dyDescent="0.25">
      <c r="B435" s="10">
        <v>450</v>
      </c>
      <c r="C435" s="10" t="s">
        <v>91</v>
      </c>
    </row>
    <row r="436" spans="2:3" x14ac:dyDescent="0.25">
      <c r="B436" s="10">
        <v>451</v>
      </c>
      <c r="C436" s="10" t="s">
        <v>91</v>
      </c>
    </row>
    <row r="437" spans="2:3" x14ac:dyDescent="0.25">
      <c r="B437" s="10">
        <v>452</v>
      </c>
      <c r="C437" s="10" t="s">
        <v>91</v>
      </c>
    </row>
    <row r="438" spans="2:3" x14ac:dyDescent="0.25">
      <c r="B438" s="10">
        <v>453</v>
      </c>
      <c r="C438" s="10" t="s">
        <v>91</v>
      </c>
    </row>
    <row r="439" spans="2:3" x14ac:dyDescent="0.25">
      <c r="B439" s="10">
        <v>454</v>
      </c>
      <c r="C439" s="10" t="s">
        <v>91</v>
      </c>
    </row>
    <row r="440" spans="2:3" x14ac:dyDescent="0.25">
      <c r="B440" s="10">
        <v>455</v>
      </c>
      <c r="C440" s="10" t="s">
        <v>91</v>
      </c>
    </row>
    <row r="441" spans="2:3" x14ac:dyDescent="0.25">
      <c r="B441" s="10">
        <v>456</v>
      </c>
      <c r="C441" s="10" t="s">
        <v>91</v>
      </c>
    </row>
    <row r="442" spans="2:3" x14ac:dyDescent="0.25">
      <c r="B442" s="10">
        <v>457</v>
      </c>
      <c r="C442" s="10" t="s">
        <v>91</v>
      </c>
    </row>
    <row r="443" spans="2:3" x14ac:dyDescent="0.25">
      <c r="B443" s="10">
        <v>458</v>
      </c>
      <c r="C443" s="10" t="s">
        <v>91</v>
      </c>
    </row>
    <row r="444" spans="2:3" x14ac:dyDescent="0.25">
      <c r="B444" s="10">
        <v>459</v>
      </c>
      <c r="C444" s="10" t="s">
        <v>91</v>
      </c>
    </row>
    <row r="445" spans="2:3" x14ac:dyDescent="0.25">
      <c r="B445" s="10">
        <v>460</v>
      </c>
      <c r="C445" s="10" t="s">
        <v>91</v>
      </c>
    </row>
    <row r="446" spans="2:3" x14ac:dyDescent="0.25">
      <c r="B446" s="10">
        <v>461</v>
      </c>
      <c r="C446" s="10" t="s">
        <v>91</v>
      </c>
    </row>
    <row r="447" spans="2:3" x14ac:dyDescent="0.25">
      <c r="B447" s="10">
        <v>462</v>
      </c>
      <c r="C447" s="10" t="s">
        <v>91</v>
      </c>
    </row>
    <row r="448" spans="2:3" x14ac:dyDescent="0.25">
      <c r="B448" s="10">
        <v>463</v>
      </c>
      <c r="C448" s="10" t="s">
        <v>91</v>
      </c>
    </row>
    <row r="449" spans="2:3" x14ac:dyDescent="0.25">
      <c r="B449" s="10">
        <v>464</v>
      </c>
      <c r="C449" s="10" t="s">
        <v>91</v>
      </c>
    </row>
    <row r="450" spans="2:3" x14ac:dyDescent="0.25">
      <c r="B450" s="10">
        <v>465</v>
      </c>
      <c r="C450" s="10" t="s">
        <v>91</v>
      </c>
    </row>
    <row r="451" spans="2:3" x14ac:dyDescent="0.25">
      <c r="B451" s="10">
        <v>466</v>
      </c>
      <c r="C451" s="10" t="s">
        <v>91</v>
      </c>
    </row>
    <row r="452" spans="2:3" x14ac:dyDescent="0.25">
      <c r="B452" s="10">
        <v>467</v>
      </c>
      <c r="C452" s="10" t="s">
        <v>91</v>
      </c>
    </row>
    <row r="453" spans="2:3" x14ac:dyDescent="0.25">
      <c r="B453" s="10">
        <v>468</v>
      </c>
      <c r="C453" s="10" t="s">
        <v>91</v>
      </c>
    </row>
    <row r="454" spans="2:3" x14ac:dyDescent="0.25">
      <c r="B454" s="10">
        <v>469</v>
      </c>
      <c r="C454" s="10" t="s">
        <v>91</v>
      </c>
    </row>
    <row r="455" spans="2:3" x14ac:dyDescent="0.25">
      <c r="B455" s="10">
        <v>470</v>
      </c>
      <c r="C455" s="10" t="s">
        <v>91</v>
      </c>
    </row>
    <row r="456" spans="2:3" x14ac:dyDescent="0.25">
      <c r="B456" s="10">
        <v>471</v>
      </c>
      <c r="C456" s="10" t="s">
        <v>91</v>
      </c>
    </row>
    <row r="457" spans="2:3" x14ac:dyDescent="0.25">
      <c r="B457" s="10">
        <v>472</v>
      </c>
      <c r="C457" s="10" t="s">
        <v>91</v>
      </c>
    </row>
    <row r="458" spans="2:3" x14ac:dyDescent="0.25">
      <c r="B458" s="10">
        <v>473</v>
      </c>
      <c r="C458" s="10" t="s">
        <v>91</v>
      </c>
    </row>
    <row r="459" spans="2:3" x14ac:dyDescent="0.25">
      <c r="B459" s="10">
        <v>474</v>
      </c>
      <c r="C459" s="10" t="s">
        <v>91</v>
      </c>
    </row>
    <row r="460" spans="2:3" x14ac:dyDescent="0.25">
      <c r="B460" s="10">
        <v>475</v>
      </c>
      <c r="C460" s="10" t="s">
        <v>91</v>
      </c>
    </row>
    <row r="461" spans="2:3" x14ac:dyDescent="0.25">
      <c r="B461" s="10">
        <v>476</v>
      </c>
      <c r="C461" s="10" t="s">
        <v>91</v>
      </c>
    </row>
    <row r="462" spans="2:3" x14ac:dyDescent="0.25">
      <c r="B462" s="10">
        <v>477</v>
      </c>
      <c r="C462" s="10" t="s">
        <v>91</v>
      </c>
    </row>
    <row r="463" spans="2:3" x14ac:dyDescent="0.25">
      <c r="B463" s="10">
        <v>478</v>
      </c>
      <c r="C463" s="10" t="s">
        <v>91</v>
      </c>
    </row>
    <row r="464" spans="2:3" x14ac:dyDescent="0.25">
      <c r="B464" s="10">
        <v>479</v>
      </c>
      <c r="C464" s="10" t="s">
        <v>91</v>
      </c>
    </row>
    <row r="465" spans="2:3" x14ac:dyDescent="0.25">
      <c r="B465" s="10">
        <v>480</v>
      </c>
      <c r="C465" s="10" t="s">
        <v>91</v>
      </c>
    </row>
    <row r="466" spans="2:3" x14ac:dyDescent="0.25">
      <c r="B466" s="10">
        <v>481</v>
      </c>
      <c r="C466" s="10" t="s">
        <v>91</v>
      </c>
    </row>
    <row r="467" spans="2:3" x14ac:dyDescent="0.25">
      <c r="B467" s="10">
        <v>482</v>
      </c>
      <c r="C467" s="10" t="s">
        <v>91</v>
      </c>
    </row>
    <row r="468" spans="2:3" x14ac:dyDescent="0.25">
      <c r="B468" s="10">
        <v>483</v>
      </c>
      <c r="C468" s="10" t="s">
        <v>91</v>
      </c>
    </row>
    <row r="469" spans="2:3" x14ac:dyDescent="0.25">
      <c r="B469" s="10">
        <v>484</v>
      </c>
      <c r="C469" s="10" t="s">
        <v>91</v>
      </c>
    </row>
    <row r="470" spans="2:3" x14ac:dyDescent="0.25">
      <c r="B470" s="10">
        <v>485</v>
      </c>
      <c r="C470" s="10" t="s">
        <v>91</v>
      </c>
    </row>
    <row r="471" spans="2:3" x14ac:dyDescent="0.25">
      <c r="B471" s="10">
        <v>486</v>
      </c>
      <c r="C471" s="10" t="s">
        <v>91</v>
      </c>
    </row>
    <row r="472" spans="2:3" x14ac:dyDescent="0.25">
      <c r="B472" s="10">
        <v>487</v>
      </c>
      <c r="C472" s="10" t="s">
        <v>91</v>
      </c>
    </row>
    <row r="473" spans="2:3" x14ac:dyDescent="0.25">
      <c r="B473" s="10">
        <v>488</v>
      </c>
      <c r="C473" s="10" t="s">
        <v>91</v>
      </c>
    </row>
    <row r="474" spans="2:3" x14ac:dyDescent="0.25">
      <c r="B474" s="10">
        <v>489</v>
      </c>
      <c r="C474" s="10" t="s">
        <v>91</v>
      </c>
    </row>
    <row r="475" spans="2:3" x14ac:dyDescent="0.25">
      <c r="B475" s="10">
        <v>490</v>
      </c>
      <c r="C475" s="10" t="s">
        <v>91</v>
      </c>
    </row>
    <row r="476" spans="2:3" x14ac:dyDescent="0.25">
      <c r="B476" s="10">
        <v>491</v>
      </c>
      <c r="C476" s="10" t="s">
        <v>91</v>
      </c>
    </row>
    <row r="477" spans="2:3" x14ac:dyDescent="0.25">
      <c r="B477" s="10">
        <v>492</v>
      </c>
      <c r="C477" s="10" t="s">
        <v>91</v>
      </c>
    </row>
    <row r="478" spans="2:3" x14ac:dyDescent="0.25">
      <c r="B478" s="10">
        <v>493</v>
      </c>
      <c r="C478" s="10" t="s">
        <v>91</v>
      </c>
    </row>
    <row r="479" spans="2:3" x14ac:dyDescent="0.25">
      <c r="B479" s="10">
        <v>494</v>
      </c>
      <c r="C479" s="10" t="s">
        <v>91</v>
      </c>
    </row>
    <row r="480" spans="2:3" x14ac:dyDescent="0.25">
      <c r="B480" s="10">
        <v>495</v>
      </c>
      <c r="C480" s="10" t="s">
        <v>91</v>
      </c>
    </row>
    <row r="481" spans="2:3" x14ac:dyDescent="0.25">
      <c r="B481" s="10">
        <v>496</v>
      </c>
      <c r="C481" s="10" t="s">
        <v>91</v>
      </c>
    </row>
    <row r="482" spans="2:3" x14ac:dyDescent="0.25">
      <c r="B482" s="10">
        <v>497</v>
      </c>
      <c r="C482" s="10" t="s">
        <v>91</v>
      </c>
    </row>
    <row r="483" spans="2:3" x14ac:dyDescent="0.25">
      <c r="B483" s="10">
        <v>498</v>
      </c>
      <c r="C483" s="10" t="s">
        <v>91</v>
      </c>
    </row>
    <row r="484" spans="2:3" x14ac:dyDescent="0.25">
      <c r="B484" s="10">
        <v>499</v>
      </c>
      <c r="C484" s="10" t="s">
        <v>91</v>
      </c>
    </row>
    <row r="485" spans="2:3" x14ac:dyDescent="0.25">
      <c r="B485" s="10">
        <v>500</v>
      </c>
      <c r="C485" s="10" t="s">
        <v>91</v>
      </c>
    </row>
    <row r="486" spans="2:3" x14ac:dyDescent="0.25">
      <c r="B486" s="10">
        <v>501</v>
      </c>
      <c r="C486" s="10" t="s">
        <v>128</v>
      </c>
    </row>
    <row r="487" spans="2:3" x14ac:dyDescent="0.25">
      <c r="B487" s="10">
        <v>502</v>
      </c>
      <c r="C487" s="10" t="s">
        <v>128</v>
      </c>
    </row>
    <row r="488" spans="2:3" x14ac:dyDescent="0.25">
      <c r="B488" s="10">
        <v>503</v>
      </c>
      <c r="C488" s="10" t="s">
        <v>128</v>
      </c>
    </row>
    <row r="489" spans="2:3" x14ac:dyDescent="0.25">
      <c r="B489" s="10">
        <v>504</v>
      </c>
      <c r="C489" s="10" t="s">
        <v>128</v>
      </c>
    </row>
    <row r="490" spans="2:3" x14ac:dyDescent="0.25">
      <c r="B490" s="10">
        <v>505</v>
      </c>
      <c r="C490" s="10" t="s">
        <v>128</v>
      </c>
    </row>
    <row r="491" spans="2:3" x14ac:dyDescent="0.25">
      <c r="B491" s="10">
        <v>506</v>
      </c>
      <c r="C491" s="10" t="s">
        <v>128</v>
      </c>
    </row>
    <row r="492" spans="2:3" x14ac:dyDescent="0.25">
      <c r="B492" s="10">
        <v>507</v>
      </c>
      <c r="C492" s="10" t="s">
        <v>128</v>
      </c>
    </row>
    <row r="493" spans="2:3" x14ac:dyDescent="0.25">
      <c r="B493" s="10">
        <v>508</v>
      </c>
      <c r="C493" s="10" t="s">
        <v>128</v>
      </c>
    </row>
    <row r="494" spans="2:3" x14ac:dyDescent="0.25">
      <c r="B494" s="10">
        <v>509</v>
      </c>
      <c r="C494" s="10" t="s">
        <v>128</v>
      </c>
    </row>
    <row r="495" spans="2:3" x14ac:dyDescent="0.25">
      <c r="B495" s="10">
        <v>510</v>
      </c>
      <c r="C495" s="10" t="s">
        <v>128</v>
      </c>
    </row>
    <row r="496" spans="2:3" x14ac:dyDescent="0.25">
      <c r="B496" s="10">
        <v>511</v>
      </c>
      <c r="C496" s="10" t="s">
        <v>128</v>
      </c>
    </row>
    <row r="497" spans="2:3" x14ac:dyDescent="0.25">
      <c r="B497" s="10">
        <v>512</v>
      </c>
      <c r="C497" s="10" t="s">
        <v>128</v>
      </c>
    </row>
    <row r="498" spans="2:3" x14ac:dyDescent="0.25">
      <c r="B498" s="10">
        <v>513</v>
      </c>
      <c r="C498" s="10" t="s">
        <v>128</v>
      </c>
    </row>
    <row r="499" spans="2:3" x14ac:dyDescent="0.25">
      <c r="B499" s="10">
        <v>514</v>
      </c>
      <c r="C499" s="10" t="s">
        <v>128</v>
      </c>
    </row>
    <row r="500" spans="2:3" x14ac:dyDescent="0.25">
      <c r="B500" s="10">
        <v>515</v>
      </c>
      <c r="C500" s="10" t="s">
        <v>128</v>
      </c>
    </row>
    <row r="501" spans="2:3" x14ac:dyDescent="0.25">
      <c r="B501" s="10">
        <v>516</v>
      </c>
      <c r="C501" s="10" t="s">
        <v>128</v>
      </c>
    </row>
    <row r="502" spans="2:3" x14ac:dyDescent="0.25">
      <c r="B502" s="10">
        <v>517</v>
      </c>
      <c r="C502" s="10" t="s">
        <v>128</v>
      </c>
    </row>
    <row r="503" spans="2:3" x14ac:dyDescent="0.25">
      <c r="B503" s="10">
        <v>518</v>
      </c>
      <c r="C503" s="10" t="s">
        <v>128</v>
      </c>
    </row>
    <row r="504" spans="2:3" x14ac:dyDescent="0.25">
      <c r="B504" s="10">
        <v>519</v>
      </c>
      <c r="C504" s="10" t="s">
        <v>128</v>
      </c>
    </row>
    <row r="505" spans="2:3" x14ac:dyDescent="0.25">
      <c r="B505" s="10">
        <v>520</v>
      </c>
      <c r="C505" s="10" t="s">
        <v>128</v>
      </c>
    </row>
    <row r="506" spans="2:3" x14ac:dyDescent="0.25">
      <c r="B506" s="10">
        <v>521</v>
      </c>
      <c r="C506" s="10" t="s">
        <v>128</v>
      </c>
    </row>
    <row r="507" spans="2:3" x14ac:dyDescent="0.25">
      <c r="B507" s="10">
        <v>522</v>
      </c>
      <c r="C507" s="10" t="s">
        <v>128</v>
      </c>
    </row>
    <row r="508" spans="2:3" x14ac:dyDescent="0.25">
      <c r="B508" s="10">
        <v>523</v>
      </c>
      <c r="C508" s="10" t="s">
        <v>128</v>
      </c>
    </row>
    <row r="509" spans="2:3" x14ac:dyDescent="0.25">
      <c r="B509" s="10">
        <v>524</v>
      </c>
      <c r="C509" s="10" t="s">
        <v>128</v>
      </c>
    </row>
    <row r="510" spans="2:3" x14ac:dyDescent="0.25">
      <c r="B510" s="10">
        <v>525</v>
      </c>
      <c r="C510" s="10" t="s">
        <v>128</v>
      </c>
    </row>
    <row r="511" spans="2:3" x14ac:dyDescent="0.25">
      <c r="B511" s="10">
        <v>526</v>
      </c>
      <c r="C511" s="10" t="s">
        <v>128</v>
      </c>
    </row>
    <row r="512" spans="2:3" x14ac:dyDescent="0.25">
      <c r="B512" s="10">
        <v>527</v>
      </c>
      <c r="C512" s="10" t="s">
        <v>128</v>
      </c>
    </row>
    <row r="513" spans="2:3" x14ac:dyDescent="0.25">
      <c r="B513" s="10">
        <v>528</v>
      </c>
      <c r="C513" s="10" t="s">
        <v>128</v>
      </c>
    </row>
    <row r="514" spans="2:3" x14ac:dyDescent="0.25">
      <c r="B514" s="10">
        <v>529</v>
      </c>
      <c r="C514" s="10" t="s">
        <v>128</v>
      </c>
    </row>
    <row r="515" spans="2:3" x14ac:dyDescent="0.25">
      <c r="B515" s="10">
        <v>530</v>
      </c>
      <c r="C515" s="10" t="s">
        <v>128</v>
      </c>
    </row>
    <row r="516" spans="2:3" x14ac:dyDescent="0.25">
      <c r="B516" s="10">
        <v>531</v>
      </c>
      <c r="C516" s="10" t="s">
        <v>128</v>
      </c>
    </row>
    <row r="517" spans="2:3" x14ac:dyDescent="0.25">
      <c r="B517" s="10">
        <v>532</v>
      </c>
      <c r="C517" s="10" t="s">
        <v>128</v>
      </c>
    </row>
    <row r="518" spans="2:3" x14ac:dyDescent="0.25">
      <c r="B518" s="10">
        <v>533</v>
      </c>
      <c r="C518" s="10" t="s">
        <v>128</v>
      </c>
    </row>
    <row r="519" spans="2:3" x14ac:dyDescent="0.25">
      <c r="B519" s="10">
        <v>534</v>
      </c>
      <c r="C519" s="10" t="s">
        <v>128</v>
      </c>
    </row>
    <row r="520" spans="2:3" x14ac:dyDescent="0.25">
      <c r="B520" s="10">
        <v>535</v>
      </c>
      <c r="C520" s="10" t="s">
        <v>128</v>
      </c>
    </row>
    <row r="521" spans="2:3" x14ac:dyDescent="0.25">
      <c r="B521" s="10">
        <v>536</v>
      </c>
      <c r="C521" s="10" t="s">
        <v>128</v>
      </c>
    </row>
    <row r="522" spans="2:3" x14ac:dyDescent="0.25">
      <c r="B522" s="10">
        <v>537</v>
      </c>
      <c r="C522" s="10" t="s">
        <v>128</v>
      </c>
    </row>
    <row r="523" spans="2:3" x14ac:dyDescent="0.25">
      <c r="B523" s="10">
        <v>538</v>
      </c>
      <c r="C523" s="10" t="s">
        <v>128</v>
      </c>
    </row>
    <row r="524" spans="2:3" x14ac:dyDescent="0.25">
      <c r="B524" s="10">
        <v>539</v>
      </c>
      <c r="C524" s="10" t="s">
        <v>128</v>
      </c>
    </row>
    <row r="525" spans="2:3" x14ac:dyDescent="0.25">
      <c r="B525" s="10">
        <v>540</v>
      </c>
      <c r="C525" s="10" t="s">
        <v>128</v>
      </c>
    </row>
    <row r="526" spans="2:3" x14ac:dyDescent="0.25">
      <c r="B526" s="10">
        <v>541</v>
      </c>
      <c r="C526" s="10" t="s">
        <v>128</v>
      </c>
    </row>
    <row r="527" spans="2:3" x14ac:dyDescent="0.25">
      <c r="B527" s="10">
        <v>542</v>
      </c>
      <c r="C527" s="10" t="s">
        <v>128</v>
      </c>
    </row>
    <row r="528" spans="2:3" x14ac:dyDescent="0.25">
      <c r="B528" s="10">
        <v>543</v>
      </c>
      <c r="C528" s="10" t="s">
        <v>128</v>
      </c>
    </row>
    <row r="529" spans="2:3" x14ac:dyDescent="0.25">
      <c r="B529" s="10">
        <v>544</v>
      </c>
      <c r="C529" s="10" t="s">
        <v>128</v>
      </c>
    </row>
    <row r="530" spans="2:3" x14ac:dyDescent="0.25">
      <c r="B530" s="10">
        <v>545</v>
      </c>
      <c r="C530" s="10" t="s">
        <v>128</v>
      </c>
    </row>
    <row r="531" spans="2:3" x14ac:dyDescent="0.25">
      <c r="B531" s="10">
        <v>546</v>
      </c>
      <c r="C531" s="10" t="s">
        <v>128</v>
      </c>
    </row>
    <row r="532" spans="2:3" x14ac:dyDescent="0.25">
      <c r="B532" s="10">
        <v>547</v>
      </c>
      <c r="C532" s="10" t="s">
        <v>128</v>
      </c>
    </row>
    <row r="533" spans="2:3" x14ac:dyDescent="0.25">
      <c r="B533" s="10">
        <v>548</v>
      </c>
      <c r="C533" s="10" t="s">
        <v>128</v>
      </c>
    </row>
    <row r="534" spans="2:3" x14ac:dyDescent="0.25">
      <c r="B534" s="10">
        <v>549</v>
      </c>
      <c r="C534" s="10" t="s">
        <v>128</v>
      </c>
    </row>
    <row r="535" spans="2:3" x14ac:dyDescent="0.25">
      <c r="B535" s="10">
        <v>550</v>
      </c>
      <c r="C535" s="10" t="s">
        <v>128</v>
      </c>
    </row>
    <row r="536" spans="2:3" x14ac:dyDescent="0.25">
      <c r="B536" s="10">
        <v>551</v>
      </c>
      <c r="C536" s="10" t="s">
        <v>128</v>
      </c>
    </row>
    <row r="537" spans="2:3" x14ac:dyDescent="0.25">
      <c r="B537" s="10">
        <v>552</v>
      </c>
      <c r="C537" s="10" t="s">
        <v>128</v>
      </c>
    </row>
    <row r="538" spans="2:3" x14ac:dyDescent="0.25">
      <c r="B538" s="10">
        <v>553</v>
      </c>
      <c r="C538" s="10" t="s">
        <v>128</v>
      </c>
    </row>
    <row r="539" spans="2:3" x14ac:dyDescent="0.25">
      <c r="B539" s="10">
        <v>554</v>
      </c>
      <c r="C539" s="10" t="s">
        <v>128</v>
      </c>
    </row>
    <row r="540" spans="2:3" x14ac:dyDescent="0.25">
      <c r="B540" s="10">
        <v>555</v>
      </c>
      <c r="C540" s="10" t="s">
        <v>128</v>
      </c>
    </row>
    <row r="541" spans="2:3" x14ac:dyDescent="0.25">
      <c r="B541" s="10">
        <v>556</v>
      </c>
      <c r="C541" s="10" t="s">
        <v>128</v>
      </c>
    </row>
    <row r="542" spans="2:3" x14ac:dyDescent="0.25">
      <c r="B542" s="10">
        <v>557</v>
      </c>
      <c r="C542" s="10" t="s">
        <v>128</v>
      </c>
    </row>
    <row r="543" spans="2:3" x14ac:dyDescent="0.25">
      <c r="B543" s="10">
        <v>558</v>
      </c>
      <c r="C543" s="10" t="s">
        <v>128</v>
      </c>
    </row>
    <row r="544" spans="2:3" x14ac:dyDescent="0.25">
      <c r="B544" s="10">
        <v>559</v>
      </c>
      <c r="C544" s="10" t="s">
        <v>128</v>
      </c>
    </row>
    <row r="545" spans="2:3" x14ac:dyDescent="0.25">
      <c r="B545" s="10">
        <v>560</v>
      </c>
      <c r="C545" s="10" t="s">
        <v>128</v>
      </c>
    </row>
    <row r="546" spans="2:3" x14ac:dyDescent="0.25">
      <c r="B546" s="10">
        <v>561</v>
      </c>
      <c r="C546" s="10" t="s">
        <v>128</v>
      </c>
    </row>
    <row r="547" spans="2:3" x14ac:dyDescent="0.25">
      <c r="B547" s="10">
        <v>562</v>
      </c>
      <c r="C547" s="10" t="s">
        <v>128</v>
      </c>
    </row>
    <row r="548" spans="2:3" x14ac:dyDescent="0.25">
      <c r="B548" s="10">
        <v>563</v>
      </c>
      <c r="C548" s="10" t="s">
        <v>128</v>
      </c>
    </row>
    <row r="549" spans="2:3" x14ac:dyDescent="0.25">
      <c r="B549" s="10">
        <v>564</v>
      </c>
      <c r="C549" s="10" t="s">
        <v>128</v>
      </c>
    </row>
    <row r="550" spans="2:3" x14ac:dyDescent="0.25">
      <c r="B550" s="10">
        <v>565</v>
      </c>
      <c r="C550" s="10" t="s">
        <v>128</v>
      </c>
    </row>
    <row r="551" spans="2:3" x14ac:dyDescent="0.25">
      <c r="B551" s="10">
        <v>566</v>
      </c>
      <c r="C551" s="10" t="s">
        <v>128</v>
      </c>
    </row>
    <row r="552" spans="2:3" x14ac:dyDescent="0.25">
      <c r="B552" s="10">
        <v>567</v>
      </c>
      <c r="C552" s="10" t="s">
        <v>128</v>
      </c>
    </row>
    <row r="553" spans="2:3" x14ac:dyDescent="0.25">
      <c r="B553" s="10">
        <v>568</v>
      </c>
      <c r="C553" s="10" t="s">
        <v>128</v>
      </c>
    </row>
    <row r="554" spans="2:3" x14ac:dyDescent="0.25">
      <c r="B554" s="10">
        <v>569</v>
      </c>
      <c r="C554" s="10" t="s">
        <v>128</v>
      </c>
    </row>
    <row r="555" spans="2:3" x14ac:dyDescent="0.25">
      <c r="B555" s="10">
        <v>570</v>
      </c>
      <c r="C555" s="10" t="s">
        <v>128</v>
      </c>
    </row>
    <row r="556" spans="2:3" x14ac:dyDescent="0.25">
      <c r="B556" s="10">
        <v>571</v>
      </c>
      <c r="C556" s="10" t="s">
        <v>128</v>
      </c>
    </row>
    <row r="557" spans="2:3" x14ac:dyDescent="0.25">
      <c r="B557" s="10">
        <v>572</v>
      </c>
      <c r="C557" s="10" t="s">
        <v>128</v>
      </c>
    </row>
    <row r="558" spans="2:3" x14ac:dyDescent="0.25">
      <c r="B558" s="10">
        <v>573</v>
      </c>
      <c r="C558" s="10" t="s">
        <v>128</v>
      </c>
    </row>
    <row r="559" spans="2:3" x14ac:dyDescent="0.25">
      <c r="B559" s="10">
        <v>574</v>
      </c>
      <c r="C559" s="10" t="s">
        <v>128</v>
      </c>
    </row>
    <row r="560" spans="2:3" x14ac:dyDescent="0.25">
      <c r="B560" s="10">
        <v>575</v>
      </c>
      <c r="C560" s="10" t="s">
        <v>128</v>
      </c>
    </row>
    <row r="561" spans="2:3" x14ac:dyDescent="0.25">
      <c r="B561" s="10">
        <v>576</v>
      </c>
      <c r="C561" s="10" t="s">
        <v>128</v>
      </c>
    </row>
    <row r="562" spans="2:3" x14ac:dyDescent="0.25">
      <c r="B562" s="10">
        <v>577</v>
      </c>
      <c r="C562" s="10" t="s">
        <v>128</v>
      </c>
    </row>
    <row r="563" spans="2:3" x14ac:dyDescent="0.25">
      <c r="B563" s="10">
        <v>578</v>
      </c>
      <c r="C563" s="10" t="s">
        <v>128</v>
      </c>
    </row>
    <row r="564" spans="2:3" x14ac:dyDescent="0.25">
      <c r="B564" s="10">
        <v>579</v>
      </c>
      <c r="C564" s="10" t="s">
        <v>128</v>
      </c>
    </row>
    <row r="565" spans="2:3" x14ac:dyDescent="0.25">
      <c r="B565" s="10">
        <v>580</v>
      </c>
      <c r="C565" s="10" t="s">
        <v>128</v>
      </c>
    </row>
    <row r="566" spans="2:3" x14ac:dyDescent="0.25">
      <c r="B566" s="10">
        <v>581</v>
      </c>
      <c r="C566" s="10" t="s">
        <v>128</v>
      </c>
    </row>
    <row r="567" spans="2:3" x14ac:dyDescent="0.25">
      <c r="B567" s="10">
        <v>582</v>
      </c>
      <c r="C567" s="10" t="s">
        <v>128</v>
      </c>
    </row>
    <row r="568" spans="2:3" x14ac:dyDescent="0.25">
      <c r="B568" s="10">
        <v>583</v>
      </c>
      <c r="C568" s="10" t="s">
        <v>128</v>
      </c>
    </row>
    <row r="569" spans="2:3" x14ac:dyDescent="0.25">
      <c r="B569" s="10">
        <v>584</v>
      </c>
      <c r="C569" s="10" t="s">
        <v>128</v>
      </c>
    </row>
    <row r="570" spans="2:3" x14ac:dyDescent="0.25">
      <c r="B570" s="10">
        <v>585</v>
      </c>
      <c r="C570" s="10" t="s">
        <v>128</v>
      </c>
    </row>
    <row r="571" spans="2:3" x14ac:dyDescent="0.25">
      <c r="B571" s="10">
        <v>586</v>
      </c>
      <c r="C571" s="10" t="s">
        <v>128</v>
      </c>
    </row>
    <row r="572" spans="2:3" x14ac:dyDescent="0.25">
      <c r="B572" s="10">
        <v>587</v>
      </c>
      <c r="C572" s="10" t="s">
        <v>128</v>
      </c>
    </row>
    <row r="573" spans="2:3" x14ac:dyDescent="0.25">
      <c r="B573" s="10">
        <v>588</v>
      </c>
      <c r="C573" s="10" t="s">
        <v>128</v>
      </c>
    </row>
    <row r="574" spans="2:3" x14ac:dyDescent="0.25">
      <c r="B574" s="10">
        <v>589</v>
      </c>
      <c r="C574" s="10" t="s">
        <v>128</v>
      </c>
    </row>
    <row r="575" spans="2:3" x14ac:dyDescent="0.25">
      <c r="B575" s="10">
        <v>590</v>
      </c>
      <c r="C575" s="10" t="s">
        <v>128</v>
      </c>
    </row>
    <row r="576" spans="2:3" x14ac:dyDescent="0.25">
      <c r="B576" s="10">
        <v>591</v>
      </c>
      <c r="C576" s="10" t="s">
        <v>128</v>
      </c>
    </row>
    <row r="577" spans="2:3" x14ac:dyDescent="0.25">
      <c r="B577" s="10">
        <v>592</v>
      </c>
      <c r="C577" s="10" t="s">
        <v>128</v>
      </c>
    </row>
    <row r="578" spans="2:3" x14ac:dyDescent="0.25">
      <c r="B578" s="10">
        <v>593</v>
      </c>
      <c r="C578" s="10" t="s">
        <v>128</v>
      </c>
    </row>
    <row r="579" spans="2:3" x14ac:dyDescent="0.25">
      <c r="B579" s="10">
        <v>594</v>
      </c>
      <c r="C579" s="10" t="s">
        <v>128</v>
      </c>
    </row>
    <row r="580" spans="2:3" x14ac:dyDescent="0.25">
      <c r="B580" s="10">
        <v>595</v>
      </c>
      <c r="C580" s="10" t="s">
        <v>128</v>
      </c>
    </row>
    <row r="581" spans="2:3" x14ac:dyDescent="0.25">
      <c r="B581" s="10">
        <v>596</v>
      </c>
      <c r="C581" s="10" t="s">
        <v>128</v>
      </c>
    </row>
    <row r="582" spans="2:3" x14ac:dyDescent="0.25">
      <c r="B582" s="10">
        <v>597</v>
      </c>
      <c r="C582" s="10" t="s">
        <v>128</v>
      </c>
    </row>
    <row r="583" spans="2:3" x14ac:dyDescent="0.25">
      <c r="B583" s="10">
        <v>598</v>
      </c>
      <c r="C583" s="10" t="s">
        <v>128</v>
      </c>
    </row>
    <row r="584" spans="2:3" x14ac:dyDescent="0.25">
      <c r="B584" s="10">
        <v>599</v>
      </c>
      <c r="C584" s="10" t="s">
        <v>128</v>
      </c>
    </row>
    <row r="585" spans="2:3" x14ac:dyDescent="0.25">
      <c r="B585" s="10">
        <v>600</v>
      </c>
      <c r="C585" s="10" t="s">
        <v>87</v>
      </c>
    </row>
    <row r="586" spans="2:3" x14ac:dyDescent="0.25">
      <c r="B586" s="10">
        <v>601</v>
      </c>
      <c r="C586" s="10" t="s">
        <v>87</v>
      </c>
    </row>
    <row r="587" spans="2:3" x14ac:dyDescent="0.25">
      <c r="B587" s="10">
        <v>602</v>
      </c>
      <c r="C587" s="10" t="s">
        <v>87</v>
      </c>
    </row>
    <row r="588" spans="2:3" x14ac:dyDescent="0.25">
      <c r="B588" s="10">
        <v>603</v>
      </c>
      <c r="C588" s="10" t="s">
        <v>87</v>
      </c>
    </row>
    <row r="589" spans="2:3" x14ac:dyDescent="0.25">
      <c r="B589" s="10">
        <v>604</v>
      </c>
      <c r="C589" s="10" t="s">
        <v>87</v>
      </c>
    </row>
    <row r="590" spans="2:3" x14ac:dyDescent="0.25">
      <c r="B590" s="10">
        <v>605</v>
      </c>
      <c r="C590" s="10" t="s">
        <v>87</v>
      </c>
    </row>
    <row r="591" spans="2:3" x14ac:dyDescent="0.25">
      <c r="B591" s="10">
        <v>606</v>
      </c>
      <c r="C591" s="10" t="s">
        <v>87</v>
      </c>
    </row>
    <row r="592" spans="2:3" x14ac:dyDescent="0.25">
      <c r="B592" s="10">
        <v>607</v>
      </c>
      <c r="C592" s="10" t="s">
        <v>87</v>
      </c>
    </row>
    <row r="593" spans="2:3" x14ac:dyDescent="0.25">
      <c r="B593" s="10">
        <v>608</v>
      </c>
      <c r="C593" s="10" t="s">
        <v>87</v>
      </c>
    </row>
    <row r="594" spans="2:3" x14ac:dyDescent="0.25">
      <c r="B594" s="10">
        <v>609</v>
      </c>
      <c r="C594" s="10" t="s">
        <v>87</v>
      </c>
    </row>
    <row r="595" spans="2:3" x14ac:dyDescent="0.25">
      <c r="B595" s="10">
        <v>610</v>
      </c>
      <c r="C595" s="10" t="s">
        <v>87</v>
      </c>
    </row>
    <row r="596" spans="2:3" x14ac:dyDescent="0.25">
      <c r="B596" s="10">
        <v>611</v>
      </c>
      <c r="C596" s="10" t="s">
        <v>87</v>
      </c>
    </row>
    <row r="597" spans="2:3" x14ac:dyDescent="0.25">
      <c r="B597" s="10">
        <v>612</v>
      </c>
      <c r="C597" s="10" t="s">
        <v>87</v>
      </c>
    </row>
    <row r="598" spans="2:3" x14ac:dyDescent="0.25">
      <c r="B598" s="10">
        <v>613</v>
      </c>
      <c r="C598" s="10" t="s">
        <v>87</v>
      </c>
    </row>
    <row r="599" spans="2:3" x14ac:dyDescent="0.25">
      <c r="B599" s="10">
        <v>614</v>
      </c>
      <c r="C599" s="10" t="s">
        <v>87</v>
      </c>
    </row>
    <row r="600" spans="2:3" x14ac:dyDescent="0.25">
      <c r="B600" s="10">
        <v>615</v>
      </c>
      <c r="C600" s="10" t="s">
        <v>87</v>
      </c>
    </row>
    <row r="601" spans="2:3" x14ac:dyDescent="0.25">
      <c r="B601" s="10">
        <v>616</v>
      </c>
      <c r="C601" s="10" t="s">
        <v>87</v>
      </c>
    </row>
    <row r="602" spans="2:3" x14ac:dyDescent="0.25">
      <c r="B602" s="10">
        <v>617</v>
      </c>
      <c r="C602" s="10" t="s">
        <v>87</v>
      </c>
    </row>
    <row r="603" spans="2:3" x14ac:dyDescent="0.25">
      <c r="B603" s="10">
        <v>618</v>
      </c>
      <c r="C603" s="10" t="s">
        <v>87</v>
      </c>
    </row>
    <row r="604" spans="2:3" x14ac:dyDescent="0.25">
      <c r="B604" s="10">
        <v>619</v>
      </c>
      <c r="C604" s="10" t="s">
        <v>87</v>
      </c>
    </row>
    <row r="605" spans="2:3" x14ac:dyDescent="0.25">
      <c r="B605" s="10">
        <v>620</v>
      </c>
      <c r="C605" s="10" t="s">
        <v>87</v>
      </c>
    </row>
    <row r="606" spans="2:3" x14ac:dyDescent="0.25">
      <c r="B606" s="10">
        <v>621</v>
      </c>
      <c r="C606" s="10" t="s">
        <v>87</v>
      </c>
    </row>
    <row r="607" spans="2:3" x14ac:dyDescent="0.25">
      <c r="B607" s="10">
        <v>622</v>
      </c>
      <c r="C607" s="10" t="s">
        <v>87</v>
      </c>
    </row>
    <row r="608" spans="2:3" x14ac:dyDescent="0.25">
      <c r="B608" s="10">
        <v>623</v>
      </c>
      <c r="C608" s="10" t="s">
        <v>87</v>
      </c>
    </row>
    <row r="609" spans="2:3" x14ac:dyDescent="0.25">
      <c r="B609" s="10">
        <v>624</v>
      </c>
      <c r="C609" s="10" t="s">
        <v>87</v>
      </c>
    </row>
    <row r="610" spans="2:3" x14ac:dyDescent="0.25">
      <c r="B610" s="10">
        <v>625</v>
      </c>
      <c r="C610" s="10" t="s">
        <v>87</v>
      </c>
    </row>
    <row r="611" spans="2:3" x14ac:dyDescent="0.25">
      <c r="B611" s="10">
        <v>626</v>
      </c>
      <c r="C611" s="10" t="s">
        <v>87</v>
      </c>
    </row>
    <row r="612" spans="2:3" x14ac:dyDescent="0.25">
      <c r="B612" s="10">
        <v>627</v>
      </c>
      <c r="C612" s="10" t="s">
        <v>87</v>
      </c>
    </row>
    <row r="613" spans="2:3" x14ac:dyDescent="0.25">
      <c r="B613" s="10">
        <v>628</v>
      </c>
      <c r="C613" s="10" t="s">
        <v>87</v>
      </c>
    </row>
    <row r="614" spans="2:3" x14ac:dyDescent="0.25">
      <c r="B614" s="10">
        <v>629</v>
      </c>
      <c r="C614" s="10" t="s">
        <v>87</v>
      </c>
    </row>
    <row r="615" spans="2:3" x14ac:dyDescent="0.25">
      <c r="B615" s="10">
        <v>630</v>
      </c>
      <c r="C615" s="10" t="s">
        <v>87</v>
      </c>
    </row>
    <row r="616" spans="2:3" x14ac:dyDescent="0.25">
      <c r="B616" s="10">
        <v>631</v>
      </c>
      <c r="C616" s="10" t="s">
        <v>87</v>
      </c>
    </row>
    <row r="617" spans="2:3" x14ac:dyDescent="0.25">
      <c r="B617" s="10">
        <v>632</v>
      </c>
      <c r="C617" s="10" t="s">
        <v>87</v>
      </c>
    </row>
    <row r="618" spans="2:3" x14ac:dyDescent="0.25">
      <c r="B618" s="10">
        <v>633</v>
      </c>
      <c r="C618" s="10" t="s">
        <v>87</v>
      </c>
    </row>
    <row r="619" spans="2:3" x14ac:dyDescent="0.25">
      <c r="B619" s="10">
        <v>634</v>
      </c>
      <c r="C619" s="10" t="s">
        <v>87</v>
      </c>
    </row>
    <row r="620" spans="2:3" x14ac:dyDescent="0.25">
      <c r="B620" s="10">
        <v>635</v>
      </c>
      <c r="C620" s="10" t="s">
        <v>87</v>
      </c>
    </row>
    <row r="621" spans="2:3" x14ac:dyDescent="0.25">
      <c r="B621" s="10">
        <v>636</v>
      </c>
      <c r="C621" s="10" t="s">
        <v>87</v>
      </c>
    </row>
    <row r="622" spans="2:3" x14ac:dyDescent="0.25">
      <c r="B622" s="10">
        <v>637</v>
      </c>
      <c r="C622" s="10" t="s">
        <v>87</v>
      </c>
    </row>
    <row r="623" spans="2:3" x14ac:dyDescent="0.25">
      <c r="B623" s="10">
        <v>638</v>
      </c>
      <c r="C623" s="10" t="s">
        <v>87</v>
      </c>
    </row>
    <row r="624" spans="2:3" x14ac:dyDescent="0.25">
      <c r="B624" s="10">
        <v>639</v>
      </c>
      <c r="C624" s="10" t="s">
        <v>87</v>
      </c>
    </row>
    <row r="625" spans="2:3" x14ac:dyDescent="0.25">
      <c r="B625" s="10">
        <v>640</v>
      </c>
      <c r="C625" s="10" t="s">
        <v>87</v>
      </c>
    </row>
    <row r="626" spans="2:3" x14ac:dyDescent="0.25">
      <c r="B626" s="10">
        <v>641</v>
      </c>
      <c r="C626" s="10" t="s">
        <v>87</v>
      </c>
    </row>
    <row r="627" spans="2:3" x14ac:dyDescent="0.25">
      <c r="B627" s="10">
        <v>642</v>
      </c>
      <c r="C627" s="10" t="s">
        <v>87</v>
      </c>
    </row>
    <row r="628" spans="2:3" x14ac:dyDescent="0.25">
      <c r="B628" s="10">
        <v>643</v>
      </c>
      <c r="C628" s="10" t="s">
        <v>87</v>
      </c>
    </row>
    <row r="629" spans="2:3" x14ac:dyDescent="0.25">
      <c r="B629" s="10">
        <v>644</v>
      </c>
      <c r="C629" s="10" t="s">
        <v>87</v>
      </c>
    </row>
    <row r="630" spans="2:3" x14ac:dyDescent="0.25">
      <c r="B630" s="10">
        <v>645</v>
      </c>
      <c r="C630" s="10" t="s">
        <v>87</v>
      </c>
    </row>
    <row r="631" spans="2:3" x14ac:dyDescent="0.25">
      <c r="B631" s="10">
        <v>646</v>
      </c>
      <c r="C631" s="10" t="s">
        <v>87</v>
      </c>
    </row>
    <row r="632" spans="2:3" x14ac:dyDescent="0.25">
      <c r="B632" s="10">
        <v>647</v>
      </c>
      <c r="C632" s="10" t="s">
        <v>87</v>
      </c>
    </row>
    <row r="633" spans="2:3" x14ac:dyDescent="0.25">
      <c r="B633" s="10">
        <v>648</v>
      </c>
      <c r="C633" s="10" t="s">
        <v>87</v>
      </c>
    </row>
    <row r="634" spans="2:3" x14ac:dyDescent="0.25">
      <c r="B634" s="10">
        <v>649</v>
      </c>
      <c r="C634" s="10" t="s">
        <v>87</v>
      </c>
    </row>
    <row r="635" spans="2:3" x14ac:dyDescent="0.25">
      <c r="B635" s="10">
        <v>650</v>
      </c>
      <c r="C635" s="10" t="s">
        <v>87</v>
      </c>
    </row>
    <row r="636" spans="2:3" x14ac:dyDescent="0.25">
      <c r="B636" s="10">
        <v>651</v>
      </c>
      <c r="C636" s="10" t="s">
        <v>87</v>
      </c>
    </row>
    <row r="637" spans="2:3" x14ac:dyDescent="0.25">
      <c r="B637" s="10">
        <v>652</v>
      </c>
      <c r="C637" s="10" t="s">
        <v>87</v>
      </c>
    </row>
    <row r="638" spans="2:3" x14ac:dyDescent="0.25">
      <c r="B638" s="10">
        <v>653</v>
      </c>
      <c r="C638" s="10" t="s">
        <v>87</v>
      </c>
    </row>
    <row r="639" spans="2:3" x14ac:dyDescent="0.25">
      <c r="B639" s="10">
        <v>654</v>
      </c>
      <c r="C639" s="10" t="s">
        <v>87</v>
      </c>
    </row>
    <row r="640" spans="2:3" x14ac:dyDescent="0.25">
      <c r="B640" s="10">
        <v>655</v>
      </c>
      <c r="C640" s="10" t="s">
        <v>87</v>
      </c>
    </row>
    <row r="641" spans="2:3" x14ac:dyDescent="0.25">
      <c r="B641" s="10">
        <v>656</v>
      </c>
      <c r="C641" s="10" t="s">
        <v>87</v>
      </c>
    </row>
    <row r="642" spans="2:3" x14ac:dyDescent="0.25">
      <c r="B642" s="10">
        <v>657</v>
      </c>
      <c r="C642" s="10" t="s">
        <v>87</v>
      </c>
    </row>
    <row r="643" spans="2:3" x14ac:dyDescent="0.25">
      <c r="B643" s="10">
        <v>658</v>
      </c>
      <c r="C643" s="10" t="s">
        <v>87</v>
      </c>
    </row>
    <row r="644" spans="2:3" x14ac:dyDescent="0.25">
      <c r="B644" s="10">
        <v>659</v>
      </c>
      <c r="C644" s="10" t="s">
        <v>87</v>
      </c>
    </row>
    <row r="645" spans="2:3" x14ac:dyDescent="0.25">
      <c r="B645" s="10">
        <v>660</v>
      </c>
      <c r="C645" s="10" t="s">
        <v>87</v>
      </c>
    </row>
    <row r="646" spans="2:3" x14ac:dyDescent="0.25">
      <c r="B646" s="10">
        <v>661</v>
      </c>
      <c r="C646" s="10" t="s">
        <v>87</v>
      </c>
    </row>
    <row r="647" spans="2:3" x14ac:dyDescent="0.25">
      <c r="B647" s="10">
        <v>662</v>
      </c>
      <c r="C647" s="10" t="s">
        <v>87</v>
      </c>
    </row>
    <row r="648" spans="2:3" x14ac:dyDescent="0.25">
      <c r="B648" s="10">
        <v>663</v>
      </c>
      <c r="C648" s="10" t="s">
        <v>87</v>
      </c>
    </row>
    <row r="649" spans="2:3" x14ac:dyDescent="0.25">
      <c r="B649" s="10">
        <v>664</v>
      </c>
      <c r="C649" s="10" t="s">
        <v>87</v>
      </c>
    </row>
    <row r="650" spans="2:3" x14ac:dyDescent="0.25">
      <c r="B650" s="10">
        <v>665</v>
      </c>
      <c r="C650" s="10" t="s">
        <v>87</v>
      </c>
    </row>
    <row r="651" spans="2:3" x14ac:dyDescent="0.25">
      <c r="B651" s="10">
        <v>666</v>
      </c>
      <c r="C651" s="10" t="s">
        <v>87</v>
      </c>
    </row>
    <row r="652" spans="2:3" x14ac:dyDescent="0.25">
      <c r="B652" s="10">
        <v>667</v>
      </c>
      <c r="C652" s="10" t="s">
        <v>87</v>
      </c>
    </row>
    <row r="653" spans="2:3" x14ac:dyDescent="0.25">
      <c r="B653" s="10">
        <v>668</v>
      </c>
      <c r="C653" s="10" t="s">
        <v>87</v>
      </c>
    </row>
    <row r="654" spans="2:3" x14ac:dyDescent="0.25">
      <c r="B654" s="10">
        <v>669</v>
      </c>
      <c r="C654" s="10" t="s">
        <v>87</v>
      </c>
    </row>
    <row r="655" spans="2:3" x14ac:dyDescent="0.25">
      <c r="B655" s="10">
        <v>670</v>
      </c>
      <c r="C655" s="10" t="s">
        <v>87</v>
      </c>
    </row>
    <row r="656" spans="2:3" x14ac:dyDescent="0.25">
      <c r="B656" s="10">
        <v>671</v>
      </c>
      <c r="C656" s="10" t="s">
        <v>87</v>
      </c>
    </row>
    <row r="657" spans="2:3" x14ac:dyDescent="0.25">
      <c r="B657" s="10">
        <v>672</v>
      </c>
      <c r="C657" s="10" t="s">
        <v>87</v>
      </c>
    </row>
    <row r="658" spans="2:3" x14ac:dyDescent="0.25">
      <c r="B658" s="10">
        <v>673</v>
      </c>
      <c r="C658" s="10" t="s">
        <v>87</v>
      </c>
    </row>
    <row r="659" spans="2:3" x14ac:dyDescent="0.25">
      <c r="B659" s="10">
        <v>674</v>
      </c>
      <c r="C659" s="10" t="s">
        <v>87</v>
      </c>
    </row>
    <row r="660" spans="2:3" x14ac:dyDescent="0.25">
      <c r="B660" s="10">
        <v>675</v>
      </c>
      <c r="C660" s="10" t="s">
        <v>87</v>
      </c>
    </row>
    <row r="661" spans="2:3" x14ac:dyDescent="0.25">
      <c r="B661" s="10">
        <v>676</v>
      </c>
      <c r="C661" s="10" t="s">
        <v>87</v>
      </c>
    </row>
    <row r="662" spans="2:3" x14ac:dyDescent="0.25">
      <c r="B662" s="10">
        <v>677</v>
      </c>
      <c r="C662" s="10" t="s">
        <v>87</v>
      </c>
    </row>
    <row r="663" spans="2:3" x14ac:dyDescent="0.25">
      <c r="B663" s="10">
        <v>678</v>
      </c>
      <c r="C663" s="10" t="s">
        <v>87</v>
      </c>
    </row>
    <row r="664" spans="2:3" x14ac:dyDescent="0.25">
      <c r="B664" s="10">
        <v>679</v>
      </c>
      <c r="C664" s="10" t="s">
        <v>87</v>
      </c>
    </row>
    <row r="665" spans="2:3" x14ac:dyDescent="0.25">
      <c r="B665" s="10">
        <v>680</v>
      </c>
      <c r="C665" s="10" t="s">
        <v>87</v>
      </c>
    </row>
    <row r="666" spans="2:3" x14ac:dyDescent="0.25">
      <c r="B666" s="10">
        <v>681</v>
      </c>
      <c r="C666" s="10" t="s">
        <v>87</v>
      </c>
    </row>
    <row r="667" spans="2:3" x14ac:dyDescent="0.25">
      <c r="B667" s="10">
        <v>682</v>
      </c>
      <c r="C667" s="10" t="s">
        <v>87</v>
      </c>
    </row>
    <row r="668" spans="2:3" x14ac:dyDescent="0.25">
      <c r="B668" s="10">
        <v>683</v>
      </c>
      <c r="C668" s="10" t="s">
        <v>87</v>
      </c>
    </row>
    <row r="669" spans="2:3" x14ac:dyDescent="0.25">
      <c r="B669" s="10">
        <v>684</v>
      </c>
      <c r="C669" s="10" t="s">
        <v>87</v>
      </c>
    </row>
    <row r="670" spans="2:3" x14ac:dyDescent="0.25">
      <c r="B670" s="10">
        <v>685</v>
      </c>
      <c r="C670" s="10" t="s">
        <v>87</v>
      </c>
    </row>
    <row r="671" spans="2:3" x14ac:dyDescent="0.25">
      <c r="B671" s="10">
        <v>686</v>
      </c>
      <c r="C671" s="10" t="s">
        <v>87</v>
      </c>
    </row>
    <row r="672" spans="2:3" x14ac:dyDescent="0.25">
      <c r="B672" s="10">
        <v>687</v>
      </c>
      <c r="C672" s="10" t="s">
        <v>87</v>
      </c>
    </row>
    <row r="673" spans="2:3" x14ac:dyDescent="0.25">
      <c r="B673" s="10">
        <v>688</v>
      </c>
      <c r="C673" s="10" t="s">
        <v>87</v>
      </c>
    </row>
    <row r="674" spans="2:3" x14ac:dyDescent="0.25">
      <c r="B674" s="10">
        <v>689</v>
      </c>
      <c r="C674" s="10" t="s">
        <v>87</v>
      </c>
    </row>
    <row r="675" spans="2:3" x14ac:dyDescent="0.25">
      <c r="B675" s="10">
        <v>690</v>
      </c>
      <c r="C675" s="10" t="s">
        <v>87</v>
      </c>
    </row>
    <row r="676" spans="2:3" x14ac:dyDescent="0.25">
      <c r="B676" s="10">
        <v>691</v>
      </c>
      <c r="C676" s="10" t="s">
        <v>87</v>
      </c>
    </row>
    <row r="677" spans="2:3" x14ac:dyDescent="0.25">
      <c r="B677" s="10">
        <v>692</v>
      </c>
      <c r="C677" s="10" t="s">
        <v>87</v>
      </c>
    </row>
    <row r="678" spans="2:3" x14ac:dyDescent="0.25">
      <c r="B678" s="10">
        <v>693</v>
      </c>
      <c r="C678" s="10" t="s">
        <v>87</v>
      </c>
    </row>
    <row r="679" spans="2:3" x14ac:dyDescent="0.25">
      <c r="B679" s="10">
        <v>694</v>
      </c>
      <c r="C679" s="10" t="s">
        <v>87</v>
      </c>
    </row>
    <row r="680" spans="2:3" x14ac:dyDescent="0.25">
      <c r="B680" s="10">
        <v>695</v>
      </c>
      <c r="C680" s="10" t="s">
        <v>87</v>
      </c>
    </row>
    <row r="681" spans="2:3" x14ac:dyDescent="0.25">
      <c r="B681" s="10">
        <v>696</v>
      </c>
      <c r="C681" s="10" t="s">
        <v>87</v>
      </c>
    </row>
    <row r="682" spans="2:3" x14ac:dyDescent="0.25">
      <c r="B682" s="10">
        <v>697</v>
      </c>
      <c r="C682" s="10" t="s">
        <v>87</v>
      </c>
    </row>
    <row r="683" spans="2:3" x14ac:dyDescent="0.25">
      <c r="B683" s="10">
        <v>698</v>
      </c>
      <c r="C683" s="10" t="s">
        <v>87</v>
      </c>
    </row>
    <row r="684" spans="2:3" x14ac:dyDescent="0.25">
      <c r="B684" s="10">
        <v>699</v>
      </c>
      <c r="C684" s="10" t="s">
        <v>87</v>
      </c>
    </row>
    <row r="685" spans="2:3" x14ac:dyDescent="0.25">
      <c r="B685" s="10">
        <v>700</v>
      </c>
      <c r="C685" s="10" t="s">
        <v>87</v>
      </c>
    </row>
    <row r="686" spans="2:3" x14ac:dyDescent="0.25">
      <c r="B686" s="10">
        <v>701</v>
      </c>
      <c r="C686" s="10" t="s">
        <v>87</v>
      </c>
    </row>
    <row r="687" spans="2:3" x14ac:dyDescent="0.25">
      <c r="B687" s="10">
        <v>702</v>
      </c>
      <c r="C687" s="10" t="s">
        <v>87</v>
      </c>
    </row>
    <row r="688" spans="2:3" x14ac:dyDescent="0.25">
      <c r="B688" s="10">
        <v>703</v>
      </c>
      <c r="C688" s="10" t="s">
        <v>87</v>
      </c>
    </row>
    <row r="689" spans="2:3" x14ac:dyDescent="0.25">
      <c r="B689" s="10">
        <v>704</v>
      </c>
      <c r="C689" s="10" t="s">
        <v>87</v>
      </c>
    </row>
    <row r="690" spans="2:3" x14ac:dyDescent="0.25">
      <c r="B690" s="10">
        <v>705</v>
      </c>
      <c r="C690" s="10" t="s">
        <v>87</v>
      </c>
    </row>
    <row r="691" spans="2:3" x14ac:dyDescent="0.25">
      <c r="B691" s="10">
        <v>706</v>
      </c>
      <c r="C691" s="10" t="s">
        <v>87</v>
      </c>
    </row>
    <row r="692" spans="2:3" x14ac:dyDescent="0.25">
      <c r="B692" s="10">
        <v>707</v>
      </c>
      <c r="C692" s="10" t="s">
        <v>87</v>
      </c>
    </row>
    <row r="693" spans="2:3" x14ac:dyDescent="0.25">
      <c r="B693" s="10">
        <v>708</v>
      </c>
      <c r="C693" s="10" t="s">
        <v>87</v>
      </c>
    </row>
    <row r="694" spans="2:3" x14ac:dyDescent="0.25">
      <c r="B694" s="10">
        <v>709</v>
      </c>
      <c r="C694" s="10" t="s">
        <v>87</v>
      </c>
    </row>
    <row r="695" spans="2:3" x14ac:dyDescent="0.25">
      <c r="B695" s="10">
        <v>710</v>
      </c>
      <c r="C695" s="10" t="s">
        <v>87</v>
      </c>
    </row>
    <row r="696" spans="2:3" x14ac:dyDescent="0.25">
      <c r="B696" s="10">
        <v>711</v>
      </c>
      <c r="C696" s="10" t="s">
        <v>87</v>
      </c>
    </row>
    <row r="697" spans="2:3" x14ac:dyDescent="0.25">
      <c r="B697" s="10">
        <v>712</v>
      </c>
      <c r="C697" s="10" t="s">
        <v>87</v>
      </c>
    </row>
    <row r="698" spans="2:3" x14ac:dyDescent="0.25">
      <c r="B698" s="10">
        <v>713</v>
      </c>
      <c r="C698" s="10" t="s">
        <v>87</v>
      </c>
    </row>
    <row r="699" spans="2:3" x14ac:dyDescent="0.25">
      <c r="B699" s="10">
        <v>714</v>
      </c>
      <c r="C699" s="10" t="s">
        <v>87</v>
      </c>
    </row>
    <row r="700" spans="2:3" x14ac:dyDescent="0.25">
      <c r="B700" s="10">
        <v>715</v>
      </c>
      <c r="C700" s="10" t="s">
        <v>87</v>
      </c>
    </row>
    <row r="701" spans="2:3" x14ac:dyDescent="0.25">
      <c r="B701" s="10">
        <v>716</v>
      </c>
      <c r="C701" s="10" t="s">
        <v>87</v>
      </c>
    </row>
    <row r="702" spans="2:3" x14ac:dyDescent="0.25">
      <c r="B702" s="10">
        <v>717</v>
      </c>
      <c r="C702" s="10" t="s">
        <v>87</v>
      </c>
    </row>
    <row r="703" spans="2:3" x14ac:dyDescent="0.25">
      <c r="B703" s="10">
        <v>718</v>
      </c>
      <c r="C703" s="10" t="s">
        <v>87</v>
      </c>
    </row>
    <row r="704" spans="2:3" x14ac:dyDescent="0.25">
      <c r="B704" s="10">
        <v>719</v>
      </c>
      <c r="C704" s="10" t="s">
        <v>87</v>
      </c>
    </row>
    <row r="705" spans="2:3" x14ac:dyDescent="0.25">
      <c r="B705" s="10">
        <v>720</v>
      </c>
      <c r="C705" s="10" t="s">
        <v>87</v>
      </c>
    </row>
    <row r="706" spans="2:3" x14ac:dyDescent="0.25">
      <c r="B706" s="10">
        <v>721</v>
      </c>
      <c r="C706" s="10" t="s">
        <v>87</v>
      </c>
    </row>
    <row r="707" spans="2:3" x14ac:dyDescent="0.25">
      <c r="B707" s="10">
        <v>722</v>
      </c>
      <c r="C707" s="10" t="s">
        <v>87</v>
      </c>
    </row>
    <row r="708" spans="2:3" x14ac:dyDescent="0.25">
      <c r="B708" s="10">
        <v>723</v>
      </c>
      <c r="C708" s="10" t="s">
        <v>87</v>
      </c>
    </row>
    <row r="709" spans="2:3" x14ac:dyDescent="0.25">
      <c r="B709" s="10">
        <v>724</v>
      </c>
      <c r="C709" s="10" t="s">
        <v>87</v>
      </c>
    </row>
    <row r="710" spans="2:3" x14ac:dyDescent="0.25">
      <c r="B710" s="10">
        <v>725</v>
      </c>
      <c r="C710" s="10" t="s">
        <v>87</v>
      </c>
    </row>
    <row r="711" spans="2:3" x14ac:dyDescent="0.25">
      <c r="B711" s="10">
        <v>726</v>
      </c>
      <c r="C711" s="10" t="s">
        <v>87</v>
      </c>
    </row>
    <row r="712" spans="2:3" x14ac:dyDescent="0.25">
      <c r="B712" s="10">
        <v>727</v>
      </c>
      <c r="C712" s="10" t="s">
        <v>87</v>
      </c>
    </row>
    <row r="713" spans="2:3" x14ac:dyDescent="0.25">
      <c r="B713" s="10">
        <v>728</v>
      </c>
      <c r="C713" s="10" t="s">
        <v>87</v>
      </c>
    </row>
    <row r="714" spans="2:3" x14ac:dyDescent="0.25">
      <c r="B714" s="10">
        <v>729</v>
      </c>
      <c r="C714" s="10" t="s">
        <v>87</v>
      </c>
    </row>
    <row r="715" spans="2:3" x14ac:dyDescent="0.25">
      <c r="B715" s="10">
        <v>730</v>
      </c>
      <c r="C715" s="10" t="s">
        <v>87</v>
      </c>
    </row>
    <row r="716" spans="2:3" x14ac:dyDescent="0.25">
      <c r="B716" s="10">
        <v>731</v>
      </c>
      <c r="C716" s="10" t="s">
        <v>87</v>
      </c>
    </row>
    <row r="717" spans="2:3" x14ac:dyDescent="0.25">
      <c r="B717" s="10">
        <v>732</v>
      </c>
      <c r="C717" s="10" t="s">
        <v>87</v>
      </c>
    </row>
    <row r="718" spans="2:3" x14ac:dyDescent="0.25">
      <c r="B718" s="10">
        <v>733</v>
      </c>
      <c r="C718" s="10" t="s">
        <v>87</v>
      </c>
    </row>
    <row r="719" spans="2:3" x14ac:dyDescent="0.25">
      <c r="B719" s="10">
        <v>734</v>
      </c>
      <c r="C719" s="10" t="s">
        <v>87</v>
      </c>
    </row>
    <row r="720" spans="2:3" x14ac:dyDescent="0.25">
      <c r="B720" s="10">
        <v>735</v>
      </c>
      <c r="C720" s="10" t="s">
        <v>87</v>
      </c>
    </row>
    <row r="721" spans="2:3" x14ac:dyDescent="0.25">
      <c r="B721" s="10">
        <v>736</v>
      </c>
      <c r="C721" s="10" t="s">
        <v>87</v>
      </c>
    </row>
    <row r="722" spans="2:3" x14ac:dyDescent="0.25">
      <c r="B722" s="10">
        <v>737</v>
      </c>
      <c r="C722" s="10" t="s">
        <v>87</v>
      </c>
    </row>
    <row r="723" spans="2:3" x14ac:dyDescent="0.25">
      <c r="B723" s="10">
        <v>738</v>
      </c>
      <c r="C723" s="10" t="s">
        <v>87</v>
      </c>
    </row>
    <row r="724" spans="2:3" x14ac:dyDescent="0.25">
      <c r="B724" s="10">
        <v>739</v>
      </c>
      <c r="C724" s="10" t="s">
        <v>87</v>
      </c>
    </row>
    <row r="725" spans="2:3" x14ac:dyDescent="0.25">
      <c r="B725" s="10">
        <v>740</v>
      </c>
      <c r="C725" s="10" t="s">
        <v>87</v>
      </c>
    </row>
    <row r="726" spans="2:3" x14ac:dyDescent="0.25">
      <c r="B726" s="10">
        <v>741</v>
      </c>
      <c r="C726" s="10" t="s">
        <v>87</v>
      </c>
    </row>
    <row r="727" spans="2:3" x14ac:dyDescent="0.25">
      <c r="B727" s="10">
        <v>742</v>
      </c>
      <c r="C727" s="10" t="s">
        <v>87</v>
      </c>
    </row>
    <row r="728" spans="2:3" x14ac:dyDescent="0.25">
      <c r="B728" s="10">
        <v>743</v>
      </c>
      <c r="C728" s="10" t="s">
        <v>87</v>
      </c>
    </row>
    <row r="729" spans="2:3" x14ac:dyDescent="0.25">
      <c r="B729" s="10">
        <v>744</v>
      </c>
      <c r="C729" s="10" t="s">
        <v>87</v>
      </c>
    </row>
    <row r="730" spans="2:3" x14ac:dyDescent="0.25">
      <c r="B730" s="10">
        <v>745</v>
      </c>
      <c r="C730" s="10" t="s">
        <v>87</v>
      </c>
    </row>
    <row r="731" spans="2:3" x14ac:dyDescent="0.25">
      <c r="B731" s="10">
        <v>746</v>
      </c>
      <c r="C731" s="10" t="s">
        <v>87</v>
      </c>
    </row>
    <row r="732" spans="2:3" x14ac:dyDescent="0.25">
      <c r="B732" s="10">
        <v>747</v>
      </c>
      <c r="C732" s="10" t="s">
        <v>87</v>
      </c>
    </row>
    <row r="733" spans="2:3" x14ac:dyDescent="0.25">
      <c r="B733" s="10">
        <v>748</v>
      </c>
      <c r="C733" s="10" t="s">
        <v>87</v>
      </c>
    </row>
    <row r="734" spans="2:3" x14ac:dyDescent="0.25">
      <c r="B734" s="10">
        <v>749</v>
      </c>
      <c r="C734" s="10" t="s">
        <v>87</v>
      </c>
    </row>
    <row r="735" spans="2:3" x14ac:dyDescent="0.25">
      <c r="B735" s="10">
        <v>750</v>
      </c>
      <c r="C735" s="10" t="s">
        <v>87</v>
      </c>
    </row>
    <row r="736" spans="2:3" x14ac:dyDescent="0.25">
      <c r="B736" s="10">
        <v>751</v>
      </c>
      <c r="C736" s="10" t="s">
        <v>87</v>
      </c>
    </row>
    <row r="737" spans="2:3" x14ac:dyDescent="0.25">
      <c r="B737" s="10">
        <v>752</v>
      </c>
      <c r="C737" s="10" t="s">
        <v>87</v>
      </c>
    </row>
    <row r="738" spans="2:3" x14ac:dyDescent="0.25">
      <c r="B738" s="10">
        <v>753</v>
      </c>
      <c r="C738" s="10" t="s">
        <v>87</v>
      </c>
    </row>
    <row r="739" spans="2:3" x14ac:dyDescent="0.25">
      <c r="B739" s="10">
        <v>754</v>
      </c>
      <c r="C739" s="10" t="s">
        <v>87</v>
      </c>
    </row>
    <row r="740" spans="2:3" x14ac:dyDescent="0.25">
      <c r="B740" s="10">
        <v>755</v>
      </c>
      <c r="C740" s="10" t="s">
        <v>87</v>
      </c>
    </row>
    <row r="741" spans="2:3" x14ac:dyDescent="0.25">
      <c r="B741" s="10">
        <v>756</v>
      </c>
      <c r="C741" s="10" t="s">
        <v>87</v>
      </c>
    </row>
    <row r="742" spans="2:3" x14ac:dyDescent="0.25">
      <c r="B742" s="10">
        <v>757</v>
      </c>
      <c r="C742" s="10" t="s">
        <v>87</v>
      </c>
    </row>
    <row r="743" spans="2:3" x14ac:dyDescent="0.25">
      <c r="B743" s="10">
        <v>758</v>
      </c>
      <c r="C743" s="10" t="s">
        <v>87</v>
      </c>
    </row>
    <row r="744" spans="2:3" x14ac:dyDescent="0.25">
      <c r="B744" s="10">
        <v>759</v>
      </c>
      <c r="C744" s="10" t="s">
        <v>87</v>
      </c>
    </row>
    <row r="745" spans="2:3" x14ac:dyDescent="0.25">
      <c r="B745" s="10">
        <v>760</v>
      </c>
      <c r="C745" s="10" t="s">
        <v>87</v>
      </c>
    </row>
    <row r="746" spans="2:3" x14ac:dyDescent="0.25">
      <c r="B746" s="10">
        <v>761</v>
      </c>
      <c r="C746" s="10" t="s">
        <v>87</v>
      </c>
    </row>
    <row r="747" spans="2:3" x14ac:dyDescent="0.25">
      <c r="B747" s="10">
        <v>762</v>
      </c>
      <c r="C747" s="10" t="s">
        <v>87</v>
      </c>
    </row>
    <row r="748" spans="2:3" x14ac:dyDescent="0.25">
      <c r="B748" s="10">
        <v>763</v>
      </c>
      <c r="C748" s="10" t="s">
        <v>87</v>
      </c>
    </row>
    <row r="749" spans="2:3" x14ac:dyDescent="0.25">
      <c r="B749" s="10">
        <v>764</v>
      </c>
      <c r="C749" s="10" t="s">
        <v>87</v>
      </c>
    </row>
    <row r="750" spans="2:3" x14ac:dyDescent="0.25">
      <c r="B750" s="10">
        <v>765</v>
      </c>
      <c r="C750" s="10" t="s">
        <v>87</v>
      </c>
    </row>
    <row r="751" spans="2:3" x14ac:dyDescent="0.25">
      <c r="B751" s="10">
        <v>766</v>
      </c>
      <c r="C751" s="10" t="s">
        <v>87</v>
      </c>
    </row>
    <row r="752" spans="2:3" x14ac:dyDescent="0.25">
      <c r="B752" s="10">
        <v>767</v>
      </c>
      <c r="C752" s="10" t="s">
        <v>87</v>
      </c>
    </row>
    <row r="753" spans="2:3" x14ac:dyDescent="0.25">
      <c r="B753" s="10">
        <v>768</v>
      </c>
      <c r="C753" s="10" t="s">
        <v>87</v>
      </c>
    </row>
    <row r="754" spans="2:3" x14ac:dyDescent="0.25">
      <c r="B754" s="10">
        <v>769</v>
      </c>
      <c r="C754" s="10" t="s">
        <v>87</v>
      </c>
    </row>
    <row r="755" spans="2:3" x14ac:dyDescent="0.25">
      <c r="B755" s="10">
        <v>770</v>
      </c>
      <c r="C755" s="10" t="s">
        <v>87</v>
      </c>
    </row>
    <row r="756" spans="2:3" x14ac:dyDescent="0.25">
      <c r="B756" s="10">
        <v>771</v>
      </c>
      <c r="C756" s="10" t="s">
        <v>87</v>
      </c>
    </row>
    <row r="757" spans="2:3" x14ac:dyDescent="0.25">
      <c r="B757" s="10">
        <v>772</v>
      </c>
      <c r="C757" s="10" t="s">
        <v>87</v>
      </c>
    </row>
    <row r="758" spans="2:3" x14ac:dyDescent="0.25">
      <c r="B758" s="10">
        <v>773</v>
      </c>
      <c r="C758" s="10" t="s">
        <v>87</v>
      </c>
    </row>
    <row r="759" spans="2:3" x14ac:dyDescent="0.25">
      <c r="B759" s="10">
        <v>774</v>
      </c>
      <c r="C759" s="10" t="s">
        <v>87</v>
      </c>
    </row>
    <row r="760" spans="2:3" x14ac:dyDescent="0.25">
      <c r="B760" s="10">
        <v>775</v>
      </c>
      <c r="C760" s="10" t="s">
        <v>87</v>
      </c>
    </row>
    <row r="761" spans="2:3" x14ac:dyDescent="0.25">
      <c r="B761" s="10">
        <v>776</v>
      </c>
      <c r="C761" s="10" t="s">
        <v>87</v>
      </c>
    </row>
    <row r="762" spans="2:3" x14ac:dyDescent="0.25">
      <c r="B762" s="10">
        <v>777</v>
      </c>
      <c r="C762" s="10" t="s">
        <v>87</v>
      </c>
    </row>
    <row r="763" spans="2:3" x14ac:dyDescent="0.25">
      <c r="B763" s="10">
        <v>778</v>
      </c>
      <c r="C763" s="10" t="s">
        <v>87</v>
      </c>
    </row>
    <row r="764" spans="2:3" x14ac:dyDescent="0.25">
      <c r="B764" s="10">
        <v>779</v>
      </c>
      <c r="C764" s="10" t="s">
        <v>87</v>
      </c>
    </row>
    <row r="765" spans="2:3" x14ac:dyDescent="0.25">
      <c r="B765" s="10">
        <v>780</v>
      </c>
      <c r="C765" s="10" t="s">
        <v>87</v>
      </c>
    </row>
    <row r="766" spans="2:3" x14ac:dyDescent="0.25">
      <c r="B766" s="10">
        <v>781</v>
      </c>
      <c r="C766" s="10" t="s">
        <v>87</v>
      </c>
    </row>
    <row r="767" spans="2:3" x14ac:dyDescent="0.25">
      <c r="B767" s="10">
        <v>782</v>
      </c>
      <c r="C767" s="10" t="s">
        <v>87</v>
      </c>
    </row>
    <row r="768" spans="2:3" x14ac:dyDescent="0.25">
      <c r="B768" s="10">
        <v>783</v>
      </c>
      <c r="C768" s="10" t="s">
        <v>87</v>
      </c>
    </row>
    <row r="769" spans="2:3" x14ac:dyDescent="0.25">
      <c r="B769" s="10">
        <v>784</v>
      </c>
      <c r="C769" s="10" t="s">
        <v>87</v>
      </c>
    </row>
    <row r="770" spans="2:3" x14ac:dyDescent="0.25">
      <c r="B770" s="10">
        <v>785</v>
      </c>
      <c r="C770" s="10" t="s">
        <v>87</v>
      </c>
    </row>
    <row r="771" spans="2:3" x14ac:dyDescent="0.25">
      <c r="B771" s="10">
        <v>786</v>
      </c>
      <c r="C771" s="10" t="s">
        <v>87</v>
      </c>
    </row>
    <row r="772" spans="2:3" x14ac:dyDescent="0.25">
      <c r="B772" s="10">
        <v>787</v>
      </c>
      <c r="C772" s="10" t="s">
        <v>87</v>
      </c>
    </row>
    <row r="773" spans="2:3" x14ac:dyDescent="0.25">
      <c r="B773" s="10">
        <v>788</v>
      </c>
      <c r="C773" s="10" t="s">
        <v>87</v>
      </c>
    </row>
    <row r="774" spans="2:3" x14ac:dyDescent="0.25">
      <c r="B774" s="10">
        <v>789</v>
      </c>
      <c r="C774" s="10" t="s">
        <v>87</v>
      </c>
    </row>
    <row r="775" spans="2:3" x14ac:dyDescent="0.25">
      <c r="B775" s="10">
        <v>790</v>
      </c>
      <c r="C775" s="10" t="s">
        <v>87</v>
      </c>
    </row>
    <row r="776" spans="2:3" x14ac:dyDescent="0.25">
      <c r="B776" s="10">
        <v>791</v>
      </c>
      <c r="C776" s="10" t="s">
        <v>87</v>
      </c>
    </row>
    <row r="777" spans="2:3" x14ac:dyDescent="0.25">
      <c r="B777" s="10">
        <v>792</v>
      </c>
      <c r="C777" s="10" t="s">
        <v>87</v>
      </c>
    </row>
    <row r="778" spans="2:3" x14ac:dyDescent="0.25">
      <c r="B778" s="10">
        <v>793</v>
      </c>
      <c r="C778" s="10" t="s">
        <v>87</v>
      </c>
    </row>
    <row r="779" spans="2:3" x14ac:dyDescent="0.25">
      <c r="B779" s="10">
        <v>794</v>
      </c>
      <c r="C779" s="10" t="s">
        <v>87</v>
      </c>
    </row>
    <row r="780" spans="2:3" x14ac:dyDescent="0.25">
      <c r="B780" s="10">
        <v>795</v>
      </c>
      <c r="C780" s="10" t="s">
        <v>87</v>
      </c>
    </row>
    <row r="781" spans="2:3" x14ac:dyDescent="0.25">
      <c r="B781" s="10">
        <v>796</v>
      </c>
      <c r="C781" s="10" t="s">
        <v>87</v>
      </c>
    </row>
    <row r="782" spans="2:3" x14ac:dyDescent="0.25">
      <c r="B782" s="10">
        <v>797</v>
      </c>
      <c r="C782" s="10" t="s">
        <v>87</v>
      </c>
    </row>
    <row r="783" spans="2:3" x14ac:dyDescent="0.25">
      <c r="B783" s="10">
        <v>798</v>
      </c>
      <c r="C783" s="10" t="s">
        <v>87</v>
      </c>
    </row>
    <row r="784" spans="2:3" x14ac:dyDescent="0.25">
      <c r="B784" s="10">
        <v>799</v>
      </c>
      <c r="C784" s="10" t="s">
        <v>87</v>
      </c>
    </row>
    <row r="785" spans="2:3" x14ac:dyDescent="0.25">
      <c r="B785" s="10">
        <v>800</v>
      </c>
      <c r="C785" s="10" t="s">
        <v>87</v>
      </c>
    </row>
    <row r="786" spans="2:3" x14ac:dyDescent="0.25">
      <c r="B786" s="10">
        <v>801</v>
      </c>
      <c r="C786" s="10" t="s">
        <v>87</v>
      </c>
    </row>
    <row r="787" spans="2:3" x14ac:dyDescent="0.25">
      <c r="B787" s="10">
        <v>802</v>
      </c>
      <c r="C787" s="10" t="s">
        <v>87</v>
      </c>
    </row>
    <row r="788" spans="2:3" x14ac:dyDescent="0.25">
      <c r="B788" s="10">
        <v>803</v>
      </c>
      <c r="C788" s="10" t="s">
        <v>87</v>
      </c>
    </row>
    <row r="789" spans="2:3" x14ac:dyDescent="0.25">
      <c r="B789" s="10">
        <v>804</v>
      </c>
      <c r="C789" s="10" t="s">
        <v>87</v>
      </c>
    </row>
    <row r="790" spans="2:3" x14ac:dyDescent="0.25">
      <c r="B790" s="10">
        <v>805</v>
      </c>
      <c r="C790" s="10" t="s">
        <v>87</v>
      </c>
    </row>
    <row r="791" spans="2:3" x14ac:dyDescent="0.25">
      <c r="B791" s="10">
        <v>806</v>
      </c>
      <c r="C791" s="10" t="s">
        <v>87</v>
      </c>
    </row>
    <row r="792" spans="2:3" x14ac:dyDescent="0.25">
      <c r="B792" s="10">
        <v>807</v>
      </c>
      <c r="C792" s="10" t="s">
        <v>87</v>
      </c>
    </row>
    <row r="793" spans="2:3" x14ac:dyDescent="0.25">
      <c r="B793" s="10">
        <v>808</v>
      </c>
      <c r="C793" s="10" t="s">
        <v>87</v>
      </c>
    </row>
    <row r="794" spans="2:3" x14ac:dyDescent="0.25">
      <c r="B794" s="10">
        <v>809</v>
      </c>
      <c r="C794" s="10" t="s">
        <v>87</v>
      </c>
    </row>
    <row r="795" spans="2:3" x14ac:dyDescent="0.25">
      <c r="B795" s="10">
        <v>810</v>
      </c>
      <c r="C795" s="10" t="s">
        <v>87</v>
      </c>
    </row>
    <row r="796" spans="2:3" x14ac:dyDescent="0.25">
      <c r="B796" s="10">
        <v>811</v>
      </c>
      <c r="C796" s="10" t="s">
        <v>87</v>
      </c>
    </row>
    <row r="797" spans="2:3" x14ac:dyDescent="0.25">
      <c r="B797" s="10">
        <v>812</v>
      </c>
      <c r="C797" s="10" t="s">
        <v>87</v>
      </c>
    </row>
    <row r="798" spans="2:3" x14ac:dyDescent="0.25">
      <c r="B798" s="10">
        <v>813</v>
      </c>
      <c r="C798" s="10" t="s">
        <v>87</v>
      </c>
    </row>
    <row r="799" spans="2:3" x14ac:dyDescent="0.25">
      <c r="B799" s="10">
        <v>814</v>
      </c>
      <c r="C799" s="10" t="s">
        <v>87</v>
      </c>
    </row>
    <row r="800" spans="2:3" x14ac:dyDescent="0.25">
      <c r="B800" s="10">
        <v>815</v>
      </c>
      <c r="C800" s="10" t="s">
        <v>87</v>
      </c>
    </row>
    <row r="801" spans="2:3" x14ac:dyDescent="0.25">
      <c r="B801" s="10">
        <v>816</v>
      </c>
      <c r="C801" s="10" t="s">
        <v>87</v>
      </c>
    </row>
    <row r="802" spans="2:3" x14ac:dyDescent="0.25">
      <c r="B802" s="10">
        <v>817</v>
      </c>
      <c r="C802" s="10" t="s">
        <v>87</v>
      </c>
    </row>
    <row r="803" spans="2:3" x14ac:dyDescent="0.25">
      <c r="B803" s="10">
        <v>818</v>
      </c>
      <c r="C803" s="10" t="s">
        <v>87</v>
      </c>
    </row>
    <row r="804" spans="2:3" x14ac:dyDescent="0.25">
      <c r="B804" s="10">
        <v>819</v>
      </c>
      <c r="C804" s="10" t="s">
        <v>87</v>
      </c>
    </row>
    <row r="805" spans="2:3" x14ac:dyDescent="0.25">
      <c r="B805" s="10">
        <v>820</v>
      </c>
      <c r="C805" s="10" t="s">
        <v>87</v>
      </c>
    </row>
    <row r="806" spans="2:3" x14ac:dyDescent="0.25">
      <c r="B806" s="10">
        <v>821</v>
      </c>
      <c r="C806" s="10" t="s">
        <v>87</v>
      </c>
    </row>
    <row r="807" spans="2:3" x14ac:dyDescent="0.25">
      <c r="B807" s="10">
        <v>822</v>
      </c>
      <c r="C807" s="10" t="s">
        <v>87</v>
      </c>
    </row>
    <row r="808" spans="2:3" x14ac:dyDescent="0.25">
      <c r="B808" s="10">
        <v>823</v>
      </c>
      <c r="C808" s="10" t="s">
        <v>87</v>
      </c>
    </row>
    <row r="809" spans="2:3" x14ac:dyDescent="0.25">
      <c r="B809" s="10">
        <v>824</v>
      </c>
      <c r="C809" s="10" t="s">
        <v>87</v>
      </c>
    </row>
    <row r="810" spans="2:3" x14ac:dyDescent="0.25">
      <c r="B810" s="10">
        <v>825</v>
      </c>
      <c r="C810" s="10" t="s">
        <v>87</v>
      </c>
    </row>
    <row r="811" spans="2:3" x14ac:dyDescent="0.25">
      <c r="B811" s="10">
        <v>826</v>
      </c>
      <c r="C811" s="10" t="s">
        <v>87</v>
      </c>
    </row>
    <row r="812" spans="2:3" x14ac:dyDescent="0.25">
      <c r="B812" s="10">
        <v>827</v>
      </c>
      <c r="C812" s="10" t="s">
        <v>87</v>
      </c>
    </row>
    <row r="813" spans="2:3" x14ac:dyDescent="0.25">
      <c r="B813" s="10">
        <v>828</v>
      </c>
      <c r="C813" s="10" t="s">
        <v>87</v>
      </c>
    </row>
    <row r="814" spans="2:3" x14ac:dyDescent="0.25">
      <c r="B814" s="10">
        <v>829</v>
      </c>
      <c r="C814" s="10" t="s">
        <v>87</v>
      </c>
    </row>
    <row r="815" spans="2:3" x14ac:dyDescent="0.25">
      <c r="B815" s="10">
        <v>830</v>
      </c>
      <c r="C815" s="10" t="s">
        <v>87</v>
      </c>
    </row>
    <row r="816" spans="2:3" x14ac:dyDescent="0.25">
      <c r="B816" s="10">
        <v>831</v>
      </c>
      <c r="C816" s="10" t="s">
        <v>87</v>
      </c>
    </row>
    <row r="817" spans="2:3" x14ac:dyDescent="0.25">
      <c r="B817" s="10">
        <v>832</v>
      </c>
      <c r="C817" s="10" t="s">
        <v>87</v>
      </c>
    </row>
    <row r="818" spans="2:3" x14ac:dyDescent="0.25">
      <c r="B818" s="10">
        <v>833</v>
      </c>
      <c r="C818" s="10" t="s">
        <v>87</v>
      </c>
    </row>
    <row r="819" spans="2:3" x14ac:dyDescent="0.25">
      <c r="B819" s="10">
        <v>834</v>
      </c>
      <c r="C819" s="10" t="s">
        <v>87</v>
      </c>
    </row>
    <row r="820" spans="2:3" x14ac:dyDescent="0.25">
      <c r="B820" s="10">
        <v>835</v>
      </c>
      <c r="C820" s="10" t="s">
        <v>87</v>
      </c>
    </row>
    <row r="821" spans="2:3" x14ac:dyDescent="0.25">
      <c r="B821" s="10">
        <v>836</v>
      </c>
      <c r="C821" s="10" t="s">
        <v>87</v>
      </c>
    </row>
    <row r="822" spans="2:3" x14ac:dyDescent="0.25">
      <c r="B822" s="10">
        <v>837</v>
      </c>
      <c r="C822" s="10" t="s">
        <v>87</v>
      </c>
    </row>
    <row r="823" spans="2:3" x14ac:dyDescent="0.25">
      <c r="B823" s="10">
        <v>838</v>
      </c>
      <c r="C823" s="10" t="s">
        <v>87</v>
      </c>
    </row>
    <row r="824" spans="2:3" x14ac:dyDescent="0.25">
      <c r="B824" s="10">
        <v>839</v>
      </c>
      <c r="C824" s="10" t="s">
        <v>87</v>
      </c>
    </row>
    <row r="825" spans="2:3" x14ac:dyDescent="0.25">
      <c r="B825" s="10">
        <v>840</v>
      </c>
      <c r="C825" s="10" t="s">
        <v>87</v>
      </c>
    </row>
    <row r="826" spans="2:3" x14ac:dyDescent="0.25">
      <c r="B826" s="10">
        <v>841</v>
      </c>
      <c r="C826" s="10" t="s">
        <v>87</v>
      </c>
    </row>
    <row r="827" spans="2:3" x14ac:dyDescent="0.25">
      <c r="B827" s="10">
        <v>842</v>
      </c>
      <c r="C827" s="10" t="s">
        <v>87</v>
      </c>
    </row>
    <row r="828" spans="2:3" x14ac:dyDescent="0.25">
      <c r="B828" s="10">
        <v>843</v>
      </c>
      <c r="C828" s="10" t="s">
        <v>87</v>
      </c>
    </row>
    <row r="829" spans="2:3" x14ac:dyDescent="0.25">
      <c r="B829" s="10">
        <v>844</v>
      </c>
      <c r="C829" s="10" t="s">
        <v>87</v>
      </c>
    </row>
    <row r="830" spans="2:3" x14ac:dyDescent="0.25">
      <c r="B830" s="10">
        <v>845</v>
      </c>
      <c r="C830" s="10" t="s">
        <v>87</v>
      </c>
    </row>
    <row r="831" spans="2:3" x14ac:dyDescent="0.25">
      <c r="B831" s="10">
        <v>846</v>
      </c>
      <c r="C831" s="10" t="s">
        <v>87</v>
      </c>
    </row>
    <row r="832" spans="2:3" x14ac:dyDescent="0.25">
      <c r="B832" s="10">
        <v>847</v>
      </c>
      <c r="C832" s="10" t="s">
        <v>87</v>
      </c>
    </row>
    <row r="833" spans="2:3" x14ac:dyDescent="0.25">
      <c r="B833" s="10">
        <v>848</v>
      </c>
      <c r="C833" s="10" t="s">
        <v>87</v>
      </c>
    </row>
    <row r="834" spans="2:3" x14ac:dyDescent="0.25">
      <c r="B834" s="10">
        <v>849</v>
      </c>
      <c r="C834" s="10" t="s">
        <v>87</v>
      </c>
    </row>
    <row r="835" spans="2:3" x14ac:dyDescent="0.25">
      <c r="B835" s="10">
        <v>850</v>
      </c>
      <c r="C835" s="10" t="s">
        <v>87</v>
      </c>
    </row>
    <row r="836" spans="2:3" x14ac:dyDescent="0.25">
      <c r="B836" s="10">
        <v>851</v>
      </c>
      <c r="C836" s="10" t="s">
        <v>87</v>
      </c>
    </row>
    <row r="837" spans="2:3" x14ac:dyDescent="0.25">
      <c r="B837" s="10">
        <v>852</v>
      </c>
      <c r="C837" s="10" t="s">
        <v>87</v>
      </c>
    </row>
    <row r="838" spans="2:3" x14ac:dyDescent="0.25">
      <c r="B838" s="10">
        <v>853</v>
      </c>
      <c r="C838" s="10" t="s">
        <v>87</v>
      </c>
    </row>
    <row r="839" spans="2:3" x14ac:dyDescent="0.25">
      <c r="B839" s="10">
        <v>854</v>
      </c>
      <c r="C839" s="10" t="s">
        <v>87</v>
      </c>
    </row>
    <row r="840" spans="2:3" x14ac:dyDescent="0.25">
      <c r="B840" s="10">
        <v>855</v>
      </c>
      <c r="C840" s="10" t="s">
        <v>87</v>
      </c>
    </row>
    <row r="841" spans="2:3" x14ac:dyDescent="0.25">
      <c r="B841" s="10">
        <v>856</v>
      </c>
      <c r="C841" s="10" t="s">
        <v>87</v>
      </c>
    </row>
    <row r="842" spans="2:3" x14ac:dyDescent="0.25">
      <c r="B842" s="10">
        <v>857</v>
      </c>
      <c r="C842" s="10" t="s">
        <v>87</v>
      </c>
    </row>
    <row r="843" spans="2:3" x14ac:dyDescent="0.25">
      <c r="B843" s="10">
        <v>858</v>
      </c>
      <c r="C843" s="10" t="s">
        <v>87</v>
      </c>
    </row>
    <row r="844" spans="2:3" x14ac:dyDescent="0.25">
      <c r="B844" s="10">
        <v>859</v>
      </c>
      <c r="C844" s="10" t="s">
        <v>87</v>
      </c>
    </row>
    <row r="845" spans="2:3" x14ac:dyDescent="0.25">
      <c r="B845" s="10">
        <v>860</v>
      </c>
      <c r="C845" s="10" t="s">
        <v>87</v>
      </c>
    </row>
    <row r="846" spans="2:3" x14ac:dyDescent="0.25">
      <c r="B846" s="10">
        <v>861</v>
      </c>
      <c r="C846" s="10" t="s">
        <v>87</v>
      </c>
    </row>
    <row r="847" spans="2:3" x14ac:dyDescent="0.25">
      <c r="B847" s="10">
        <v>862</v>
      </c>
      <c r="C847" s="10" t="s">
        <v>87</v>
      </c>
    </row>
    <row r="848" spans="2:3" x14ac:dyDescent="0.25">
      <c r="B848" s="10">
        <v>863</v>
      </c>
      <c r="C848" s="10" t="s">
        <v>87</v>
      </c>
    </row>
    <row r="849" spans="2:3" x14ac:dyDescent="0.25">
      <c r="B849" s="10">
        <v>864</v>
      </c>
      <c r="C849" s="10" t="s">
        <v>87</v>
      </c>
    </row>
    <row r="850" spans="2:3" x14ac:dyDescent="0.25">
      <c r="B850" s="10">
        <v>865</v>
      </c>
      <c r="C850" s="10" t="s">
        <v>87</v>
      </c>
    </row>
    <row r="851" spans="2:3" x14ac:dyDescent="0.25">
      <c r="B851" s="10">
        <v>866</v>
      </c>
      <c r="C851" s="10" t="s">
        <v>87</v>
      </c>
    </row>
    <row r="852" spans="2:3" x14ac:dyDescent="0.25">
      <c r="B852" s="10">
        <v>867</v>
      </c>
      <c r="C852" s="10" t="s">
        <v>87</v>
      </c>
    </row>
    <row r="853" spans="2:3" x14ac:dyDescent="0.25">
      <c r="B853" s="10">
        <v>868</v>
      </c>
      <c r="C853" s="10" t="s">
        <v>87</v>
      </c>
    </row>
    <row r="854" spans="2:3" x14ac:dyDescent="0.25">
      <c r="B854" s="10">
        <v>869</v>
      </c>
      <c r="C854" s="10" t="s">
        <v>87</v>
      </c>
    </row>
    <row r="855" spans="2:3" x14ac:dyDescent="0.25">
      <c r="B855" s="10">
        <v>870</v>
      </c>
      <c r="C855" s="10" t="s">
        <v>87</v>
      </c>
    </row>
    <row r="856" spans="2:3" x14ac:dyDescent="0.25">
      <c r="B856" s="10">
        <v>871</v>
      </c>
      <c r="C856" s="10" t="s">
        <v>87</v>
      </c>
    </row>
    <row r="857" spans="2:3" x14ac:dyDescent="0.25">
      <c r="B857" s="10">
        <v>872</v>
      </c>
      <c r="C857" s="10" t="s">
        <v>87</v>
      </c>
    </row>
    <row r="858" spans="2:3" x14ac:dyDescent="0.25">
      <c r="B858" s="10">
        <v>873</v>
      </c>
      <c r="C858" s="10" t="s">
        <v>87</v>
      </c>
    </row>
    <row r="859" spans="2:3" x14ac:dyDescent="0.25">
      <c r="B859" s="10">
        <v>874</v>
      </c>
      <c r="C859" s="10" t="s">
        <v>87</v>
      </c>
    </row>
    <row r="860" spans="2:3" x14ac:dyDescent="0.25">
      <c r="B860" s="10">
        <v>875</v>
      </c>
      <c r="C860" s="10" t="s">
        <v>87</v>
      </c>
    </row>
    <row r="861" spans="2:3" x14ac:dyDescent="0.25">
      <c r="B861" s="10">
        <v>876</v>
      </c>
      <c r="C861" s="10" t="s">
        <v>87</v>
      </c>
    </row>
    <row r="862" spans="2:3" x14ac:dyDescent="0.25">
      <c r="B862" s="10">
        <v>877</v>
      </c>
      <c r="C862" s="10" t="s">
        <v>87</v>
      </c>
    </row>
    <row r="863" spans="2:3" x14ac:dyDescent="0.25">
      <c r="B863" s="10">
        <v>878</v>
      </c>
      <c r="C863" s="10" t="s">
        <v>87</v>
      </c>
    </row>
    <row r="864" spans="2:3" x14ac:dyDescent="0.25">
      <c r="B864" s="10">
        <v>879</v>
      </c>
      <c r="C864" s="10" t="s">
        <v>87</v>
      </c>
    </row>
    <row r="865" spans="2:3" x14ac:dyDescent="0.25">
      <c r="B865" s="10">
        <v>880</v>
      </c>
      <c r="C865" s="10" t="s">
        <v>87</v>
      </c>
    </row>
    <row r="866" spans="2:3" x14ac:dyDescent="0.25">
      <c r="B866" s="10">
        <v>881</v>
      </c>
      <c r="C866" s="10" t="s">
        <v>87</v>
      </c>
    </row>
    <row r="867" spans="2:3" x14ac:dyDescent="0.25">
      <c r="B867" s="10">
        <v>882</v>
      </c>
      <c r="C867" s="10" t="s">
        <v>87</v>
      </c>
    </row>
    <row r="868" spans="2:3" x14ac:dyDescent="0.25">
      <c r="B868" s="10">
        <v>883</v>
      </c>
      <c r="C868" s="10" t="s">
        <v>87</v>
      </c>
    </row>
    <row r="869" spans="2:3" x14ac:dyDescent="0.25">
      <c r="B869" s="10">
        <v>884</v>
      </c>
      <c r="C869" s="10" t="s">
        <v>87</v>
      </c>
    </row>
    <row r="870" spans="2:3" x14ac:dyDescent="0.25">
      <c r="B870" s="10">
        <v>885</v>
      </c>
      <c r="C870" s="10" t="s">
        <v>87</v>
      </c>
    </row>
    <row r="871" spans="2:3" x14ac:dyDescent="0.25">
      <c r="B871" s="10">
        <v>886</v>
      </c>
      <c r="C871" s="10" t="s">
        <v>87</v>
      </c>
    </row>
    <row r="872" spans="2:3" x14ac:dyDescent="0.25">
      <c r="B872" s="10">
        <v>887</v>
      </c>
      <c r="C872" s="10" t="s">
        <v>87</v>
      </c>
    </row>
    <row r="873" spans="2:3" x14ac:dyDescent="0.25">
      <c r="B873" s="10">
        <v>888</v>
      </c>
      <c r="C873" s="10" t="s">
        <v>87</v>
      </c>
    </row>
    <row r="874" spans="2:3" x14ac:dyDescent="0.25">
      <c r="B874" s="10">
        <v>889</v>
      </c>
      <c r="C874" s="10" t="s">
        <v>87</v>
      </c>
    </row>
    <row r="875" spans="2:3" x14ac:dyDescent="0.25">
      <c r="B875" s="10">
        <v>890</v>
      </c>
      <c r="C875" s="10" t="s">
        <v>87</v>
      </c>
    </row>
    <row r="876" spans="2:3" x14ac:dyDescent="0.25">
      <c r="B876" s="10">
        <v>891</v>
      </c>
      <c r="C876" s="10" t="s">
        <v>87</v>
      </c>
    </row>
    <row r="877" spans="2:3" x14ac:dyDescent="0.25">
      <c r="B877" s="10">
        <v>892</v>
      </c>
      <c r="C877" s="10" t="s">
        <v>87</v>
      </c>
    </row>
    <row r="878" spans="2:3" x14ac:dyDescent="0.25">
      <c r="B878" s="10">
        <v>893</v>
      </c>
      <c r="C878" s="10" t="s">
        <v>87</v>
      </c>
    </row>
    <row r="879" spans="2:3" x14ac:dyDescent="0.25">
      <c r="B879" s="10">
        <v>894</v>
      </c>
      <c r="C879" s="10" t="s">
        <v>87</v>
      </c>
    </row>
    <row r="880" spans="2:3" x14ac:dyDescent="0.25">
      <c r="B880" s="10">
        <v>895</v>
      </c>
      <c r="C880" s="10" t="s">
        <v>87</v>
      </c>
    </row>
    <row r="881" spans="2:3" x14ac:dyDescent="0.25">
      <c r="B881" s="10">
        <v>896</v>
      </c>
      <c r="C881" s="10" t="s">
        <v>87</v>
      </c>
    </row>
    <row r="882" spans="2:3" x14ac:dyDescent="0.25">
      <c r="B882" s="10">
        <v>897</v>
      </c>
      <c r="C882" s="10" t="s">
        <v>87</v>
      </c>
    </row>
    <row r="883" spans="2:3" x14ac:dyDescent="0.25">
      <c r="B883" s="10">
        <v>898</v>
      </c>
      <c r="C883" s="10" t="s">
        <v>87</v>
      </c>
    </row>
    <row r="884" spans="2:3" x14ac:dyDescent="0.25">
      <c r="B884" s="10">
        <v>899</v>
      </c>
      <c r="C884" s="10" t="s">
        <v>87</v>
      </c>
    </row>
    <row r="885" spans="2:3" x14ac:dyDescent="0.25">
      <c r="B885" s="10">
        <v>900</v>
      </c>
      <c r="C885" s="10" t="s">
        <v>87</v>
      </c>
    </row>
    <row r="886" spans="2:3" x14ac:dyDescent="0.25">
      <c r="B886" s="10">
        <v>901</v>
      </c>
      <c r="C886" s="10" t="s">
        <v>87</v>
      </c>
    </row>
    <row r="887" spans="2:3" x14ac:dyDescent="0.25">
      <c r="B887" s="10">
        <v>902</v>
      </c>
      <c r="C887" s="10" t="s">
        <v>87</v>
      </c>
    </row>
    <row r="888" spans="2:3" x14ac:dyDescent="0.25">
      <c r="B888" s="10">
        <v>903</v>
      </c>
      <c r="C888" s="10" t="s">
        <v>87</v>
      </c>
    </row>
    <row r="889" spans="2:3" x14ac:dyDescent="0.25">
      <c r="B889" s="10">
        <v>904</v>
      </c>
      <c r="C889" s="10" t="s">
        <v>87</v>
      </c>
    </row>
    <row r="890" spans="2:3" x14ac:dyDescent="0.25">
      <c r="B890" s="10">
        <v>905</v>
      </c>
      <c r="C890" s="10" t="s">
        <v>87</v>
      </c>
    </row>
    <row r="891" spans="2:3" x14ac:dyDescent="0.25">
      <c r="B891" s="10">
        <v>906</v>
      </c>
      <c r="C891" s="10" t="s">
        <v>87</v>
      </c>
    </row>
    <row r="892" spans="2:3" x14ac:dyDescent="0.25">
      <c r="B892" s="10">
        <v>907</v>
      </c>
      <c r="C892" s="10" t="s">
        <v>87</v>
      </c>
    </row>
    <row r="893" spans="2:3" x14ac:dyDescent="0.25">
      <c r="B893" s="10">
        <v>908</v>
      </c>
      <c r="C893" s="10" t="s">
        <v>87</v>
      </c>
    </row>
    <row r="894" spans="2:3" x14ac:dyDescent="0.25">
      <c r="B894" s="10">
        <v>909</v>
      </c>
      <c r="C894" s="10" t="s">
        <v>87</v>
      </c>
    </row>
    <row r="895" spans="2:3" x14ac:dyDescent="0.25">
      <c r="B895" s="10">
        <v>910</v>
      </c>
      <c r="C895" s="10" t="s">
        <v>87</v>
      </c>
    </row>
    <row r="896" spans="2:3" x14ac:dyDescent="0.25">
      <c r="B896" s="10">
        <v>911</v>
      </c>
      <c r="C896" s="10" t="s">
        <v>87</v>
      </c>
    </row>
    <row r="897" spans="2:3" x14ac:dyDescent="0.25">
      <c r="B897" s="10">
        <v>912</v>
      </c>
      <c r="C897" s="10" t="s">
        <v>87</v>
      </c>
    </row>
    <row r="898" spans="2:3" x14ac:dyDescent="0.25">
      <c r="B898" s="10">
        <v>913</v>
      </c>
      <c r="C898" s="10" t="s">
        <v>87</v>
      </c>
    </row>
    <row r="899" spans="2:3" x14ac:dyDescent="0.25">
      <c r="B899" s="10">
        <v>914</v>
      </c>
      <c r="C899" s="10" t="s">
        <v>87</v>
      </c>
    </row>
    <row r="900" spans="2:3" x14ac:dyDescent="0.25">
      <c r="B900" s="10">
        <v>915</v>
      </c>
      <c r="C900" s="10" t="s">
        <v>87</v>
      </c>
    </row>
    <row r="901" spans="2:3" x14ac:dyDescent="0.25">
      <c r="B901" s="10">
        <v>916</v>
      </c>
      <c r="C901" s="10" t="s">
        <v>87</v>
      </c>
    </row>
    <row r="902" spans="2:3" x14ac:dyDescent="0.25">
      <c r="B902" s="10">
        <v>917</v>
      </c>
      <c r="C902" s="10" t="s">
        <v>87</v>
      </c>
    </row>
    <row r="903" spans="2:3" x14ac:dyDescent="0.25">
      <c r="B903" s="10">
        <v>918</v>
      </c>
      <c r="C903" s="10" t="s">
        <v>87</v>
      </c>
    </row>
    <row r="904" spans="2:3" x14ac:dyDescent="0.25">
      <c r="B904" s="10">
        <v>919</v>
      </c>
      <c r="C904" s="10" t="s">
        <v>87</v>
      </c>
    </row>
    <row r="905" spans="2:3" x14ac:dyDescent="0.25">
      <c r="B905" s="10">
        <v>920</v>
      </c>
      <c r="C905" s="10" t="s">
        <v>87</v>
      </c>
    </row>
    <row r="906" spans="2:3" x14ac:dyDescent="0.25">
      <c r="B906" s="10">
        <v>921</v>
      </c>
      <c r="C906" s="10" t="s">
        <v>87</v>
      </c>
    </row>
    <row r="907" spans="2:3" x14ac:dyDescent="0.25">
      <c r="B907" s="10">
        <v>922</v>
      </c>
      <c r="C907" s="10" t="s">
        <v>87</v>
      </c>
    </row>
    <row r="908" spans="2:3" x14ac:dyDescent="0.25">
      <c r="B908" s="10">
        <v>923</v>
      </c>
      <c r="C908" s="10" t="s">
        <v>87</v>
      </c>
    </row>
    <row r="909" spans="2:3" x14ac:dyDescent="0.25">
      <c r="B909" s="10">
        <v>924</v>
      </c>
      <c r="C909" s="10" t="s">
        <v>87</v>
      </c>
    </row>
    <row r="910" spans="2:3" x14ac:dyDescent="0.25">
      <c r="B910" s="10">
        <v>925</v>
      </c>
      <c r="C910" s="10" t="s">
        <v>87</v>
      </c>
    </row>
    <row r="911" spans="2:3" x14ac:dyDescent="0.25">
      <c r="B911" s="10">
        <v>926</v>
      </c>
      <c r="C911" s="10" t="s">
        <v>87</v>
      </c>
    </row>
    <row r="912" spans="2:3" x14ac:dyDescent="0.25">
      <c r="B912" s="10">
        <v>927</v>
      </c>
      <c r="C912" s="10" t="s">
        <v>87</v>
      </c>
    </row>
    <row r="913" spans="2:3" x14ac:dyDescent="0.25">
      <c r="B913" s="10">
        <v>928</v>
      </c>
      <c r="C913" s="10" t="s">
        <v>87</v>
      </c>
    </row>
    <row r="914" spans="2:3" x14ac:dyDescent="0.25">
      <c r="B914" s="10">
        <v>929</v>
      </c>
      <c r="C914" s="10" t="s">
        <v>87</v>
      </c>
    </row>
    <row r="915" spans="2:3" x14ac:dyDescent="0.25">
      <c r="B915" s="10">
        <v>930</v>
      </c>
      <c r="C915" s="10" t="s">
        <v>87</v>
      </c>
    </row>
    <row r="916" spans="2:3" x14ac:dyDescent="0.25">
      <c r="B916" s="10">
        <v>931</v>
      </c>
      <c r="C916" s="10" t="s">
        <v>87</v>
      </c>
    </row>
    <row r="917" spans="2:3" x14ac:dyDescent="0.25">
      <c r="B917" s="10">
        <v>932</v>
      </c>
      <c r="C917" s="10" t="s">
        <v>87</v>
      </c>
    </row>
    <row r="918" spans="2:3" x14ac:dyDescent="0.25">
      <c r="B918" s="10">
        <v>933</v>
      </c>
      <c r="C918" s="10" t="s">
        <v>87</v>
      </c>
    </row>
    <row r="919" spans="2:3" x14ac:dyDescent="0.25">
      <c r="B919" s="10">
        <v>934</v>
      </c>
      <c r="C919" s="10" t="s">
        <v>87</v>
      </c>
    </row>
    <row r="920" spans="2:3" x14ac:dyDescent="0.25">
      <c r="B920" s="10">
        <v>935</v>
      </c>
      <c r="C920" s="10" t="s">
        <v>87</v>
      </c>
    </row>
    <row r="921" spans="2:3" x14ac:dyDescent="0.25">
      <c r="B921" s="10">
        <v>936</v>
      </c>
      <c r="C921" s="10" t="s">
        <v>87</v>
      </c>
    </row>
    <row r="922" spans="2:3" x14ac:dyDescent="0.25">
      <c r="B922" s="10">
        <v>937</v>
      </c>
      <c r="C922" s="10" t="s">
        <v>87</v>
      </c>
    </row>
    <row r="923" spans="2:3" x14ac:dyDescent="0.25">
      <c r="B923" s="10">
        <v>938</v>
      </c>
      <c r="C923" s="10" t="s">
        <v>87</v>
      </c>
    </row>
    <row r="924" spans="2:3" x14ac:dyDescent="0.25">
      <c r="B924" s="10">
        <v>939</v>
      </c>
      <c r="C924" s="10" t="s">
        <v>87</v>
      </c>
    </row>
    <row r="925" spans="2:3" x14ac:dyDescent="0.25">
      <c r="B925" s="10">
        <v>940</v>
      </c>
      <c r="C925" s="10" t="s">
        <v>87</v>
      </c>
    </row>
    <row r="926" spans="2:3" x14ac:dyDescent="0.25">
      <c r="B926" s="10">
        <v>941</v>
      </c>
      <c r="C926" s="10" t="s">
        <v>87</v>
      </c>
    </row>
    <row r="927" spans="2:3" x14ac:dyDescent="0.25">
      <c r="B927" s="10">
        <v>942</v>
      </c>
      <c r="C927" s="10" t="s">
        <v>87</v>
      </c>
    </row>
    <row r="928" spans="2:3" x14ac:dyDescent="0.25">
      <c r="B928" s="10">
        <v>943</v>
      </c>
      <c r="C928" s="10" t="s">
        <v>87</v>
      </c>
    </row>
    <row r="929" spans="2:3" x14ac:dyDescent="0.25">
      <c r="B929" s="10">
        <v>944</v>
      </c>
      <c r="C929" s="10" t="s">
        <v>87</v>
      </c>
    </row>
    <row r="930" spans="2:3" x14ac:dyDescent="0.25">
      <c r="B930" s="10">
        <v>945</v>
      </c>
      <c r="C930" s="10" t="s">
        <v>87</v>
      </c>
    </row>
    <row r="931" spans="2:3" x14ac:dyDescent="0.25">
      <c r="B931" s="10">
        <v>946</v>
      </c>
      <c r="C931" s="10" t="s">
        <v>87</v>
      </c>
    </row>
    <row r="932" spans="2:3" x14ac:dyDescent="0.25">
      <c r="B932" s="10">
        <v>947</v>
      </c>
      <c r="C932" s="10" t="s">
        <v>87</v>
      </c>
    </row>
    <row r="933" spans="2:3" x14ac:dyDescent="0.25">
      <c r="B933" s="10">
        <v>948</v>
      </c>
      <c r="C933" s="10" t="s">
        <v>87</v>
      </c>
    </row>
    <row r="934" spans="2:3" x14ac:dyDescent="0.25">
      <c r="B934" s="10">
        <v>949</v>
      </c>
      <c r="C934" s="10" t="s">
        <v>87</v>
      </c>
    </row>
    <row r="935" spans="2:3" x14ac:dyDescent="0.25">
      <c r="B935" s="10">
        <v>950</v>
      </c>
      <c r="C935" s="10" t="s">
        <v>87</v>
      </c>
    </row>
    <row r="936" spans="2:3" x14ac:dyDescent="0.25">
      <c r="B936" s="10">
        <v>951</v>
      </c>
      <c r="C936" s="10" t="s">
        <v>87</v>
      </c>
    </row>
    <row r="937" spans="2:3" x14ac:dyDescent="0.25">
      <c r="B937" s="10">
        <v>952</v>
      </c>
      <c r="C937" s="10" t="s">
        <v>87</v>
      </c>
    </row>
    <row r="938" spans="2:3" x14ac:dyDescent="0.25">
      <c r="B938" s="10">
        <v>953</v>
      </c>
      <c r="C938" s="10" t="s">
        <v>87</v>
      </c>
    </row>
    <row r="939" spans="2:3" x14ac:dyDescent="0.25">
      <c r="B939" s="10">
        <v>954</v>
      </c>
      <c r="C939" s="10" t="s">
        <v>87</v>
      </c>
    </row>
    <row r="940" spans="2:3" x14ac:dyDescent="0.25">
      <c r="B940" s="10">
        <v>955</v>
      </c>
      <c r="C940" s="10" t="s">
        <v>87</v>
      </c>
    </row>
    <row r="941" spans="2:3" x14ac:dyDescent="0.25">
      <c r="B941" s="10">
        <v>956</v>
      </c>
      <c r="C941" s="10" t="s">
        <v>87</v>
      </c>
    </row>
    <row r="942" spans="2:3" x14ac:dyDescent="0.25">
      <c r="B942" s="10">
        <v>957</v>
      </c>
      <c r="C942" s="10" t="s">
        <v>87</v>
      </c>
    </row>
    <row r="943" spans="2:3" x14ac:dyDescent="0.25">
      <c r="B943" s="10">
        <v>958</v>
      </c>
      <c r="C943" s="10" t="s">
        <v>87</v>
      </c>
    </row>
    <row r="944" spans="2:3" x14ac:dyDescent="0.25">
      <c r="B944" s="10">
        <v>959</v>
      </c>
      <c r="C944" s="10" t="s">
        <v>87</v>
      </c>
    </row>
    <row r="945" spans="2:3" x14ac:dyDescent="0.25">
      <c r="B945" s="10">
        <v>960</v>
      </c>
      <c r="C945" s="10" t="s">
        <v>87</v>
      </c>
    </row>
    <row r="946" spans="2:3" x14ac:dyDescent="0.25">
      <c r="B946" s="10">
        <v>961</v>
      </c>
      <c r="C946" s="10" t="s">
        <v>87</v>
      </c>
    </row>
    <row r="947" spans="2:3" x14ac:dyDescent="0.25">
      <c r="B947" s="10">
        <v>962</v>
      </c>
      <c r="C947" s="10" t="s">
        <v>87</v>
      </c>
    </row>
    <row r="948" spans="2:3" x14ac:dyDescent="0.25">
      <c r="B948" s="10">
        <v>963</v>
      </c>
      <c r="C948" s="10" t="s">
        <v>87</v>
      </c>
    </row>
    <row r="949" spans="2:3" x14ac:dyDescent="0.25">
      <c r="B949" s="10">
        <v>964</v>
      </c>
      <c r="C949" s="10" t="s">
        <v>87</v>
      </c>
    </row>
    <row r="950" spans="2:3" x14ac:dyDescent="0.25">
      <c r="B950" s="10">
        <v>965</v>
      </c>
      <c r="C950" s="10" t="s">
        <v>87</v>
      </c>
    </row>
    <row r="951" spans="2:3" x14ac:dyDescent="0.25">
      <c r="B951" s="10">
        <v>966</v>
      </c>
      <c r="C951" s="10" t="s">
        <v>87</v>
      </c>
    </row>
    <row r="952" spans="2:3" x14ac:dyDescent="0.25">
      <c r="B952" s="10">
        <v>967</v>
      </c>
      <c r="C952" s="10" t="s">
        <v>87</v>
      </c>
    </row>
    <row r="953" spans="2:3" x14ac:dyDescent="0.25">
      <c r="B953" s="10">
        <v>968</v>
      </c>
      <c r="C953" s="10" t="s">
        <v>87</v>
      </c>
    </row>
    <row r="954" spans="2:3" x14ac:dyDescent="0.25">
      <c r="B954" s="10">
        <v>969</v>
      </c>
      <c r="C954" s="10" t="s">
        <v>87</v>
      </c>
    </row>
    <row r="955" spans="2:3" x14ac:dyDescent="0.25">
      <c r="B955" s="10">
        <v>970</v>
      </c>
      <c r="C955" s="10" t="s">
        <v>87</v>
      </c>
    </row>
    <row r="956" spans="2:3" x14ac:dyDescent="0.25">
      <c r="B956" s="10">
        <v>971</v>
      </c>
      <c r="C956" s="10" t="s">
        <v>87</v>
      </c>
    </row>
    <row r="957" spans="2:3" x14ac:dyDescent="0.25">
      <c r="B957" s="10">
        <v>972</v>
      </c>
      <c r="C957" s="10" t="s">
        <v>87</v>
      </c>
    </row>
    <row r="958" spans="2:3" x14ac:dyDescent="0.25">
      <c r="B958" s="10">
        <v>973</v>
      </c>
      <c r="C958" s="10" t="s">
        <v>87</v>
      </c>
    </row>
    <row r="959" spans="2:3" x14ac:dyDescent="0.25">
      <c r="B959" s="10">
        <v>974</v>
      </c>
      <c r="C959" s="10" t="s">
        <v>87</v>
      </c>
    </row>
    <row r="960" spans="2:3" x14ac:dyDescent="0.25">
      <c r="B960" s="10">
        <v>975</v>
      </c>
      <c r="C960" s="10" t="s">
        <v>87</v>
      </c>
    </row>
    <row r="961" spans="2:3" x14ac:dyDescent="0.25">
      <c r="B961" s="10">
        <v>976</v>
      </c>
      <c r="C961" s="10" t="s">
        <v>87</v>
      </c>
    </row>
    <row r="962" spans="2:3" x14ac:dyDescent="0.25">
      <c r="B962" s="10">
        <v>977</v>
      </c>
      <c r="C962" s="10" t="s">
        <v>87</v>
      </c>
    </row>
    <row r="963" spans="2:3" x14ac:dyDescent="0.25">
      <c r="B963" s="10">
        <v>978</v>
      </c>
      <c r="C963" s="10" t="s">
        <v>87</v>
      </c>
    </row>
    <row r="964" spans="2:3" x14ac:dyDescent="0.25">
      <c r="B964" s="10">
        <v>979</v>
      </c>
      <c r="C964" s="10" t="s">
        <v>87</v>
      </c>
    </row>
    <row r="965" spans="2:3" x14ac:dyDescent="0.25">
      <c r="B965" s="10">
        <v>980</v>
      </c>
      <c r="C965" s="10" t="s">
        <v>87</v>
      </c>
    </row>
    <row r="966" spans="2:3" x14ac:dyDescent="0.25">
      <c r="B966" s="10">
        <v>981</v>
      </c>
      <c r="C966" s="10" t="s">
        <v>87</v>
      </c>
    </row>
    <row r="967" spans="2:3" x14ac:dyDescent="0.25">
      <c r="B967" s="10">
        <v>982</v>
      </c>
      <c r="C967" s="10" t="s">
        <v>87</v>
      </c>
    </row>
    <row r="968" spans="2:3" x14ac:dyDescent="0.25">
      <c r="B968" s="10">
        <v>983</v>
      </c>
      <c r="C968" s="10" t="s">
        <v>87</v>
      </c>
    </row>
    <row r="969" spans="2:3" x14ac:dyDescent="0.25">
      <c r="B969" s="10">
        <v>984</v>
      </c>
      <c r="C969" s="10" t="s">
        <v>87</v>
      </c>
    </row>
    <row r="970" spans="2:3" x14ac:dyDescent="0.25">
      <c r="B970" s="10">
        <v>985</v>
      </c>
      <c r="C970" s="10" t="s">
        <v>87</v>
      </c>
    </row>
    <row r="971" spans="2:3" x14ac:dyDescent="0.25">
      <c r="B971" s="10">
        <v>986</v>
      </c>
      <c r="C971" s="10" t="s">
        <v>87</v>
      </c>
    </row>
    <row r="972" spans="2:3" x14ac:dyDescent="0.25">
      <c r="B972" s="10">
        <v>987</v>
      </c>
      <c r="C972" s="10" t="s">
        <v>87</v>
      </c>
    </row>
    <row r="973" spans="2:3" x14ac:dyDescent="0.25">
      <c r="B973" s="10">
        <v>988</v>
      </c>
      <c r="C973" s="10" t="s">
        <v>87</v>
      </c>
    </row>
    <row r="974" spans="2:3" x14ac:dyDescent="0.25">
      <c r="B974" s="10">
        <v>989</v>
      </c>
      <c r="C974" s="10" t="s">
        <v>87</v>
      </c>
    </row>
    <row r="975" spans="2:3" x14ac:dyDescent="0.25">
      <c r="B975" s="10">
        <v>990</v>
      </c>
      <c r="C975" s="10" t="s">
        <v>87</v>
      </c>
    </row>
    <row r="976" spans="2:3" x14ac:dyDescent="0.25">
      <c r="B976" s="10">
        <v>991</v>
      </c>
      <c r="C976" s="10" t="s">
        <v>87</v>
      </c>
    </row>
    <row r="977" spans="2:3" x14ac:dyDescent="0.25">
      <c r="B977" s="10">
        <v>992</v>
      </c>
      <c r="C977" s="10" t="s">
        <v>87</v>
      </c>
    </row>
    <row r="978" spans="2:3" x14ac:dyDescent="0.25">
      <c r="B978" s="10">
        <v>993</v>
      </c>
      <c r="C978" s="10" t="s">
        <v>87</v>
      </c>
    </row>
    <row r="979" spans="2:3" x14ac:dyDescent="0.25">
      <c r="B979" s="10">
        <v>994</v>
      </c>
      <c r="C979" s="10" t="s">
        <v>87</v>
      </c>
    </row>
    <row r="980" spans="2:3" x14ac:dyDescent="0.25">
      <c r="B980" s="10">
        <v>995</v>
      </c>
      <c r="C980" s="10" t="s">
        <v>87</v>
      </c>
    </row>
    <row r="981" spans="2:3" x14ac:dyDescent="0.25">
      <c r="B981" s="10">
        <v>996</v>
      </c>
      <c r="C981" s="10" t="s">
        <v>87</v>
      </c>
    </row>
    <row r="982" spans="2:3" x14ac:dyDescent="0.25">
      <c r="B982" s="10">
        <v>997</v>
      </c>
      <c r="C982" s="10" t="s">
        <v>87</v>
      </c>
    </row>
    <row r="983" spans="2:3" x14ac:dyDescent="0.25">
      <c r="B983" s="10">
        <v>998</v>
      </c>
      <c r="C983" s="10" t="s">
        <v>87</v>
      </c>
    </row>
    <row r="984" spans="2:3" x14ac:dyDescent="0.25">
      <c r="B984" s="10">
        <v>999</v>
      </c>
      <c r="C984" s="10" t="s">
        <v>87</v>
      </c>
    </row>
    <row r="985" spans="2:3" x14ac:dyDescent="0.25">
      <c r="B985" s="10">
        <v>1000</v>
      </c>
      <c r="C985" s="10" t="s">
        <v>87</v>
      </c>
    </row>
    <row r="986" spans="2:3" x14ac:dyDescent="0.25">
      <c r="B986" s="10">
        <v>1001</v>
      </c>
      <c r="C986" s="10" t="s">
        <v>87</v>
      </c>
    </row>
    <row r="987" spans="2:3" x14ac:dyDescent="0.25">
      <c r="B987" s="10">
        <v>1002</v>
      </c>
      <c r="C987" s="10" t="s">
        <v>87</v>
      </c>
    </row>
    <row r="988" spans="2:3" x14ac:dyDescent="0.25">
      <c r="B988" s="10">
        <v>1003</v>
      </c>
      <c r="C988" s="10" t="s">
        <v>87</v>
      </c>
    </row>
    <row r="989" spans="2:3" x14ac:dyDescent="0.25">
      <c r="B989" s="10">
        <v>1004</v>
      </c>
      <c r="C989" s="10" t="s">
        <v>87</v>
      </c>
    </row>
    <row r="990" spans="2:3" x14ac:dyDescent="0.25">
      <c r="B990" s="10">
        <v>1005</v>
      </c>
      <c r="C990" s="10" t="s">
        <v>87</v>
      </c>
    </row>
    <row r="991" spans="2:3" x14ac:dyDescent="0.25">
      <c r="B991" s="10">
        <v>1006</v>
      </c>
      <c r="C991" s="10" t="s">
        <v>87</v>
      </c>
    </row>
    <row r="992" spans="2:3" x14ac:dyDescent="0.25">
      <c r="B992" s="10">
        <v>1007</v>
      </c>
      <c r="C992" s="10" t="s">
        <v>87</v>
      </c>
    </row>
    <row r="993" spans="2:3" x14ac:dyDescent="0.25">
      <c r="B993" s="10">
        <v>1008</v>
      </c>
      <c r="C993" s="10" t="s">
        <v>87</v>
      </c>
    </row>
    <row r="994" spans="2:3" x14ac:dyDescent="0.25">
      <c r="B994" s="10">
        <v>1009</v>
      </c>
      <c r="C994" s="10" t="s">
        <v>87</v>
      </c>
    </row>
    <row r="995" spans="2:3" x14ac:dyDescent="0.25">
      <c r="B995" s="10">
        <v>1010</v>
      </c>
      <c r="C995" s="10" t="s">
        <v>87</v>
      </c>
    </row>
    <row r="996" spans="2:3" x14ac:dyDescent="0.25">
      <c r="B996" s="10">
        <v>1011</v>
      </c>
      <c r="C996" s="10" t="s">
        <v>87</v>
      </c>
    </row>
    <row r="997" spans="2:3" x14ac:dyDescent="0.25">
      <c r="B997" s="10">
        <v>1012</v>
      </c>
      <c r="C997" s="10" t="s">
        <v>87</v>
      </c>
    </row>
    <row r="998" spans="2:3" x14ac:dyDescent="0.25">
      <c r="B998" s="10">
        <v>1013</v>
      </c>
      <c r="C998" s="10" t="s">
        <v>87</v>
      </c>
    </row>
    <row r="999" spans="2:3" x14ac:dyDescent="0.25">
      <c r="B999" s="10">
        <v>1014</v>
      </c>
      <c r="C999" s="10" t="s">
        <v>87</v>
      </c>
    </row>
    <row r="1000" spans="2:3" x14ac:dyDescent="0.25">
      <c r="B1000" s="10">
        <v>1015</v>
      </c>
      <c r="C1000" s="10" t="s">
        <v>87</v>
      </c>
    </row>
    <row r="1001" spans="2:3" x14ac:dyDescent="0.25">
      <c r="B1001" s="10">
        <v>1016</v>
      </c>
      <c r="C1001" s="10" t="s">
        <v>87</v>
      </c>
    </row>
    <row r="1002" spans="2:3" x14ac:dyDescent="0.25">
      <c r="B1002" s="10">
        <v>1017</v>
      </c>
      <c r="C1002" s="10" t="s">
        <v>87</v>
      </c>
    </row>
    <row r="1003" spans="2:3" x14ac:dyDescent="0.25">
      <c r="B1003" s="10">
        <v>1018</v>
      </c>
      <c r="C1003" s="10" t="s">
        <v>87</v>
      </c>
    </row>
    <row r="1004" spans="2:3" x14ac:dyDescent="0.25">
      <c r="B1004" s="10">
        <v>1019</v>
      </c>
      <c r="C1004" s="10" t="s">
        <v>87</v>
      </c>
    </row>
    <row r="1005" spans="2:3" x14ac:dyDescent="0.25">
      <c r="B1005" s="10">
        <v>1020</v>
      </c>
      <c r="C1005" s="10" t="s">
        <v>87</v>
      </c>
    </row>
    <row r="1006" spans="2:3" x14ac:dyDescent="0.25">
      <c r="B1006" s="10">
        <v>1021</v>
      </c>
      <c r="C1006" s="10" t="s">
        <v>87</v>
      </c>
    </row>
    <row r="1007" spans="2:3" x14ac:dyDescent="0.25">
      <c r="B1007" s="10">
        <v>1022</v>
      </c>
      <c r="C1007" s="10" t="s">
        <v>87</v>
      </c>
    </row>
    <row r="1008" spans="2:3" x14ac:dyDescent="0.25">
      <c r="B1008" s="10">
        <v>1023</v>
      </c>
      <c r="C1008" s="10" t="s">
        <v>87</v>
      </c>
    </row>
    <row r="1009" spans="2:3" x14ac:dyDescent="0.25">
      <c r="B1009" s="10">
        <v>1024</v>
      </c>
      <c r="C1009" s="10" t="s">
        <v>87</v>
      </c>
    </row>
    <row r="1010" spans="2:3" x14ac:dyDescent="0.25">
      <c r="B1010" s="10">
        <v>1025</v>
      </c>
      <c r="C1010" s="10" t="s">
        <v>87</v>
      </c>
    </row>
    <row r="1011" spans="2:3" x14ac:dyDescent="0.25">
      <c r="B1011" s="10">
        <v>1026</v>
      </c>
      <c r="C1011" s="10" t="s">
        <v>87</v>
      </c>
    </row>
    <row r="1012" spans="2:3" x14ac:dyDescent="0.25">
      <c r="B1012" s="10">
        <v>1027</v>
      </c>
      <c r="C1012" s="10" t="s">
        <v>87</v>
      </c>
    </row>
    <row r="1013" spans="2:3" x14ac:dyDescent="0.25">
      <c r="B1013" s="10">
        <v>1028</v>
      </c>
      <c r="C1013" s="10" t="s">
        <v>87</v>
      </c>
    </row>
    <row r="1014" spans="2:3" x14ac:dyDescent="0.25">
      <c r="B1014" s="10">
        <v>1029</v>
      </c>
      <c r="C1014" s="10" t="s">
        <v>87</v>
      </c>
    </row>
    <row r="1015" spans="2:3" x14ac:dyDescent="0.25">
      <c r="B1015" s="10">
        <v>1030</v>
      </c>
      <c r="C1015" s="10" t="s">
        <v>87</v>
      </c>
    </row>
    <row r="1016" spans="2:3" x14ac:dyDescent="0.25">
      <c r="B1016" s="10">
        <v>1031</v>
      </c>
      <c r="C1016" s="10" t="s">
        <v>87</v>
      </c>
    </row>
    <row r="1017" spans="2:3" x14ac:dyDescent="0.25">
      <c r="B1017" s="10">
        <v>1032</v>
      </c>
      <c r="C1017" s="10" t="s">
        <v>87</v>
      </c>
    </row>
    <row r="1018" spans="2:3" x14ac:dyDescent="0.25">
      <c r="B1018" s="10">
        <v>1033</v>
      </c>
      <c r="C1018" s="10" t="s">
        <v>87</v>
      </c>
    </row>
    <row r="1019" spans="2:3" x14ac:dyDescent="0.25">
      <c r="B1019" s="10">
        <v>1034</v>
      </c>
      <c r="C1019" s="10" t="s">
        <v>87</v>
      </c>
    </row>
    <row r="1020" spans="2:3" x14ac:dyDescent="0.25">
      <c r="B1020" s="10">
        <v>1035</v>
      </c>
      <c r="C1020" s="10" t="s">
        <v>87</v>
      </c>
    </row>
    <row r="1021" spans="2:3" x14ac:dyDescent="0.25">
      <c r="B1021" s="10">
        <v>1036</v>
      </c>
      <c r="C1021" s="10" t="s">
        <v>87</v>
      </c>
    </row>
    <row r="1022" spans="2:3" x14ac:dyDescent="0.25">
      <c r="B1022" s="10">
        <v>1037</v>
      </c>
      <c r="C1022" s="10" t="s">
        <v>87</v>
      </c>
    </row>
    <row r="1023" spans="2:3" x14ac:dyDescent="0.25">
      <c r="B1023" s="10">
        <v>1038</v>
      </c>
      <c r="C1023" s="10" t="s">
        <v>87</v>
      </c>
    </row>
    <row r="1024" spans="2:3" x14ac:dyDescent="0.25">
      <c r="B1024" s="10">
        <v>1039</v>
      </c>
      <c r="C1024" s="10" t="s">
        <v>87</v>
      </c>
    </row>
    <row r="1025" spans="2:3" x14ac:dyDescent="0.25">
      <c r="B1025" s="10">
        <v>1040</v>
      </c>
      <c r="C1025" s="10" t="s">
        <v>87</v>
      </c>
    </row>
    <row r="1026" spans="2:3" x14ac:dyDescent="0.25">
      <c r="B1026" s="10">
        <v>1041</v>
      </c>
      <c r="C1026" s="10" t="s">
        <v>87</v>
      </c>
    </row>
    <row r="1027" spans="2:3" x14ac:dyDescent="0.25">
      <c r="B1027" s="10">
        <v>1042</v>
      </c>
      <c r="C1027" s="10" t="s">
        <v>87</v>
      </c>
    </row>
    <row r="1028" spans="2:3" x14ac:dyDescent="0.25">
      <c r="B1028" s="10">
        <v>1043</v>
      </c>
      <c r="C1028" s="10" t="s">
        <v>87</v>
      </c>
    </row>
    <row r="1029" spans="2:3" x14ac:dyDescent="0.25">
      <c r="B1029" s="10">
        <v>1044</v>
      </c>
      <c r="C1029" s="10" t="s">
        <v>87</v>
      </c>
    </row>
    <row r="1030" spans="2:3" x14ac:dyDescent="0.25">
      <c r="B1030" s="10">
        <v>1045</v>
      </c>
      <c r="C1030" s="10" t="s">
        <v>87</v>
      </c>
    </row>
    <row r="1031" spans="2:3" x14ac:dyDescent="0.25">
      <c r="B1031" s="10">
        <v>1046</v>
      </c>
      <c r="C1031" s="10" t="s">
        <v>87</v>
      </c>
    </row>
    <row r="1032" spans="2:3" x14ac:dyDescent="0.25">
      <c r="B1032" s="10">
        <v>1047</v>
      </c>
      <c r="C1032" s="10" t="s">
        <v>87</v>
      </c>
    </row>
    <row r="1033" spans="2:3" x14ac:dyDescent="0.25">
      <c r="B1033" s="10">
        <v>1048</v>
      </c>
      <c r="C1033" s="10" t="s">
        <v>87</v>
      </c>
    </row>
    <row r="1034" spans="2:3" x14ac:dyDescent="0.25">
      <c r="B1034" s="10">
        <v>1049</v>
      </c>
      <c r="C1034" s="10" t="s">
        <v>87</v>
      </c>
    </row>
    <row r="1035" spans="2:3" x14ac:dyDescent="0.25">
      <c r="B1035" s="10">
        <v>1050</v>
      </c>
      <c r="C1035" s="10" t="s">
        <v>87</v>
      </c>
    </row>
    <row r="1036" spans="2:3" x14ac:dyDescent="0.25">
      <c r="B1036" s="10">
        <v>1051</v>
      </c>
      <c r="C1036" s="10" t="s">
        <v>87</v>
      </c>
    </row>
    <row r="1037" spans="2:3" x14ac:dyDescent="0.25">
      <c r="B1037" s="10">
        <v>1052</v>
      </c>
      <c r="C1037" s="10" t="s">
        <v>87</v>
      </c>
    </row>
    <row r="1038" spans="2:3" x14ac:dyDescent="0.25">
      <c r="B1038" s="10">
        <v>1053</v>
      </c>
      <c r="C1038" s="10" t="s">
        <v>87</v>
      </c>
    </row>
    <row r="1039" spans="2:3" x14ac:dyDescent="0.25">
      <c r="B1039" s="10">
        <v>1054</v>
      </c>
      <c r="C1039" s="10" t="s">
        <v>87</v>
      </c>
    </row>
    <row r="1040" spans="2:3" x14ac:dyDescent="0.25">
      <c r="B1040" s="10">
        <v>1055</v>
      </c>
      <c r="C1040" s="10" t="s">
        <v>87</v>
      </c>
    </row>
    <row r="1041" spans="2:3" x14ac:dyDescent="0.25">
      <c r="B1041" s="10">
        <v>1056</v>
      </c>
      <c r="C1041" s="10" t="s">
        <v>87</v>
      </c>
    </row>
    <row r="1042" spans="2:3" x14ac:dyDescent="0.25">
      <c r="B1042" s="10">
        <v>1057</v>
      </c>
      <c r="C1042" s="10" t="s">
        <v>87</v>
      </c>
    </row>
    <row r="1043" spans="2:3" x14ac:dyDescent="0.25">
      <c r="B1043" s="10">
        <v>1058</v>
      </c>
      <c r="C1043" s="10" t="s">
        <v>87</v>
      </c>
    </row>
    <row r="1044" spans="2:3" x14ac:dyDescent="0.25">
      <c r="B1044" s="10">
        <v>1059</v>
      </c>
      <c r="C1044" s="10" t="s">
        <v>87</v>
      </c>
    </row>
    <row r="1045" spans="2:3" x14ac:dyDescent="0.25">
      <c r="B1045" s="10">
        <v>1060</v>
      </c>
      <c r="C1045" s="10" t="s">
        <v>87</v>
      </c>
    </row>
    <row r="1046" spans="2:3" x14ac:dyDescent="0.25">
      <c r="B1046" s="10">
        <v>1061</v>
      </c>
      <c r="C1046" s="10" t="s">
        <v>87</v>
      </c>
    </row>
    <row r="1047" spans="2:3" x14ac:dyDescent="0.25">
      <c r="B1047" s="10">
        <v>1062</v>
      </c>
      <c r="C1047" s="10" t="s">
        <v>87</v>
      </c>
    </row>
    <row r="1048" spans="2:3" x14ac:dyDescent="0.25">
      <c r="B1048" s="10">
        <v>1063</v>
      </c>
      <c r="C1048" s="10" t="s">
        <v>87</v>
      </c>
    </row>
    <row r="1049" spans="2:3" x14ac:dyDescent="0.25">
      <c r="B1049" s="10">
        <v>1064</v>
      </c>
      <c r="C1049" s="10" t="s">
        <v>87</v>
      </c>
    </row>
    <row r="1050" spans="2:3" x14ac:dyDescent="0.25">
      <c r="B1050" s="10">
        <v>1065</v>
      </c>
      <c r="C1050" s="10" t="s">
        <v>87</v>
      </c>
    </row>
    <row r="1051" spans="2:3" x14ac:dyDescent="0.25">
      <c r="B1051" s="10">
        <v>1066</v>
      </c>
      <c r="C1051" s="10" t="s">
        <v>87</v>
      </c>
    </row>
    <row r="1052" spans="2:3" x14ac:dyDescent="0.25">
      <c r="B1052" s="10">
        <v>1067</v>
      </c>
      <c r="C1052" s="10" t="s">
        <v>87</v>
      </c>
    </row>
    <row r="1053" spans="2:3" x14ac:dyDescent="0.25">
      <c r="B1053" s="10">
        <v>1068</v>
      </c>
      <c r="C1053" s="10" t="s">
        <v>87</v>
      </c>
    </row>
    <row r="1054" spans="2:3" x14ac:dyDescent="0.25">
      <c r="B1054" s="10">
        <v>1069</v>
      </c>
      <c r="C1054" s="10" t="s">
        <v>87</v>
      </c>
    </row>
    <row r="1055" spans="2:3" x14ac:dyDescent="0.25">
      <c r="B1055" s="10">
        <v>1070</v>
      </c>
      <c r="C1055" s="10" t="s">
        <v>87</v>
      </c>
    </row>
    <row r="1056" spans="2:3" x14ac:dyDescent="0.25">
      <c r="B1056" s="10">
        <v>1071</v>
      </c>
      <c r="C1056" s="10" t="s">
        <v>87</v>
      </c>
    </row>
    <row r="1057" spans="2:3" x14ac:dyDescent="0.25">
      <c r="B1057" s="10">
        <v>1072</v>
      </c>
      <c r="C1057" s="10" t="s">
        <v>87</v>
      </c>
    </row>
    <row r="1058" spans="2:3" x14ac:dyDescent="0.25">
      <c r="B1058" s="10">
        <v>1073</v>
      </c>
      <c r="C1058" s="10" t="s">
        <v>87</v>
      </c>
    </row>
    <row r="1059" spans="2:3" x14ac:dyDescent="0.25">
      <c r="B1059" s="10">
        <v>1074</v>
      </c>
      <c r="C1059" s="10" t="s">
        <v>87</v>
      </c>
    </row>
    <row r="1060" spans="2:3" x14ac:dyDescent="0.25">
      <c r="B1060" s="10">
        <v>1075</v>
      </c>
      <c r="C1060" s="10" t="s">
        <v>87</v>
      </c>
    </row>
    <row r="1061" spans="2:3" x14ac:dyDescent="0.25">
      <c r="B1061" s="10">
        <v>1076</v>
      </c>
      <c r="C1061" s="10" t="s">
        <v>87</v>
      </c>
    </row>
    <row r="1062" spans="2:3" x14ac:dyDescent="0.25">
      <c r="B1062" s="10">
        <v>1077</v>
      </c>
      <c r="C1062" s="10" t="s">
        <v>87</v>
      </c>
    </row>
    <row r="1063" spans="2:3" x14ac:dyDescent="0.25">
      <c r="B1063" s="10">
        <v>1078</v>
      </c>
      <c r="C1063" s="10" t="s">
        <v>87</v>
      </c>
    </row>
    <row r="1064" spans="2:3" x14ac:dyDescent="0.25">
      <c r="B1064" s="10">
        <v>1079</v>
      </c>
      <c r="C1064" s="10" t="s">
        <v>87</v>
      </c>
    </row>
    <row r="1065" spans="2:3" x14ac:dyDescent="0.25">
      <c r="B1065" s="10">
        <v>1080</v>
      </c>
      <c r="C1065" s="10" t="s">
        <v>87</v>
      </c>
    </row>
    <row r="1066" spans="2:3" x14ac:dyDescent="0.25">
      <c r="B1066" s="10">
        <v>1081</v>
      </c>
      <c r="C1066" s="10" t="s">
        <v>87</v>
      </c>
    </row>
    <row r="1067" spans="2:3" x14ac:dyDescent="0.25">
      <c r="B1067" s="10">
        <v>1082</v>
      </c>
      <c r="C1067" s="10" t="s">
        <v>87</v>
      </c>
    </row>
    <row r="1068" spans="2:3" x14ac:dyDescent="0.25">
      <c r="B1068" s="10">
        <v>1083</v>
      </c>
      <c r="C1068" s="10" t="s">
        <v>87</v>
      </c>
    </row>
    <row r="1069" spans="2:3" x14ac:dyDescent="0.25">
      <c r="B1069" s="10">
        <v>1084</v>
      </c>
      <c r="C1069" s="10" t="s">
        <v>87</v>
      </c>
    </row>
    <row r="1070" spans="2:3" x14ac:dyDescent="0.25">
      <c r="B1070" s="10">
        <v>1085</v>
      </c>
      <c r="C1070" s="10" t="s">
        <v>87</v>
      </c>
    </row>
    <row r="1071" spans="2:3" x14ac:dyDescent="0.25">
      <c r="B1071" s="10">
        <v>1086</v>
      </c>
      <c r="C1071" s="10" t="s">
        <v>87</v>
      </c>
    </row>
    <row r="1072" spans="2:3" x14ac:dyDescent="0.25">
      <c r="B1072" s="10">
        <v>1087</v>
      </c>
      <c r="C1072" s="10" t="s">
        <v>87</v>
      </c>
    </row>
    <row r="1073" spans="2:3" x14ac:dyDescent="0.25">
      <c r="B1073" s="10">
        <v>1088</v>
      </c>
      <c r="C1073" s="10" t="s">
        <v>87</v>
      </c>
    </row>
    <row r="1074" spans="2:3" x14ac:dyDescent="0.25">
      <c r="B1074" s="10">
        <v>1089</v>
      </c>
      <c r="C1074" s="10" t="s">
        <v>87</v>
      </c>
    </row>
    <row r="1075" spans="2:3" x14ac:dyDescent="0.25">
      <c r="B1075" s="10">
        <v>1090</v>
      </c>
      <c r="C1075" s="10" t="s">
        <v>87</v>
      </c>
    </row>
    <row r="1076" spans="2:3" x14ac:dyDescent="0.25">
      <c r="B1076" s="10">
        <v>1091</v>
      </c>
      <c r="C1076" s="10" t="s">
        <v>87</v>
      </c>
    </row>
    <row r="1077" spans="2:3" x14ac:dyDescent="0.25">
      <c r="B1077" s="10">
        <v>1092</v>
      </c>
      <c r="C1077" s="10" t="s">
        <v>87</v>
      </c>
    </row>
    <row r="1078" spans="2:3" x14ac:dyDescent="0.25">
      <c r="B1078" s="10">
        <v>1093</v>
      </c>
      <c r="C1078" s="10" t="s">
        <v>87</v>
      </c>
    </row>
    <row r="1079" spans="2:3" x14ac:dyDescent="0.25">
      <c r="B1079" s="10">
        <v>1094</v>
      </c>
      <c r="C1079" s="10" t="s">
        <v>87</v>
      </c>
    </row>
    <row r="1080" spans="2:3" x14ac:dyDescent="0.25">
      <c r="B1080" s="10">
        <v>1095</v>
      </c>
      <c r="C1080" s="10" t="s">
        <v>87</v>
      </c>
    </row>
    <row r="1081" spans="2:3" x14ac:dyDescent="0.25">
      <c r="B1081" s="10">
        <v>1096</v>
      </c>
      <c r="C1081" s="10" t="s">
        <v>87</v>
      </c>
    </row>
    <row r="1082" spans="2:3" x14ac:dyDescent="0.25">
      <c r="B1082" s="10">
        <v>1097</v>
      </c>
      <c r="C1082" s="10" t="s">
        <v>87</v>
      </c>
    </row>
    <row r="1083" spans="2:3" x14ac:dyDescent="0.25">
      <c r="B1083" s="10">
        <v>1098</v>
      </c>
      <c r="C1083" s="10" t="s">
        <v>87</v>
      </c>
    </row>
    <row r="1084" spans="2:3" x14ac:dyDescent="0.25">
      <c r="B1084" s="10">
        <v>1099</v>
      </c>
      <c r="C1084" s="10" t="s">
        <v>87</v>
      </c>
    </row>
    <row r="1085" spans="2:3" x14ac:dyDescent="0.25">
      <c r="B1085" s="10">
        <v>1100</v>
      </c>
      <c r="C1085" s="10" t="s">
        <v>87</v>
      </c>
    </row>
    <row r="1086" spans="2:3" x14ac:dyDescent="0.25">
      <c r="B1086" s="10">
        <v>1101</v>
      </c>
      <c r="C1086" s="10" t="s">
        <v>87</v>
      </c>
    </row>
    <row r="1087" spans="2:3" x14ac:dyDescent="0.25">
      <c r="B1087" s="10">
        <v>1102</v>
      </c>
      <c r="C1087" s="10" t="s">
        <v>87</v>
      </c>
    </row>
    <row r="1088" spans="2:3" x14ac:dyDescent="0.25">
      <c r="B1088" s="10">
        <v>1103</v>
      </c>
      <c r="C1088" s="10" t="s">
        <v>87</v>
      </c>
    </row>
    <row r="1089" spans="2:3" x14ac:dyDescent="0.25">
      <c r="B1089" s="10">
        <v>1104</v>
      </c>
      <c r="C1089" s="10" t="s">
        <v>87</v>
      </c>
    </row>
    <row r="1090" spans="2:3" x14ac:dyDescent="0.25">
      <c r="B1090" s="10">
        <v>1105</v>
      </c>
      <c r="C1090" s="10" t="s">
        <v>87</v>
      </c>
    </row>
    <row r="1091" spans="2:3" x14ac:dyDescent="0.25">
      <c r="B1091" s="10">
        <v>1106</v>
      </c>
      <c r="C1091" s="10" t="s">
        <v>87</v>
      </c>
    </row>
    <row r="1092" spans="2:3" x14ac:dyDescent="0.25">
      <c r="B1092" s="10">
        <v>1107</v>
      </c>
      <c r="C1092" s="10" t="s">
        <v>87</v>
      </c>
    </row>
    <row r="1093" spans="2:3" x14ac:dyDescent="0.25">
      <c r="B1093" s="10">
        <v>1108</v>
      </c>
      <c r="C1093" s="10" t="s">
        <v>87</v>
      </c>
    </row>
    <row r="1094" spans="2:3" x14ac:dyDescent="0.25">
      <c r="B1094" s="10">
        <v>1109</v>
      </c>
      <c r="C1094" s="10" t="s">
        <v>87</v>
      </c>
    </row>
    <row r="1095" spans="2:3" x14ac:dyDescent="0.25">
      <c r="B1095" s="10">
        <v>1110</v>
      </c>
      <c r="C1095" s="10" t="s">
        <v>87</v>
      </c>
    </row>
    <row r="1096" spans="2:3" x14ac:dyDescent="0.25">
      <c r="B1096" s="10">
        <v>1111</v>
      </c>
      <c r="C1096" s="10" t="s">
        <v>87</v>
      </c>
    </row>
    <row r="1097" spans="2:3" x14ac:dyDescent="0.25">
      <c r="B1097" s="10">
        <v>1112</v>
      </c>
      <c r="C1097" s="10" t="s">
        <v>87</v>
      </c>
    </row>
    <row r="1098" spans="2:3" x14ac:dyDescent="0.25">
      <c r="B1098" s="10">
        <v>1113</v>
      </c>
      <c r="C1098" s="10" t="s">
        <v>87</v>
      </c>
    </row>
    <row r="1099" spans="2:3" x14ac:dyDescent="0.25">
      <c r="B1099" s="10">
        <v>1114</v>
      </c>
      <c r="C1099" s="10" t="s">
        <v>87</v>
      </c>
    </row>
    <row r="1100" spans="2:3" x14ac:dyDescent="0.25">
      <c r="B1100" s="10">
        <v>1115</v>
      </c>
      <c r="C1100" s="10" t="s">
        <v>87</v>
      </c>
    </row>
    <row r="1101" spans="2:3" x14ac:dyDescent="0.25">
      <c r="B1101" s="10">
        <v>1116</v>
      </c>
      <c r="C1101" s="10" t="s">
        <v>87</v>
      </c>
    </row>
    <row r="1102" spans="2:3" x14ac:dyDescent="0.25">
      <c r="B1102" s="10">
        <v>1117</v>
      </c>
      <c r="C1102" s="10" t="s">
        <v>87</v>
      </c>
    </row>
    <row r="1103" spans="2:3" x14ac:dyDescent="0.25">
      <c r="B1103" s="10">
        <v>1118</v>
      </c>
      <c r="C1103" s="10" t="s">
        <v>87</v>
      </c>
    </row>
    <row r="1104" spans="2:3" x14ac:dyDescent="0.25">
      <c r="B1104" s="10">
        <v>1119</v>
      </c>
      <c r="C1104" s="10" t="s">
        <v>87</v>
      </c>
    </row>
    <row r="1105" spans="2:3" x14ac:dyDescent="0.25">
      <c r="B1105" s="10">
        <v>1120</v>
      </c>
      <c r="C1105" s="10" t="s">
        <v>87</v>
      </c>
    </row>
    <row r="1106" spans="2:3" x14ac:dyDescent="0.25">
      <c r="B1106" s="10">
        <v>1121</v>
      </c>
      <c r="C1106" s="10" t="s">
        <v>87</v>
      </c>
    </row>
    <row r="1107" spans="2:3" x14ac:dyDescent="0.25">
      <c r="B1107" s="10">
        <v>1122</v>
      </c>
      <c r="C1107" s="10" t="s">
        <v>87</v>
      </c>
    </row>
    <row r="1108" spans="2:3" x14ac:dyDescent="0.25">
      <c r="B1108" s="10">
        <v>1123</v>
      </c>
      <c r="C1108" s="10" t="s">
        <v>87</v>
      </c>
    </row>
    <row r="1109" spans="2:3" x14ac:dyDescent="0.25">
      <c r="B1109" s="10">
        <v>1124</v>
      </c>
      <c r="C1109" s="10" t="s">
        <v>87</v>
      </c>
    </row>
    <row r="1110" spans="2:3" x14ac:dyDescent="0.25">
      <c r="B1110" s="10">
        <v>1125</v>
      </c>
      <c r="C1110" s="10" t="s">
        <v>87</v>
      </c>
    </row>
    <row r="1111" spans="2:3" x14ac:dyDescent="0.25">
      <c r="B1111" s="10">
        <v>1126</v>
      </c>
      <c r="C1111" s="10" t="s">
        <v>87</v>
      </c>
    </row>
    <row r="1112" spans="2:3" x14ac:dyDescent="0.25">
      <c r="B1112" s="10">
        <v>1127</v>
      </c>
      <c r="C1112" s="10" t="s">
        <v>87</v>
      </c>
    </row>
    <row r="1113" spans="2:3" x14ac:dyDescent="0.25">
      <c r="B1113" s="10">
        <v>1128</v>
      </c>
      <c r="C1113" s="10" t="s">
        <v>87</v>
      </c>
    </row>
    <row r="1114" spans="2:3" x14ac:dyDescent="0.25">
      <c r="B1114" s="10">
        <v>1129</v>
      </c>
      <c r="C1114" s="10" t="s">
        <v>87</v>
      </c>
    </row>
    <row r="1115" spans="2:3" x14ac:dyDescent="0.25">
      <c r="B1115" s="10">
        <v>1130</v>
      </c>
      <c r="C1115" s="10" t="s">
        <v>87</v>
      </c>
    </row>
    <row r="1116" spans="2:3" x14ac:dyDescent="0.25">
      <c r="B1116" s="10">
        <v>1131</v>
      </c>
      <c r="C1116" s="10" t="s">
        <v>87</v>
      </c>
    </row>
    <row r="1117" spans="2:3" x14ac:dyDescent="0.25">
      <c r="B1117" s="10">
        <v>1132</v>
      </c>
      <c r="C1117" s="10" t="s">
        <v>87</v>
      </c>
    </row>
    <row r="1118" spans="2:3" x14ac:dyDescent="0.25">
      <c r="B1118" s="10">
        <v>1133</v>
      </c>
      <c r="C1118" s="10" t="s">
        <v>87</v>
      </c>
    </row>
    <row r="1119" spans="2:3" x14ac:dyDescent="0.25">
      <c r="B1119" s="10">
        <v>1134</v>
      </c>
      <c r="C1119" s="10" t="s">
        <v>87</v>
      </c>
    </row>
    <row r="1120" spans="2:3" x14ac:dyDescent="0.25">
      <c r="B1120" s="10">
        <v>1135</v>
      </c>
      <c r="C1120" s="10" t="s">
        <v>87</v>
      </c>
    </row>
    <row r="1121" spans="2:3" x14ac:dyDescent="0.25">
      <c r="B1121" s="10">
        <v>1136</v>
      </c>
      <c r="C1121" s="10" t="s">
        <v>87</v>
      </c>
    </row>
    <row r="1122" spans="2:3" x14ac:dyDescent="0.25">
      <c r="B1122" s="10">
        <v>1137</v>
      </c>
      <c r="C1122" s="10" t="s">
        <v>87</v>
      </c>
    </row>
    <row r="1123" spans="2:3" x14ac:dyDescent="0.25">
      <c r="B1123" s="10">
        <v>1138</v>
      </c>
      <c r="C1123" s="10" t="s">
        <v>87</v>
      </c>
    </row>
    <row r="1124" spans="2:3" x14ac:dyDescent="0.25">
      <c r="B1124" s="10">
        <v>1139</v>
      </c>
      <c r="C1124" s="10" t="s">
        <v>87</v>
      </c>
    </row>
    <row r="1125" spans="2:3" x14ac:dyDescent="0.25">
      <c r="B1125" s="10">
        <v>1140</v>
      </c>
      <c r="C1125" s="10" t="s">
        <v>87</v>
      </c>
    </row>
    <row r="1126" spans="2:3" x14ac:dyDescent="0.25">
      <c r="B1126" s="10">
        <v>1141</v>
      </c>
      <c r="C1126" s="10" t="s">
        <v>87</v>
      </c>
    </row>
    <row r="1127" spans="2:3" x14ac:dyDescent="0.25">
      <c r="B1127" s="10">
        <v>1142</v>
      </c>
      <c r="C1127" s="10" t="s">
        <v>87</v>
      </c>
    </row>
    <row r="1128" spans="2:3" x14ac:dyDescent="0.25">
      <c r="B1128" s="10">
        <v>1143</v>
      </c>
      <c r="C1128" s="10" t="s">
        <v>87</v>
      </c>
    </row>
    <row r="1129" spans="2:3" x14ac:dyDescent="0.25">
      <c r="B1129" s="10">
        <v>1144</v>
      </c>
      <c r="C1129" s="10" t="s">
        <v>87</v>
      </c>
    </row>
    <row r="1130" spans="2:3" x14ac:dyDescent="0.25">
      <c r="B1130" s="10">
        <v>1145</v>
      </c>
      <c r="C1130" s="10" t="s">
        <v>87</v>
      </c>
    </row>
    <row r="1131" spans="2:3" x14ac:dyDescent="0.25">
      <c r="B1131" s="10">
        <v>1146</v>
      </c>
      <c r="C1131" s="10" t="s">
        <v>87</v>
      </c>
    </row>
    <row r="1132" spans="2:3" x14ac:dyDescent="0.25">
      <c r="B1132" s="10">
        <v>1147</v>
      </c>
      <c r="C1132" s="10" t="s">
        <v>87</v>
      </c>
    </row>
    <row r="1133" spans="2:3" x14ac:dyDescent="0.25">
      <c r="B1133" s="10">
        <v>1148</v>
      </c>
      <c r="C1133" s="10" t="s">
        <v>87</v>
      </c>
    </row>
    <row r="1134" spans="2:3" x14ac:dyDescent="0.25">
      <c r="B1134" s="10">
        <v>1149</v>
      </c>
      <c r="C1134" s="10" t="s">
        <v>87</v>
      </c>
    </row>
    <row r="1135" spans="2:3" x14ac:dyDescent="0.25">
      <c r="B1135" s="10">
        <v>1150</v>
      </c>
      <c r="C1135" s="10" t="s">
        <v>87</v>
      </c>
    </row>
    <row r="1136" spans="2:3" x14ac:dyDescent="0.25">
      <c r="B1136" s="10">
        <v>1151</v>
      </c>
      <c r="C1136" s="10" t="s">
        <v>87</v>
      </c>
    </row>
    <row r="1137" spans="2:3" x14ac:dyDescent="0.25">
      <c r="B1137" s="10">
        <v>1152</v>
      </c>
      <c r="C1137" s="10" t="s">
        <v>87</v>
      </c>
    </row>
    <row r="1138" spans="2:3" x14ac:dyDescent="0.25">
      <c r="B1138" s="10">
        <v>1153</v>
      </c>
      <c r="C1138" s="10" t="s">
        <v>87</v>
      </c>
    </row>
    <row r="1139" spans="2:3" x14ac:dyDescent="0.25">
      <c r="B1139" s="10">
        <v>1154</v>
      </c>
      <c r="C1139" s="10" t="s">
        <v>87</v>
      </c>
    </row>
    <row r="1140" spans="2:3" x14ac:dyDescent="0.25">
      <c r="B1140" s="10">
        <v>1155</v>
      </c>
      <c r="C1140" s="10" t="s">
        <v>87</v>
      </c>
    </row>
    <row r="1141" spans="2:3" x14ac:dyDescent="0.25">
      <c r="B1141" s="10">
        <v>1156</v>
      </c>
      <c r="C1141" s="10" t="s">
        <v>87</v>
      </c>
    </row>
    <row r="1142" spans="2:3" x14ac:dyDescent="0.25">
      <c r="B1142" s="10">
        <v>1157</v>
      </c>
      <c r="C1142" s="10" t="s">
        <v>87</v>
      </c>
    </row>
    <row r="1143" spans="2:3" x14ac:dyDescent="0.25">
      <c r="B1143" s="10">
        <v>1158</v>
      </c>
      <c r="C1143" s="10" t="s">
        <v>87</v>
      </c>
    </row>
    <row r="1144" spans="2:3" x14ac:dyDescent="0.25">
      <c r="B1144" s="10">
        <v>1159</v>
      </c>
      <c r="C1144" s="10" t="s">
        <v>87</v>
      </c>
    </row>
    <row r="1145" spans="2:3" x14ac:dyDescent="0.25">
      <c r="B1145" s="10">
        <v>1160</v>
      </c>
      <c r="C1145" s="10" t="s">
        <v>87</v>
      </c>
    </row>
    <row r="1146" spans="2:3" x14ac:dyDescent="0.25">
      <c r="B1146" s="10">
        <v>1161</v>
      </c>
      <c r="C1146" s="10" t="s">
        <v>87</v>
      </c>
    </row>
    <row r="1147" spans="2:3" x14ac:dyDescent="0.25">
      <c r="B1147" s="10">
        <v>1162</v>
      </c>
      <c r="C1147" s="10" t="s">
        <v>87</v>
      </c>
    </row>
    <row r="1148" spans="2:3" x14ac:dyDescent="0.25">
      <c r="B1148" s="10">
        <v>1163</v>
      </c>
      <c r="C1148" s="10" t="s">
        <v>87</v>
      </c>
    </row>
    <row r="1149" spans="2:3" x14ac:dyDescent="0.25">
      <c r="B1149" s="10">
        <v>1164</v>
      </c>
      <c r="C1149" s="10" t="s">
        <v>87</v>
      </c>
    </row>
    <row r="1150" spans="2:3" x14ac:dyDescent="0.25">
      <c r="B1150" s="10">
        <v>1165</v>
      </c>
      <c r="C1150" s="10" t="s">
        <v>87</v>
      </c>
    </row>
    <row r="1151" spans="2:3" x14ac:dyDescent="0.25">
      <c r="B1151" s="10">
        <v>1166</v>
      </c>
      <c r="C1151" s="10" t="s">
        <v>87</v>
      </c>
    </row>
    <row r="1152" spans="2:3" x14ac:dyDescent="0.25">
      <c r="B1152" s="10">
        <v>1167</v>
      </c>
      <c r="C1152" s="10" t="s">
        <v>87</v>
      </c>
    </row>
    <row r="1153" spans="2:3" x14ac:dyDescent="0.25">
      <c r="B1153" s="10">
        <v>1168</v>
      </c>
      <c r="C1153" s="10" t="s">
        <v>87</v>
      </c>
    </row>
    <row r="1154" spans="2:3" x14ac:dyDescent="0.25">
      <c r="B1154" s="10">
        <v>1169</v>
      </c>
      <c r="C1154" s="10" t="s">
        <v>87</v>
      </c>
    </row>
    <row r="1155" spans="2:3" x14ac:dyDescent="0.25">
      <c r="B1155" s="10">
        <v>1170</v>
      </c>
      <c r="C1155" s="10" t="s">
        <v>87</v>
      </c>
    </row>
    <row r="1156" spans="2:3" x14ac:dyDescent="0.25">
      <c r="B1156" s="10">
        <v>1171</v>
      </c>
      <c r="C1156" s="10" t="s">
        <v>87</v>
      </c>
    </row>
    <row r="1157" spans="2:3" x14ac:dyDescent="0.25">
      <c r="B1157" s="10">
        <v>1172</v>
      </c>
      <c r="C1157" s="10" t="s">
        <v>87</v>
      </c>
    </row>
    <row r="1158" spans="2:3" x14ac:dyDescent="0.25">
      <c r="B1158" s="10">
        <v>1173</v>
      </c>
      <c r="C1158" s="10" t="s">
        <v>87</v>
      </c>
    </row>
    <row r="1159" spans="2:3" x14ac:dyDescent="0.25">
      <c r="B1159" s="10">
        <v>1174</v>
      </c>
      <c r="C1159" s="10" t="s">
        <v>87</v>
      </c>
    </row>
    <row r="1160" spans="2:3" x14ac:dyDescent="0.25">
      <c r="B1160" s="10">
        <v>1175</v>
      </c>
      <c r="C1160" s="10" t="s">
        <v>87</v>
      </c>
    </row>
    <row r="1161" spans="2:3" x14ac:dyDescent="0.25">
      <c r="B1161" s="10">
        <v>1176</v>
      </c>
      <c r="C1161" s="10" t="s">
        <v>87</v>
      </c>
    </row>
    <row r="1162" spans="2:3" x14ac:dyDescent="0.25">
      <c r="B1162" s="10">
        <v>1177</v>
      </c>
      <c r="C1162" s="10" t="s">
        <v>87</v>
      </c>
    </row>
    <row r="1163" spans="2:3" x14ac:dyDescent="0.25">
      <c r="B1163" s="10">
        <v>1178</v>
      </c>
      <c r="C1163" s="10" t="s">
        <v>87</v>
      </c>
    </row>
    <row r="1164" spans="2:3" x14ac:dyDescent="0.25">
      <c r="B1164" s="10">
        <v>1179</v>
      </c>
      <c r="C1164" s="10" t="s">
        <v>87</v>
      </c>
    </row>
    <row r="1165" spans="2:3" x14ac:dyDescent="0.25">
      <c r="B1165" s="10">
        <v>1180</v>
      </c>
      <c r="C1165" s="10" t="s">
        <v>87</v>
      </c>
    </row>
    <row r="1166" spans="2:3" x14ac:dyDescent="0.25">
      <c r="B1166" s="10">
        <v>1181</v>
      </c>
      <c r="C1166" s="10" t="s">
        <v>87</v>
      </c>
    </row>
    <row r="1167" spans="2:3" x14ac:dyDescent="0.25">
      <c r="B1167" s="10">
        <v>1182</v>
      </c>
      <c r="C1167" s="10" t="s">
        <v>87</v>
      </c>
    </row>
    <row r="1168" spans="2:3" x14ac:dyDescent="0.25">
      <c r="B1168" s="10">
        <v>1183</v>
      </c>
      <c r="C1168" s="10" t="s">
        <v>87</v>
      </c>
    </row>
    <row r="1169" spans="2:3" x14ac:dyDescent="0.25">
      <c r="B1169" s="10">
        <v>1184</v>
      </c>
      <c r="C1169" s="10" t="s">
        <v>87</v>
      </c>
    </row>
    <row r="1170" spans="2:3" x14ac:dyDescent="0.25">
      <c r="B1170" s="10">
        <v>1185</v>
      </c>
      <c r="C1170" s="10" t="s">
        <v>87</v>
      </c>
    </row>
    <row r="1171" spans="2:3" x14ac:dyDescent="0.25">
      <c r="B1171" s="10">
        <v>1186</v>
      </c>
      <c r="C1171" s="10" t="s">
        <v>87</v>
      </c>
    </row>
    <row r="1172" spans="2:3" x14ac:dyDescent="0.25">
      <c r="B1172" s="10">
        <v>1187</v>
      </c>
      <c r="C1172" s="10" t="s">
        <v>87</v>
      </c>
    </row>
    <row r="1173" spans="2:3" x14ac:dyDescent="0.25">
      <c r="B1173" s="10">
        <v>1188</v>
      </c>
      <c r="C1173" s="10" t="s">
        <v>87</v>
      </c>
    </row>
    <row r="1174" spans="2:3" x14ac:dyDescent="0.25">
      <c r="B1174" s="10">
        <v>1189</v>
      </c>
      <c r="C1174" s="10" t="s">
        <v>87</v>
      </c>
    </row>
    <row r="1175" spans="2:3" x14ac:dyDescent="0.25">
      <c r="B1175" s="10">
        <v>1190</v>
      </c>
      <c r="C1175" s="10" t="s">
        <v>87</v>
      </c>
    </row>
    <row r="1176" spans="2:3" x14ac:dyDescent="0.25">
      <c r="B1176" s="10">
        <v>1191</v>
      </c>
      <c r="C1176" s="10" t="s">
        <v>87</v>
      </c>
    </row>
    <row r="1177" spans="2:3" x14ac:dyDescent="0.25">
      <c r="B1177" s="10">
        <v>1192</v>
      </c>
      <c r="C1177" s="10" t="s">
        <v>87</v>
      </c>
    </row>
    <row r="1178" spans="2:3" x14ac:dyDescent="0.25">
      <c r="B1178" s="10">
        <v>1193</v>
      </c>
      <c r="C1178" s="10" t="s">
        <v>87</v>
      </c>
    </row>
    <row r="1179" spans="2:3" x14ac:dyDescent="0.25">
      <c r="B1179" s="10">
        <v>1194</v>
      </c>
      <c r="C1179" s="10" t="s">
        <v>87</v>
      </c>
    </row>
    <row r="1180" spans="2:3" x14ac:dyDescent="0.25">
      <c r="B1180" s="10">
        <v>1195</v>
      </c>
      <c r="C1180" s="10" t="s">
        <v>87</v>
      </c>
    </row>
    <row r="1181" spans="2:3" x14ac:dyDescent="0.25">
      <c r="B1181" s="10">
        <v>1196</v>
      </c>
      <c r="C1181" s="10" t="s">
        <v>87</v>
      </c>
    </row>
    <row r="1182" spans="2:3" x14ac:dyDescent="0.25">
      <c r="B1182" s="10">
        <v>1197</v>
      </c>
      <c r="C1182" s="10" t="s">
        <v>87</v>
      </c>
    </row>
    <row r="1183" spans="2:3" x14ac:dyDescent="0.25">
      <c r="B1183" s="10">
        <v>1198</v>
      </c>
      <c r="C1183" s="10" t="s">
        <v>87</v>
      </c>
    </row>
    <row r="1184" spans="2:3" x14ac:dyDescent="0.25">
      <c r="B1184" s="10">
        <v>1199</v>
      </c>
      <c r="C1184" s="10" t="s">
        <v>87</v>
      </c>
    </row>
    <row r="1185" spans="2:3" x14ac:dyDescent="0.25">
      <c r="B1185" s="10">
        <v>1200</v>
      </c>
      <c r="C1185" s="10" t="s">
        <v>87</v>
      </c>
    </row>
    <row r="1186" spans="2:3" x14ac:dyDescent="0.25">
      <c r="B1186" s="10">
        <v>1201</v>
      </c>
      <c r="C1186" s="10" t="s">
        <v>87</v>
      </c>
    </row>
    <row r="1187" spans="2:3" x14ac:dyDescent="0.25">
      <c r="B1187" s="10">
        <v>1202</v>
      </c>
      <c r="C1187" s="10" t="s">
        <v>87</v>
      </c>
    </row>
    <row r="1188" spans="2:3" x14ac:dyDescent="0.25">
      <c r="B1188" s="10">
        <v>1203</v>
      </c>
      <c r="C1188" s="10" t="s">
        <v>87</v>
      </c>
    </row>
    <row r="1189" spans="2:3" x14ac:dyDescent="0.25">
      <c r="B1189" s="10">
        <v>1204</v>
      </c>
      <c r="C1189" s="10" t="s">
        <v>87</v>
      </c>
    </row>
    <row r="1190" spans="2:3" x14ac:dyDescent="0.25">
      <c r="B1190" s="10">
        <v>1205</v>
      </c>
      <c r="C1190" s="10" t="s">
        <v>87</v>
      </c>
    </row>
    <row r="1191" spans="2:3" x14ac:dyDescent="0.25">
      <c r="B1191" s="10">
        <v>1206</v>
      </c>
      <c r="C1191" s="10" t="s">
        <v>87</v>
      </c>
    </row>
    <row r="1192" spans="2:3" x14ac:dyDescent="0.25">
      <c r="B1192" s="10">
        <v>1207</v>
      </c>
      <c r="C1192" s="10" t="s">
        <v>87</v>
      </c>
    </row>
    <row r="1193" spans="2:3" x14ac:dyDescent="0.25">
      <c r="B1193" s="10">
        <v>1208</v>
      </c>
      <c r="C1193" s="10" t="s">
        <v>87</v>
      </c>
    </row>
    <row r="1194" spans="2:3" x14ac:dyDescent="0.25">
      <c r="B1194" s="10">
        <v>1209</v>
      </c>
      <c r="C1194" s="10" t="s">
        <v>87</v>
      </c>
    </row>
    <row r="1195" spans="2:3" x14ac:dyDescent="0.25">
      <c r="B1195" s="10">
        <v>1210</v>
      </c>
      <c r="C1195" s="10" t="s">
        <v>87</v>
      </c>
    </row>
    <row r="1196" spans="2:3" x14ac:dyDescent="0.25">
      <c r="B1196" s="10">
        <v>1211</v>
      </c>
      <c r="C1196" s="10" t="s">
        <v>87</v>
      </c>
    </row>
    <row r="1197" spans="2:3" x14ac:dyDescent="0.25">
      <c r="B1197" s="10">
        <v>1212</v>
      </c>
      <c r="C1197" s="10" t="s">
        <v>87</v>
      </c>
    </row>
    <row r="1198" spans="2:3" x14ac:dyDescent="0.25">
      <c r="B1198" s="10">
        <v>1213</v>
      </c>
      <c r="C1198" s="10" t="s">
        <v>87</v>
      </c>
    </row>
    <row r="1199" spans="2:3" x14ac:dyDescent="0.25">
      <c r="B1199" s="10">
        <v>1214</v>
      </c>
      <c r="C1199" s="10" t="s">
        <v>87</v>
      </c>
    </row>
    <row r="1200" spans="2:3" x14ac:dyDescent="0.25">
      <c r="B1200" s="10">
        <v>1215</v>
      </c>
      <c r="C1200" s="10" t="s">
        <v>87</v>
      </c>
    </row>
    <row r="1201" spans="2:3" x14ac:dyDescent="0.25">
      <c r="B1201" s="10">
        <v>1216</v>
      </c>
      <c r="C1201" s="10" t="s">
        <v>87</v>
      </c>
    </row>
    <row r="1202" spans="2:3" x14ac:dyDescent="0.25">
      <c r="B1202" s="10">
        <v>1217</v>
      </c>
      <c r="C1202" s="10" t="s">
        <v>87</v>
      </c>
    </row>
    <row r="1203" spans="2:3" x14ac:dyDescent="0.25">
      <c r="B1203" s="10">
        <v>1218</v>
      </c>
      <c r="C1203" s="10" t="s">
        <v>87</v>
      </c>
    </row>
    <row r="1204" spans="2:3" x14ac:dyDescent="0.25">
      <c r="B1204" s="10">
        <v>1219</v>
      </c>
      <c r="C1204" s="10" t="s">
        <v>87</v>
      </c>
    </row>
    <row r="1205" spans="2:3" x14ac:dyDescent="0.25">
      <c r="B1205" s="10">
        <v>1220</v>
      </c>
      <c r="C1205" s="10" t="s">
        <v>87</v>
      </c>
    </row>
    <row r="1206" spans="2:3" x14ac:dyDescent="0.25">
      <c r="B1206" s="10">
        <v>1221</v>
      </c>
      <c r="C1206" s="10" t="s">
        <v>87</v>
      </c>
    </row>
    <row r="1207" spans="2:3" x14ac:dyDescent="0.25">
      <c r="B1207" s="10">
        <v>1222</v>
      </c>
      <c r="C1207" s="10" t="s">
        <v>87</v>
      </c>
    </row>
    <row r="1208" spans="2:3" x14ac:dyDescent="0.25">
      <c r="B1208" s="10">
        <v>1223</v>
      </c>
      <c r="C1208" s="10" t="s">
        <v>87</v>
      </c>
    </row>
    <row r="1209" spans="2:3" x14ac:dyDescent="0.25">
      <c r="B1209" s="10">
        <v>1224</v>
      </c>
      <c r="C1209" s="10" t="s">
        <v>87</v>
      </c>
    </row>
    <row r="1210" spans="2:3" x14ac:dyDescent="0.25">
      <c r="B1210" s="10">
        <v>1225</v>
      </c>
      <c r="C1210" s="10" t="s">
        <v>87</v>
      </c>
    </row>
    <row r="1211" spans="2:3" x14ac:dyDescent="0.25">
      <c r="B1211" s="10">
        <v>1226</v>
      </c>
      <c r="C1211" s="10" t="s">
        <v>87</v>
      </c>
    </row>
    <row r="1212" spans="2:3" x14ac:dyDescent="0.25">
      <c r="B1212" s="10">
        <v>1227</v>
      </c>
      <c r="C1212" s="10" t="s">
        <v>87</v>
      </c>
    </row>
    <row r="1213" spans="2:3" x14ac:dyDescent="0.25">
      <c r="B1213" s="10">
        <v>1228</v>
      </c>
      <c r="C1213" s="10" t="s">
        <v>87</v>
      </c>
    </row>
    <row r="1214" spans="2:3" x14ac:dyDescent="0.25">
      <c r="B1214" s="10">
        <v>1229</v>
      </c>
      <c r="C1214" s="10" t="s">
        <v>87</v>
      </c>
    </row>
    <row r="1215" spans="2:3" x14ac:dyDescent="0.25">
      <c r="B1215" s="10">
        <v>1230</v>
      </c>
      <c r="C1215" s="10" t="s">
        <v>87</v>
      </c>
    </row>
    <row r="1216" spans="2:3" x14ac:dyDescent="0.25">
      <c r="B1216" s="10">
        <v>1231</v>
      </c>
      <c r="C1216" s="10" t="s">
        <v>87</v>
      </c>
    </row>
    <row r="1217" spans="2:3" x14ac:dyDescent="0.25">
      <c r="B1217" s="10">
        <v>1232</v>
      </c>
      <c r="C1217" s="10" t="s">
        <v>87</v>
      </c>
    </row>
    <row r="1218" spans="2:3" x14ac:dyDescent="0.25">
      <c r="B1218" s="10">
        <v>1233</v>
      </c>
      <c r="C1218" s="10" t="s">
        <v>87</v>
      </c>
    </row>
    <row r="1219" spans="2:3" x14ac:dyDescent="0.25">
      <c r="B1219" s="10">
        <v>1234</v>
      </c>
      <c r="C1219" s="10" t="s">
        <v>87</v>
      </c>
    </row>
    <row r="1220" spans="2:3" x14ac:dyDescent="0.25">
      <c r="B1220" s="10">
        <v>1235</v>
      </c>
      <c r="C1220" s="10" t="s">
        <v>87</v>
      </c>
    </row>
    <row r="1221" spans="2:3" x14ac:dyDescent="0.25">
      <c r="B1221" s="10">
        <v>1236</v>
      </c>
      <c r="C1221" s="10" t="s">
        <v>87</v>
      </c>
    </row>
    <row r="1222" spans="2:3" x14ac:dyDescent="0.25">
      <c r="B1222" s="10">
        <v>1237</v>
      </c>
      <c r="C1222" s="10" t="s">
        <v>87</v>
      </c>
    </row>
    <row r="1223" spans="2:3" x14ac:dyDescent="0.25">
      <c r="B1223" s="10">
        <v>1238</v>
      </c>
      <c r="C1223" s="10" t="s">
        <v>87</v>
      </c>
    </row>
    <row r="1224" spans="2:3" x14ac:dyDescent="0.25">
      <c r="B1224" s="10">
        <v>1239</v>
      </c>
      <c r="C1224" s="10" t="s">
        <v>87</v>
      </c>
    </row>
    <row r="1225" spans="2:3" x14ac:dyDescent="0.25">
      <c r="B1225" s="10">
        <v>1240</v>
      </c>
      <c r="C1225" s="10" t="s">
        <v>87</v>
      </c>
    </row>
    <row r="1226" spans="2:3" x14ac:dyDescent="0.25">
      <c r="B1226" s="10">
        <v>1241</v>
      </c>
      <c r="C1226" s="10" t="s">
        <v>87</v>
      </c>
    </row>
    <row r="1227" spans="2:3" x14ac:dyDescent="0.25">
      <c r="B1227" s="10">
        <v>1242</v>
      </c>
      <c r="C1227" s="10" t="s">
        <v>87</v>
      </c>
    </row>
    <row r="1228" spans="2:3" x14ac:dyDescent="0.25">
      <c r="B1228" s="10">
        <v>1243</v>
      </c>
      <c r="C1228" s="10" t="s">
        <v>87</v>
      </c>
    </row>
    <row r="1229" spans="2:3" x14ac:dyDescent="0.25">
      <c r="B1229" s="10">
        <v>1244</v>
      </c>
      <c r="C1229" s="10" t="s">
        <v>87</v>
      </c>
    </row>
    <row r="1230" spans="2:3" x14ac:dyDescent="0.25">
      <c r="B1230" s="10">
        <v>1245</v>
      </c>
      <c r="C1230" s="10" t="s">
        <v>87</v>
      </c>
    </row>
    <row r="1231" spans="2:3" x14ac:dyDescent="0.25">
      <c r="B1231" s="10">
        <v>1246</v>
      </c>
      <c r="C1231" s="10" t="s">
        <v>87</v>
      </c>
    </row>
    <row r="1232" spans="2:3" x14ac:dyDescent="0.25">
      <c r="B1232" s="10">
        <v>1247</v>
      </c>
      <c r="C1232" s="10" t="s">
        <v>87</v>
      </c>
    </row>
    <row r="1233" spans="2:3" x14ac:dyDescent="0.25">
      <c r="B1233" s="10">
        <v>1248</v>
      </c>
      <c r="C1233" s="10" t="s">
        <v>87</v>
      </c>
    </row>
    <row r="1234" spans="2:3" x14ac:dyDescent="0.25">
      <c r="B1234" s="10">
        <v>1249</v>
      </c>
      <c r="C1234" s="10" t="s">
        <v>87</v>
      </c>
    </row>
    <row r="1235" spans="2:3" x14ac:dyDescent="0.25">
      <c r="B1235" s="10">
        <v>1250</v>
      </c>
      <c r="C1235" s="10" t="s">
        <v>87</v>
      </c>
    </row>
    <row r="1236" spans="2:3" x14ac:dyDescent="0.25">
      <c r="B1236" s="10">
        <v>1251</v>
      </c>
      <c r="C1236" s="10" t="s">
        <v>87</v>
      </c>
    </row>
    <row r="1237" spans="2:3" x14ac:dyDescent="0.25">
      <c r="B1237" s="10">
        <v>1252</v>
      </c>
      <c r="C1237" s="10" t="s">
        <v>87</v>
      </c>
    </row>
    <row r="1238" spans="2:3" x14ac:dyDescent="0.25">
      <c r="B1238" s="10">
        <v>1253</v>
      </c>
      <c r="C1238" s="10" t="s">
        <v>87</v>
      </c>
    </row>
    <row r="1239" spans="2:3" x14ac:dyDescent="0.25">
      <c r="B1239" s="10">
        <v>1254</v>
      </c>
      <c r="C1239" s="10" t="s">
        <v>87</v>
      </c>
    </row>
    <row r="1240" spans="2:3" x14ac:dyDescent="0.25">
      <c r="B1240" s="10">
        <v>1255</v>
      </c>
      <c r="C1240" s="10" t="s">
        <v>87</v>
      </c>
    </row>
    <row r="1241" spans="2:3" x14ac:dyDescent="0.25">
      <c r="B1241" s="10">
        <v>1256</v>
      </c>
      <c r="C1241" s="10" t="s">
        <v>87</v>
      </c>
    </row>
    <row r="1242" spans="2:3" x14ac:dyDescent="0.25">
      <c r="B1242" s="10">
        <v>1257</v>
      </c>
      <c r="C1242" s="10" t="s">
        <v>87</v>
      </c>
    </row>
    <row r="1243" spans="2:3" x14ac:dyDescent="0.25">
      <c r="B1243" s="10">
        <v>1258</v>
      </c>
      <c r="C1243" s="10" t="s">
        <v>87</v>
      </c>
    </row>
    <row r="1244" spans="2:3" x14ac:dyDescent="0.25">
      <c r="B1244" s="10">
        <v>1259</v>
      </c>
      <c r="C1244" s="10" t="s">
        <v>87</v>
      </c>
    </row>
    <row r="1245" spans="2:3" x14ac:dyDescent="0.25">
      <c r="B1245" s="10">
        <v>1260</v>
      </c>
      <c r="C1245" s="10" t="s">
        <v>87</v>
      </c>
    </row>
    <row r="1246" spans="2:3" x14ac:dyDescent="0.25">
      <c r="B1246" s="10">
        <v>1261</v>
      </c>
      <c r="C1246" s="10" t="s">
        <v>87</v>
      </c>
    </row>
    <row r="1247" spans="2:3" x14ac:dyDescent="0.25">
      <c r="B1247" s="10">
        <v>1262</v>
      </c>
      <c r="C1247" s="10" t="s">
        <v>87</v>
      </c>
    </row>
    <row r="1248" spans="2:3" x14ac:dyDescent="0.25">
      <c r="B1248" s="10">
        <v>1263</v>
      </c>
      <c r="C1248" s="10" t="s">
        <v>87</v>
      </c>
    </row>
    <row r="1249" spans="2:3" x14ac:dyDescent="0.25">
      <c r="B1249" s="10">
        <v>1264</v>
      </c>
      <c r="C1249" s="10" t="s">
        <v>87</v>
      </c>
    </row>
    <row r="1250" spans="2:3" x14ac:dyDescent="0.25">
      <c r="B1250" s="10">
        <v>1265</v>
      </c>
      <c r="C1250" s="10" t="s">
        <v>87</v>
      </c>
    </row>
    <row r="1251" spans="2:3" x14ac:dyDescent="0.25">
      <c r="B1251" s="10">
        <v>1266</v>
      </c>
      <c r="C1251" s="10" t="s">
        <v>87</v>
      </c>
    </row>
    <row r="1252" spans="2:3" x14ac:dyDescent="0.25">
      <c r="B1252" s="10">
        <v>1267</v>
      </c>
      <c r="C1252" s="10" t="s">
        <v>87</v>
      </c>
    </row>
    <row r="1253" spans="2:3" x14ac:dyDescent="0.25">
      <c r="B1253" s="10">
        <v>1268</v>
      </c>
      <c r="C1253" s="10" t="s">
        <v>87</v>
      </c>
    </row>
    <row r="1254" spans="2:3" x14ac:dyDescent="0.25">
      <c r="B1254" s="10">
        <v>1269</v>
      </c>
      <c r="C1254" s="10" t="s">
        <v>87</v>
      </c>
    </row>
    <row r="1255" spans="2:3" x14ac:dyDescent="0.25">
      <c r="B1255" s="10">
        <v>1270</v>
      </c>
      <c r="C1255" s="10" t="s">
        <v>87</v>
      </c>
    </row>
    <row r="1256" spans="2:3" x14ac:dyDescent="0.25">
      <c r="B1256" s="10">
        <v>1271</v>
      </c>
      <c r="C1256" s="10" t="s">
        <v>87</v>
      </c>
    </row>
    <row r="1257" spans="2:3" x14ac:dyDescent="0.25">
      <c r="B1257" s="10">
        <v>1272</v>
      </c>
      <c r="C1257" s="10" t="s">
        <v>87</v>
      </c>
    </row>
    <row r="1258" spans="2:3" x14ac:dyDescent="0.25">
      <c r="B1258" s="10">
        <v>1273</v>
      </c>
      <c r="C1258" s="10" t="s">
        <v>87</v>
      </c>
    </row>
    <row r="1259" spans="2:3" x14ac:dyDescent="0.25">
      <c r="B1259" s="10">
        <v>1274</v>
      </c>
      <c r="C1259" s="10" t="s">
        <v>87</v>
      </c>
    </row>
    <row r="1260" spans="2:3" x14ac:dyDescent="0.25">
      <c r="B1260" s="10">
        <v>1275</v>
      </c>
      <c r="C1260" s="10" t="s">
        <v>87</v>
      </c>
    </row>
    <row r="1261" spans="2:3" x14ac:dyDescent="0.25">
      <c r="B1261" s="10">
        <v>1276</v>
      </c>
      <c r="C1261" s="10" t="s">
        <v>87</v>
      </c>
    </row>
    <row r="1262" spans="2:3" x14ac:dyDescent="0.25">
      <c r="B1262" s="10">
        <v>1277</v>
      </c>
      <c r="C1262" s="10" t="s">
        <v>87</v>
      </c>
    </row>
    <row r="1263" spans="2:3" x14ac:dyDescent="0.25">
      <c r="B1263" s="10">
        <v>1278</v>
      </c>
      <c r="C1263" s="10" t="s">
        <v>87</v>
      </c>
    </row>
    <row r="1264" spans="2:3" x14ac:dyDescent="0.25">
      <c r="B1264" s="10">
        <v>1279</v>
      </c>
      <c r="C1264" s="10" t="s">
        <v>87</v>
      </c>
    </row>
    <row r="1265" spans="2:3" x14ac:dyDescent="0.25">
      <c r="B1265" s="10">
        <v>1280</v>
      </c>
      <c r="C1265" s="10" t="s">
        <v>87</v>
      </c>
    </row>
    <row r="1266" spans="2:3" x14ac:dyDescent="0.25">
      <c r="B1266" s="10">
        <v>1281</v>
      </c>
      <c r="C1266" s="10" t="s">
        <v>87</v>
      </c>
    </row>
    <row r="1267" spans="2:3" x14ac:dyDescent="0.25">
      <c r="B1267" s="10">
        <v>1282</v>
      </c>
      <c r="C1267" s="10" t="s">
        <v>87</v>
      </c>
    </row>
    <row r="1268" spans="2:3" x14ac:dyDescent="0.25">
      <c r="B1268" s="10">
        <v>1283</v>
      </c>
      <c r="C1268" s="10" t="s">
        <v>87</v>
      </c>
    </row>
    <row r="1269" spans="2:3" x14ac:dyDescent="0.25">
      <c r="B1269" s="10">
        <v>1284</v>
      </c>
      <c r="C1269" s="10" t="s">
        <v>87</v>
      </c>
    </row>
    <row r="1270" spans="2:3" x14ac:dyDescent="0.25">
      <c r="B1270" s="10">
        <v>1285</v>
      </c>
      <c r="C1270" s="10" t="s">
        <v>87</v>
      </c>
    </row>
    <row r="1271" spans="2:3" x14ac:dyDescent="0.25">
      <c r="B1271" s="10">
        <v>1286</v>
      </c>
      <c r="C1271" s="10" t="s">
        <v>87</v>
      </c>
    </row>
    <row r="1272" spans="2:3" x14ac:dyDescent="0.25">
      <c r="B1272" s="10">
        <v>1287</v>
      </c>
      <c r="C1272" s="10" t="s">
        <v>87</v>
      </c>
    </row>
    <row r="1273" spans="2:3" x14ac:dyDescent="0.25">
      <c r="B1273" s="10">
        <v>1288</v>
      </c>
      <c r="C1273" s="10" t="s">
        <v>87</v>
      </c>
    </row>
    <row r="1274" spans="2:3" x14ac:dyDescent="0.25">
      <c r="B1274" s="10">
        <v>1289</v>
      </c>
      <c r="C1274" s="10" t="s">
        <v>87</v>
      </c>
    </row>
    <row r="1275" spans="2:3" x14ac:dyDescent="0.25">
      <c r="B1275" s="10">
        <v>1290</v>
      </c>
      <c r="C1275" s="10" t="s">
        <v>87</v>
      </c>
    </row>
    <row r="1276" spans="2:3" x14ac:dyDescent="0.25">
      <c r="B1276" s="10">
        <v>1291</v>
      </c>
      <c r="C1276" s="10" t="s">
        <v>87</v>
      </c>
    </row>
    <row r="1277" spans="2:3" x14ac:dyDescent="0.25">
      <c r="B1277" s="10">
        <v>1292</v>
      </c>
      <c r="C1277" s="10" t="s">
        <v>87</v>
      </c>
    </row>
    <row r="1278" spans="2:3" x14ac:dyDescent="0.25">
      <c r="B1278" s="10">
        <v>1293</v>
      </c>
      <c r="C1278" s="10" t="s">
        <v>87</v>
      </c>
    </row>
    <row r="1279" spans="2:3" x14ac:dyDescent="0.25">
      <c r="B1279" s="10">
        <v>1294</v>
      </c>
      <c r="C1279" s="10" t="s">
        <v>87</v>
      </c>
    </row>
    <row r="1280" spans="2:3" x14ac:dyDescent="0.25">
      <c r="B1280" s="10">
        <v>1295</v>
      </c>
      <c r="C1280" s="10" t="s">
        <v>87</v>
      </c>
    </row>
    <row r="1281" spans="2:3" x14ac:dyDescent="0.25">
      <c r="B1281" s="10">
        <v>1296</v>
      </c>
      <c r="C1281" s="10" t="s">
        <v>87</v>
      </c>
    </row>
    <row r="1282" spans="2:3" x14ac:dyDescent="0.25">
      <c r="B1282" s="10">
        <v>1297</v>
      </c>
      <c r="C1282" s="10" t="s">
        <v>87</v>
      </c>
    </row>
    <row r="1283" spans="2:3" x14ac:dyDescent="0.25">
      <c r="B1283" s="10">
        <v>1298</v>
      </c>
      <c r="C1283" s="10" t="s">
        <v>87</v>
      </c>
    </row>
    <row r="1284" spans="2:3" x14ac:dyDescent="0.25">
      <c r="B1284" s="10">
        <v>1299</v>
      </c>
      <c r="C1284" s="10" t="s">
        <v>87</v>
      </c>
    </row>
    <row r="1285" spans="2:3" x14ac:dyDescent="0.25">
      <c r="B1285" s="10">
        <v>1300</v>
      </c>
      <c r="C1285" s="10" t="s">
        <v>87</v>
      </c>
    </row>
    <row r="1286" spans="2:3" x14ac:dyDescent="0.25">
      <c r="B1286" s="10">
        <v>1301</v>
      </c>
      <c r="C1286" s="10" t="s">
        <v>87</v>
      </c>
    </row>
    <row r="1287" spans="2:3" x14ac:dyDescent="0.25">
      <c r="B1287" s="10">
        <v>1302</v>
      </c>
      <c r="C1287" s="10" t="s">
        <v>87</v>
      </c>
    </row>
    <row r="1288" spans="2:3" x14ac:dyDescent="0.25">
      <c r="B1288" s="10">
        <v>1303</v>
      </c>
      <c r="C1288" s="10" t="s">
        <v>87</v>
      </c>
    </row>
    <row r="1289" spans="2:3" x14ac:dyDescent="0.25">
      <c r="B1289" s="10">
        <v>1304</v>
      </c>
      <c r="C1289" s="10" t="s">
        <v>87</v>
      </c>
    </row>
    <row r="1290" spans="2:3" x14ac:dyDescent="0.25">
      <c r="B1290" s="10">
        <v>1305</v>
      </c>
      <c r="C1290" s="10" t="s">
        <v>87</v>
      </c>
    </row>
    <row r="1291" spans="2:3" x14ac:dyDescent="0.25">
      <c r="B1291" s="10">
        <v>1306</v>
      </c>
      <c r="C1291" s="10" t="s">
        <v>87</v>
      </c>
    </row>
    <row r="1292" spans="2:3" x14ac:dyDescent="0.25">
      <c r="B1292" s="10">
        <v>1307</v>
      </c>
      <c r="C1292" s="10" t="s">
        <v>87</v>
      </c>
    </row>
    <row r="1293" spans="2:3" x14ac:dyDescent="0.25">
      <c r="B1293" s="10">
        <v>1308</v>
      </c>
      <c r="C1293" s="10" t="s">
        <v>87</v>
      </c>
    </row>
    <row r="1294" spans="2:3" x14ac:dyDescent="0.25">
      <c r="B1294" s="10">
        <v>1309</v>
      </c>
      <c r="C1294" s="10" t="s">
        <v>87</v>
      </c>
    </row>
    <row r="1295" spans="2:3" x14ac:dyDescent="0.25">
      <c r="B1295" s="10">
        <v>1310</v>
      </c>
      <c r="C1295" s="10" t="s">
        <v>87</v>
      </c>
    </row>
    <row r="1296" spans="2:3" x14ac:dyDescent="0.25">
      <c r="B1296" s="10">
        <v>1311</v>
      </c>
      <c r="C1296" s="10" t="s">
        <v>87</v>
      </c>
    </row>
    <row r="1297" spans="2:3" x14ac:dyDescent="0.25">
      <c r="B1297" s="10">
        <v>1312</v>
      </c>
      <c r="C1297" s="10" t="s">
        <v>87</v>
      </c>
    </row>
    <row r="1298" spans="2:3" x14ac:dyDescent="0.25">
      <c r="B1298" s="10">
        <v>1313</v>
      </c>
      <c r="C1298" s="10" t="s">
        <v>87</v>
      </c>
    </row>
    <row r="1299" spans="2:3" x14ac:dyDescent="0.25">
      <c r="B1299" s="10">
        <v>1314</v>
      </c>
      <c r="C1299" s="10" t="s">
        <v>87</v>
      </c>
    </row>
    <row r="1300" spans="2:3" x14ac:dyDescent="0.25">
      <c r="B1300" s="10">
        <v>1315</v>
      </c>
      <c r="C1300" s="10" t="s">
        <v>87</v>
      </c>
    </row>
    <row r="1301" spans="2:3" x14ac:dyDescent="0.25">
      <c r="B1301" s="10">
        <v>1316</v>
      </c>
      <c r="C1301" s="10" t="s">
        <v>87</v>
      </c>
    </row>
    <row r="1302" spans="2:3" x14ac:dyDescent="0.25">
      <c r="B1302" s="10">
        <v>1317</v>
      </c>
      <c r="C1302" s="10" t="s">
        <v>87</v>
      </c>
    </row>
    <row r="1303" spans="2:3" x14ac:dyDescent="0.25">
      <c r="B1303" s="10">
        <v>1318</v>
      </c>
      <c r="C1303" s="10" t="s">
        <v>87</v>
      </c>
    </row>
    <row r="1304" spans="2:3" x14ac:dyDescent="0.25">
      <c r="B1304" s="10">
        <v>1319</v>
      </c>
      <c r="C1304" s="10" t="s">
        <v>87</v>
      </c>
    </row>
    <row r="1305" spans="2:3" x14ac:dyDescent="0.25">
      <c r="B1305" s="10">
        <v>1320</v>
      </c>
      <c r="C1305" s="10" t="s">
        <v>87</v>
      </c>
    </row>
    <row r="1306" spans="2:3" x14ac:dyDescent="0.25">
      <c r="B1306" s="10">
        <v>1321</v>
      </c>
      <c r="C1306" s="10" t="s">
        <v>87</v>
      </c>
    </row>
    <row r="1307" spans="2:3" x14ac:dyDescent="0.25">
      <c r="B1307" s="10">
        <v>1322</v>
      </c>
      <c r="C1307" s="10" t="s">
        <v>87</v>
      </c>
    </row>
    <row r="1308" spans="2:3" x14ac:dyDescent="0.25">
      <c r="B1308" s="10">
        <v>1323</v>
      </c>
      <c r="C1308" s="10" t="s">
        <v>87</v>
      </c>
    </row>
    <row r="1309" spans="2:3" x14ac:dyDescent="0.25">
      <c r="B1309" s="10">
        <v>1324</v>
      </c>
      <c r="C1309" s="10" t="s">
        <v>87</v>
      </c>
    </row>
    <row r="1310" spans="2:3" x14ac:dyDescent="0.25">
      <c r="B1310" s="10">
        <v>1325</v>
      </c>
      <c r="C1310" s="10" t="s">
        <v>87</v>
      </c>
    </row>
    <row r="1311" spans="2:3" x14ac:dyDescent="0.25">
      <c r="B1311" s="10">
        <v>1326</v>
      </c>
      <c r="C1311" s="10" t="s">
        <v>87</v>
      </c>
    </row>
    <row r="1312" spans="2:3" x14ac:dyDescent="0.25">
      <c r="B1312" s="10">
        <v>1327</v>
      </c>
      <c r="C1312" s="10" t="s">
        <v>87</v>
      </c>
    </row>
    <row r="1313" spans="2:3" x14ac:dyDescent="0.25">
      <c r="B1313" s="10">
        <v>1328</v>
      </c>
      <c r="C1313" s="10" t="s">
        <v>87</v>
      </c>
    </row>
    <row r="1314" spans="2:3" x14ac:dyDescent="0.25">
      <c r="B1314" s="10">
        <v>1329</v>
      </c>
      <c r="C1314" s="10" t="s">
        <v>87</v>
      </c>
    </row>
    <row r="1315" spans="2:3" x14ac:dyDescent="0.25">
      <c r="B1315" s="10">
        <v>1330</v>
      </c>
      <c r="C1315" s="10" t="s">
        <v>87</v>
      </c>
    </row>
    <row r="1316" spans="2:3" x14ac:dyDescent="0.25">
      <c r="B1316" s="10">
        <v>1331</v>
      </c>
      <c r="C1316" s="10" t="s">
        <v>87</v>
      </c>
    </row>
    <row r="1317" spans="2:3" x14ac:dyDescent="0.25">
      <c r="B1317" s="10">
        <v>1332</v>
      </c>
      <c r="C1317" s="10" t="s">
        <v>87</v>
      </c>
    </row>
    <row r="1318" spans="2:3" x14ac:dyDescent="0.25">
      <c r="B1318" s="10">
        <v>1333</v>
      </c>
      <c r="C1318" s="10" t="s">
        <v>87</v>
      </c>
    </row>
    <row r="1319" spans="2:3" x14ac:dyDescent="0.25">
      <c r="B1319" s="10">
        <v>1334</v>
      </c>
      <c r="C1319" s="10" t="s">
        <v>87</v>
      </c>
    </row>
    <row r="1320" spans="2:3" x14ac:dyDescent="0.25">
      <c r="B1320" s="10">
        <v>1335</v>
      </c>
      <c r="C1320" s="10" t="s">
        <v>87</v>
      </c>
    </row>
    <row r="1321" spans="2:3" x14ac:dyDescent="0.25">
      <c r="B1321" s="10">
        <v>1336</v>
      </c>
      <c r="C1321" s="10" t="s">
        <v>87</v>
      </c>
    </row>
    <row r="1322" spans="2:3" x14ac:dyDescent="0.25">
      <c r="B1322" s="10">
        <v>1337</v>
      </c>
      <c r="C1322" s="10" t="s">
        <v>87</v>
      </c>
    </row>
    <row r="1323" spans="2:3" x14ac:dyDescent="0.25">
      <c r="B1323" s="10">
        <v>1338</v>
      </c>
      <c r="C1323" s="10" t="s">
        <v>87</v>
      </c>
    </row>
    <row r="1324" spans="2:3" x14ac:dyDescent="0.25">
      <c r="B1324" s="10">
        <v>1339</v>
      </c>
      <c r="C1324" s="10" t="s">
        <v>87</v>
      </c>
    </row>
    <row r="1325" spans="2:3" x14ac:dyDescent="0.25">
      <c r="B1325" s="10">
        <v>1340</v>
      </c>
      <c r="C1325" s="10" t="s">
        <v>87</v>
      </c>
    </row>
    <row r="1326" spans="2:3" x14ac:dyDescent="0.25">
      <c r="B1326" s="10">
        <v>1341</v>
      </c>
      <c r="C1326" s="10" t="s">
        <v>87</v>
      </c>
    </row>
    <row r="1327" spans="2:3" x14ac:dyDescent="0.25">
      <c r="B1327" s="10">
        <v>1342</v>
      </c>
      <c r="C1327" s="10" t="s">
        <v>87</v>
      </c>
    </row>
    <row r="1328" spans="2:3" x14ac:dyDescent="0.25">
      <c r="B1328" s="10">
        <v>1343</v>
      </c>
      <c r="C1328" s="10" t="s">
        <v>87</v>
      </c>
    </row>
    <row r="1329" spans="2:3" x14ac:dyDescent="0.25">
      <c r="B1329" s="10">
        <v>1344</v>
      </c>
      <c r="C1329" s="10" t="s">
        <v>87</v>
      </c>
    </row>
    <row r="1330" spans="2:3" x14ac:dyDescent="0.25">
      <c r="B1330" s="10">
        <v>1345</v>
      </c>
      <c r="C1330" s="10" t="s">
        <v>87</v>
      </c>
    </row>
    <row r="1331" spans="2:3" x14ac:dyDescent="0.25">
      <c r="B1331" s="10">
        <v>1346</v>
      </c>
      <c r="C1331" s="10" t="s">
        <v>87</v>
      </c>
    </row>
    <row r="1332" spans="2:3" x14ac:dyDescent="0.25">
      <c r="B1332" s="10">
        <v>1347</v>
      </c>
      <c r="C1332" s="10" t="s">
        <v>87</v>
      </c>
    </row>
    <row r="1333" spans="2:3" x14ac:dyDescent="0.25">
      <c r="B1333" s="10">
        <v>1348</v>
      </c>
      <c r="C1333" s="10" t="s">
        <v>87</v>
      </c>
    </row>
    <row r="1334" spans="2:3" x14ac:dyDescent="0.25">
      <c r="B1334" s="10">
        <v>1349</v>
      </c>
      <c r="C1334" s="10" t="s">
        <v>87</v>
      </c>
    </row>
    <row r="1335" spans="2:3" x14ac:dyDescent="0.25">
      <c r="B1335" s="10">
        <v>1350</v>
      </c>
      <c r="C1335" s="10" t="s">
        <v>87</v>
      </c>
    </row>
    <row r="1336" spans="2:3" x14ac:dyDescent="0.25">
      <c r="B1336" s="10">
        <v>1351</v>
      </c>
      <c r="C1336" s="10" t="s">
        <v>87</v>
      </c>
    </row>
    <row r="1337" spans="2:3" x14ac:dyDescent="0.25">
      <c r="B1337" s="10">
        <v>1352</v>
      </c>
      <c r="C1337" s="10" t="s">
        <v>87</v>
      </c>
    </row>
    <row r="1338" spans="2:3" x14ac:dyDescent="0.25">
      <c r="B1338" s="10">
        <v>1353</v>
      </c>
      <c r="C1338" s="10" t="s">
        <v>87</v>
      </c>
    </row>
    <row r="1339" spans="2:3" x14ac:dyDescent="0.25">
      <c r="B1339" s="10">
        <v>1354</v>
      </c>
      <c r="C1339" s="10" t="s">
        <v>87</v>
      </c>
    </row>
    <row r="1340" spans="2:3" x14ac:dyDescent="0.25">
      <c r="B1340" s="10">
        <v>1355</v>
      </c>
      <c r="C1340" s="10" t="s">
        <v>87</v>
      </c>
    </row>
    <row r="1341" spans="2:3" x14ac:dyDescent="0.25">
      <c r="B1341" s="10">
        <v>1356</v>
      </c>
      <c r="C1341" s="10" t="s">
        <v>87</v>
      </c>
    </row>
    <row r="1342" spans="2:3" x14ac:dyDescent="0.25">
      <c r="B1342" s="10">
        <v>1357</v>
      </c>
      <c r="C1342" s="10" t="s">
        <v>87</v>
      </c>
    </row>
    <row r="1343" spans="2:3" x14ac:dyDescent="0.25">
      <c r="B1343" s="10">
        <v>1358</v>
      </c>
      <c r="C1343" s="10" t="s">
        <v>87</v>
      </c>
    </row>
    <row r="1344" spans="2:3" x14ac:dyDescent="0.25">
      <c r="B1344" s="10">
        <v>1359</v>
      </c>
      <c r="C1344" s="10" t="s">
        <v>87</v>
      </c>
    </row>
    <row r="1345" spans="2:3" x14ac:dyDescent="0.25">
      <c r="B1345" s="10">
        <v>1360</v>
      </c>
      <c r="C1345" s="10" t="s">
        <v>87</v>
      </c>
    </row>
    <row r="1346" spans="2:3" x14ac:dyDescent="0.25">
      <c r="B1346" s="10">
        <v>1361</v>
      </c>
      <c r="C1346" s="10" t="s">
        <v>87</v>
      </c>
    </row>
    <row r="1347" spans="2:3" x14ac:dyDescent="0.25">
      <c r="B1347" s="10">
        <v>1362</v>
      </c>
      <c r="C1347" s="10" t="s">
        <v>87</v>
      </c>
    </row>
    <row r="1348" spans="2:3" x14ac:dyDescent="0.25">
      <c r="B1348" s="10">
        <v>1363</v>
      </c>
      <c r="C1348" s="10" t="s">
        <v>87</v>
      </c>
    </row>
    <row r="1349" spans="2:3" x14ac:dyDescent="0.25">
      <c r="B1349" s="10">
        <v>1364</v>
      </c>
      <c r="C1349" s="10" t="s">
        <v>87</v>
      </c>
    </row>
    <row r="1350" spans="2:3" x14ac:dyDescent="0.25">
      <c r="B1350" s="10">
        <v>1365</v>
      </c>
      <c r="C1350" s="10" t="s">
        <v>87</v>
      </c>
    </row>
    <row r="1351" spans="2:3" x14ac:dyDescent="0.25">
      <c r="B1351" s="10">
        <v>1366</v>
      </c>
      <c r="C1351" s="10" t="s">
        <v>87</v>
      </c>
    </row>
    <row r="1352" spans="2:3" x14ac:dyDescent="0.25">
      <c r="B1352" s="10">
        <v>1367</v>
      </c>
      <c r="C1352" s="10" t="s">
        <v>87</v>
      </c>
    </row>
    <row r="1353" spans="2:3" x14ac:dyDescent="0.25">
      <c r="B1353" s="10">
        <v>1368</v>
      </c>
      <c r="C1353" s="10" t="s">
        <v>87</v>
      </c>
    </row>
    <row r="1354" spans="2:3" x14ac:dyDescent="0.25">
      <c r="B1354" s="10">
        <v>1369</v>
      </c>
      <c r="C1354" s="10" t="s">
        <v>87</v>
      </c>
    </row>
    <row r="1355" spans="2:3" x14ac:dyDescent="0.25">
      <c r="B1355" s="10">
        <v>1370</v>
      </c>
      <c r="C1355" s="10" t="s">
        <v>87</v>
      </c>
    </row>
    <row r="1356" spans="2:3" x14ac:dyDescent="0.25">
      <c r="B1356" s="10">
        <v>1371</v>
      </c>
      <c r="C1356" s="10" t="s">
        <v>87</v>
      </c>
    </row>
    <row r="1357" spans="2:3" x14ac:dyDescent="0.25">
      <c r="B1357" s="10">
        <v>1372</v>
      </c>
      <c r="C1357" s="10" t="s">
        <v>87</v>
      </c>
    </row>
    <row r="1358" spans="2:3" x14ac:dyDescent="0.25">
      <c r="B1358" s="10">
        <v>1373</v>
      </c>
      <c r="C1358" s="10" t="s">
        <v>87</v>
      </c>
    </row>
    <row r="1359" spans="2:3" x14ac:dyDescent="0.25">
      <c r="B1359" s="10">
        <v>1374</v>
      </c>
      <c r="C1359" s="10" t="s">
        <v>87</v>
      </c>
    </row>
    <row r="1360" spans="2:3" x14ac:dyDescent="0.25">
      <c r="B1360" s="10">
        <v>1375</v>
      </c>
      <c r="C1360" s="10" t="s">
        <v>87</v>
      </c>
    </row>
    <row r="1361" spans="2:3" x14ac:dyDescent="0.25">
      <c r="B1361" s="10">
        <v>1376</v>
      </c>
      <c r="C1361" s="10" t="s">
        <v>87</v>
      </c>
    </row>
    <row r="1362" spans="2:3" x14ac:dyDescent="0.25">
      <c r="B1362" s="10">
        <v>1377</v>
      </c>
      <c r="C1362" s="10" t="s">
        <v>87</v>
      </c>
    </row>
    <row r="1363" spans="2:3" x14ac:dyDescent="0.25">
      <c r="B1363" s="10">
        <v>1378</v>
      </c>
      <c r="C1363" s="10" t="s">
        <v>87</v>
      </c>
    </row>
    <row r="1364" spans="2:3" x14ac:dyDescent="0.25">
      <c r="B1364" s="10">
        <v>1379</v>
      </c>
      <c r="C1364" s="10" t="s">
        <v>87</v>
      </c>
    </row>
    <row r="1365" spans="2:3" x14ac:dyDescent="0.25">
      <c r="B1365" s="10">
        <v>1380</v>
      </c>
      <c r="C1365" s="10" t="s">
        <v>87</v>
      </c>
    </row>
    <row r="1366" spans="2:3" x14ac:dyDescent="0.25">
      <c r="B1366" s="10">
        <v>1381</v>
      </c>
      <c r="C1366" s="10" t="s">
        <v>87</v>
      </c>
    </row>
    <row r="1367" spans="2:3" x14ac:dyDescent="0.25">
      <c r="B1367" s="10">
        <v>1382</v>
      </c>
      <c r="C1367" s="10" t="s">
        <v>87</v>
      </c>
    </row>
    <row r="1368" spans="2:3" x14ac:dyDescent="0.25">
      <c r="B1368" s="10">
        <v>1383</v>
      </c>
      <c r="C1368" s="10" t="s">
        <v>87</v>
      </c>
    </row>
    <row r="1369" spans="2:3" x14ac:dyDescent="0.25">
      <c r="B1369" s="10">
        <v>1384</v>
      </c>
      <c r="C1369" s="10" t="s">
        <v>87</v>
      </c>
    </row>
    <row r="1370" spans="2:3" x14ac:dyDescent="0.25">
      <c r="B1370" s="10">
        <v>1385</v>
      </c>
      <c r="C1370" s="10" t="s">
        <v>87</v>
      </c>
    </row>
    <row r="1371" spans="2:3" x14ac:dyDescent="0.25">
      <c r="B1371" s="10">
        <v>1386</v>
      </c>
      <c r="C1371" s="10" t="s">
        <v>87</v>
      </c>
    </row>
    <row r="1372" spans="2:3" x14ac:dyDescent="0.25">
      <c r="B1372" s="10">
        <v>1387</v>
      </c>
      <c r="C1372" s="10" t="s">
        <v>87</v>
      </c>
    </row>
    <row r="1373" spans="2:3" x14ac:dyDescent="0.25">
      <c r="B1373" s="10">
        <v>1388</v>
      </c>
      <c r="C1373" s="10" t="s">
        <v>87</v>
      </c>
    </row>
    <row r="1374" spans="2:3" x14ac:dyDescent="0.25">
      <c r="B1374" s="10">
        <v>1389</v>
      </c>
      <c r="C1374" s="10" t="s">
        <v>87</v>
      </c>
    </row>
    <row r="1375" spans="2:3" x14ac:dyDescent="0.25">
      <c r="B1375" s="10">
        <v>1390</v>
      </c>
      <c r="C1375" s="10" t="s">
        <v>87</v>
      </c>
    </row>
    <row r="1376" spans="2:3" x14ac:dyDescent="0.25">
      <c r="B1376" s="10">
        <v>1391</v>
      </c>
      <c r="C1376" s="10" t="s">
        <v>87</v>
      </c>
    </row>
    <row r="1377" spans="2:3" x14ac:dyDescent="0.25">
      <c r="B1377" s="10">
        <v>1392</v>
      </c>
      <c r="C1377" s="10" t="s">
        <v>87</v>
      </c>
    </row>
    <row r="1378" spans="2:3" x14ac:dyDescent="0.25">
      <c r="B1378" s="10">
        <v>1393</v>
      </c>
      <c r="C1378" s="10" t="s">
        <v>87</v>
      </c>
    </row>
    <row r="1379" spans="2:3" x14ac:dyDescent="0.25">
      <c r="B1379" s="10">
        <v>1394</v>
      </c>
      <c r="C1379" s="10" t="s">
        <v>87</v>
      </c>
    </row>
    <row r="1380" spans="2:3" x14ac:dyDescent="0.25">
      <c r="B1380" s="10">
        <v>1395</v>
      </c>
      <c r="C1380" s="10" t="s">
        <v>87</v>
      </c>
    </row>
    <row r="1381" spans="2:3" x14ac:dyDescent="0.25">
      <c r="B1381" s="10">
        <v>1396</v>
      </c>
      <c r="C1381" s="10" t="s">
        <v>87</v>
      </c>
    </row>
    <row r="1382" spans="2:3" x14ac:dyDescent="0.25">
      <c r="B1382" s="10">
        <v>1397</v>
      </c>
      <c r="C1382" s="10" t="s">
        <v>87</v>
      </c>
    </row>
    <row r="1383" spans="2:3" x14ac:dyDescent="0.25">
      <c r="B1383" s="10">
        <v>1398</v>
      </c>
      <c r="C1383" s="10" t="s">
        <v>87</v>
      </c>
    </row>
    <row r="1384" spans="2:3" x14ac:dyDescent="0.25">
      <c r="B1384" s="10">
        <v>1399</v>
      </c>
      <c r="C1384" s="10" t="s">
        <v>87</v>
      </c>
    </row>
    <row r="1385" spans="2:3" x14ac:dyDescent="0.25">
      <c r="B1385" s="10">
        <v>1400</v>
      </c>
      <c r="C1385" s="10" t="s">
        <v>87</v>
      </c>
    </row>
    <row r="1386" spans="2:3" x14ac:dyDescent="0.25">
      <c r="B1386" s="10">
        <v>1401</v>
      </c>
      <c r="C1386" s="10" t="s">
        <v>87</v>
      </c>
    </row>
    <row r="1387" spans="2:3" x14ac:dyDescent="0.25">
      <c r="B1387" s="10">
        <v>1402</v>
      </c>
      <c r="C1387" s="10" t="s">
        <v>87</v>
      </c>
    </row>
    <row r="1388" spans="2:3" x14ac:dyDescent="0.25">
      <c r="B1388" s="10">
        <v>1403</v>
      </c>
      <c r="C1388" s="10" t="s">
        <v>87</v>
      </c>
    </row>
    <row r="1389" spans="2:3" x14ac:dyDescent="0.25">
      <c r="B1389" s="10">
        <v>1404</v>
      </c>
      <c r="C1389" s="10" t="s">
        <v>87</v>
      </c>
    </row>
    <row r="1390" spans="2:3" x14ac:dyDescent="0.25">
      <c r="B1390" s="10">
        <v>1405</v>
      </c>
      <c r="C1390" s="10" t="s">
        <v>87</v>
      </c>
    </row>
    <row r="1391" spans="2:3" x14ac:dyDescent="0.25">
      <c r="B1391" s="10">
        <v>1406</v>
      </c>
      <c r="C1391" s="10" t="s">
        <v>87</v>
      </c>
    </row>
    <row r="1392" spans="2:3" x14ac:dyDescent="0.25">
      <c r="B1392" s="10">
        <v>1407</v>
      </c>
      <c r="C1392" s="10" t="s">
        <v>87</v>
      </c>
    </row>
    <row r="1393" spans="2:3" x14ac:dyDescent="0.25">
      <c r="B1393" s="10">
        <v>1408</v>
      </c>
      <c r="C1393" s="10" t="s">
        <v>87</v>
      </c>
    </row>
    <row r="1394" spans="2:3" x14ac:dyDescent="0.25">
      <c r="B1394" s="10">
        <v>1409</v>
      </c>
      <c r="C1394" s="10" t="s">
        <v>87</v>
      </c>
    </row>
    <row r="1395" spans="2:3" x14ac:dyDescent="0.25">
      <c r="B1395" s="10">
        <v>1410</v>
      </c>
      <c r="C1395" s="10" t="s">
        <v>87</v>
      </c>
    </row>
    <row r="1396" spans="2:3" x14ac:dyDescent="0.25">
      <c r="B1396" s="10">
        <v>1411</v>
      </c>
      <c r="C1396" s="10" t="s">
        <v>87</v>
      </c>
    </row>
    <row r="1397" spans="2:3" x14ac:dyDescent="0.25">
      <c r="B1397" s="10">
        <v>1412</v>
      </c>
      <c r="C1397" s="10" t="s">
        <v>87</v>
      </c>
    </row>
    <row r="1398" spans="2:3" x14ac:dyDescent="0.25">
      <c r="B1398" s="10">
        <v>1413</v>
      </c>
      <c r="C1398" s="10" t="s">
        <v>87</v>
      </c>
    </row>
    <row r="1399" spans="2:3" x14ac:dyDescent="0.25">
      <c r="B1399" s="10">
        <v>1414</v>
      </c>
      <c r="C1399" s="10" t="s">
        <v>87</v>
      </c>
    </row>
    <row r="1400" spans="2:3" x14ac:dyDescent="0.25">
      <c r="B1400" s="10">
        <v>1415</v>
      </c>
      <c r="C1400" s="10" t="s">
        <v>87</v>
      </c>
    </row>
    <row r="1401" spans="2:3" x14ac:dyDescent="0.25">
      <c r="B1401" s="10">
        <v>1416</v>
      </c>
      <c r="C1401" s="10" t="s">
        <v>87</v>
      </c>
    </row>
    <row r="1402" spans="2:3" x14ac:dyDescent="0.25">
      <c r="B1402" s="10">
        <v>1417</v>
      </c>
      <c r="C1402" s="10" t="s">
        <v>87</v>
      </c>
    </row>
    <row r="1403" spans="2:3" x14ac:dyDescent="0.25">
      <c r="B1403" s="10">
        <v>1418</v>
      </c>
      <c r="C1403" s="10" t="s">
        <v>87</v>
      </c>
    </row>
    <row r="1404" spans="2:3" x14ac:dyDescent="0.25">
      <c r="B1404" s="10">
        <v>1419</v>
      </c>
      <c r="C1404" s="10" t="s">
        <v>87</v>
      </c>
    </row>
    <row r="1405" spans="2:3" x14ac:dyDescent="0.25">
      <c r="B1405" s="10">
        <v>1420</v>
      </c>
      <c r="C1405" s="10" t="s">
        <v>87</v>
      </c>
    </row>
    <row r="1406" spans="2:3" x14ac:dyDescent="0.25">
      <c r="B1406" s="10">
        <v>1421</v>
      </c>
      <c r="C1406" s="10" t="s">
        <v>87</v>
      </c>
    </row>
    <row r="1407" spans="2:3" x14ac:dyDescent="0.25">
      <c r="B1407" s="10">
        <v>1422</v>
      </c>
      <c r="C1407" s="10" t="s">
        <v>87</v>
      </c>
    </row>
    <row r="1408" spans="2:3" x14ac:dyDescent="0.25">
      <c r="B1408" s="10">
        <v>1423</v>
      </c>
      <c r="C1408" s="10" t="s">
        <v>87</v>
      </c>
    </row>
    <row r="1409" spans="2:3" x14ac:dyDescent="0.25">
      <c r="B1409" s="10">
        <v>1424</v>
      </c>
      <c r="C1409" s="10" t="s">
        <v>87</v>
      </c>
    </row>
    <row r="1410" spans="2:3" x14ac:dyDescent="0.25">
      <c r="B1410" s="10">
        <v>1425</v>
      </c>
      <c r="C1410" s="10" t="s">
        <v>87</v>
      </c>
    </row>
    <row r="1411" spans="2:3" x14ac:dyDescent="0.25">
      <c r="B1411" s="10">
        <v>1426</v>
      </c>
      <c r="C1411" s="10" t="s">
        <v>87</v>
      </c>
    </row>
    <row r="1412" spans="2:3" x14ac:dyDescent="0.25">
      <c r="B1412" s="10">
        <v>1427</v>
      </c>
      <c r="C1412" s="10" t="s">
        <v>87</v>
      </c>
    </row>
    <row r="1413" spans="2:3" x14ac:dyDescent="0.25">
      <c r="B1413" s="10">
        <v>1428</v>
      </c>
      <c r="C1413" s="10" t="s">
        <v>87</v>
      </c>
    </row>
    <row r="1414" spans="2:3" x14ac:dyDescent="0.25">
      <c r="B1414" s="10">
        <v>1429</v>
      </c>
      <c r="C1414" s="10" t="s">
        <v>87</v>
      </c>
    </row>
    <row r="1415" spans="2:3" x14ac:dyDescent="0.25">
      <c r="B1415" s="10">
        <v>1430</v>
      </c>
      <c r="C1415" s="10" t="s">
        <v>87</v>
      </c>
    </row>
    <row r="1416" spans="2:3" x14ac:dyDescent="0.25">
      <c r="B1416" s="10">
        <v>1431</v>
      </c>
      <c r="C1416" s="10" t="s">
        <v>87</v>
      </c>
    </row>
    <row r="1417" spans="2:3" x14ac:dyDescent="0.25">
      <c r="B1417" s="10">
        <v>1432</v>
      </c>
      <c r="C1417" s="10" t="s">
        <v>87</v>
      </c>
    </row>
    <row r="1418" spans="2:3" x14ac:dyDescent="0.25">
      <c r="B1418" s="10">
        <v>1433</v>
      </c>
      <c r="C1418" s="10" t="s">
        <v>87</v>
      </c>
    </row>
    <row r="1419" spans="2:3" x14ac:dyDescent="0.25">
      <c r="B1419" s="10">
        <v>1434</v>
      </c>
      <c r="C1419" s="10" t="s">
        <v>87</v>
      </c>
    </row>
    <row r="1420" spans="2:3" x14ac:dyDescent="0.25">
      <c r="B1420" s="10">
        <v>1435</v>
      </c>
      <c r="C1420" s="10" t="s">
        <v>87</v>
      </c>
    </row>
    <row r="1421" spans="2:3" x14ac:dyDescent="0.25">
      <c r="B1421" s="10">
        <v>1436</v>
      </c>
      <c r="C1421" s="10" t="s">
        <v>87</v>
      </c>
    </row>
    <row r="1422" spans="2:3" x14ac:dyDescent="0.25">
      <c r="B1422" s="10">
        <v>1437</v>
      </c>
      <c r="C1422" s="10" t="s">
        <v>87</v>
      </c>
    </row>
    <row r="1423" spans="2:3" x14ac:dyDescent="0.25">
      <c r="B1423" s="10">
        <v>1438</v>
      </c>
      <c r="C1423" s="10" t="s">
        <v>87</v>
      </c>
    </row>
    <row r="1424" spans="2:3" x14ac:dyDescent="0.25">
      <c r="B1424" s="10">
        <v>1439</v>
      </c>
      <c r="C1424" s="10" t="s">
        <v>87</v>
      </c>
    </row>
    <row r="1425" spans="2:3" x14ac:dyDescent="0.25">
      <c r="B1425" s="10">
        <v>1440</v>
      </c>
      <c r="C1425" s="10" t="s">
        <v>87</v>
      </c>
    </row>
    <row r="1426" spans="2:3" x14ac:dyDescent="0.25">
      <c r="B1426" s="10">
        <v>1441</v>
      </c>
      <c r="C1426" s="10" t="s">
        <v>87</v>
      </c>
    </row>
    <row r="1427" spans="2:3" x14ac:dyDescent="0.25">
      <c r="B1427" s="10">
        <v>1442</v>
      </c>
      <c r="C1427" s="10" t="s">
        <v>87</v>
      </c>
    </row>
    <row r="1428" spans="2:3" x14ac:dyDescent="0.25">
      <c r="B1428" s="10">
        <v>1443</v>
      </c>
      <c r="C1428" s="10" t="s">
        <v>87</v>
      </c>
    </row>
    <row r="1429" spans="2:3" x14ac:dyDescent="0.25">
      <c r="B1429" s="10">
        <v>1444</v>
      </c>
      <c r="C1429" s="10" t="s">
        <v>87</v>
      </c>
    </row>
    <row r="1430" spans="2:3" x14ac:dyDescent="0.25">
      <c r="B1430" s="10">
        <v>1445</v>
      </c>
      <c r="C1430" s="10" t="s">
        <v>87</v>
      </c>
    </row>
    <row r="1431" spans="2:3" x14ac:dyDescent="0.25">
      <c r="B1431" s="10">
        <v>1446</v>
      </c>
      <c r="C1431" s="10" t="s">
        <v>87</v>
      </c>
    </row>
    <row r="1432" spans="2:3" x14ac:dyDescent="0.25">
      <c r="B1432" s="10">
        <v>1447</v>
      </c>
      <c r="C1432" s="10" t="s">
        <v>87</v>
      </c>
    </row>
    <row r="1433" spans="2:3" x14ac:dyDescent="0.25">
      <c r="B1433" s="10">
        <v>1448</v>
      </c>
      <c r="C1433" s="10" t="s">
        <v>87</v>
      </c>
    </row>
    <row r="1434" spans="2:3" x14ac:dyDescent="0.25">
      <c r="B1434" s="10">
        <v>1449</v>
      </c>
      <c r="C1434" s="10" t="s">
        <v>87</v>
      </c>
    </row>
    <row r="1435" spans="2:3" x14ac:dyDescent="0.25">
      <c r="B1435" s="10">
        <v>1450</v>
      </c>
      <c r="C1435" s="10" t="s">
        <v>87</v>
      </c>
    </row>
    <row r="1436" spans="2:3" x14ac:dyDescent="0.25">
      <c r="B1436" s="10">
        <v>1451</v>
      </c>
      <c r="C1436" s="10" t="s">
        <v>87</v>
      </c>
    </row>
    <row r="1437" spans="2:3" x14ac:dyDescent="0.25">
      <c r="B1437" s="10">
        <v>1452</v>
      </c>
      <c r="C1437" s="10" t="s">
        <v>87</v>
      </c>
    </row>
    <row r="1438" spans="2:3" x14ac:dyDescent="0.25">
      <c r="B1438" s="10">
        <v>1453</v>
      </c>
      <c r="C1438" s="10" t="s">
        <v>87</v>
      </c>
    </row>
    <row r="1439" spans="2:3" x14ac:dyDescent="0.25">
      <c r="B1439" s="10">
        <v>1454</v>
      </c>
      <c r="C1439" s="10" t="s">
        <v>87</v>
      </c>
    </row>
    <row r="1440" spans="2:3" x14ac:dyDescent="0.25">
      <c r="B1440" s="10">
        <v>1455</v>
      </c>
      <c r="C1440" s="10" t="s">
        <v>87</v>
      </c>
    </row>
    <row r="1441" spans="2:3" x14ac:dyDescent="0.25">
      <c r="B1441" s="10">
        <v>1456</v>
      </c>
      <c r="C1441" s="10" t="s">
        <v>87</v>
      </c>
    </row>
    <row r="1442" spans="2:3" x14ac:dyDescent="0.25">
      <c r="B1442" s="10">
        <v>1457</v>
      </c>
      <c r="C1442" s="10" t="s">
        <v>87</v>
      </c>
    </row>
    <row r="1443" spans="2:3" x14ac:dyDescent="0.25">
      <c r="B1443" s="10">
        <v>1458</v>
      </c>
      <c r="C1443" s="10" t="s">
        <v>87</v>
      </c>
    </row>
    <row r="1444" spans="2:3" x14ac:dyDescent="0.25">
      <c r="B1444" s="10">
        <v>1459</v>
      </c>
      <c r="C1444" s="10" t="s">
        <v>87</v>
      </c>
    </row>
    <row r="1445" spans="2:3" x14ac:dyDescent="0.25">
      <c r="B1445" s="10">
        <v>1460</v>
      </c>
      <c r="C1445" s="10" t="s">
        <v>87</v>
      </c>
    </row>
    <row r="1446" spans="2:3" x14ac:dyDescent="0.25">
      <c r="B1446" s="10">
        <v>1461</v>
      </c>
      <c r="C1446" s="10" t="s">
        <v>87</v>
      </c>
    </row>
    <row r="1447" spans="2:3" x14ac:dyDescent="0.25">
      <c r="B1447" s="10">
        <v>1462</v>
      </c>
      <c r="C1447" s="10" t="s">
        <v>87</v>
      </c>
    </row>
    <row r="1448" spans="2:3" x14ac:dyDescent="0.25">
      <c r="B1448" s="10">
        <v>1463</v>
      </c>
      <c r="C1448" s="10" t="s">
        <v>87</v>
      </c>
    </row>
    <row r="1449" spans="2:3" x14ac:dyDescent="0.25">
      <c r="B1449" s="10">
        <v>1464</v>
      </c>
      <c r="C1449" s="10" t="s">
        <v>87</v>
      </c>
    </row>
    <row r="1450" spans="2:3" x14ac:dyDescent="0.25">
      <c r="B1450" s="10">
        <v>1465</v>
      </c>
      <c r="C1450" s="10" t="s">
        <v>87</v>
      </c>
    </row>
    <row r="1451" spans="2:3" x14ac:dyDescent="0.25">
      <c r="B1451" s="10">
        <v>1466</v>
      </c>
      <c r="C1451" s="10" t="s">
        <v>87</v>
      </c>
    </row>
    <row r="1452" spans="2:3" x14ac:dyDescent="0.25">
      <c r="B1452" s="10">
        <v>1467</v>
      </c>
      <c r="C1452" s="10" t="s">
        <v>87</v>
      </c>
    </row>
    <row r="1453" spans="2:3" x14ac:dyDescent="0.25">
      <c r="B1453" s="10">
        <v>1468</v>
      </c>
      <c r="C1453" s="10" t="s">
        <v>87</v>
      </c>
    </row>
    <row r="1454" spans="2:3" x14ac:dyDescent="0.25">
      <c r="B1454" s="10">
        <v>1469</v>
      </c>
      <c r="C1454" s="10" t="s">
        <v>87</v>
      </c>
    </row>
    <row r="1455" spans="2:3" x14ac:dyDescent="0.25">
      <c r="B1455" s="10">
        <v>1470</v>
      </c>
      <c r="C1455" s="10" t="s">
        <v>87</v>
      </c>
    </row>
    <row r="1456" spans="2:3" x14ac:dyDescent="0.25">
      <c r="B1456" s="10">
        <v>1471</v>
      </c>
      <c r="C1456" s="10" t="s">
        <v>87</v>
      </c>
    </row>
    <row r="1457" spans="2:3" x14ac:dyDescent="0.25">
      <c r="B1457" s="10">
        <v>1472</v>
      </c>
      <c r="C1457" s="10" t="s">
        <v>87</v>
      </c>
    </row>
    <row r="1458" spans="2:3" x14ac:dyDescent="0.25">
      <c r="B1458" s="10">
        <v>1473</v>
      </c>
      <c r="C1458" s="10" t="s">
        <v>87</v>
      </c>
    </row>
    <row r="1459" spans="2:3" x14ac:dyDescent="0.25">
      <c r="B1459" s="10">
        <v>1474</v>
      </c>
      <c r="C1459" s="10" t="s">
        <v>87</v>
      </c>
    </row>
    <row r="1460" spans="2:3" x14ac:dyDescent="0.25">
      <c r="B1460" s="10">
        <v>1475</v>
      </c>
      <c r="C1460" s="10" t="s">
        <v>87</v>
      </c>
    </row>
    <row r="1461" spans="2:3" x14ac:dyDescent="0.25">
      <c r="B1461" s="10">
        <v>1476</v>
      </c>
      <c r="C1461" s="10" t="s">
        <v>87</v>
      </c>
    </row>
    <row r="1462" spans="2:3" x14ac:dyDescent="0.25">
      <c r="B1462" s="10">
        <v>1477</v>
      </c>
      <c r="C1462" s="10" t="s">
        <v>87</v>
      </c>
    </row>
    <row r="1463" spans="2:3" x14ac:dyDescent="0.25">
      <c r="B1463" s="10">
        <v>1478</v>
      </c>
      <c r="C1463" s="10" t="s">
        <v>87</v>
      </c>
    </row>
    <row r="1464" spans="2:3" x14ac:dyDescent="0.25">
      <c r="B1464" s="10">
        <v>1479</v>
      </c>
      <c r="C1464" s="10" t="s">
        <v>87</v>
      </c>
    </row>
    <row r="1465" spans="2:3" x14ac:dyDescent="0.25">
      <c r="B1465" s="10">
        <v>1480</v>
      </c>
      <c r="C1465" s="10" t="s">
        <v>87</v>
      </c>
    </row>
    <row r="1466" spans="2:3" x14ac:dyDescent="0.25">
      <c r="B1466" s="10">
        <v>1481</v>
      </c>
      <c r="C1466" s="10" t="s">
        <v>87</v>
      </c>
    </row>
    <row r="1467" spans="2:3" x14ac:dyDescent="0.25">
      <c r="B1467" s="10">
        <v>1482</v>
      </c>
      <c r="C1467" s="10" t="s">
        <v>87</v>
      </c>
    </row>
    <row r="1468" spans="2:3" x14ac:dyDescent="0.25">
      <c r="B1468" s="10">
        <v>1483</v>
      </c>
      <c r="C1468" s="10" t="s">
        <v>87</v>
      </c>
    </row>
    <row r="1469" spans="2:3" x14ac:dyDescent="0.25">
      <c r="B1469" s="10">
        <v>1484</v>
      </c>
      <c r="C1469" s="10" t="s">
        <v>87</v>
      </c>
    </row>
    <row r="1470" spans="2:3" x14ac:dyDescent="0.25">
      <c r="B1470" s="10">
        <v>1485</v>
      </c>
      <c r="C1470" s="10" t="s">
        <v>87</v>
      </c>
    </row>
    <row r="1471" spans="2:3" x14ac:dyDescent="0.25">
      <c r="B1471" s="10">
        <v>1486</v>
      </c>
      <c r="C1471" s="10" t="s">
        <v>87</v>
      </c>
    </row>
    <row r="1472" spans="2:3" x14ac:dyDescent="0.25">
      <c r="B1472" s="10">
        <v>1487</v>
      </c>
      <c r="C1472" s="10" t="s">
        <v>87</v>
      </c>
    </row>
    <row r="1473" spans="2:3" x14ac:dyDescent="0.25">
      <c r="B1473" s="10">
        <v>1488</v>
      </c>
      <c r="C1473" s="10" t="s">
        <v>87</v>
      </c>
    </row>
    <row r="1474" spans="2:3" x14ac:dyDescent="0.25">
      <c r="B1474" s="10">
        <v>1489</v>
      </c>
      <c r="C1474" s="10" t="s">
        <v>87</v>
      </c>
    </row>
    <row r="1475" spans="2:3" x14ac:dyDescent="0.25">
      <c r="B1475" s="10">
        <v>1490</v>
      </c>
      <c r="C1475" s="10" t="s">
        <v>87</v>
      </c>
    </row>
    <row r="1476" spans="2:3" x14ac:dyDescent="0.25">
      <c r="B1476" s="10">
        <v>1491</v>
      </c>
      <c r="C1476" s="10" t="s">
        <v>87</v>
      </c>
    </row>
    <row r="1477" spans="2:3" x14ac:dyDescent="0.25">
      <c r="B1477" s="10">
        <v>1492</v>
      </c>
      <c r="C1477" s="10" t="s">
        <v>87</v>
      </c>
    </row>
    <row r="1478" spans="2:3" x14ac:dyDescent="0.25">
      <c r="B1478" s="10">
        <v>1493</v>
      </c>
      <c r="C1478" s="10" t="s">
        <v>87</v>
      </c>
    </row>
    <row r="1479" spans="2:3" x14ac:dyDescent="0.25">
      <c r="B1479" s="10">
        <v>1494</v>
      </c>
      <c r="C1479" s="10" t="s">
        <v>87</v>
      </c>
    </row>
    <row r="1480" spans="2:3" x14ac:dyDescent="0.25">
      <c r="B1480" s="10">
        <v>1495</v>
      </c>
      <c r="C1480" s="10" t="s">
        <v>87</v>
      </c>
    </row>
    <row r="1481" spans="2:3" x14ac:dyDescent="0.25">
      <c r="B1481" s="10">
        <v>1496</v>
      </c>
      <c r="C1481" s="10" t="s">
        <v>87</v>
      </c>
    </row>
    <row r="1482" spans="2:3" x14ac:dyDescent="0.25">
      <c r="B1482" s="10">
        <v>1497</v>
      </c>
      <c r="C1482" s="10" t="s">
        <v>87</v>
      </c>
    </row>
    <row r="1483" spans="2:3" x14ac:dyDescent="0.25">
      <c r="B1483" s="10">
        <v>1498</v>
      </c>
      <c r="C1483" s="10" t="s">
        <v>87</v>
      </c>
    </row>
    <row r="1484" spans="2:3" x14ac:dyDescent="0.25">
      <c r="B1484" s="10">
        <v>1499</v>
      </c>
      <c r="C1484" s="10" t="s">
        <v>87</v>
      </c>
    </row>
    <row r="1485" spans="2:3" x14ac:dyDescent="0.25">
      <c r="B1485" s="10">
        <v>1500</v>
      </c>
      <c r="C1485" s="10" t="s">
        <v>87</v>
      </c>
    </row>
    <row r="1486" spans="2:3" x14ac:dyDescent="0.25">
      <c r="B1486" s="10">
        <v>1501</v>
      </c>
      <c r="C1486" s="10" t="s">
        <v>87</v>
      </c>
    </row>
    <row r="1487" spans="2:3" x14ac:dyDescent="0.25">
      <c r="B1487" s="10">
        <v>1502</v>
      </c>
      <c r="C1487" s="10" t="s">
        <v>87</v>
      </c>
    </row>
    <row r="1488" spans="2:3" x14ac:dyDescent="0.25">
      <c r="B1488" s="10">
        <v>1503</v>
      </c>
      <c r="C1488" s="10" t="s">
        <v>87</v>
      </c>
    </row>
    <row r="1489" spans="2:3" x14ac:dyDescent="0.25">
      <c r="B1489" s="10">
        <v>1504</v>
      </c>
      <c r="C1489" s="10" t="s">
        <v>87</v>
      </c>
    </row>
    <row r="1490" spans="2:3" x14ac:dyDescent="0.25">
      <c r="B1490" s="10">
        <v>1505</v>
      </c>
      <c r="C1490" s="10" t="s">
        <v>87</v>
      </c>
    </row>
    <row r="1491" spans="2:3" x14ac:dyDescent="0.25">
      <c r="B1491" s="10">
        <v>1506</v>
      </c>
      <c r="C1491" s="10" t="s">
        <v>87</v>
      </c>
    </row>
    <row r="1492" spans="2:3" x14ac:dyDescent="0.25">
      <c r="B1492" s="10">
        <v>1507</v>
      </c>
      <c r="C1492" s="10" t="s">
        <v>87</v>
      </c>
    </row>
    <row r="1493" spans="2:3" x14ac:dyDescent="0.25">
      <c r="B1493" s="10">
        <v>1508</v>
      </c>
      <c r="C1493" s="10" t="s">
        <v>87</v>
      </c>
    </row>
    <row r="1494" spans="2:3" x14ac:dyDescent="0.25">
      <c r="B1494" s="10">
        <v>1509</v>
      </c>
      <c r="C1494" s="10" t="s">
        <v>87</v>
      </c>
    </row>
    <row r="1495" spans="2:3" x14ac:dyDescent="0.25">
      <c r="B1495" s="10">
        <v>1510</v>
      </c>
      <c r="C1495" s="10" t="s">
        <v>87</v>
      </c>
    </row>
    <row r="1496" spans="2:3" x14ac:dyDescent="0.25">
      <c r="B1496" s="10">
        <v>1511</v>
      </c>
      <c r="C1496" s="10" t="s">
        <v>87</v>
      </c>
    </row>
    <row r="1497" spans="2:3" x14ac:dyDescent="0.25">
      <c r="B1497" s="10">
        <v>1512</v>
      </c>
      <c r="C1497" s="10" t="s">
        <v>87</v>
      </c>
    </row>
    <row r="1498" spans="2:3" x14ac:dyDescent="0.25">
      <c r="B1498" s="10">
        <v>1513</v>
      </c>
      <c r="C1498" s="10" t="s">
        <v>87</v>
      </c>
    </row>
    <row r="1499" spans="2:3" x14ac:dyDescent="0.25">
      <c r="B1499" s="10">
        <v>1514</v>
      </c>
      <c r="C1499" s="10" t="s">
        <v>87</v>
      </c>
    </row>
    <row r="1500" spans="2:3" x14ac:dyDescent="0.25">
      <c r="B1500" s="10">
        <v>1515</v>
      </c>
      <c r="C1500" s="10" t="s">
        <v>87</v>
      </c>
    </row>
    <row r="1501" spans="2:3" x14ac:dyDescent="0.25">
      <c r="B1501" s="10">
        <v>1516</v>
      </c>
      <c r="C1501" s="10" t="s">
        <v>87</v>
      </c>
    </row>
    <row r="1502" spans="2:3" x14ac:dyDescent="0.25">
      <c r="B1502" s="10">
        <v>1517</v>
      </c>
      <c r="C1502" s="10" t="s">
        <v>87</v>
      </c>
    </row>
    <row r="1503" spans="2:3" x14ac:dyDescent="0.25">
      <c r="B1503" s="10">
        <v>1518</v>
      </c>
      <c r="C1503" s="10" t="s">
        <v>87</v>
      </c>
    </row>
    <row r="1504" spans="2:3" x14ac:dyDescent="0.25">
      <c r="B1504" s="10">
        <v>1519</v>
      </c>
      <c r="C1504" s="10" t="s">
        <v>87</v>
      </c>
    </row>
    <row r="1505" spans="2:3" x14ac:dyDescent="0.25">
      <c r="B1505" s="10">
        <v>1520</v>
      </c>
      <c r="C1505" s="10" t="s">
        <v>87</v>
      </c>
    </row>
    <row r="1506" spans="2:3" x14ac:dyDescent="0.25">
      <c r="B1506" s="10">
        <v>1521</v>
      </c>
      <c r="C1506" s="10" t="s">
        <v>87</v>
      </c>
    </row>
    <row r="1507" spans="2:3" x14ac:dyDescent="0.25">
      <c r="B1507" s="10">
        <v>1522</v>
      </c>
      <c r="C1507" s="10" t="s">
        <v>87</v>
      </c>
    </row>
    <row r="1508" spans="2:3" x14ac:dyDescent="0.25">
      <c r="B1508" s="10">
        <v>1523</v>
      </c>
      <c r="C1508" s="10" t="s">
        <v>87</v>
      </c>
    </row>
    <row r="1509" spans="2:3" x14ac:dyDescent="0.25">
      <c r="B1509" s="10">
        <v>1524</v>
      </c>
      <c r="C1509" s="10" t="s">
        <v>87</v>
      </c>
    </row>
    <row r="1510" spans="2:3" x14ac:dyDescent="0.25">
      <c r="B1510" s="10">
        <v>1525</v>
      </c>
      <c r="C1510" s="10" t="s">
        <v>87</v>
      </c>
    </row>
    <row r="1511" spans="2:3" x14ac:dyDescent="0.25">
      <c r="B1511" s="10">
        <v>1526</v>
      </c>
      <c r="C1511" s="10" t="s">
        <v>87</v>
      </c>
    </row>
    <row r="1512" spans="2:3" x14ac:dyDescent="0.25">
      <c r="B1512" s="10">
        <v>1527</v>
      </c>
      <c r="C1512" s="10" t="s">
        <v>87</v>
      </c>
    </row>
    <row r="1513" spans="2:3" x14ac:dyDescent="0.25">
      <c r="B1513" s="10">
        <v>1528</v>
      </c>
      <c r="C1513" s="10" t="s">
        <v>87</v>
      </c>
    </row>
    <row r="1514" spans="2:3" x14ac:dyDescent="0.25">
      <c r="B1514" s="10">
        <v>1529</v>
      </c>
      <c r="C1514" s="10" t="s">
        <v>87</v>
      </c>
    </row>
    <row r="1515" spans="2:3" x14ac:dyDescent="0.25">
      <c r="B1515" s="10">
        <v>1530</v>
      </c>
      <c r="C1515" s="10" t="s">
        <v>87</v>
      </c>
    </row>
    <row r="1516" spans="2:3" x14ac:dyDescent="0.25">
      <c r="B1516" s="10">
        <v>1531</v>
      </c>
      <c r="C1516" s="10" t="s">
        <v>87</v>
      </c>
    </row>
    <row r="1517" spans="2:3" x14ac:dyDescent="0.25">
      <c r="B1517" s="10">
        <v>1532</v>
      </c>
      <c r="C1517" s="10" t="s">
        <v>87</v>
      </c>
    </row>
    <row r="1518" spans="2:3" x14ac:dyDescent="0.25">
      <c r="B1518" s="10">
        <v>1533</v>
      </c>
      <c r="C1518" s="10" t="s">
        <v>87</v>
      </c>
    </row>
    <row r="1519" spans="2:3" x14ac:dyDescent="0.25">
      <c r="B1519" s="10">
        <v>1534</v>
      </c>
      <c r="C1519" s="10" t="s">
        <v>87</v>
      </c>
    </row>
    <row r="1520" spans="2:3" x14ac:dyDescent="0.25">
      <c r="B1520" s="10">
        <v>1535</v>
      </c>
      <c r="C1520" s="10" t="s">
        <v>87</v>
      </c>
    </row>
    <row r="1521" spans="2:3" x14ac:dyDescent="0.25">
      <c r="B1521" s="10">
        <v>1536</v>
      </c>
      <c r="C1521" s="10" t="s">
        <v>87</v>
      </c>
    </row>
    <row r="1522" spans="2:3" x14ac:dyDescent="0.25">
      <c r="B1522" s="10">
        <v>1537</v>
      </c>
      <c r="C1522" s="10" t="s">
        <v>87</v>
      </c>
    </row>
    <row r="1523" spans="2:3" x14ac:dyDescent="0.25">
      <c r="B1523" s="10">
        <v>1538</v>
      </c>
      <c r="C1523" s="10" t="s">
        <v>87</v>
      </c>
    </row>
    <row r="1524" spans="2:3" x14ac:dyDescent="0.25">
      <c r="B1524" s="10">
        <v>1539</v>
      </c>
      <c r="C1524" s="10" t="s">
        <v>87</v>
      </c>
    </row>
    <row r="1525" spans="2:3" x14ac:dyDescent="0.25">
      <c r="B1525" s="10">
        <v>1540</v>
      </c>
      <c r="C1525" s="10" t="s">
        <v>87</v>
      </c>
    </row>
    <row r="1526" spans="2:3" x14ac:dyDescent="0.25">
      <c r="B1526" s="10">
        <v>1541</v>
      </c>
      <c r="C1526" s="10" t="s">
        <v>87</v>
      </c>
    </row>
    <row r="1527" spans="2:3" x14ac:dyDescent="0.25">
      <c r="B1527" s="10">
        <v>1542</v>
      </c>
      <c r="C1527" s="10" t="s">
        <v>87</v>
      </c>
    </row>
    <row r="1528" spans="2:3" x14ac:dyDescent="0.25">
      <c r="B1528" s="10">
        <v>1543</v>
      </c>
      <c r="C1528" s="10" t="s">
        <v>87</v>
      </c>
    </row>
    <row r="1529" spans="2:3" x14ac:dyDescent="0.25">
      <c r="B1529" s="10">
        <v>1544</v>
      </c>
      <c r="C1529" s="10" t="s">
        <v>87</v>
      </c>
    </row>
    <row r="1530" spans="2:3" x14ac:dyDescent="0.25">
      <c r="B1530" s="10">
        <v>1545</v>
      </c>
      <c r="C1530" s="10" t="s">
        <v>87</v>
      </c>
    </row>
    <row r="1531" spans="2:3" x14ac:dyDescent="0.25">
      <c r="B1531" s="10">
        <v>1546</v>
      </c>
      <c r="C1531" s="10" t="s">
        <v>87</v>
      </c>
    </row>
    <row r="1532" spans="2:3" x14ac:dyDescent="0.25">
      <c r="B1532" s="10">
        <v>1547</v>
      </c>
      <c r="C1532" s="10" t="s">
        <v>87</v>
      </c>
    </row>
    <row r="1533" spans="2:3" x14ac:dyDescent="0.25">
      <c r="B1533" s="10">
        <v>1548</v>
      </c>
      <c r="C1533" s="10" t="s">
        <v>87</v>
      </c>
    </row>
    <row r="1534" spans="2:3" x14ac:dyDescent="0.25">
      <c r="B1534" s="10">
        <v>1549</v>
      </c>
      <c r="C1534" s="10" t="s">
        <v>87</v>
      </c>
    </row>
    <row r="1535" spans="2:3" x14ac:dyDescent="0.25">
      <c r="B1535" s="10">
        <v>1550</v>
      </c>
      <c r="C1535" s="10" t="s">
        <v>87</v>
      </c>
    </row>
    <row r="1536" spans="2:3" x14ac:dyDescent="0.25">
      <c r="B1536" s="10">
        <v>1551</v>
      </c>
      <c r="C1536" s="10" t="s">
        <v>87</v>
      </c>
    </row>
    <row r="1537" spans="2:3" x14ac:dyDescent="0.25">
      <c r="B1537" s="10">
        <v>1552</v>
      </c>
      <c r="C1537" s="10" t="s">
        <v>87</v>
      </c>
    </row>
    <row r="1538" spans="2:3" x14ac:dyDescent="0.25">
      <c r="B1538" s="10">
        <v>1553</v>
      </c>
      <c r="C1538" s="10" t="s">
        <v>87</v>
      </c>
    </row>
    <row r="1539" spans="2:3" x14ac:dyDescent="0.25">
      <c r="B1539" s="10">
        <v>1554</v>
      </c>
      <c r="C1539" s="10" t="s">
        <v>87</v>
      </c>
    </row>
    <row r="1540" spans="2:3" x14ac:dyDescent="0.25">
      <c r="B1540" s="10">
        <v>1555</v>
      </c>
      <c r="C1540" s="10" t="s">
        <v>87</v>
      </c>
    </row>
    <row r="1541" spans="2:3" x14ac:dyDescent="0.25">
      <c r="B1541" s="10">
        <v>1556</v>
      </c>
      <c r="C1541" s="10" t="s">
        <v>87</v>
      </c>
    </row>
    <row r="1542" spans="2:3" x14ac:dyDescent="0.25">
      <c r="B1542" s="10">
        <v>1557</v>
      </c>
      <c r="C1542" s="10" t="s">
        <v>87</v>
      </c>
    </row>
    <row r="1543" spans="2:3" x14ac:dyDescent="0.25">
      <c r="B1543" s="10">
        <v>1558</v>
      </c>
      <c r="C1543" s="10" t="s">
        <v>87</v>
      </c>
    </row>
    <row r="1544" spans="2:3" x14ac:dyDescent="0.25">
      <c r="B1544" s="10">
        <v>1559</v>
      </c>
      <c r="C1544" s="10" t="s">
        <v>87</v>
      </c>
    </row>
    <row r="1545" spans="2:3" x14ac:dyDescent="0.25">
      <c r="B1545" s="10">
        <v>1560</v>
      </c>
      <c r="C1545" s="10" t="s">
        <v>87</v>
      </c>
    </row>
    <row r="1546" spans="2:3" x14ac:dyDescent="0.25">
      <c r="B1546" s="10">
        <v>1561</v>
      </c>
      <c r="C1546" s="10" t="s">
        <v>87</v>
      </c>
    </row>
    <row r="1547" spans="2:3" x14ac:dyDescent="0.25">
      <c r="B1547" s="10">
        <v>1562</v>
      </c>
      <c r="C1547" s="10" t="s">
        <v>87</v>
      </c>
    </row>
    <row r="1548" spans="2:3" x14ac:dyDescent="0.25">
      <c r="B1548" s="10">
        <v>1563</v>
      </c>
      <c r="C1548" s="10" t="s">
        <v>87</v>
      </c>
    </row>
    <row r="1549" spans="2:3" x14ac:dyDescent="0.25">
      <c r="B1549" s="10">
        <v>1564</v>
      </c>
      <c r="C1549" s="10" t="s">
        <v>87</v>
      </c>
    </row>
    <row r="1550" spans="2:3" x14ac:dyDescent="0.25">
      <c r="B1550" s="10">
        <v>1565</v>
      </c>
      <c r="C1550" s="10" t="s">
        <v>87</v>
      </c>
    </row>
    <row r="1551" spans="2:3" x14ac:dyDescent="0.25">
      <c r="B1551" s="10">
        <v>1566</v>
      </c>
      <c r="C1551" s="10" t="s">
        <v>87</v>
      </c>
    </row>
    <row r="1552" spans="2:3" x14ac:dyDescent="0.25">
      <c r="B1552" s="10">
        <v>1567</v>
      </c>
      <c r="C1552" s="10" t="s">
        <v>87</v>
      </c>
    </row>
    <row r="1553" spans="2:3" x14ac:dyDescent="0.25">
      <c r="B1553" s="10">
        <v>1568</v>
      </c>
      <c r="C1553" s="10" t="s">
        <v>87</v>
      </c>
    </row>
    <row r="1554" spans="2:3" x14ac:dyDescent="0.25">
      <c r="B1554" s="10">
        <v>1569</v>
      </c>
      <c r="C1554" s="10" t="s">
        <v>87</v>
      </c>
    </row>
    <row r="1555" spans="2:3" x14ac:dyDescent="0.25">
      <c r="B1555" s="10">
        <v>1570</v>
      </c>
      <c r="C1555" s="10" t="s">
        <v>87</v>
      </c>
    </row>
    <row r="1556" spans="2:3" x14ac:dyDescent="0.25">
      <c r="B1556" s="10">
        <v>1571</v>
      </c>
      <c r="C1556" s="10" t="s">
        <v>87</v>
      </c>
    </row>
    <row r="1557" spans="2:3" x14ac:dyDescent="0.25">
      <c r="B1557" s="10">
        <v>1572</v>
      </c>
      <c r="C1557" s="10" t="s">
        <v>87</v>
      </c>
    </row>
    <row r="1558" spans="2:3" x14ac:dyDescent="0.25">
      <c r="B1558" s="10">
        <v>1573</v>
      </c>
      <c r="C1558" s="10" t="s">
        <v>87</v>
      </c>
    </row>
    <row r="1559" spans="2:3" x14ac:dyDescent="0.25">
      <c r="B1559" s="10">
        <v>1574</v>
      </c>
      <c r="C1559" s="10" t="s">
        <v>87</v>
      </c>
    </row>
    <row r="1560" spans="2:3" x14ac:dyDescent="0.25">
      <c r="B1560" s="10">
        <v>1575</v>
      </c>
      <c r="C1560" s="10" t="s">
        <v>87</v>
      </c>
    </row>
    <row r="1561" spans="2:3" x14ac:dyDescent="0.25">
      <c r="B1561" s="10">
        <v>1576</v>
      </c>
      <c r="C1561" s="10" t="s">
        <v>87</v>
      </c>
    </row>
    <row r="1562" spans="2:3" x14ac:dyDescent="0.25">
      <c r="B1562" s="10">
        <v>1577</v>
      </c>
      <c r="C1562" s="10" t="s">
        <v>87</v>
      </c>
    </row>
    <row r="1563" spans="2:3" x14ac:dyDescent="0.25">
      <c r="B1563" s="10">
        <v>1578</v>
      </c>
      <c r="C1563" s="10" t="s">
        <v>87</v>
      </c>
    </row>
    <row r="1564" spans="2:3" x14ac:dyDescent="0.25">
      <c r="B1564" s="10">
        <v>1579</v>
      </c>
      <c r="C1564" s="10" t="s">
        <v>87</v>
      </c>
    </row>
    <row r="1565" spans="2:3" x14ac:dyDescent="0.25">
      <c r="B1565" s="10">
        <v>1580</v>
      </c>
      <c r="C1565" s="10" t="s">
        <v>87</v>
      </c>
    </row>
    <row r="1566" spans="2:3" x14ac:dyDescent="0.25">
      <c r="B1566" s="10">
        <v>1581</v>
      </c>
      <c r="C1566" s="10" t="s">
        <v>87</v>
      </c>
    </row>
    <row r="1567" spans="2:3" x14ac:dyDescent="0.25">
      <c r="B1567" s="10">
        <v>1582</v>
      </c>
      <c r="C1567" s="10" t="s">
        <v>87</v>
      </c>
    </row>
    <row r="1568" spans="2:3" x14ac:dyDescent="0.25">
      <c r="B1568" s="10">
        <v>1583</v>
      </c>
      <c r="C1568" s="10" t="s">
        <v>87</v>
      </c>
    </row>
    <row r="1569" spans="2:3" x14ac:dyDescent="0.25">
      <c r="B1569" s="10">
        <v>1584</v>
      </c>
      <c r="C1569" s="10" t="s">
        <v>87</v>
      </c>
    </row>
    <row r="1570" spans="2:3" x14ac:dyDescent="0.25">
      <c r="B1570" s="10">
        <v>1585</v>
      </c>
      <c r="C1570" s="10" t="s">
        <v>87</v>
      </c>
    </row>
    <row r="1571" spans="2:3" x14ac:dyDescent="0.25">
      <c r="B1571" s="10">
        <v>1586</v>
      </c>
      <c r="C1571" s="10" t="s">
        <v>87</v>
      </c>
    </row>
    <row r="1572" spans="2:3" x14ac:dyDescent="0.25">
      <c r="B1572" s="10">
        <v>1587</v>
      </c>
      <c r="C1572" s="10" t="s">
        <v>87</v>
      </c>
    </row>
    <row r="1573" spans="2:3" x14ac:dyDescent="0.25">
      <c r="B1573" s="10">
        <v>1588</v>
      </c>
      <c r="C1573" s="10" t="s">
        <v>87</v>
      </c>
    </row>
    <row r="1574" spans="2:3" x14ac:dyDescent="0.25">
      <c r="B1574" s="10">
        <v>1589</v>
      </c>
      <c r="C1574" s="10" t="s">
        <v>87</v>
      </c>
    </row>
    <row r="1575" spans="2:3" x14ac:dyDescent="0.25">
      <c r="B1575" s="10">
        <v>1590</v>
      </c>
      <c r="C1575" s="10" t="s">
        <v>87</v>
      </c>
    </row>
    <row r="1576" spans="2:3" x14ac:dyDescent="0.25">
      <c r="B1576" s="10">
        <v>1591</v>
      </c>
      <c r="C1576" s="10" t="s">
        <v>87</v>
      </c>
    </row>
    <row r="1577" spans="2:3" x14ac:dyDescent="0.25">
      <c r="B1577" s="10">
        <v>1592</v>
      </c>
      <c r="C1577" s="10" t="s">
        <v>87</v>
      </c>
    </row>
    <row r="1578" spans="2:3" x14ac:dyDescent="0.25">
      <c r="B1578" s="10">
        <v>1593</v>
      </c>
      <c r="C1578" s="10" t="s">
        <v>87</v>
      </c>
    </row>
    <row r="1579" spans="2:3" x14ac:dyDescent="0.25">
      <c r="B1579" s="10">
        <v>1594</v>
      </c>
      <c r="C1579" s="10" t="s">
        <v>87</v>
      </c>
    </row>
    <row r="1580" spans="2:3" x14ac:dyDescent="0.25">
      <c r="B1580" s="10">
        <v>1595</v>
      </c>
      <c r="C1580" s="10" t="s">
        <v>87</v>
      </c>
    </row>
    <row r="1581" spans="2:3" x14ac:dyDescent="0.25">
      <c r="B1581" s="10">
        <v>1596</v>
      </c>
      <c r="C1581" s="10" t="s">
        <v>87</v>
      </c>
    </row>
    <row r="1582" spans="2:3" x14ac:dyDescent="0.25">
      <c r="B1582" s="10">
        <v>1597</v>
      </c>
      <c r="C1582" s="10" t="s">
        <v>87</v>
      </c>
    </row>
    <row r="1583" spans="2:3" x14ac:dyDescent="0.25">
      <c r="B1583" s="10">
        <v>1598</v>
      </c>
      <c r="C1583" s="10" t="s">
        <v>87</v>
      </c>
    </row>
    <row r="1584" spans="2:3" x14ac:dyDescent="0.25">
      <c r="B1584" s="10">
        <v>1599</v>
      </c>
      <c r="C1584" s="10" t="s">
        <v>87</v>
      </c>
    </row>
    <row r="1585" spans="2:3" x14ac:dyDescent="0.25">
      <c r="B1585" s="10">
        <v>1600</v>
      </c>
      <c r="C1585" s="10" t="s">
        <v>87</v>
      </c>
    </row>
    <row r="1586" spans="2:3" x14ac:dyDescent="0.25">
      <c r="B1586" s="10">
        <v>1601</v>
      </c>
      <c r="C1586" s="10" t="s">
        <v>87</v>
      </c>
    </row>
    <row r="1587" spans="2:3" x14ac:dyDescent="0.25">
      <c r="B1587" s="10">
        <v>1602</v>
      </c>
      <c r="C1587" s="10" t="s">
        <v>87</v>
      </c>
    </row>
    <row r="1588" spans="2:3" x14ac:dyDescent="0.25">
      <c r="B1588" s="10">
        <v>1603</v>
      </c>
      <c r="C1588" s="10" t="s">
        <v>87</v>
      </c>
    </row>
    <row r="1589" spans="2:3" x14ac:dyDescent="0.25">
      <c r="B1589" s="10">
        <v>1604</v>
      </c>
      <c r="C1589" s="10" t="s">
        <v>87</v>
      </c>
    </row>
    <row r="1590" spans="2:3" x14ac:dyDescent="0.25">
      <c r="B1590" s="10">
        <v>1605</v>
      </c>
      <c r="C1590" s="10" t="s">
        <v>87</v>
      </c>
    </row>
    <row r="1591" spans="2:3" x14ac:dyDescent="0.25">
      <c r="B1591" s="10">
        <v>1606</v>
      </c>
      <c r="C1591" s="10" t="s">
        <v>87</v>
      </c>
    </row>
    <row r="1592" spans="2:3" x14ac:dyDescent="0.25">
      <c r="B1592" s="10">
        <v>1607</v>
      </c>
      <c r="C1592" s="10" t="s">
        <v>87</v>
      </c>
    </row>
    <row r="1593" spans="2:3" x14ac:dyDescent="0.25">
      <c r="B1593" s="10">
        <v>1608</v>
      </c>
      <c r="C1593" s="10" t="s">
        <v>87</v>
      </c>
    </row>
    <row r="1594" spans="2:3" x14ac:dyDescent="0.25">
      <c r="B1594" s="10">
        <v>1609</v>
      </c>
      <c r="C1594" s="10" t="s">
        <v>87</v>
      </c>
    </row>
    <row r="1595" spans="2:3" x14ac:dyDescent="0.25">
      <c r="B1595" s="10">
        <v>1610</v>
      </c>
      <c r="C1595" s="10" t="s">
        <v>87</v>
      </c>
    </row>
    <row r="1596" spans="2:3" x14ac:dyDescent="0.25">
      <c r="B1596" s="10">
        <v>1611</v>
      </c>
      <c r="C1596" s="10" t="s">
        <v>87</v>
      </c>
    </row>
    <row r="1597" spans="2:3" x14ac:dyDescent="0.25">
      <c r="B1597" s="10">
        <v>1612</v>
      </c>
      <c r="C1597" s="10" t="s">
        <v>87</v>
      </c>
    </row>
    <row r="1598" spans="2:3" x14ac:dyDescent="0.25">
      <c r="B1598" s="10">
        <v>1613</v>
      </c>
      <c r="C1598" s="10" t="s">
        <v>87</v>
      </c>
    </row>
    <row r="1599" spans="2:3" x14ac:dyDescent="0.25">
      <c r="B1599" s="10">
        <v>1614</v>
      </c>
      <c r="C1599" s="10" t="s">
        <v>87</v>
      </c>
    </row>
    <row r="1600" spans="2:3" x14ac:dyDescent="0.25">
      <c r="B1600" s="10">
        <v>1615</v>
      </c>
      <c r="C1600" s="10" t="s">
        <v>87</v>
      </c>
    </row>
    <row r="1601" spans="2:3" x14ac:dyDescent="0.25">
      <c r="B1601" s="10">
        <v>1616</v>
      </c>
      <c r="C1601" s="10" t="s">
        <v>87</v>
      </c>
    </row>
    <row r="1602" spans="2:3" x14ac:dyDescent="0.25">
      <c r="B1602" s="10">
        <v>1617</v>
      </c>
      <c r="C1602" s="10" t="s">
        <v>87</v>
      </c>
    </row>
    <row r="1603" spans="2:3" x14ac:dyDescent="0.25">
      <c r="B1603" s="10">
        <v>1618</v>
      </c>
      <c r="C1603" s="10" t="s">
        <v>87</v>
      </c>
    </row>
    <row r="1604" spans="2:3" x14ac:dyDescent="0.25">
      <c r="B1604" s="10">
        <v>1619</v>
      </c>
      <c r="C1604" s="10" t="s">
        <v>87</v>
      </c>
    </row>
    <row r="1605" spans="2:3" x14ac:dyDescent="0.25">
      <c r="B1605" s="10">
        <v>1620</v>
      </c>
      <c r="C1605" s="10" t="s">
        <v>87</v>
      </c>
    </row>
    <row r="1606" spans="2:3" x14ac:dyDescent="0.25">
      <c r="B1606" s="10">
        <v>1621</v>
      </c>
      <c r="C1606" s="10" t="s">
        <v>87</v>
      </c>
    </row>
    <row r="1607" spans="2:3" x14ac:dyDescent="0.25">
      <c r="B1607" s="10">
        <v>1622</v>
      </c>
      <c r="C1607" s="10" t="s">
        <v>87</v>
      </c>
    </row>
    <row r="1608" spans="2:3" x14ac:dyDescent="0.25">
      <c r="B1608" s="10">
        <v>1623</v>
      </c>
      <c r="C1608" s="10" t="s">
        <v>87</v>
      </c>
    </row>
    <row r="1609" spans="2:3" x14ac:dyDescent="0.25">
      <c r="B1609" s="10">
        <v>1624</v>
      </c>
      <c r="C1609" s="10" t="s">
        <v>87</v>
      </c>
    </row>
    <row r="1610" spans="2:3" x14ac:dyDescent="0.25">
      <c r="B1610" s="10">
        <v>1625</v>
      </c>
      <c r="C1610" s="10" t="s">
        <v>87</v>
      </c>
    </row>
    <row r="1611" spans="2:3" x14ac:dyDescent="0.25">
      <c r="B1611" s="10">
        <v>1626</v>
      </c>
      <c r="C1611" s="10" t="s">
        <v>87</v>
      </c>
    </row>
    <row r="1612" spans="2:3" x14ac:dyDescent="0.25">
      <c r="B1612" s="10">
        <v>1627</v>
      </c>
      <c r="C1612" s="10" t="s">
        <v>87</v>
      </c>
    </row>
    <row r="1613" spans="2:3" x14ac:dyDescent="0.25">
      <c r="B1613" s="10">
        <v>1628</v>
      </c>
      <c r="C1613" s="10" t="s">
        <v>87</v>
      </c>
    </row>
    <row r="1614" spans="2:3" x14ac:dyDescent="0.25">
      <c r="B1614" s="10">
        <v>1629</v>
      </c>
      <c r="C1614" s="10" t="s">
        <v>87</v>
      </c>
    </row>
    <row r="1615" spans="2:3" x14ac:dyDescent="0.25">
      <c r="B1615" s="10">
        <v>1630</v>
      </c>
      <c r="C1615" s="10" t="s">
        <v>87</v>
      </c>
    </row>
    <row r="1616" spans="2:3" x14ac:dyDescent="0.25">
      <c r="B1616" s="10">
        <v>1631</v>
      </c>
      <c r="C1616" s="10" t="s">
        <v>87</v>
      </c>
    </row>
    <row r="1617" spans="2:3" x14ac:dyDescent="0.25">
      <c r="B1617" s="10">
        <v>1632</v>
      </c>
      <c r="C1617" s="10" t="s">
        <v>87</v>
      </c>
    </row>
    <row r="1618" spans="2:3" x14ac:dyDescent="0.25">
      <c r="B1618" s="10">
        <v>1633</v>
      </c>
      <c r="C1618" s="10" t="s">
        <v>87</v>
      </c>
    </row>
    <row r="1619" spans="2:3" x14ac:dyDescent="0.25">
      <c r="B1619" s="10">
        <v>1634</v>
      </c>
      <c r="C1619" s="10" t="s">
        <v>87</v>
      </c>
    </row>
    <row r="1620" spans="2:3" x14ac:dyDescent="0.25">
      <c r="B1620" s="10">
        <v>1635</v>
      </c>
      <c r="C1620" s="10" t="s">
        <v>87</v>
      </c>
    </row>
    <row r="1621" spans="2:3" x14ac:dyDescent="0.25">
      <c r="B1621" s="10">
        <v>1636</v>
      </c>
      <c r="C1621" s="10" t="s">
        <v>87</v>
      </c>
    </row>
    <row r="1622" spans="2:3" x14ac:dyDescent="0.25">
      <c r="B1622" s="10">
        <v>1637</v>
      </c>
      <c r="C1622" s="10" t="s">
        <v>87</v>
      </c>
    </row>
    <row r="1623" spans="2:3" x14ac:dyDescent="0.25">
      <c r="B1623" s="10">
        <v>1638</v>
      </c>
      <c r="C1623" s="10" t="s">
        <v>87</v>
      </c>
    </row>
    <row r="1624" spans="2:3" x14ac:dyDescent="0.25">
      <c r="B1624" s="10">
        <v>1639</v>
      </c>
      <c r="C1624" s="10" t="s">
        <v>87</v>
      </c>
    </row>
    <row r="1625" spans="2:3" x14ac:dyDescent="0.25">
      <c r="B1625" s="10">
        <v>1640</v>
      </c>
      <c r="C1625" s="10" t="s">
        <v>87</v>
      </c>
    </row>
    <row r="1626" spans="2:3" x14ac:dyDescent="0.25">
      <c r="B1626" s="10">
        <v>1641</v>
      </c>
      <c r="C1626" s="10" t="s">
        <v>87</v>
      </c>
    </row>
    <row r="1627" spans="2:3" x14ac:dyDescent="0.25">
      <c r="B1627" s="10">
        <v>1642</v>
      </c>
      <c r="C1627" s="10" t="s">
        <v>87</v>
      </c>
    </row>
    <row r="1628" spans="2:3" x14ac:dyDescent="0.25">
      <c r="B1628" s="10">
        <v>1643</v>
      </c>
      <c r="C1628" s="10" t="s">
        <v>87</v>
      </c>
    </row>
    <row r="1629" spans="2:3" x14ac:dyDescent="0.25">
      <c r="B1629" s="10">
        <v>1644</v>
      </c>
      <c r="C1629" s="10" t="s">
        <v>87</v>
      </c>
    </row>
    <row r="1630" spans="2:3" x14ac:dyDescent="0.25">
      <c r="B1630" s="10">
        <v>1645</v>
      </c>
      <c r="C1630" s="10" t="s">
        <v>87</v>
      </c>
    </row>
    <row r="1631" spans="2:3" x14ac:dyDescent="0.25">
      <c r="B1631" s="10">
        <v>1646</v>
      </c>
      <c r="C1631" s="10" t="s">
        <v>87</v>
      </c>
    </row>
    <row r="1632" spans="2:3" x14ac:dyDescent="0.25">
      <c r="B1632" s="10">
        <v>1647</v>
      </c>
      <c r="C1632" s="10" t="s">
        <v>87</v>
      </c>
    </row>
    <row r="1633" spans="2:3" x14ac:dyDescent="0.25">
      <c r="B1633" s="10">
        <v>1648</v>
      </c>
      <c r="C1633" s="10" t="s">
        <v>87</v>
      </c>
    </row>
    <row r="1634" spans="2:3" x14ac:dyDescent="0.25">
      <c r="B1634" s="10">
        <v>1649</v>
      </c>
      <c r="C1634" s="10" t="s">
        <v>87</v>
      </c>
    </row>
    <row r="1635" spans="2:3" x14ac:dyDescent="0.25">
      <c r="B1635" s="10">
        <v>1650</v>
      </c>
      <c r="C1635" s="10" t="s">
        <v>87</v>
      </c>
    </row>
    <row r="1636" spans="2:3" x14ac:dyDescent="0.25">
      <c r="B1636" s="10">
        <v>1651</v>
      </c>
      <c r="C1636" s="10" t="s">
        <v>87</v>
      </c>
    </row>
    <row r="1637" spans="2:3" x14ac:dyDescent="0.25">
      <c r="B1637" s="10">
        <v>1652</v>
      </c>
      <c r="C1637" s="10" t="s">
        <v>87</v>
      </c>
    </row>
    <row r="1638" spans="2:3" x14ac:dyDescent="0.25">
      <c r="B1638" s="10">
        <v>1653</v>
      </c>
      <c r="C1638" s="10" t="s">
        <v>87</v>
      </c>
    </row>
    <row r="1639" spans="2:3" x14ac:dyDescent="0.25">
      <c r="B1639" s="10">
        <v>1654</v>
      </c>
      <c r="C1639" s="10" t="s">
        <v>87</v>
      </c>
    </row>
    <row r="1640" spans="2:3" x14ac:dyDescent="0.25">
      <c r="B1640" s="10">
        <v>1655</v>
      </c>
      <c r="C1640" s="10" t="s">
        <v>87</v>
      </c>
    </row>
    <row r="1641" spans="2:3" x14ac:dyDescent="0.25">
      <c r="B1641" s="10">
        <v>1656</v>
      </c>
      <c r="C1641" s="10" t="s">
        <v>87</v>
      </c>
    </row>
    <row r="1642" spans="2:3" x14ac:dyDescent="0.25">
      <c r="B1642" s="10">
        <v>1657</v>
      </c>
      <c r="C1642" s="10" t="s">
        <v>87</v>
      </c>
    </row>
    <row r="1643" spans="2:3" x14ac:dyDescent="0.25">
      <c r="B1643" s="10">
        <v>1658</v>
      </c>
      <c r="C1643" s="10" t="s">
        <v>87</v>
      </c>
    </row>
    <row r="1644" spans="2:3" x14ac:dyDescent="0.25">
      <c r="B1644" s="10">
        <v>1659</v>
      </c>
      <c r="C1644" s="10" t="s">
        <v>87</v>
      </c>
    </row>
    <row r="1645" spans="2:3" x14ac:dyDescent="0.25">
      <c r="B1645" s="10">
        <v>1660</v>
      </c>
      <c r="C1645" s="10" t="s">
        <v>87</v>
      </c>
    </row>
    <row r="1646" spans="2:3" x14ac:dyDescent="0.25">
      <c r="B1646" s="10">
        <v>1661</v>
      </c>
      <c r="C1646" s="10" t="s">
        <v>87</v>
      </c>
    </row>
    <row r="1647" spans="2:3" x14ac:dyDescent="0.25">
      <c r="B1647" s="10">
        <v>1662</v>
      </c>
      <c r="C1647" s="10" t="s">
        <v>87</v>
      </c>
    </row>
    <row r="1648" spans="2:3" x14ac:dyDescent="0.25">
      <c r="B1648" s="10">
        <v>1663</v>
      </c>
      <c r="C1648" s="10" t="s">
        <v>87</v>
      </c>
    </row>
    <row r="1649" spans="2:3" x14ac:dyDescent="0.25">
      <c r="B1649" s="10">
        <v>1664</v>
      </c>
      <c r="C1649" s="10" t="s">
        <v>87</v>
      </c>
    </row>
    <row r="1650" spans="2:3" x14ac:dyDescent="0.25">
      <c r="B1650" s="10">
        <v>1665</v>
      </c>
      <c r="C1650" s="10" t="s">
        <v>87</v>
      </c>
    </row>
    <row r="1651" spans="2:3" x14ac:dyDescent="0.25">
      <c r="B1651" s="10">
        <v>1666</v>
      </c>
      <c r="C1651" s="10" t="s">
        <v>87</v>
      </c>
    </row>
    <row r="1652" spans="2:3" x14ac:dyDescent="0.25">
      <c r="B1652" s="10">
        <v>1667</v>
      </c>
      <c r="C1652" s="10" t="s">
        <v>87</v>
      </c>
    </row>
    <row r="1653" spans="2:3" x14ac:dyDescent="0.25">
      <c r="B1653" s="10">
        <v>1668</v>
      </c>
      <c r="C1653" s="10" t="s">
        <v>87</v>
      </c>
    </row>
    <row r="1654" spans="2:3" x14ac:dyDescent="0.25">
      <c r="B1654" s="10">
        <v>1669</v>
      </c>
      <c r="C1654" s="10" t="s">
        <v>87</v>
      </c>
    </row>
    <row r="1655" spans="2:3" x14ac:dyDescent="0.25">
      <c r="B1655" s="10">
        <v>1670</v>
      </c>
      <c r="C1655" s="10" t="s">
        <v>87</v>
      </c>
    </row>
    <row r="1656" spans="2:3" x14ac:dyDescent="0.25">
      <c r="B1656" s="10">
        <v>1671</v>
      </c>
      <c r="C1656" s="10" t="s">
        <v>87</v>
      </c>
    </row>
    <row r="1657" spans="2:3" x14ac:dyDescent="0.25">
      <c r="B1657" s="10">
        <v>1672</v>
      </c>
      <c r="C1657" s="10" t="s">
        <v>87</v>
      </c>
    </row>
    <row r="1658" spans="2:3" x14ac:dyDescent="0.25">
      <c r="B1658" s="10">
        <v>1673</v>
      </c>
      <c r="C1658" s="10" t="s">
        <v>87</v>
      </c>
    </row>
    <row r="1659" spans="2:3" x14ac:dyDescent="0.25">
      <c r="B1659" s="10">
        <v>1674</v>
      </c>
      <c r="C1659" s="10" t="s">
        <v>87</v>
      </c>
    </row>
    <row r="1660" spans="2:3" x14ac:dyDescent="0.25">
      <c r="B1660" s="10">
        <v>1675</v>
      </c>
      <c r="C1660" s="10" t="s">
        <v>87</v>
      </c>
    </row>
    <row r="1661" spans="2:3" x14ac:dyDescent="0.25">
      <c r="B1661" s="10">
        <v>1676</v>
      </c>
      <c r="C1661" s="10" t="s">
        <v>87</v>
      </c>
    </row>
    <row r="1662" spans="2:3" x14ac:dyDescent="0.25">
      <c r="B1662" s="10">
        <v>1677</v>
      </c>
      <c r="C1662" s="10" t="s">
        <v>87</v>
      </c>
    </row>
    <row r="1663" spans="2:3" x14ac:dyDescent="0.25">
      <c r="B1663" s="10">
        <v>1678</v>
      </c>
      <c r="C1663" s="10" t="s">
        <v>87</v>
      </c>
    </row>
    <row r="1664" spans="2:3" x14ac:dyDescent="0.25">
      <c r="B1664" s="10">
        <v>1679</v>
      </c>
      <c r="C1664" s="10" t="s">
        <v>87</v>
      </c>
    </row>
    <row r="1665" spans="2:3" x14ac:dyDescent="0.25">
      <c r="B1665" s="10">
        <v>1680</v>
      </c>
      <c r="C1665" s="10" t="s">
        <v>87</v>
      </c>
    </row>
    <row r="1666" spans="2:3" x14ac:dyDescent="0.25">
      <c r="B1666" s="10">
        <v>1681</v>
      </c>
      <c r="C1666" s="10" t="s">
        <v>87</v>
      </c>
    </row>
    <row r="1667" spans="2:3" x14ac:dyDescent="0.25">
      <c r="B1667" s="10">
        <v>1682</v>
      </c>
      <c r="C1667" s="10" t="s">
        <v>87</v>
      </c>
    </row>
    <row r="1668" spans="2:3" x14ac:dyDescent="0.25">
      <c r="B1668" s="10">
        <v>1683</v>
      </c>
      <c r="C1668" s="10" t="s">
        <v>87</v>
      </c>
    </row>
    <row r="1669" spans="2:3" x14ac:dyDescent="0.25">
      <c r="B1669" s="10">
        <v>1684</v>
      </c>
      <c r="C1669" s="10" t="s">
        <v>87</v>
      </c>
    </row>
    <row r="1670" spans="2:3" x14ac:dyDescent="0.25">
      <c r="B1670" s="10">
        <v>1685</v>
      </c>
      <c r="C1670" s="10" t="s">
        <v>87</v>
      </c>
    </row>
    <row r="1671" spans="2:3" x14ac:dyDescent="0.25">
      <c r="B1671" s="10">
        <v>1686</v>
      </c>
      <c r="C1671" s="10" t="s">
        <v>87</v>
      </c>
    </row>
    <row r="1672" spans="2:3" x14ac:dyDescent="0.25">
      <c r="B1672" s="10">
        <v>1687</v>
      </c>
      <c r="C1672" s="10" t="s">
        <v>87</v>
      </c>
    </row>
    <row r="1673" spans="2:3" x14ac:dyDescent="0.25">
      <c r="B1673" s="10">
        <v>1688</v>
      </c>
      <c r="C1673" s="10" t="s">
        <v>87</v>
      </c>
    </row>
    <row r="1674" spans="2:3" x14ac:dyDescent="0.25">
      <c r="B1674" s="10">
        <v>1689</v>
      </c>
      <c r="C1674" s="10" t="s">
        <v>87</v>
      </c>
    </row>
    <row r="1675" spans="2:3" x14ac:dyDescent="0.25">
      <c r="B1675" s="10">
        <v>1690</v>
      </c>
      <c r="C1675" s="10" t="s">
        <v>87</v>
      </c>
    </row>
    <row r="1676" spans="2:3" x14ac:dyDescent="0.25">
      <c r="B1676" s="10">
        <v>1691</v>
      </c>
      <c r="C1676" s="10" t="s">
        <v>87</v>
      </c>
    </row>
    <row r="1677" spans="2:3" x14ac:dyDescent="0.25">
      <c r="B1677" s="10">
        <v>1692</v>
      </c>
      <c r="C1677" s="10" t="s">
        <v>87</v>
      </c>
    </row>
    <row r="1678" spans="2:3" x14ac:dyDescent="0.25">
      <c r="B1678" s="10">
        <v>1693</v>
      </c>
      <c r="C1678" s="10" t="s">
        <v>87</v>
      </c>
    </row>
    <row r="1679" spans="2:3" x14ac:dyDescent="0.25">
      <c r="B1679" s="10">
        <v>1694</v>
      </c>
      <c r="C1679" s="10" t="s">
        <v>87</v>
      </c>
    </row>
    <row r="1680" spans="2:3" x14ac:dyDescent="0.25">
      <c r="B1680" s="10">
        <v>1695</v>
      </c>
      <c r="C1680" s="10" t="s">
        <v>87</v>
      </c>
    </row>
    <row r="1681" spans="2:3" x14ac:dyDescent="0.25">
      <c r="B1681" s="10">
        <v>1696</v>
      </c>
      <c r="C1681" s="10" t="s">
        <v>87</v>
      </c>
    </row>
    <row r="1682" spans="2:3" x14ac:dyDescent="0.25">
      <c r="B1682" s="10">
        <v>1697</v>
      </c>
      <c r="C1682" s="10" t="s">
        <v>87</v>
      </c>
    </row>
    <row r="1683" spans="2:3" x14ac:dyDescent="0.25">
      <c r="B1683" s="10">
        <v>1698</v>
      </c>
      <c r="C1683" s="10" t="s">
        <v>87</v>
      </c>
    </row>
    <row r="1684" spans="2:3" x14ac:dyDescent="0.25">
      <c r="B1684" s="10">
        <v>1699</v>
      </c>
      <c r="C1684" s="10" t="s">
        <v>87</v>
      </c>
    </row>
    <row r="1685" spans="2:3" x14ac:dyDescent="0.25">
      <c r="B1685" s="10">
        <v>1700</v>
      </c>
      <c r="C1685" s="10" t="s">
        <v>87</v>
      </c>
    </row>
    <row r="1686" spans="2:3" x14ac:dyDescent="0.25">
      <c r="B1686" s="10">
        <v>1701</v>
      </c>
      <c r="C1686" s="10" t="s">
        <v>87</v>
      </c>
    </row>
    <row r="1687" spans="2:3" x14ac:dyDescent="0.25">
      <c r="B1687" s="10">
        <v>1702</v>
      </c>
      <c r="C1687" s="10" t="s">
        <v>87</v>
      </c>
    </row>
    <row r="1688" spans="2:3" x14ac:dyDescent="0.25">
      <c r="B1688" s="10">
        <v>1703</v>
      </c>
      <c r="C1688" s="10" t="s">
        <v>87</v>
      </c>
    </row>
    <row r="1689" spans="2:3" x14ac:dyDescent="0.25">
      <c r="B1689" s="10">
        <v>1704</v>
      </c>
      <c r="C1689" s="10" t="s">
        <v>87</v>
      </c>
    </row>
    <row r="1690" spans="2:3" x14ac:dyDescent="0.25">
      <c r="B1690" s="10">
        <v>1705</v>
      </c>
      <c r="C1690" s="10" t="s">
        <v>87</v>
      </c>
    </row>
    <row r="1691" spans="2:3" x14ac:dyDescent="0.25">
      <c r="B1691" s="10">
        <v>1706</v>
      </c>
      <c r="C1691" s="10" t="s">
        <v>87</v>
      </c>
    </row>
    <row r="1692" spans="2:3" x14ac:dyDescent="0.25">
      <c r="B1692" s="10">
        <v>1707</v>
      </c>
      <c r="C1692" s="10" t="s">
        <v>87</v>
      </c>
    </row>
    <row r="1693" spans="2:3" x14ac:dyDescent="0.25">
      <c r="B1693" s="10">
        <v>1708</v>
      </c>
      <c r="C1693" s="10" t="s">
        <v>87</v>
      </c>
    </row>
    <row r="1694" spans="2:3" x14ac:dyDescent="0.25">
      <c r="B1694" s="10">
        <v>1709</v>
      </c>
      <c r="C1694" s="10" t="s">
        <v>87</v>
      </c>
    </row>
    <row r="1695" spans="2:3" x14ac:dyDescent="0.25">
      <c r="B1695" s="10">
        <v>1710</v>
      </c>
      <c r="C1695" s="10" t="s">
        <v>87</v>
      </c>
    </row>
    <row r="1696" spans="2:3" x14ac:dyDescent="0.25">
      <c r="B1696" s="10">
        <v>1711</v>
      </c>
      <c r="C1696" s="10" t="s">
        <v>87</v>
      </c>
    </row>
    <row r="1697" spans="2:3" x14ac:dyDescent="0.25">
      <c r="B1697" s="10">
        <v>1712</v>
      </c>
      <c r="C1697" s="10" t="s">
        <v>87</v>
      </c>
    </row>
    <row r="1698" spans="2:3" x14ac:dyDescent="0.25">
      <c r="B1698" s="10">
        <v>1713</v>
      </c>
      <c r="C1698" s="10" t="s">
        <v>87</v>
      </c>
    </row>
    <row r="1699" spans="2:3" x14ac:dyDescent="0.25">
      <c r="B1699" s="10">
        <v>1714</v>
      </c>
      <c r="C1699" s="10" t="s">
        <v>87</v>
      </c>
    </row>
    <row r="1700" spans="2:3" x14ac:dyDescent="0.25">
      <c r="B1700" s="10">
        <v>1715</v>
      </c>
      <c r="C1700" s="10" t="s">
        <v>87</v>
      </c>
    </row>
    <row r="1701" spans="2:3" x14ac:dyDescent="0.25">
      <c r="B1701" s="10">
        <v>1716</v>
      </c>
      <c r="C1701" s="10" t="s">
        <v>87</v>
      </c>
    </row>
    <row r="1702" spans="2:3" x14ac:dyDescent="0.25">
      <c r="B1702" s="10">
        <v>1717</v>
      </c>
      <c r="C1702" s="10" t="s">
        <v>87</v>
      </c>
    </row>
    <row r="1703" spans="2:3" x14ac:dyDescent="0.25">
      <c r="B1703" s="10">
        <v>1718</v>
      </c>
      <c r="C1703" s="10" t="s">
        <v>87</v>
      </c>
    </row>
    <row r="1704" spans="2:3" x14ac:dyDescent="0.25">
      <c r="B1704" s="10">
        <v>1719</v>
      </c>
      <c r="C1704" s="10" t="s">
        <v>87</v>
      </c>
    </row>
    <row r="1705" spans="2:3" x14ac:dyDescent="0.25">
      <c r="B1705" s="10">
        <v>1720</v>
      </c>
      <c r="C1705" s="10" t="s">
        <v>87</v>
      </c>
    </row>
    <row r="1706" spans="2:3" x14ac:dyDescent="0.25">
      <c r="B1706" s="10">
        <v>1721</v>
      </c>
      <c r="C1706" s="10" t="s">
        <v>87</v>
      </c>
    </row>
    <row r="1707" spans="2:3" x14ac:dyDescent="0.25">
      <c r="B1707" s="10">
        <v>1722</v>
      </c>
      <c r="C1707" s="10" t="s">
        <v>87</v>
      </c>
    </row>
    <row r="1708" spans="2:3" x14ac:dyDescent="0.25">
      <c r="B1708" s="10">
        <v>1723</v>
      </c>
      <c r="C1708" s="10" t="s">
        <v>87</v>
      </c>
    </row>
    <row r="1709" spans="2:3" x14ac:dyDescent="0.25">
      <c r="B1709" s="10">
        <v>1724</v>
      </c>
      <c r="C1709" s="10" t="s">
        <v>87</v>
      </c>
    </row>
    <row r="1710" spans="2:3" x14ac:dyDescent="0.25">
      <c r="B1710" s="10">
        <v>1725</v>
      </c>
      <c r="C1710" s="10" t="s">
        <v>87</v>
      </c>
    </row>
    <row r="1711" spans="2:3" x14ac:dyDescent="0.25">
      <c r="B1711" s="10">
        <v>1726</v>
      </c>
      <c r="C1711" s="10" t="s">
        <v>87</v>
      </c>
    </row>
    <row r="1712" spans="2:3" x14ac:dyDescent="0.25">
      <c r="B1712" s="10">
        <v>1727</v>
      </c>
      <c r="C1712" s="10" t="s">
        <v>87</v>
      </c>
    </row>
    <row r="1713" spans="2:3" x14ac:dyDescent="0.25">
      <c r="B1713" s="10">
        <v>1728</v>
      </c>
      <c r="C1713" s="10" t="s">
        <v>87</v>
      </c>
    </row>
    <row r="1714" spans="2:3" x14ac:dyDescent="0.25">
      <c r="B1714" s="10">
        <v>1729</v>
      </c>
      <c r="C1714" s="10" t="s">
        <v>87</v>
      </c>
    </row>
    <row r="1715" spans="2:3" x14ac:dyDescent="0.25">
      <c r="B1715" s="10">
        <v>1730</v>
      </c>
      <c r="C1715" s="10" t="s">
        <v>87</v>
      </c>
    </row>
    <row r="1716" spans="2:3" x14ac:dyDescent="0.25">
      <c r="B1716" s="10">
        <v>1731</v>
      </c>
      <c r="C1716" s="10" t="s">
        <v>87</v>
      </c>
    </row>
    <row r="1717" spans="2:3" x14ac:dyDescent="0.25">
      <c r="B1717" s="10">
        <v>1732</v>
      </c>
      <c r="C1717" s="10" t="s">
        <v>87</v>
      </c>
    </row>
    <row r="1718" spans="2:3" x14ac:dyDescent="0.25">
      <c r="B1718" s="10">
        <v>1733</v>
      </c>
      <c r="C1718" s="10" t="s">
        <v>87</v>
      </c>
    </row>
    <row r="1719" spans="2:3" x14ac:dyDescent="0.25">
      <c r="B1719" s="10">
        <v>1734</v>
      </c>
      <c r="C1719" s="10" t="s">
        <v>87</v>
      </c>
    </row>
    <row r="1720" spans="2:3" x14ac:dyDescent="0.25">
      <c r="B1720" s="10">
        <v>1735</v>
      </c>
      <c r="C1720" s="10" t="s">
        <v>87</v>
      </c>
    </row>
    <row r="1721" spans="2:3" x14ac:dyDescent="0.25">
      <c r="B1721" s="10">
        <v>1736</v>
      </c>
      <c r="C1721" s="10" t="s">
        <v>87</v>
      </c>
    </row>
    <row r="1722" spans="2:3" x14ac:dyDescent="0.25">
      <c r="B1722" s="10">
        <v>1737</v>
      </c>
      <c r="C1722" s="10" t="s">
        <v>87</v>
      </c>
    </row>
    <row r="1723" spans="2:3" x14ac:dyDescent="0.25">
      <c r="B1723" s="10">
        <v>1738</v>
      </c>
      <c r="C1723" s="10" t="s">
        <v>87</v>
      </c>
    </row>
    <row r="1724" spans="2:3" x14ac:dyDescent="0.25">
      <c r="B1724" s="10">
        <v>1739</v>
      </c>
      <c r="C1724" s="10" t="s">
        <v>87</v>
      </c>
    </row>
    <row r="1725" spans="2:3" x14ac:dyDescent="0.25">
      <c r="B1725" s="10">
        <v>1740</v>
      </c>
      <c r="C1725" s="10" t="s">
        <v>87</v>
      </c>
    </row>
    <row r="1726" spans="2:3" x14ac:dyDescent="0.25">
      <c r="B1726" s="10">
        <v>1741</v>
      </c>
      <c r="C1726" s="10" t="s">
        <v>87</v>
      </c>
    </row>
    <row r="1727" spans="2:3" x14ac:dyDescent="0.25">
      <c r="B1727" s="10">
        <v>1742</v>
      </c>
      <c r="C1727" s="10" t="s">
        <v>87</v>
      </c>
    </row>
    <row r="1728" spans="2:3" x14ac:dyDescent="0.25">
      <c r="B1728" s="10">
        <v>1743</v>
      </c>
      <c r="C1728" s="10" t="s">
        <v>87</v>
      </c>
    </row>
    <row r="1729" spans="2:3" x14ac:dyDescent="0.25">
      <c r="B1729" s="10">
        <v>1744</v>
      </c>
      <c r="C1729" s="10" t="s">
        <v>87</v>
      </c>
    </row>
    <row r="1730" spans="2:3" x14ac:dyDescent="0.25">
      <c r="B1730" s="10">
        <v>1745</v>
      </c>
      <c r="C1730" s="10" t="s">
        <v>87</v>
      </c>
    </row>
    <row r="1731" spans="2:3" x14ac:dyDescent="0.25">
      <c r="B1731" s="10">
        <v>1746</v>
      </c>
      <c r="C1731" s="10" t="s">
        <v>87</v>
      </c>
    </row>
    <row r="1732" spans="2:3" x14ac:dyDescent="0.25">
      <c r="B1732" s="10">
        <v>1747</v>
      </c>
      <c r="C1732" s="10" t="s">
        <v>87</v>
      </c>
    </row>
    <row r="1733" spans="2:3" x14ac:dyDescent="0.25">
      <c r="B1733" s="10">
        <v>1748</v>
      </c>
      <c r="C1733" s="10" t="s">
        <v>87</v>
      </c>
    </row>
    <row r="1734" spans="2:3" x14ac:dyDescent="0.25">
      <c r="B1734" s="10">
        <v>1749</v>
      </c>
      <c r="C1734" s="10" t="s">
        <v>87</v>
      </c>
    </row>
    <row r="1735" spans="2:3" x14ac:dyDescent="0.25">
      <c r="B1735" s="10">
        <v>1750</v>
      </c>
      <c r="C1735" s="10" t="s">
        <v>87</v>
      </c>
    </row>
    <row r="1736" spans="2:3" x14ac:dyDescent="0.25">
      <c r="B1736" s="10">
        <v>1751</v>
      </c>
      <c r="C1736" s="10" t="s">
        <v>87</v>
      </c>
    </row>
    <row r="1737" spans="2:3" x14ac:dyDescent="0.25">
      <c r="B1737" s="10">
        <v>1752</v>
      </c>
      <c r="C1737" s="10" t="s">
        <v>87</v>
      </c>
    </row>
    <row r="1738" spans="2:3" x14ac:dyDescent="0.25">
      <c r="B1738" s="10">
        <v>1753</v>
      </c>
      <c r="C1738" s="10" t="s">
        <v>87</v>
      </c>
    </row>
    <row r="1739" spans="2:3" x14ac:dyDescent="0.25">
      <c r="B1739" s="10">
        <v>1754</v>
      </c>
      <c r="C1739" s="10" t="s">
        <v>87</v>
      </c>
    </row>
    <row r="1740" spans="2:3" x14ac:dyDescent="0.25">
      <c r="B1740" s="10">
        <v>1755</v>
      </c>
      <c r="C1740" s="10" t="s">
        <v>87</v>
      </c>
    </row>
    <row r="1741" spans="2:3" x14ac:dyDescent="0.25">
      <c r="B1741" s="10">
        <v>1756</v>
      </c>
      <c r="C1741" s="10" t="s">
        <v>87</v>
      </c>
    </row>
    <row r="1742" spans="2:3" x14ac:dyDescent="0.25">
      <c r="B1742" s="10">
        <v>1757</v>
      </c>
      <c r="C1742" s="10" t="s">
        <v>87</v>
      </c>
    </row>
    <row r="1743" spans="2:3" x14ac:dyDescent="0.25">
      <c r="B1743" s="10">
        <v>1758</v>
      </c>
      <c r="C1743" s="10" t="s">
        <v>87</v>
      </c>
    </row>
    <row r="1744" spans="2:3" x14ac:dyDescent="0.25">
      <c r="B1744" s="10">
        <v>1759</v>
      </c>
      <c r="C1744" s="10" t="s">
        <v>87</v>
      </c>
    </row>
    <row r="1745" spans="2:3" x14ac:dyDescent="0.25">
      <c r="B1745" s="10">
        <v>1760</v>
      </c>
      <c r="C1745" s="10" t="s">
        <v>87</v>
      </c>
    </row>
    <row r="1746" spans="2:3" x14ac:dyDescent="0.25">
      <c r="B1746" s="10">
        <v>1761</v>
      </c>
      <c r="C1746" s="10" t="s">
        <v>87</v>
      </c>
    </row>
    <row r="1747" spans="2:3" x14ac:dyDescent="0.25">
      <c r="B1747" s="10">
        <v>1762</v>
      </c>
      <c r="C1747" s="10" t="s">
        <v>87</v>
      </c>
    </row>
    <row r="1748" spans="2:3" x14ac:dyDescent="0.25">
      <c r="B1748" s="10">
        <v>1763</v>
      </c>
      <c r="C1748" s="10" t="s">
        <v>87</v>
      </c>
    </row>
    <row r="1749" spans="2:3" x14ac:dyDescent="0.25">
      <c r="B1749" s="10">
        <v>1764</v>
      </c>
      <c r="C1749" s="10" t="s">
        <v>87</v>
      </c>
    </row>
    <row r="1750" spans="2:3" x14ac:dyDescent="0.25">
      <c r="B1750" s="10">
        <v>1765</v>
      </c>
      <c r="C1750" s="10" t="s">
        <v>87</v>
      </c>
    </row>
    <row r="1751" spans="2:3" x14ac:dyDescent="0.25">
      <c r="B1751" s="10">
        <v>1766</v>
      </c>
      <c r="C1751" s="10" t="s">
        <v>87</v>
      </c>
    </row>
    <row r="1752" spans="2:3" x14ac:dyDescent="0.25">
      <c r="B1752" s="10">
        <v>1767</v>
      </c>
      <c r="C1752" s="10" t="s">
        <v>87</v>
      </c>
    </row>
    <row r="1753" spans="2:3" x14ac:dyDescent="0.25">
      <c r="B1753" s="10">
        <v>1768</v>
      </c>
      <c r="C1753" s="10" t="s">
        <v>87</v>
      </c>
    </row>
    <row r="1754" spans="2:3" x14ac:dyDescent="0.25">
      <c r="B1754" s="10">
        <v>1769</v>
      </c>
      <c r="C1754" s="10" t="s">
        <v>87</v>
      </c>
    </row>
    <row r="1755" spans="2:3" x14ac:dyDescent="0.25">
      <c r="B1755" s="10">
        <v>1770</v>
      </c>
      <c r="C1755" s="10" t="s">
        <v>87</v>
      </c>
    </row>
    <row r="1756" spans="2:3" x14ac:dyDescent="0.25">
      <c r="B1756" s="10">
        <v>1771</v>
      </c>
      <c r="C1756" s="10" t="s">
        <v>87</v>
      </c>
    </row>
    <row r="1757" spans="2:3" x14ac:dyDescent="0.25">
      <c r="B1757" s="10">
        <v>1772</v>
      </c>
      <c r="C1757" s="10" t="s">
        <v>87</v>
      </c>
    </row>
    <row r="1758" spans="2:3" x14ac:dyDescent="0.25">
      <c r="B1758" s="10">
        <v>1773</v>
      </c>
      <c r="C1758" s="10" t="s">
        <v>87</v>
      </c>
    </row>
    <row r="1759" spans="2:3" x14ac:dyDescent="0.25">
      <c r="B1759" s="10">
        <v>1774</v>
      </c>
      <c r="C1759" s="10" t="s">
        <v>87</v>
      </c>
    </row>
    <row r="1760" spans="2:3" x14ac:dyDescent="0.25">
      <c r="B1760" s="10">
        <v>1775</v>
      </c>
      <c r="C1760" s="10" t="s">
        <v>87</v>
      </c>
    </row>
    <row r="1761" spans="2:3" x14ac:dyDescent="0.25">
      <c r="B1761" s="10">
        <v>1776</v>
      </c>
      <c r="C1761" s="10" t="s">
        <v>87</v>
      </c>
    </row>
    <row r="1762" spans="2:3" x14ac:dyDescent="0.25">
      <c r="B1762" s="10">
        <v>1777</v>
      </c>
      <c r="C1762" s="10" t="s">
        <v>87</v>
      </c>
    </row>
    <row r="1763" spans="2:3" x14ac:dyDescent="0.25">
      <c r="B1763" s="10">
        <v>1778</v>
      </c>
      <c r="C1763" s="10" t="s">
        <v>87</v>
      </c>
    </row>
    <row r="1764" spans="2:3" x14ac:dyDescent="0.25">
      <c r="B1764" s="10">
        <v>1779</v>
      </c>
      <c r="C1764" s="10" t="s">
        <v>87</v>
      </c>
    </row>
    <row r="1765" spans="2:3" x14ac:dyDescent="0.25">
      <c r="B1765" s="10">
        <v>1780</v>
      </c>
      <c r="C1765" s="10" t="s">
        <v>87</v>
      </c>
    </row>
    <row r="1766" spans="2:3" x14ac:dyDescent="0.25">
      <c r="B1766" s="10">
        <v>1781</v>
      </c>
      <c r="C1766" s="10" t="s">
        <v>87</v>
      </c>
    </row>
    <row r="1767" spans="2:3" x14ac:dyDescent="0.25">
      <c r="B1767" s="10">
        <v>1782</v>
      </c>
      <c r="C1767" s="10" t="s">
        <v>87</v>
      </c>
    </row>
    <row r="1768" spans="2:3" x14ac:dyDescent="0.25">
      <c r="B1768" s="10">
        <v>1783</v>
      </c>
      <c r="C1768" s="10" t="s">
        <v>87</v>
      </c>
    </row>
    <row r="1769" spans="2:3" x14ac:dyDescent="0.25">
      <c r="B1769" s="10">
        <v>1784</v>
      </c>
      <c r="C1769" s="10" t="s">
        <v>87</v>
      </c>
    </row>
    <row r="1770" spans="2:3" x14ac:dyDescent="0.25">
      <c r="B1770" s="10">
        <v>1785</v>
      </c>
      <c r="C1770" s="10" t="s">
        <v>87</v>
      </c>
    </row>
    <row r="1771" spans="2:3" x14ac:dyDescent="0.25">
      <c r="B1771" s="10">
        <v>1786</v>
      </c>
      <c r="C1771" s="10" t="s">
        <v>87</v>
      </c>
    </row>
    <row r="1772" spans="2:3" x14ac:dyDescent="0.25">
      <c r="B1772" s="10">
        <v>1787</v>
      </c>
      <c r="C1772" s="10" t="s">
        <v>87</v>
      </c>
    </row>
    <row r="1773" spans="2:3" x14ac:dyDescent="0.25">
      <c r="B1773" s="10">
        <v>1788</v>
      </c>
      <c r="C1773" s="10" t="s">
        <v>87</v>
      </c>
    </row>
    <row r="1774" spans="2:3" x14ac:dyDescent="0.25">
      <c r="B1774" s="10">
        <v>1789</v>
      </c>
      <c r="C1774" s="10" t="s">
        <v>87</v>
      </c>
    </row>
    <row r="1775" spans="2:3" x14ac:dyDescent="0.25">
      <c r="B1775" s="10">
        <v>1790</v>
      </c>
      <c r="C1775" s="10" t="s">
        <v>87</v>
      </c>
    </row>
    <row r="1776" spans="2:3" x14ac:dyDescent="0.25">
      <c r="B1776" s="10">
        <v>1791</v>
      </c>
      <c r="C1776" s="10" t="s">
        <v>87</v>
      </c>
    </row>
    <row r="1777" spans="2:3" x14ac:dyDescent="0.25">
      <c r="B1777" s="10">
        <v>1792</v>
      </c>
      <c r="C1777" s="10" t="s">
        <v>87</v>
      </c>
    </row>
    <row r="1778" spans="2:3" x14ac:dyDescent="0.25">
      <c r="B1778" s="10">
        <v>1793</v>
      </c>
      <c r="C1778" s="10" t="s">
        <v>87</v>
      </c>
    </row>
    <row r="1779" spans="2:3" x14ac:dyDescent="0.25">
      <c r="B1779" s="10">
        <v>1794</v>
      </c>
      <c r="C1779" s="10" t="s">
        <v>87</v>
      </c>
    </row>
    <row r="1780" spans="2:3" x14ac:dyDescent="0.25">
      <c r="B1780" s="10">
        <v>1795</v>
      </c>
      <c r="C1780" s="10" t="s">
        <v>87</v>
      </c>
    </row>
    <row r="1781" spans="2:3" x14ac:dyDescent="0.25">
      <c r="B1781" s="10">
        <v>1796</v>
      </c>
      <c r="C1781" s="10" t="s">
        <v>87</v>
      </c>
    </row>
    <row r="1782" spans="2:3" x14ac:dyDescent="0.25">
      <c r="B1782" s="10">
        <v>1797</v>
      </c>
      <c r="C1782" s="10" t="s">
        <v>87</v>
      </c>
    </row>
    <row r="1783" spans="2:3" x14ac:dyDescent="0.25">
      <c r="B1783" s="10">
        <v>1798</v>
      </c>
      <c r="C1783" s="10" t="s">
        <v>87</v>
      </c>
    </row>
    <row r="1784" spans="2:3" x14ac:dyDescent="0.25">
      <c r="B1784" s="10">
        <v>1799</v>
      </c>
      <c r="C1784" s="10" t="s">
        <v>87</v>
      </c>
    </row>
    <row r="1785" spans="2:3" x14ac:dyDescent="0.25">
      <c r="B1785" s="10">
        <v>1800</v>
      </c>
      <c r="C1785" s="10" t="s">
        <v>87</v>
      </c>
    </row>
    <row r="1786" spans="2:3" x14ac:dyDescent="0.25">
      <c r="B1786" s="10">
        <v>1801</v>
      </c>
      <c r="C1786" s="10" t="s">
        <v>87</v>
      </c>
    </row>
    <row r="1787" spans="2:3" x14ac:dyDescent="0.25">
      <c r="B1787" s="10">
        <v>1802</v>
      </c>
      <c r="C1787" s="10" t="s">
        <v>87</v>
      </c>
    </row>
    <row r="1788" spans="2:3" x14ac:dyDescent="0.25">
      <c r="B1788" s="10">
        <v>1803</v>
      </c>
      <c r="C1788" s="10" t="s">
        <v>87</v>
      </c>
    </row>
    <row r="1789" spans="2:3" x14ac:dyDescent="0.25">
      <c r="B1789" s="10">
        <v>1804</v>
      </c>
      <c r="C1789" s="10" t="s">
        <v>87</v>
      </c>
    </row>
    <row r="1790" spans="2:3" x14ac:dyDescent="0.25">
      <c r="B1790" s="10">
        <v>1805</v>
      </c>
      <c r="C1790" s="10" t="s">
        <v>87</v>
      </c>
    </row>
    <row r="1791" spans="2:3" x14ac:dyDescent="0.25">
      <c r="B1791" s="10">
        <v>1806</v>
      </c>
      <c r="C1791" s="10" t="s">
        <v>87</v>
      </c>
    </row>
    <row r="1792" spans="2:3" x14ac:dyDescent="0.25">
      <c r="B1792" s="10">
        <v>1807</v>
      </c>
      <c r="C1792" s="10" t="s">
        <v>87</v>
      </c>
    </row>
    <row r="1793" spans="2:3" x14ac:dyDescent="0.25">
      <c r="B1793" s="10">
        <v>1808</v>
      </c>
      <c r="C1793" s="10" t="s">
        <v>87</v>
      </c>
    </row>
    <row r="1794" spans="2:3" x14ac:dyDescent="0.25">
      <c r="B1794" s="10">
        <v>1809</v>
      </c>
      <c r="C1794" s="10" t="s">
        <v>87</v>
      </c>
    </row>
    <row r="1795" spans="2:3" x14ac:dyDescent="0.25">
      <c r="B1795" s="10">
        <v>1810</v>
      </c>
      <c r="C1795" s="10" t="s">
        <v>87</v>
      </c>
    </row>
    <row r="1796" spans="2:3" x14ac:dyDescent="0.25">
      <c r="B1796" s="10">
        <v>1811</v>
      </c>
      <c r="C1796" s="10" t="s">
        <v>87</v>
      </c>
    </row>
    <row r="1797" spans="2:3" x14ac:dyDescent="0.25">
      <c r="B1797" s="10">
        <v>1812</v>
      </c>
      <c r="C1797" s="10" t="s">
        <v>87</v>
      </c>
    </row>
    <row r="1798" spans="2:3" x14ac:dyDescent="0.25">
      <c r="B1798" s="10">
        <v>1813</v>
      </c>
      <c r="C1798" s="10" t="s">
        <v>87</v>
      </c>
    </row>
    <row r="1799" spans="2:3" x14ac:dyDescent="0.25">
      <c r="B1799" s="10">
        <v>1814</v>
      </c>
      <c r="C1799" s="10" t="s">
        <v>87</v>
      </c>
    </row>
    <row r="1800" spans="2:3" x14ac:dyDescent="0.25">
      <c r="B1800" s="10">
        <v>1815</v>
      </c>
      <c r="C1800" s="10" t="s">
        <v>87</v>
      </c>
    </row>
    <row r="1801" spans="2:3" x14ac:dyDescent="0.25">
      <c r="B1801" s="10">
        <v>1816</v>
      </c>
      <c r="C1801" s="10" t="s">
        <v>87</v>
      </c>
    </row>
    <row r="1802" spans="2:3" x14ac:dyDescent="0.25">
      <c r="B1802" s="10">
        <v>1817</v>
      </c>
      <c r="C1802" s="10" t="s">
        <v>87</v>
      </c>
    </row>
    <row r="1803" spans="2:3" x14ac:dyDescent="0.25">
      <c r="B1803" s="10">
        <v>1818</v>
      </c>
      <c r="C1803" s="10" t="s">
        <v>87</v>
      </c>
    </row>
    <row r="1804" spans="2:3" x14ac:dyDescent="0.25">
      <c r="B1804" s="10">
        <v>1819</v>
      </c>
      <c r="C1804" s="10" t="s">
        <v>87</v>
      </c>
    </row>
    <row r="1805" spans="2:3" x14ac:dyDescent="0.25">
      <c r="B1805" s="10">
        <v>1820</v>
      </c>
      <c r="C1805" s="10" t="s">
        <v>87</v>
      </c>
    </row>
    <row r="1806" spans="2:3" x14ac:dyDescent="0.25">
      <c r="B1806" s="10">
        <v>1821</v>
      </c>
      <c r="C1806" s="10" t="s">
        <v>87</v>
      </c>
    </row>
    <row r="1807" spans="2:3" x14ac:dyDescent="0.25">
      <c r="B1807" s="10">
        <v>1822</v>
      </c>
      <c r="C1807" s="10" t="s">
        <v>87</v>
      </c>
    </row>
    <row r="1808" spans="2:3" x14ac:dyDescent="0.25">
      <c r="B1808" s="10">
        <v>1823</v>
      </c>
      <c r="C1808" s="10" t="s">
        <v>87</v>
      </c>
    </row>
    <row r="1809" spans="2:3" x14ac:dyDescent="0.25">
      <c r="B1809" s="10">
        <v>1824</v>
      </c>
      <c r="C1809" s="10" t="s">
        <v>87</v>
      </c>
    </row>
    <row r="1810" spans="2:3" x14ac:dyDescent="0.25">
      <c r="B1810" s="10">
        <v>1825</v>
      </c>
      <c r="C1810" s="10" t="s">
        <v>87</v>
      </c>
    </row>
    <row r="1811" spans="2:3" x14ac:dyDescent="0.25">
      <c r="B1811" s="10">
        <v>1826</v>
      </c>
      <c r="C1811" s="10" t="s">
        <v>87</v>
      </c>
    </row>
    <row r="1812" spans="2:3" x14ac:dyDescent="0.25">
      <c r="B1812" s="10">
        <v>1827</v>
      </c>
      <c r="C1812" s="10" t="s">
        <v>87</v>
      </c>
    </row>
    <row r="1813" spans="2:3" x14ac:dyDescent="0.25">
      <c r="B1813" s="10">
        <v>1828</v>
      </c>
      <c r="C1813" s="10" t="s">
        <v>87</v>
      </c>
    </row>
    <row r="1814" spans="2:3" x14ac:dyDescent="0.25">
      <c r="B1814" s="10">
        <v>1829</v>
      </c>
      <c r="C1814" s="10" t="s">
        <v>87</v>
      </c>
    </row>
    <row r="1815" spans="2:3" x14ac:dyDescent="0.25">
      <c r="B1815" s="10">
        <v>1830</v>
      </c>
      <c r="C1815" s="10" t="s">
        <v>87</v>
      </c>
    </row>
    <row r="1816" spans="2:3" x14ac:dyDescent="0.25">
      <c r="B1816" s="10">
        <v>1831</v>
      </c>
      <c r="C1816" s="10" t="s">
        <v>87</v>
      </c>
    </row>
    <row r="1817" spans="2:3" x14ac:dyDescent="0.25">
      <c r="B1817" s="10">
        <v>1832</v>
      </c>
      <c r="C1817" s="10" t="s">
        <v>87</v>
      </c>
    </row>
    <row r="1818" spans="2:3" x14ac:dyDescent="0.25">
      <c r="B1818" s="10">
        <v>1833</v>
      </c>
      <c r="C1818" s="10" t="s">
        <v>87</v>
      </c>
    </row>
    <row r="1819" spans="2:3" x14ac:dyDescent="0.25">
      <c r="B1819" s="10">
        <v>1834</v>
      </c>
      <c r="C1819" s="10" t="s">
        <v>87</v>
      </c>
    </row>
    <row r="1820" spans="2:3" x14ac:dyDescent="0.25">
      <c r="B1820" s="10">
        <v>1835</v>
      </c>
      <c r="C1820" s="10" t="s">
        <v>87</v>
      </c>
    </row>
    <row r="1821" spans="2:3" x14ac:dyDescent="0.25">
      <c r="B1821" s="10">
        <v>1836</v>
      </c>
      <c r="C1821" s="10" t="s">
        <v>87</v>
      </c>
    </row>
    <row r="1822" spans="2:3" x14ac:dyDescent="0.25">
      <c r="B1822" s="10">
        <v>1837</v>
      </c>
      <c r="C1822" s="10" t="s">
        <v>87</v>
      </c>
    </row>
    <row r="1823" spans="2:3" x14ac:dyDescent="0.25">
      <c r="B1823" s="10">
        <v>1838</v>
      </c>
      <c r="C1823" s="10" t="s">
        <v>87</v>
      </c>
    </row>
    <row r="1824" spans="2:3" x14ac:dyDescent="0.25">
      <c r="B1824" s="10">
        <v>1839</v>
      </c>
      <c r="C1824" s="10" t="s">
        <v>87</v>
      </c>
    </row>
    <row r="1825" spans="2:3" x14ac:dyDescent="0.25">
      <c r="B1825" s="10">
        <v>1840</v>
      </c>
      <c r="C1825" s="10" t="s">
        <v>87</v>
      </c>
    </row>
    <row r="1826" spans="2:3" x14ac:dyDescent="0.25">
      <c r="B1826" s="10">
        <v>1841</v>
      </c>
      <c r="C1826" s="10" t="s">
        <v>87</v>
      </c>
    </row>
    <row r="1827" spans="2:3" x14ac:dyDescent="0.25">
      <c r="B1827" s="10">
        <v>1842</v>
      </c>
      <c r="C1827" s="10" t="s">
        <v>87</v>
      </c>
    </row>
    <row r="1828" spans="2:3" x14ac:dyDescent="0.25">
      <c r="B1828" s="10">
        <v>1843</v>
      </c>
      <c r="C1828" s="10" t="s">
        <v>87</v>
      </c>
    </row>
    <row r="1829" spans="2:3" x14ac:dyDescent="0.25">
      <c r="B1829" s="10">
        <v>1844</v>
      </c>
      <c r="C1829" s="10" t="s">
        <v>87</v>
      </c>
    </row>
    <row r="1830" spans="2:3" x14ac:dyDescent="0.25">
      <c r="B1830" s="10">
        <v>1845</v>
      </c>
      <c r="C1830" s="10" t="s">
        <v>87</v>
      </c>
    </row>
    <row r="1831" spans="2:3" x14ac:dyDescent="0.25">
      <c r="B1831" s="10">
        <v>1846</v>
      </c>
      <c r="C1831" s="10" t="s">
        <v>87</v>
      </c>
    </row>
    <row r="1832" spans="2:3" x14ac:dyDescent="0.25">
      <c r="B1832" s="10">
        <v>1847</v>
      </c>
      <c r="C1832" s="10" t="s">
        <v>87</v>
      </c>
    </row>
    <row r="1833" spans="2:3" x14ac:dyDescent="0.25">
      <c r="B1833" s="10">
        <v>1848</v>
      </c>
      <c r="C1833" s="10" t="s">
        <v>87</v>
      </c>
    </row>
    <row r="1834" spans="2:3" x14ac:dyDescent="0.25">
      <c r="B1834" s="10">
        <v>1849</v>
      </c>
      <c r="C1834" s="10" t="s">
        <v>87</v>
      </c>
    </row>
    <row r="1835" spans="2:3" x14ac:dyDescent="0.25">
      <c r="B1835" s="10">
        <v>1850</v>
      </c>
      <c r="C1835" s="10" t="s">
        <v>87</v>
      </c>
    </row>
    <row r="1836" spans="2:3" x14ac:dyDescent="0.25">
      <c r="B1836" s="10">
        <v>1851</v>
      </c>
      <c r="C1836" s="10" t="s">
        <v>87</v>
      </c>
    </row>
    <row r="1837" spans="2:3" x14ac:dyDescent="0.25">
      <c r="B1837" s="10">
        <v>1852</v>
      </c>
      <c r="C1837" s="10" t="s">
        <v>87</v>
      </c>
    </row>
    <row r="1838" spans="2:3" x14ac:dyDescent="0.25">
      <c r="B1838" s="10">
        <v>1853</v>
      </c>
      <c r="C1838" s="10" t="s">
        <v>87</v>
      </c>
    </row>
    <row r="1839" spans="2:3" x14ac:dyDescent="0.25">
      <c r="B1839" s="10">
        <v>1854</v>
      </c>
      <c r="C1839" s="10" t="s">
        <v>87</v>
      </c>
    </row>
    <row r="1840" spans="2:3" x14ac:dyDescent="0.25">
      <c r="B1840" s="10">
        <v>1855</v>
      </c>
      <c r="C1840" s="10" t="s">
        <v>87</v>
      </c>
    </row>
    <row r="1841" spans="2:3" x14ac:dyDescent="0.25">
      <c r="B1841" s="10">
        <v>1856</v>
      </c>
      <c r="C1841" s="10" t="s">
        <v>87</v>
      </c>
    </row>
    <row r="1842" spans="2:3" x14ac:dyDescent="0.25">
      <c r="B1842" s="10">
        <v>1857</v>
      </c>
      <c r="C1842" s="10" t="s">
        <v>87</v>
      </c>
    </row>
    <row r="1843" spans="2:3" x14ac:dyDescent="0.25">
      <c r="B1843" s="10">
        <v>1858</v>
      </c>
      <c r="C1843" s="10" t="s">
        <v>87</v>
      </c>
    </row>
    <row r="1844" spans="2:3" x14ac:dyDescent="0.25">
      <c r="B1844" s="10">
        <v>1859</v>
      </c>
      <c r="C1844" s="10" t="s">
        <v>87</v>
      </c>
    </row>
    <row r="1845" spans="2:3" x14ac:dyDescent="0.25">
      <c r="B1845" s="10">
        <v>1860</v>
      </c>
      <c r="C1845" s="10" t="s">
        <v>87</v>
      </c>
    </row>
    <row r="1846" spans="2:3" x14ac:dyDescent="0.25">
      <c r="B1846" s="10">
        <v>1861</v>
      </c>
      <c r="C1846" s="10" t="s">
        <v>87</v>
      </c>
    </row>
    <row r="1847" spans="2:3" x14ac:dyDescent="0.25">
      <c r="B1847" s="10">
        <v>1862</v>
      </c>
      <c r="C1847" s="10" t="s">
        <v>87</v>
      </c>
    </row>
    <row r="1848" spans="2:3" x14ac:dyDescent="0.25">
      <c r="B1848" s="10">
        <v>1863</v>
      </c>
      <c r="C1848" s="10" t="s">
        <v>87</v>
      </c>
    </row>
    <row r="1849" spans="2:3" x14ac:dyDescent="0.25">
      <c r="B1849" s="10">
        <v>1864</v>
      </c>
      <c r="C1849" s="10" t="s">
        <v>87</v>
      </c>
    </row>
    <row r="1850" spans="2:3" x14ac:dyDescent="0.25">
      <c r="B1850" s="10">
        <v>1865</v>
      </c>
      <c r="C1850" s="10" t="s">
        <v>87</v>
      </c>
    </row>
    <row r="1851" spans="2:3" x14ac:dyDescent="0.25">
      <c r="B1851" s="10">
        <v>1866</v>
      </c>
      <c r="C1851" s="10" t="s">
        <v>87</v>
      </c>
    </row>
    <row r="1852" spans="2:3" x14ac:dyDescent="0.25">
      <c r="B1852" s="10">
        <v>1867</v>
      </c>
      <c r="C1852" s="10" t="s">
        <v>87</v>
      </c>
    </row>
    <row r="1853" spans="2:3" x14ac:dyDescent="0.25">
      <c r="B1853" s="10">
        <v>1868</v>
      </c>
      <c r="C1853" s="10" t="s">
        <v>87</v>
      </c>
    </row>
    <row r="1854" spans="2:3" x14ac:dyDescent="0.25">
      <c r="B1854" s="10">
        <v>1869</v>
      </c>
      <c r="C1854" s="10" t="s">
        <v>87</v>
      </c>
    </row>
    <row r="1855" spans="2:3" x14ac:dyDescent="0.25">
      <c r="B1855" s="10">
        <v>1870</v>
      </c>
      <c r="C1855" s="10" t="s">
        <v>87</v>
      </c>
    </row>
    <row r="1856" spans="2:3" x14ac:dyDescent="0.25">
      <c r="B1856" s="10">
        <v>1871</v>
      </c>
      <c r="C1856" s="10" t="s">
        <v>87</v>
      </c>
    </row>
    <row r="1857" spans="2:3" x14ac:dyDescent="0.25">
      <c r="B1857" s="10">
        <v>1872</v>
      </c>
      <c r="C1857" s="10" t="s">
        <v>87</v>
      </c>
    </row>
    <row r="1858" spans="2:3" x14ac:dyDescent="0.25">
      <c r="B1858" s="10">
        <v>1873</v>
      </c>
      <c r="C1858" s="10" t="s">
        <v>87</v>
      </c>
    </row>
    <row r="1859" spans="2:3" x14ac:dyDescent="0.25">
      <c r="B1859" s="10">
        <v>1874</v>
      </c>
      <c r="C1859" s="10" t="s">
        <v>87</v>
      </c>
    </row>
    <row r="1860" spans="2:3" x14ac:dyDescent="0.25">
      <c r="B1860" s="10">
        <v>1875</v>
      </c>
      <c r="C1860" s="10" t="s">
        <v>87</v>
      </c>
    </row>
    <row r="1861" spans="2:3" x14ac:dyDescent="0.25">
      <c r="B1861" s="10">
        <v>1876</v>
      </c>
      <c r="C1861" s="10" t="s">
        <v>87</v>
      </c>
    </row>
    <row r="1862" spans="2:3" x14ac:dyDescent="0.25">
      <c r="B1862" s="10">
        <v>1877</v>
      </c>
      <c r="C1862" s="10" t="s">
        <v>87</v>
      </c>
    </row>
    <row r="1863" spans="2:3" x14ac:dyDescent="0.25">
      <c r="B1863" s="10">
        <v>1878</v>
      </c>
      <c r="C1863" s="10" t="s">
        <v>87</v>
      </c>
    </row>
    <row r="1864" spans="2:3" x14ac:dyDescent="0.25">
      <c r="B1864" s="10">
        <v>1879</v>
      </c>
      <c r="C1864" s="10" t="s">
        <v>87</v>
      </c>
    </row>
    <row r="1865" spans="2:3" x14ac:dyDescent="0.25">
      <c r="B1865" s="10">
        <v>1880</v>
      </c>
      <c r="C1865" s="10" t="s">
        <v>87</v>
      </c>
    </row>
    <row r="1866" spans="2:3" x14ac:dyDescent="0.25">
      <c r="B1866" s="10">
        <v>1881</v>
      </c>
      <c r="C1866" s="10" t="s">
        <v>87</v>
      </c>
    </row>
    <row r="1867" spans="2:3" x14ac:dyDescent="0.25">
      <c r="B1867" s="10">
        <v>1882</v>
      </c>
      <c r="C1867" s="10" t="s">
        <v>87</v>
      </c>
    </row>
    <row r="1868" spans="2:3" x14ac:dyDescent="0.25">
      <c r="B1868" s="10">
        <v>1883</v>
      </c>
      <c r="C1868" s="10" t="s">
        <v>87</v>
      </c>
    </row>
    <row r="1869" spans="2:3" x14ac:dyDescent="0.25">
      <c r="B1869" s="10">
        <v>1884</v>
      </c>
      <c r="C1869" s="10" t="s">
        <v>87</v>
      </c>
    </row>
    <row r="1870" spans="2:3" x14ac:dyDescent="0.25">
      <c r="B1870" s="10">
        <v>1885</v>
      </c>
      <c r="C1870" s="10" t="s">
        <v>87</v>
      </c>
    </row>
    <row r="1871" spans="2:3" x14ac:dyDescent="0.25">
      <c r="B1871" s="10">
        <v>1886</v>
      </c>
      <c r="C1871" s="10" t="s">
        <v>87</v>
      </c>
    </row>
    <row r="1872" spans="2:3" x14ac:dyDescent="0.25">
      <c r="B1872" s="10">
        <v>1887</v>
      </c>
      <c r="C1872" s="10" t="s">
        <v>87</v>
      </c>
    </row>
    <row r="1873" spans="2:3" x14ac:dyDescent="0.25">
      <c r="B1873" s="10">
        <v>1888</v>
      </c>
      <c r="C1873" s="10" t="s">
        <v>87</v>
      </c>
    </row>
    <row r="1874" spans="2:3" x14ac:dyDescent="0.25">
      <c r="B1874" s="10">
        <v>1889</v>
      </c>
      <c r="C1874" s="10" t="s">
        <v>87</v>
      </c>
    </row>
    <row r="1875" spans="2:3" x14ac:dyDescent="0.25">
      <c r="B1875" s="10">
        <v>1890</v>
      </c>
      <c r="C1875" s="10" t="s">
        <v>87</v>
      </c>
    </row>
    <row r="1876" spans="2:3" x14ac:dyDescent="0.25">
      <c r="B1876" s="10">
        <v>1891</v>
      </c>
      <c r="C1876" s="10" t="s">
        <v>87</v>
      </c>
    </row>
    <row r="1877" spans="2:3" x14ac:dyDescent="0.25">
      <c r="B1877" s="10">
        <v>1892</v>
      </c>
      <c r="C1877" s="10" t="s">
        <v>87</v>
      </c>
    </row>
    <row r="1878" spans="2:3" x14ac:dyDescent="0.25">
      <c r="B1878" s="10">
        <v>1893</v>
      </c>
      <c r="C1878" s="10" t="s">
        <v>87</v>
      </c>
    </row>
    <row r="1879" spans="2:3" x14ac:dyDescent="0.25">
      <c r="B1879" s="10">
        <v>1894</v>
      </c>
      <c r="C1879" s="10" t="s">
        <v>87</v>
      </c>
    </row>
    <row r="1880" spans="2:3" x14ac:dyDescent="0.25">
      <c r="B1880" s="10">
        <v>1895</v>
      </c>
      <c r="C1880" s="10" t="s">
        <v>87</v>
      </c>
    </row>
    <row r="1881" spans="2:3" x14ac:dyDescent="0.25">
      <c r="B1881" s="10">
        <v>1896</v>
      </c>
      <c r="C1881" s="10" t="s">
        <v>87</v>
      </c>
    </row>
    <row r="1882" spans="2:3" x14ac:dyDescent="0.25">
      <c r="B1882" s="10">
        <v>1897</v>
      </c>
      <c r="C1882" s="10" t="s">
        <v>87</v>
      </c>
    </row>
    <row r="1883" spans="2:3" x14ac:dyDescent="0.25">
      <c r="B1883" s="10">
        <v>1898</v>
      </c>
      <c r="C1883" s="10" t="s">
        <v>87</v>
      </c>
    </row>
    <row r="1884" spans="2:3" x14ac:dyDescent="0.25">
      <c r="B1884" s="10">
        <v>1899</v>
      </c>
      <c r="C1884" s="10" t="s">
        <v>87</v>
      </c>
    </row>
    <row r="1885" spans="2:3" x14ac:dyDescent="0.25">
      <c r="B1885" s="10">
        <v>1900</v>
      </c>
      <c r="C1885" s="10" t="s">
        <v>87</v>
      </c>
    </row>
    <row r="1886" spans="2:3" x14ac:dyDescent="0.25">
      <c r="B1886" s="10">
        <v>1901</v>
      </c>
      <c r="C1886" s="10" t="s">
        <v>87</v>
      </c>
    </row>
    <row r="1887" spans="2:3" x14ac:dyDescent="0.25">
      <c r="B1887" s="10">
        <v>1902</v>
      </c>
      <c r="C1887" s="10" t="s">
        <v>87</v>
      </c>
    </row>
    <row r="1888" spans="2:3" x14ac:dyDescent="0.25">
      <c r="B1888" s="10">
        <v>1903</v>
      </c>
      <c r="C1888" s="10" t="s">
        <v>87</v>
      </c>
    </row>
    <row r="1889" spans="2:3" x14ac:dyDescent="0.25">
      <c r="B1889" s="10">
        <v>1904</v>
      </c>
      <c r="C1889" s="10" t="s">
        <v>87</v>
      </c>
    </row>
    <row r="1890" spans="2:3" x14ac:dyDescent="0.25">
      <c r="B1890" s="10">
        <v>1905</v>
      </c>
      <c r="C1890" s="10" t="s">
        <v>87</v>
      </c>
    </row>
    <row r="1891" spans="2:3" x14ac:dyDescent="0.25">
      <c r="B1891" s="10">
        <v>1906</v>
      </c>
      <c r="C1891" s="10" t="s">
        <v>87</v>
      </c>
    </row>
    <row r="1892" spans="2:3" x14ac:dyDescent="0.25">
      <c r="B1892" s="10">
        <v>1907</v>
      </c>
      <c r="C1892" s="10" t="s">
        <v>87</v>
      </c>
    </row>
    <row r="1893" spans="2:3" x14ac:dyDescent="0.25">
      <c r="B1893" s="10">
        <v>1908</v>
      </c>
      <c r="C1893" s="10" t="s">
        <v>87</v>
      </c>
    </row>
    <row r="1894" spans="2:3" x14ac:dyDescent="0.25">
      <c r="B1894" s="10">
        <v>1909</v>
      </c>
      <c r="C1894" s="10" t="s">
        <v>87</v>
      </c>
    </row>
    <row r="1895" spans="2:3" x14ac:dyDescent="0.25">
      <c r="B1895" s="10">
        <v>1910</v>
      </c>
      <c r="C1895" s="10" t="s">
        <v>87</v>
      </c>
    </row>
    <row r="1896" spans="2:3" x14ac:dyDescent="0.25">
      <c r="B1896" s="10">
        <v>1911</v>
      </c>
      <c r="C1896" s="10" t="s">
        <v>87</v>
      </c>
    </row>
    <row r="1897" spans="2:3" x14ac:dyDescent="0.25">
      <c r="B1897" s="10">
        <v>1912</v>
      </c>
      <c r="C1897" s="10" t="s">
        <v>87</v>
      </c>
    </row>
    <row r="1898" spans="2:3" x14ac:dyDescent="0.25">
      <c r="B1898" s="10">
        <v>1913</v>
      </c>
      <c r="C1898" s="10" t="s">
        <v>87</v>
      </c>
    </row>
    <row r="1899" spans="2:3" x14ac:dyDescent="0.25">
      <c r="B1899" s="10">
        <v>1914</v>
      </c>
      <c r="C1899" s="10" t="s">
        <v>87</v>
      </c>
    </row>
    <row r="1900" spans="2:3" x14ac:dyDescent="0.25">
      <c r="B1900" s="10">
        <v>1915</v>
      </c>
      <c r="C1900" s="10" t="s">
        <v>87</v>
      </c>
    </row>
    <row r="1901" spans="2:3" x14ac:dyDescent="0.25">
      <c r="B1901" s="10">
        <v>1916</v>
      </c>
      <c r="C1901" s="10" t="s">
        <v>87</v>
      </c>
    </row>
    <row r="1902" spans="2:3" x14ac:dyDescent="0.25">
      <c r="B1902" s="10">
        <v>1917</v>
      </c>
      <c r="C1902" s="10" t="s">
        <v>87</v>
      </c>
    </row>
    <row r="1903" spans="2:3" x14ac:dyDescent="0.25">
      <c r="B1903" s="10">
        <v>1918</v>
      </c>
      <c r="C1903" s="10" t="s">
        <v>87</v>
      </c>
    </row>
    <row r="1904" spans="2:3" x14ac:dyDescent="0.25">
      <c r="B1904" s="10">
        <v>1919</v>
      </c>
      <c r="C1904" s="10" t="s">
        <v>87</v>
      </c>
    </row>
    <row r="1905" spans="2:3" x14ac:dyDescent="0.25">
      <c r="B1905" s="10">
        <v>1920</v>
      </c>
      <c r="C1905" s="10" t="s">
        <v>87</v>
      </c>
    </row>
    <row r="1906" spans="2:3" x14ac:dyDescent="0.25">
      <c r="B1906" s="10">
        <v>1921</v>
      </c>
      <c r="C1906" s="10" t="s">
        <v>87</v>
      </c>
    </row>
    <row r="1907" spans="2:3" x14ac:dyDescent="0.25">
      <c r="B1907" s="10">
        <v>1922</v>
      </c>
      <c r="C1907" s="10" t="s">
        <v>87</v>
      </c>
    </row>
    <row r="1908" spans="2:3" x14ac:dyDescent="0.25">
      <c r="B1908" s="10">
        <v>1923</v>
      </c>
      <c r="C1908" s="10" t="s">
        <v>87</v>
      </c>
    </row>
    <row r="1909" spans="2:3" x14ac:dyDescent="0.25">
      <c r="B1909" s="10">
        <v>1924</v>
      </c>
      <c r="C1909" s="10" t="s">
        <v>87</v>
      </c>
    </row>
    <row r="1910" spans="2:3" x14ac:dyDescent="0.25">
      <c r="B1910" s="10">
        <v>1925</v>
      </c>
      <c r="C1910" s="10" t="s">
        <v>87</v>
      </c>
    </row>
    <row r="1911" spans="2:3" x14ac:dyDescent="0.25">
      <c r="B1911" s="10">
        <v>1926</v>
      </c>
      <c r="C1911" s="10" t="s">
        <v>87</v>
      </c>
    </row>
    <row r="1912" spans="2:3" x14ac:dyDescent="0.25">
      <c r="B1912" s="10">
        <v>1927</v>
      </c>
      <c r="C1912" s="10" t="s">
        <v>87</v>
      </c>
    </row>
    <row r="1913" spans="2:3" x14ac:dyDescent="0.25">
      <c r="B1913" s="10">
        <v>1928</v>
      </c>
      <c r="C1913" s="10" t="s">
        <v>87</v>
      </c>
    </row>
    <row r="1914" spans="2:3" x14ac:dyDescent="0.25">
      <c r="B1914" s="10">
        <v>1929</v>
      </c>
      <c r="C1914" s="10" t="s">
        <v>87</v>
      </c>
    </row>
    <row r="1915" spans="2:3" x14ac:dyDescent="0.25">
      <c r="B1915" s="10">
        <v>1930</v>
      </c>
      <c r="C1915" s="10" t="s">
        <v>87</v>
      </c>
    </row>
    <row r="1916" spans="2:3" x14ac:dyDescent="0.25">
      <c r="B1916" s="10">
        <v>1931</v>
      </c>
      <c r="C1916" s="10" t="s">
        <v>87</v>
      </c>
    </row>
    <row r="1917" spans="2:3" x14ac:dyDescent="0.25">
      <c r="B1917" s="10">
        <v>1932</v>
      </c>
      <c r="C1917" s="10" t="s">
        <v>87</v>
      </c>
    </row>
    <row r="1918" spans="2:3" x14ac:dyDescent="0.25">
      <c r="B1918" s="10">
        <v>1933</v>
      </c>
      <c r="C1918" s="10" t="s">
        <v>87</v>
      </c>
    </row>
    <row r="1919" spans="2:3" x14ac:dyDescent="0.25">
      <c r="B1919" s="10">
        <v>1934</v>
      </c>
      <c r="C1919" s="10" t="s">
        <v>87</v>
      </c>
    </row>
    <row r="1920" spans="2:3" x14ac:dyDescent="0.25">
      <c r="B1920" s="10">
        <v>1935</v>
      </c>
      <c r="C1920" s="10" t="s">
        <v>87</v>
      </c>
    </row>
    <row r="1921" spans="2:3" x14ac:dyDescent="0.25">
      <c r="B1921" s="10">
        <v>1936</v>
      </c>
      <c r="C1921" s="10" t="s">
        <v>87</v>
      </c>
    </row>
    <row r="1922" spans="2:3" x14ac:dyDescent="0.25">
      <c r="B1922" s="10">
        <v>1937</v>
      </c>
      <c r="C1922" s="10" t="s">
        <v>87</v>
      </c>
    </row>
    <row r="1923" spans="2:3" x14ac:dyDescent="0.25">
      <c r="B1923" s="10">
        <v>1938</v>
      </c>
      <c r="C1923" s="10" t="s">
        <v>87</v>
      </c>
    </row>
    <row r="1924" spans="2:3" x14ac:dyDescent="0.25">
      <c r="B1924" s="10">
        <v>1939</v>
      </c>
      <c r="C1924" s="10" t="s">
        <v>87</v>
      </c>
    </row>
    <row r="1925" spans="2:3" x14ac:dyDescent="0.25">
      <c r="B1925" s="10">
        <v>1940</v>
      </c>
      <c r="C1925" s="10" t="s">
        <v>87</v>
      </c>
    </row>
    <row r="1926" spans="2:3" x14ac:dyDescent="0.25">
      <c r="B1926" s="10">
        <v>1941</v>
      </c>
      <c r="C1926" s="10" t="s">
        <v>87</v>
      </c>
    </row>
    <row r="1927" spans="2:3" x14ac:dyDescent="0.25">
      <c r="B1927" s="10">
        <v>1942</v>
      </c>
      <c r="C1927" s="10" t="s">
        <v>87</v>
      </c>
    </row>
    <row r="1928" spans="2:3" x14ac:dyDescent="0.25">
      <c r="B1928" s="10">
        <v>1943</v>
      </c>
      <c r="C1928" s="10" t="s">
        <v>87</v>
      </c>
    </row>
    <row r="1929" spans="2:3" x14ac:dyDescent="0.25">
      <c r="B1929" s="10">
        <v>1944</v>
      </c>
      <c r="C1929" s="10" t="s">
        <v>87</v>
      </c>
    </row>
    <row r="1930" spans="2:3" x14ac:dyDescent="0.25">
      <c r="B1930" s="10">
        <v>1945</v>
      </c>
      <c r="C1930" s="10" t="s">
        <v>87</v>
      </c>
    </row>
    <row r="1931" spans="2:3" x14ac:dyDescent="0.25">
      <c r="B1931" s="10">
        <v>1946</v>
      </c>
      <c r="C1931" s="10" t="s">
        <v>87</v>
      </c>
    </row>
    <row r="1932" spans="2:3" x14ac:dyDescent="0.25">
      <c r="B1932" s="10">
        <v>1947</v>
      </c>
      <c r="C1932" s="10" t="s">
        <v>87</v>
      </c>
    </row>
    <row r="1933" spans="2:3" x14ac:dyDescent="0.25">
      <c r="B1933" s="10">
        <v>1948</v>
      </c>
      <c r="C1933" s="10" t="s">
        <v>87</v>
      </c>
    </row>
    <row r="1934" spans="2:3" x14ac:dyDescent="0.25">
      <c r="B1934" s="10">
        <v>1949</v>
      </c>
      <c r="C1934" s="10" t="s">
        <v>87</v>
      </c>
    </row>
    <row r="1935" spans="2:3" x14ac:dyDescent="0.25">
      <c r="B1935" s="10">
        <v>1950</v>
      </c>
      <c r="C1935" s="10" t="s">
        <v>87</v>
      </c>
    </row>
    <row r="1936" spans="2:3" x14ac:dyDescent="0.25">
      <c r="B1936" s="10">
        <v>1951</v>
      </c>
      <c r="C1936" s="10" t="s">
        <v>87</v>
      </c>
    </row>
    <row r="1937" spans="2:3" x14ac:dyDescent="0.25">
      <c r="B1937" s="10">
        <v>1952</v>
      </c>
      <c r="C1937" s="10" t="s">
        <v>87</v>
      </c>
    </row>
    <row r="1938" spans="2:3" x14ac:dyDescent="0.25">
      <c r="B1938" s="10">
        <v>1953</v>
      </c>
      <c r="C1938" s="10" t="s">
        <v>87</v>
      </c>
    </row>
    <row r="1939" spans="2:3" x14ac:dyDescent="0.25">
      <c r="B1939" s="10">
        <v>1954</v>
      </c>
      <c r="C1939" s="10" t="s">
        <v>87</v>
      </c>
    </row>
    <row r="1940" spans="2:3" x14ac:dyDescent="0.25">
      <c r="B1940" s="10">
        <v>1955</v>
      </c>
      <c r="C1940" s="10" t="s">
        <v>87</v>
      </c>
    </row>
    <row r="1941" spans="2:3" x14ac:dyDescent="0.25">
      <c r="B1941" s="10">
        <v>1956</v>
      </c>
      <c r="C1941" s="10" t="s">
        <v>87</v>
      </c>
    </row>
    <row r="1942" spans="2:3" x14ac:dyDescent="0.25">
      <c r="B1942" s="10">
        <v>1957</v>
      </c>
      <c r="C1942" s="10" t="s">
        <v>87</v>
      </c>
    </row>
    <row r="1943" spans="2:3" x14ac:dyDescent="0.25">
      <c r="B1943" s="10">
        <v>1958</v>
      </c>
      <c r="C1943" s="10" t="s">
        <v>87</v>
      </c>
    </row>
    <row r="1944" spans="2:3" x14ac:dyDescent="0.25">
      <c r="B1944" s="10">
        <v>1959</v>
      </c>
      <c r="C1944" s="10" t="s">
        <v>87</v>
      </c>
    </row>
    <row r="1945" spans="2:3" x14ac:dyDescent="0.25">
      <c r="B1945" s="10">
        <v>1960</v>
      </c>
      <c r="C1945" s="10" t="s">
        <v>87</v>
      </c>
    </row>
    <row r="1946" spans="2:3" x14ac:dyDescent="0.25">
      <c r="B1946" s="10">
        <v>1961</v>
      </c>
      <c r="C1946" s="10" t="s">
        <v>87</v>
      </c>
    </row>
    <row r="1947" spans="2:3" x14ac:dyDescent="0.25">
      <c r="B1947" s="10">
        <v>1962</v>
      </c>
      <c r="C1947" s="10" t="s">
        <v>87</v>
      </c>
    </row>
    <row r="1948" spans="2:3" x14ac:dyDescent="0.25">
      <c r="B1948" s="10">
        <v>1963</v>
      </c>
      <c r="C1948" s="10" t="s">
        <v>87</v>
      </c>
    </row>
    <row r="1949" spans="2:3" x14ac:dyDescent="0.25">
      <c r="B1949" s="10">
        <v>1964</v>
      </c>
      <c r="C1949" s="10" t="s">
        <v>87</v>
      </c>
    </row>
    <row r="1950" spans="2:3" x14ac:dyDescent="0.25">
      <c r="B1950" s="10">
        <v>1965</v>
      </c>
      <c r="C1950" s="10" t="s">
        <v>87</v>
      </c>
    </row>
    <row r="1951" spans="2:3" x14ac:dyDescent="0.25">
      <c r="B1951" s="10">
        <v>1966</v>
      </c>
      <c r="C1951" s="10" t="s">
        <v>87</v>
      </c>
    </row>
    <row r="1952" spans="2:3" x14ac:dyDescent="0.25">
      <c r="B1952" s="10">
        <v>1967</v>
      </c>
      <c r="C1952" s="10" t="s">
        <v>87</v>
      </c>
    </row>
    <row r="1953" spans="2:3" x14ac:dyDescent="0.25">
      <c r="B1953" s="10">
        <v>1968</v>
      </c>
      <c r="C1953" s="10" t="s">
        <v>87</v>
      </c>
    </row>
    <row r="1954" spans="2:3" x14ac:dyDescent="0.25">
      <c r="B1954" s="10">
        <v>1969</v>
      </c>
      <c r="C1954" s="10" t="s">
        <v>87</v>
      </c>
    </row>
    <row r="1955" spans="2:3" x14ac:dyDescent="0.25">
      <c r="B1955" s="10">
        <v>1970</v>
      </c>
      <c r="C1955" s="10" t="s">
        <v>87</v>
      </c>
    </row>
    <row r="1956" spans="2:3" x14ac:dyDescent="0.25">
      <c r="B1956" s="10">
        <v>1971</v>
      </c>
      <c r="C1956" s="10" t="s">
        <v>87</v>
      </c>
    </row>
    <row r="1957" spans="2:3" x14ac:dyDescent="0.25">
      <c r="B1957" s="10">
        <v>1972</v>
      </c>
      <c r="C1957" s="10" t="s">
        <v>87</v>
      </c>
    </row>
    <row r="1958" spans="2:3" x14ac:dyDescent="0.25">
      <c r="B1958" s="10">
        <v>1973</v>
      </c>
      <c r="C1958" s="10" t="s">
        <v>87</v>
      </c>
    </row>
    <row r="1959" spans="2:3" x14ac:dyDescent="0.25">
      <c r="B1959" s="10">
        <v>1974</v>
      </c>
      <c r="C1959" s="10" t="s">
        <v>87</v>
      </c>
    </row>
    <row r="1960" spans="2:3" x14ac:dyDescent="0.25">
      <c r="B1960" s="10">
        <v>1975</v>
      </c>
      <c r="C1960" s="10" t="s">
        <v>87</v>
      </c>
    </row>
    <row r="1961" spans="2:3" x14ac:dyDescent="0.25">
      <c r="B1961" s="10">
        <v>1976</v>
      </c>
      <c r="C1961" s="10" t="s">
        <v>87</v>
      </c>
    </row>
    <row r="1962" spans="2:3" x14ac:dyDescent="0.25">
      <c r="B1962" s="10">
        <v>1977</v>
      </c>
      <c r="C1962" s="10" t="s">
        <v>87</v>
      </c>
    </row>
    <row r="1963" spans="2:3" x14ac:dyDescent="0.25">
      <c r="B1963" s="10">
        <v>1978</v>
      </c>
      <c r="C1963" s="10" t="s">
        <v>87</v>
      </c>
    </row>
    <row r="1964" spans="2:3" x14ac:dyDescent="0.25">
      <c r="B1964" s="10">
        <v>1979</v>
      </c>
      <c r="C1964" s="10" t="s">
        <v>87</v>
      </c>
    </row>
    <row r="1965" spans="2:3" x14ac:dyDescent="0.25">
      <c r="B1965" s="10">
        <v>1980</v>
      </c>
      <c r="C1965" s="10" t="s">
        <v>87</v>
      </c>
    </row>
    <row r="1966" spans="2:3" x14ac:dyDescent="0.25">
      <c r="B1966" s="10">
        <v>1981</v>
      </c>
      <c r="C1966" s="10" t="s">
        <v>87</v>
      </c>
    </row>
    <row r="1967" spans="2:3" x14ac:dyDescent="0.25">
      <c r="B1967" s="10">
        <v>1982</v>
      </c>
      <c r="C1967" s="10" t="s">
        <v>87</v>
      </c>
    </row>
    <row r="1968" spans="2:3" x14ac:dyDescent="0.25">
      <c r="B1968" s="10">
        <v>1983</v>
      </c>
      <c r="C1968" s="10" t="s">
        <v>87</v>
      </c>
    </row>
    <row r="1969" spans="2:3" x14ac:dyDescent="0.25">
      <c r="B1969" s="10">
        <v>1984</v>
      </c>
      <c r="C1969" s="10" t="s">
        <v>87</v>
      </c>
    </row>
    <row r="1970" spans="2:3" x14ac:dyDescent="0.25">
      <c r="B1970" s="10">
        <v>1985</v>
      </c>
      <c r="C1970" s="10" t="s">
        <v>87</v>
      </c>
    </row>
    <row r="1971" spans="2:3" x14ac:dyDescent="0.25">
      <c r="B1971" s="10">
        <v>1986</v>
      </c>
      <c r="C1971" s="10" t="s">
        <v>87</v>
      </c>
    </row>
    <row r="1972" spans="2:3" x14ac:dyDescent="0.25">
      <c r="B1972" s="10">
        <v>1987</v>
      </c>
      <c r="C1972" s="10" t="s">
        <v>87</v>
      </c>
    </row>
    <row r="1973" spans="2:3" x14ac:dyDescent="0.25">
      <c r="B1973" s="10">
        <v>1988</v>
      </c>
      <c r="C1973" s="10" t="s">
        <v>87</v>
      </c>
    </row>
    <row r="1974" spans="2:3" x14ac:dyDescent="0.25">
      <c r="B1974" s="10">
        <v>1989</v>
      </c>
      <c r="C1974" s="10" t="s">
        <v>87</v>
      </c>
    </row>
    <row r="1975" spans="2:3" x14ac:dyDescent="0.25">
      <c r="B1975" s="10">
        <v>1990</v>
      </c>
      <c r="C1975" s="10" t="s">
        <v>87</v>
      </c>
    </row>
    <row r="1976" spans="2:3" x14ac:dyDescent="0.25">
      <c r="B1976" s="10">
        <v>1991</v>
      </c>
      <c r="C1976" s="10" t="s">
        <v>87</v>
      </c>
    </row>
    <row r="1977" spans="2:3" x14ac:dyDescent="0.25">
      <c r="B1977" s="10">
        <v>1992</v>
      </c>
      <c r="C1977" s="10" t="s">
        <v>87</v>
      </c>
    </row>
    <row r="1978" spans="2:3" x14ac:dyDescent="0.25">
      <c r="B1978" s="10">
        <v>1993</v>
      </c>
      <c r="C1978" s="10" t="s">
        <v>87</v>
      </c>
    </row>
    <row r="1979" spans="2:3" x14ac:dyDescent="0.25">
      <c r="B1979" s="10">
        <v>1994</v>
      </c>
      <c r="C1979" s="10" t="s">
        <v>87</v>
      </c>
    </row>
    <row r="1980" spans="2:3" x14ac:dyDescent="0.25">
      <c r="B1980" s="10">
        <v>1995</v>
      </c>
      <c r="C1980" s="10" t="s">
        <v>87</v>
      </c>
    </row>
    <row r="1981" spans="2:3" x14ac:dyDescent="0.25">
      <c r="B1981" s="10">
        <v>1996</v>
      </c>
      <c r="C1981" s="10" t="s">
        <v>87</v>
      </c>
    </row>
    <row r="1982" spans="2:3" x14ac:dyDescent="0.25">
      <c r="B1982" s="10">
        <v>1997</v>
      </c>
      <c r="C1982" s="10" t="s">
        <v>87</v>
      </c>
    </row>
    <row r="1983" spans="2:3" x14ac:dyDescent="0.25">
      <c r="B1983" s="10">
        <v>1998</v>
      </c>
      <c r="C1983" s="10" t="s">
        <v>87</v>
      </c>
    </row>
    <row r="1984" spans="2:3" x14ac:dyDescent="0.25">
      <c r="B1984" s="10">
        <v>1999</v>
      </c>
      <c r="C1984" s="10" t="s">
        <v>87</v>
      </c>
    </row>
    <row r="1985" spans="2:3" x14ac:dyDescent="0.25">
      <c r="B1985" s="10">
        <v>2000</v>
      </c>
      <c r="C1985" s="10" t="s">
        <v>87</v>
      </c>
    </row>
    <row r="1986" spans="2:3" x14ac:dyDescent="0.25">
      <c r="B1986" s="10">
        <v>2001</v>
      </c>
      <c r="C1986" s="10" t="s">
        <v>87</v>
      </c>
    </row>
    <row r="1987" spans="2:3" x14ac:dyDescent="0.25">
      <c r="B1987" s="10">
        <v>2002</v>
      </c>
      <c r="C1987" s="10" t="s">
        <v>87</v>
      </c>
    </row>
    <row r="1988" spans="2:3" x14ac:dyDescent="0.25">
      <c r="B1988" s="10">
        <v>2003</v>
      </c>
      <c r="C1988" s="10" t="s">
        <v>87</v>
      </c>
    </row>
    <row r="1989" spans="2:3" x14ac:dyDescent="0.25">
      <c r="B1989" s="10">
        <v>2004</v>
      </c>
      <c r="C1989" s="10" t="s">
        <v>87</v>
      </c>
    </row>
    <row r="1990" spans="2:3" x14ac:dyDescent="0.25">
      <c r="B1990" s="10">
        <v>2005</v>
      </c>
      <c r="C1990" s="10" t="s">
        <v>87</v>
      </c>
    </row>
    <row r="1991" spans="2:3" x14ac:dyDescent="0.25">
      <c r="B1991" s="10">
        <v>2006</v>
      </c>
      <c r="C1991" s="10" t="s">
        <v>87</v>
      </c>
    </row>
    <row r="1992" spans="2:3" x14ac:dyDescent="0.25">
      <c r="B1992" s="10">
        <v>2007</v>
      </c>
      <c r="C1992" s="10" t="s">
        <v>87</v>
      </c>
    </row>
    <row r="1993" spans="2:3" x14ac:dyDescent="0.25">
      <c r="B1993" s="10">
        <v>2008</v>
      </c>
      <c r="C1993" s="10" t="s">
        <v>87</v>
      </c>
    </row>
    <row r="1994" spans="2:3" x14ac:dyDescent="0.25">
      <c r="B1994" s="10">
        <v>2009</v>
      </c>
      <c r="C1994" s="10" t="s">
        <v>87</v>
      </c>
    </row>
    <row r="1995" spans="2:3" x14ac:dyDescent="0.25">
      <c r="B1995" s="10">
        <v>2010</v>
      </c>
      <c r="C1995" s="10" t="s">
        <v>87</v>
      </c>
    </row>
    <row r="1996" spans="2:3" x14ac:dyDescent="0.25">
      <c r="B1996" s="10">
        <v>2011</v>
      </c>
      <c r="C1996" s="10" t="s">
        <v>87</v>
      </c>
    </row>
    <row r="1997" spans="2:3" x14ac:dyDescent="0.25">
      <c r="B1997" s="10">
        <v>2012</v>
      </c>
      <c r="C1997" s="10" t="s">
        <v>87</v>
      </c>
    </row>
    <row r="1998" spans="2:3" x14ac:dyDescent="0.25">
      <c r="B1998" s="10">
        <v>2013</v>
      </c>
      <c r="C1998" s="10" t="s">
        <v>87</v>
      </c>
    </row>
    <row r="1999" spans="2:3" x14ac:dyDescent="0.25">
      <c r="B1999" s="10">
        <v>2014</v>
      </c>
      <c r="C1999" s="10" t="s">
        <v>87</v>
      </c>
    </row>
    <row r="2000" spans="2:3" x14ac:dyDescent="0.25">
      <c r="B2000" s="10">
        <v>2015</v>
      </c>
      <c r="C2000" s="10" t="s">
        <v>87</v>
      </c>
    </row>
    <row r="2001" spans="2:3" x14ac:dyDescent="0.25">
      <c r="B2001" s="10">
        <v>2016</v>
      </c>
      <c r="C2001" s="10" t="s">
        <v>87</v>
      </c>
    </row>
    <row r="2002" spans="2:3" x14ac:dyDescent="0.25">
      <c r="B2002" s="10">
        <v>2017</v>
      </c>
      <c r="C2002" s="10" t="s">
        <v>87</v>
      </c>
    </row>
    <row r="2003" spans="2:3" x14ac:dyDescent="0.25">
      <c r="B2003" s="10">
        <v>2018</v>
      </c>
      <c r="C2003" s="10" t="s">
        <v>87</v>
      </c>
    </row>
    <row r="2004" spans="2:3" x14ac:dyDescent="0.25">
      <c r="B2004" s="10">
        <v>2019</v>
      </c>
      <c r="C2004" s="10" t="s">
        <v>87</v>
      </c>
    </row>
    <row r="2005" spans="2:3" x14ac:dyDescent="0.25">
      <c r="B2005" s="10">
        <v>2020</v>
      </c>
      <c r="C2005" s="10" t="s">
        <v>87</v>
      </c>
    </row>
    <row r="2006" spans="2:3" x14ac:dyDescent="0.25">
      <c r="B2006" s="10">
        <v>2021</v>
      </c>
      <c r="C2006" s="10" t="s">
        <v>87</v>
      </c>
    </row>
    <row r="2007" spans="2:3" x14ac:dyDescent="0.25">
      <c r="B2007" s="10">
        <v>2022</v>
      </c>
      <c r="C2007" s="10" t="s">
        <v>87</v>
      </c>
    </row>
    <row r="2008" spans="2:3" x14ac:dyDescent="0.25">
      <c r="B2008" s="10">
        <v>2023</v>
      </c>
      <c r="C2008" s="10" t="s">
        <v>87</v>
      </c>
    </row>
    <row r="2009" spans="2:3" x14ac:dyDescent="0.25">
      <c r="B2009" s="10">
        <v>2024</v>
      </c>
      <c r="C2009" s="10" t="s">
        <v>87</v>
      </c>
    </row>
    <row r="2010" spans="2:3" x14ac:dyDescent="0.25">
      <c r="B2010" s="10">
        <v>2025</v>
      </c>
      <c r="C2010" s="10" t="s">
        <v>87</v>
      </c>
    </row>
    <row r="2011" spans="2:3" x14ac:dyDescent="0.25">
      <c r="B2011" s="10">
        <v>2026</v>
      </c>
      <c r="C2011" s="10" t="s">
        <v>87</v>
      </c>
    </row>
    <row r="2012" spans="2:3" x14ac:dyDescent="0.25">
      <c r="B2012" s="10">
        <v>2027</v>
      </c>
      <c r="C2012" s="10" t="s">
        <v>87</v>
      </c>
    </row>
    <row r="2013" spans="2:3" x14ac:dyDescent="0.25">
      <c r="B2013" s="10">
        <v>2028</v>
      </c>
      <c r="C2013" s="10" t="s">
        <v>87</v>
      </c>
    </row>
    <row r="2014" spans="2:3" x14ac:dyDescent="0.25">
      <c r="B2014" s="10">
        <v>2029</v>
      </c>
      <c r="C2014" s="10" t="s">
        <v>87</v>
      </c>
    </row>
    <row r="2015" spans="2:3" x14ac:dyDescent="0.25">
      <c r="B2015" s="10">
        <v>2030</v>
      </c>
      <c r="C2015" s="10" t="s">
        <v>87</v>
      </c>
    </row>
    <row r="2016" spans="2:3" x14ac:dyDescent="0.25">
      <c r="B2016" s="10">
        <v>2031</v>
      </c>
      <c r="C2016" s="10" t="s">
        <v>87</v>
      </c>
    </row>
    <row r="2017" spans="2:3" x14ac:dyDescent="0.25">
      <c r="B2017" s="10">
        <v>2032</v>
      </c>
      <c r="C2017" s="10" t="s">
        <v>87</v>
      </c>
    </row>
    <row r="2018" spans="2:3" x14ac:dyDescent="0.25">
      <c r="B2018" s="10">
        <v>2033</v>
      </c>
      <c r="C2018" s="10" t="s">
        <v>87</v>
      </c>
    </row>
    <row r="2019" spans="2:3" x14ac:dyDescent="0.25">
      <c r="B2019" s="10">
        <v>2034</v>
      </c>
      <c r="C2019" s="10" t="s">
        <v>87</v>
      </c>
    </row>
    <row r="2020" spans="2:3" x14ac:dyDescent="0.25">
      <c r="B2020" s="10">
        <v>2035</v>
      </c>
      <c r="C2020" s="10" t="s">
        <v>87</v>
      </c>
    </row>
    <row r="2021" spans="2:3" x14ac:dyDescent="0.25">
      <c r="B2021" s="10">
        <v>2036</v>
      </c>
      <c r="C2021" s="10" t="s">
        <v>87</v>
      </c>
    </row>
    <row r="2022" spans="2:3" x14ac:dyDescent="0.25">
      <c r="B2022" s="10">
        <v>2037</v>
      </c>
      <c r="C2022" s="10" t="s">
        <v>87</v>
      </c>
    </row>
    <row r="2023" spans="2:3" x14ac:dyDescent="0.25">
      <c r="B2023" s="10">
        <v>2038</v>
      </c>
      <c r="C2023" s="10" t="s">
        <v>87</v>
      </c>
    </row>
    <row r="2024" spans="2:3" x14ac:dyDescent="0.25">
      <c r="B2024" s="10">
        <v>2039</v>
      </c>
      <c r="C2024" s="10" t="s">
        <v>87</v>
      </c>
    </row>
    <row r="2025" spans="2:3" x14ac:dyDescent="0.25">
      <c r="B2025" s="10">
        <v>2040</v>
      </c>
      <c r="C2025" s="10" t="s">
        <v>87</v>
      </c>
    </row>
    <row r="2026" spans="2:3" x14ac:dyDescent="0.25">
      <c r="B2026" s="10">
        <v>2041</v>
      </c>
      <c r="C2026" s="10" t="s">
        <v>87</v>
      </c>
    </row>
    <row r="2027" spans="2:3" x14ac:dyDescent="0.25">
      <c r="B2027" s="10">
        <v>2042</v>
      </c>
      <c r="C2027" s="10" t="s">
        <v>87</v>
      </c>
    </row>
    <row r="2028" spans="2:3" x14ac:dyDescent="0.25">
      <c r="B2028" s="10">
        <v>2043</v>
      </c>
      <c r="C2028" s="10" t="s">
        <v>87</v>
      </c>
    </row>
    <row r="2029" spans="2:3" x14ac:dyDescent="0.25">
      <c r="B2029" s="10">
        <v>2044</v>
      </c>
      <c r="C2029" s="10" t="s">
        <v>87</v>
      </c>
    </row>
    <row r="2030" spans="2:3" x14ac:dyDescent="0.25">
      <c r="B2030" s="10">
        <v>2045</v>
      </c>
      <c r="C2030" s="10" t="s">
        <v>87</v>
      </c>
    </row>
    <row r="2031" spans="2:3" x14ac:dyDescent="0.25">
      <c r="B2031" s="10">
        <v>2046</v>
      </c>
      <c r="C2031" s="10" t="s">
        <v>87</v>
      </c>
    </row>
    <row r="2032" spans="2:3" x14ac:dyDescent="0.25">
      <c r="B2032" s="10">
        <v>2047</v>
      </c>
      <c r="C2032" s="10" t="s">
        <v>87</v>
      </c>
    </row>
    <row r="2033" spans="2:3" x14ac:dyDescent="0.25">
      <c r="B2033" s="10">
        <v>2048</v>
      </c>
      <c r="C2033" s="10" t="s">
        <v>87</v>
      </c>
    </row>
    <row r="2034" spans="2:3" x14ac:dyDescent="0.25">
      <c r="B2034" s="10">
        <v>2049</v>
      </c>
      <c r="C2034" s="10" t="s">
        <v>87</v>
      </c>
    </row>
    <row r="2035" spans="2:3" x14ac:dyDescent="0.25">
      <c r="B2035" s="10">
        <v>2050</v>
      </c>
      <c r="C2035" s="10" t="s">
        <v>87</v>
      </c>
    </row>
    <row r="2036" spans="2:3" x14ac:dyDescent="0.25">
      <c r="B2036" s="10">
        <v>2051</v>
      </c>
      <c r="C2036" s="10" t="s">
        <v>87</v>
      </c>
    </row>
    <row r="2037" spans="2:3" x14ac:dyDescent="0.25">
      <c r="B2037" s="10">
        <v>2052</v>
      </c>
      <c r="C2037" s="10" t="s">
        <v>87</v>
      </c>
    </row>
    <row r="2038" spans="2:3" x14ac:dyDescent="0.25">
      <c r="B2038" s="10">
        <v>2053</v>
      </c>
      <c r="C2038" s="10" t="s">
        <v>87</v>
      </c>
    </row>
    <row r="2039" spans="2:3" x14ac:dyDescent="0.25">
      <c r="B2039" s="10">
        <v>2054</v>
      </c>
      <c r="C2039" s="10" t="s">
        <v>87</v>
      </c>
    </row>
    <row r="2040" spans="2:3" x14ac:dyDescent="0.25">
      <c r="B2040" s="10">
        <v>2055</v>
      </c>
      <c r="C2040" s="10" t="s">
        <v>87</v>
      </c>
    </row>
    <row r="2041" spans="2:3" x14ac:dyDescent="0.25">
      <c r="B2041" s="10">
        <v>2056</v>
      </c>
      <c r="C2041" s="10" t="s">
        <v>87</v>
      </c>
    </row>
    <row r="2042" spans="2:3" x14ac:dyDescent="0.25">
      <c r="B2042" s="10">
        <v>2057</v>
      </c>
      <c r="C2042" s="10" t="s">
        <v>87</v>
      </c>
    </row>
    <row r="2043" spans="2:3" x14ac:dyDescent="0.25">
      <c r="B2043" s="10">
        <v>2058</v>
      </c>
      <c r="C2043" s="10" t="s">
        <v>87</v>
      </c>
    </row>
    <row r="2044" spans="2:3" x14ac:dyDescent="0.25">
      <c r="B2044" s="10">
        <v>2059</v>
      </c>
      <c r="C2044" s="10" t="s">
        <v>87</v>
      </c>
    </row>
    <row r="2045" spans="2:3" x14ac:dyDescent="0.25">
      <c r="B2045" s="10">
        <v>2060</v>
      </c>
      <c r="C2045" s="10" t="s">
        <v>87</v>
      </c>
    </row>
    <row r="2046" spans="2:3" x14ac:dyDescent="0.25">
      <c r="B2046" s="10">
        <v>2061</v>
      </c>
      <c r="C2046" s="10" t="s">
        <v>87</v>
      </c>
    </row>
    <row r="2047" spans="2:3" x14ac:dyDescent="0.25">
      <c r="B2047" s="10">
        <v>2062</v>
      </c>
      <c r="C2047" s="10" t="s">
        <v>87</v>
      </c>
    </row>
    <row r="2048" spans="2:3" x14ac:dyDescent="0.25">
      <c r="B2048" s="10">
        <v>2063</v>
      </c>
      <c r="C2048" s="10" t="s">
        <v>87</v>
      </c>
    </row>
    <row r="2049" spans="2:3" x14ac:dyDescent="0.25">
      <c r="B2049" s="10">
        <v>2064</v>
      </c>
      <c r="C2049" s="10" t="s">
        <v>87</v>
      </c>
    </row>
    <row r="2050" spans="2:3" x14ac:dyDescent="0.25">
      <c r="B2050" s="10">
        <v>2065</v>
      </c>
      <c r="C2050" s="10" t="s">
        <v>87</v>
      </c>
    </row>
    <row r="2051" spans="2:3" x14ac:dyDescent="0.25">
      <c r="B2051" s="10">
        <v>2066</v>
      </c>
      <c r="C2051" s="10" t="s">
        <v>87</v>
      </c>
    </row>
    <row r="2052" spans="2:3" x14ac:dyDescent="0.25">
      <c r="B2052" s="10">
        <v>2067</v>
      </c>
      <c r="C2052" s="10" t="s">
        <v>87</v>
      </c>
    </row>
    <row r="2053" spans="2:3" x14ac:dyDescent="0.25">
      <c r="B2053" s="10">
        <v>2068</v>
      </c>
      <c r="C2053" s="10" t="s">
        <v>87</v>
      </c>
    </row>
    <row r="2054" spans="2:3" x14ac:dyDescent="0.25">
      <c r="B2054" s="10">
        <v>2069</v>
      </c>
      <c r="C2054" s="10" t="s">
        <v>87</v>
      </c>
    </row>
    <row r="2055" spans="2:3" x14ac:dyDescent="0.25">
      <c r="B2055" s="10">
        <v>2070</v>
      </c>
      <c r="C2055" s="10" t="s">
        <v>87</v>
      </c>
    </row>
    <row r="2056" spans="2:3" x14ac:dyDescent="0.25">
      <c r="B2056" s="10">
        <v>2071</v>
      </c>
      <c r="C2056" s="10" t="s">
        <v>87</v>
      </c>
    </row>
    <row r="2057" spans="2:3" x14ac:dyDescent="0.25">
      <c r="B2057" s="10">
        <v>2072</v>
      </c>
      <c r="C2057" s="10" t="s">
        <v>87</v>
      </c>
    </row>
    <row r="2058" spans="2:3" x14ac:dyDescent="0.25">
      <c r="B2058" s="10">
        <v>2073</v>
      </c>
      <c r="C2058" s="10" t="s">
        <v>87</v>
      </c>
    </row>
    <row r="2059" spans="2:3" x14ac:dyDescent="0.25">
      <c r="B2059" s="10">
        <v>2074</v>
      </c>
      <c r="C2059" s="10" t="s">
        <v>87</v>
      </c>
    </row>
    <row r="2060" spans="2:3" x14ac:dyDescent="0.25">
      <c r="B2060" s="10">
        <v>2075</v>
      </c>
      <c r="C2060" s="10" t="s">
        <v>87</v>
      </c>
    </row>
    <row r="2061" spans="2:3" x14ac:dyDescent="0.25">
      <c r="B2061" s="10">
        <v>2076</v>
      </c>
      <c r="C2061" s="10" t="s">
        <v>87</v>
      </c>
    </row>
    <row r="2062" spans="2:3" x14ac:dyDescent="0.25">
      <c r="B2062" s="10">
        <v>2077</v>
      </c>
      <c r="C2062" s="10" t="s">
        <v>87</v>
      </c>
    </row>
    <row r="2063" spans="2:3" x14ac:dyDescent="0.25">
      <c r="B2063" s="10">
        <v>2078</v>
      </c>
      <c r="C2063" s="10" t="s">
        <v>87</v>
      </c>
    </row>
    <row r="2064" spans="2:3" x14ac:dyDescent="0.25">
      <c r="B2064" s="10">
        <v>2079</v>
      </c>
      <c r="C2064" s="10" t="s">
        <v>87</v>
      </c>
    </row>
    <row r="2065" spans="2:3" x14ac:dyDescent="0.25">
      <c r="B2065" s="10">
        <v>2080</v>
      </c>
      <c r="C2065" s="10" t="s">
        <v>87</v>
      </c>
    </row>
    <row r="2066" spans="2:3" x14ac:dyDescent="0.25">
      <c r="B2066" s="10">
        <v>2081</v>
      </c>
      <c r="C2066" s="10" t="s">
        <v>87</v>
      </c>
    </row>
    <row r="2067" spans="2:3" x14ac:dyDescent="0.25">
      <c r="B2067" s="10">
        <v>2082</v>
      </c>
      <c r="C2067" s="10" t="s">
        <v>87</v>
      </c>
    </row>
    <row r="2068" spans="2:3" x14ac:dyDescent="0.25">
      <c r="B2068" s="10">
        <v>2083</v>
      </c>
      <c r="C2068" s="10" t="s">
        <v>87</v>
      </c>
    </row>
    <row r="2069" spans="2:3" x14ac:dyDescent="0.25">
      <c r="B2069" s="10">
        <v>2084</v>
      </c>
      <c r="C2069" s="10" t="s">
        <v>87</v>
      </c>
    </row>
    <row r="2070" spans="2:3" x14ac:dyDescent="0.25">
      <c r="B2070" s="10">
        <v>2085</v>
      </c>
      <c r="C2070" s="10" t="s">
        <v>87</v>
      </c>
    </row>
    <row r="2071" spans="2:3" x14ac:dyDescent="0.25">
      <c r="B2071" s="10">
        <v>2086</v>
      </c>
      <c r="C2071" s="10" t="s">
        <v>87</v>
      </c>
    </row>
    <row r="2072" spans="2:3" x14ac:dyDescent="0.25">
      <c r="B2072" s="10">
        <v>2087</v>
      </c>
      <c r="C2072" s="10" t="s">
        <v>87</v>
      </c>
    </row>
    <row r="2073" spans="2:3" x14ac:dyDescent="0.25">
      <c r="B2073" s="10">
        <v>2088</v>
      </c>
      <c r="C2073" s="10" t="s">
        <v>87</v>
      </c>
    </row>
    <row r="2074" spans="2:3" x14ac:dyDescent="0.25">
      <c r="B2074" s="10">
        <v>2089</v>
      </c>
      <c r="C2074" s="10" t="s">
        <v>87</v>
      </c>
    </row>
    <row r="2075" spans="2:3" x14ac:dyDescent="0.25">
      <c r="B2075" s="10">
        <v>2090</v>
      </c>
      <c r="C2075" s="10" t="s">
        <v>87</v>
      </c>
    </row>
    <row r="2076" spans="2:3" x14ac:dyDescent="0.25">
      <c r="B2076" s="10">
        <v>2091</v>
      </c>
      <c r="C2076" s="10" t="s">
        <v>87</v>
      </c>
    </row>
    <row r="2077" spans="2:3" x14ac:dyDescent="0.25">
      <c r="B2077" s="10">
        <v>2092</v>
      </c>
      <c r="C2077" s="10" t="s">
        <v>87</v>
      </c>
    </row>
    <row r="2078" spans="2:3" x14ac:dyDescent="0.25">
      <c r="B2078" s="10">
        <v>2093</v>
      </c>
      <c r="C2078" s="10" t="s">
        <v>87</v>
      </c>
    </row>
    <row r="2079" spans="2:3" x14ac:dyDescent="0.25">
      <c r="B2079" s="10">
        <v>2094</v>
      </c>
      <c r="C2079" s="10" t="s">
        <v>87</v>
      </c>
    </row>
    <row r="2080" spans="2:3" x14ac:dyDescent="0.25">
      <c r="B2080" s="10">
        <v>2095</v>
      </c>
      <c r="C2080" s="10" t="s">
        <v>87</v>
      </c>
    </row>
    <row r="2081" spans="2:3" x14ac:dyDescent="0.25">
      <c r="B2081" s="10">
        <v>2096</v>
      </c>
      <c r="C2081" s="10" t="s">
        <v>87</v>
      </c>
    </row>
    <row r="2082" spans="2:3" x14ac:dyDescent="0.25">
      <c r="B2082" s="10">
        <v>2097</v>
      </c>
      <c r="C2082" s="10" t="s">
        <v>87</v>
      </c>
    </row>
    <row r="2083" spans="2:3" x14ac:dyDescent="0.25">
      <c r="B2083" s="10">
        <v>2098</v>
      </c>
      <c r="C2083" s="10" t="s">
        <v>87</v>
      </c>
    </row>
    <row r="2084" spans="2:3" x14ac:dyDescent="0.25">
      <c r="B2084" s="10">
        <v>2099</v>
      </c>
      <c r="C2084" s="10" t="s">
        <v>87</v>
      </c>
    </row>
    <row r="2085" spans="2:3" x14ac:dyDescent="0.25">
      <c r="B2085" s="10">
        <v>2100</v>
      </c>
      <c r="C2085" s="10" t="s">
        <v>87</v>
      </c>
    </row>
    <row r="2086" spans="2:3" x14ac:dyDescent="0.25">
      <c r="B2086" s="10">
        <v>2101</v>
      </c>
      <c r="C2086" s="10" t="s">
        <v>87</v>
      </c>
    </row>
    <row r="2087" spans="2:3" x14ac:dyDescent="0.25">
      <c r="B2087" s="10">
        <v>2102</v>
      </c>
      <c r="C2087" s="10" t="s">
        <v>87</v>
      </c>
    </row>
    <row r="2088" spans="2:3" x14ac:dyDescent="0.25">
      <c r="B2088" s="10">
        <v>2103</v>
      </c>
      <c r="C2088" s="10" t="s">
        <v>87</v>
      </c>
    </row>
    <row r="2089" spans="2:3" x14ac:dyDescent="0.25">
      <c r="B2089" s="10">
        <v>2104</v>
      </c>
      <c r="C2089" s="10" t="s">
        <v>87</v>
      </c>
    </row>
    <row r="2090" spans="2:3" x14ac:dyDescent="0.25">
      <c r="B2090" s="10">
        <v>2105</v>
      </c>
      <c r="C2090" s="10" t="s">
        <v>87</v>
      </c>
    </row>
    <row r="2091" spans="2:3" x14ac:dyDescent="0.25">
      <c r="B2091" s="10">
        <v>2106</v>
      </c>
      <c r="C2091" s="10" t="s">
        <v>87</v>
      </c>
    </row>
    <row r="2092" spans="2:3" x14ac:dyDescent="0.25">
      <c r="B2092" s="10">
        <v>2107</v>
      </c>
      <c r="C2092" s="10" t="s">
        <v>87</v>
      </c>
    </row>
    <row r="2093" spans="2:3" x14ac:dyDescent="0.25">
      <c r="B2093" s="10">
        <v>2108</v>
      </c>
      <c r="C2093" s="10" t="s">
        <v>87</v>
      </c>
    </row>
    <row r="2094" spans="2:3" x14ac:dyDescent="0.25">
      <c r="B2094" s="10">
        <v>2109</v>
      </c>
      <c r="C2094" s="10" t="s">
        <v>87</v>
      </c>
    </row>
    <row r="2095" spans="2:3" x14ac:dyDescent="0.25">
      <c r="B2095" s="10">
        <v>2110</v>
      </c>
      <c r="C2095" s="10" t="s">
        <v>87</v>
      </c>
    </row>
    <row r="2096" spans="2:3" x14ac:dyDescent="0.25">
      <c r="B2096" s="10">
        <v>2111</v>
      </c>
      <c r="C2096" s="10" t="s">
        <v>87</v>
      </c>
    </row>
    <row r="2097" spans="2:3" x14ac:dyDescent="0.25">
      <c r="B2097" s="10">
        <v>2112</v>
      </c>
      <c r="C2097" s="10" t="s">
        <v>87</v>
      </c>
    </row>
    <row r="2098" spans="2:3" x14ac:dyDescent="0.25">
      <c r="B2098" s="10">
        <v>2113</v>
      </c>
      <c r="C2098" s="10" t="s">
        <v>87</v>
      </c>
    </row>
    <row r="2099" spans="2:3" x14ac:dyDescent="0.25">
      <c r="B2099" s="10">
        <v>2114</v>
      </c>
      <c r="C2099" s="10" t="s">
        <v>87</v>
      </c>
    </row>
    <row r="2100" spans="2:3" x14ac:dyDescent="0.25">
      <c r="B2100" s="10">
        <v>2115</v>
      </c>
      <c r="C2100" s="10" t="s">
        <v>87</v>
      </c>
    </row>
    <row r="2101" spans="2:3" x14ac:dyDescent="0.25">
      <c r="B2101" s="10">
        <v>2116</v>
      </c>
      <c r="C2101" s="10" t="s">
        <v>87</v>
      </c>
    </row>
    <row r="2102" spans="2:3" x14ac:dyDescent="0.25">
      <c r="B2102" s="10">
        <v>2117</v>
      </c>
      <c r="C2102" s="10" t="s">
        <v>87</v>
      </c>
    </row>
    <row r="2103" spans="2:3" x14ac:dyDescent="0.25">
      <c r="B2103" s="10">
        <v>2118</v>
      </c>
      <c r="C2103" s="10" t="s">
        <v>87</v>
      </c>
    </row>
    <row r="2104" spans="2:3" x14ac:dyDescent="0.25">
      <c r="B2104" s="10">
        <v>2119</v>
      </c>
      <c r="C2104" s="10" t="s">
        <v>87</v>
      </c>
    </row>
    <row r="2105" spans="2:3" x14ac:dyDescent="0.25">
      <c r="B2105" s="10">
        <v>2120</v>
      </c>
      <c r="C2105" s="10" t="s">
        <v>87</v>
      </c>
    </row>
    <row r="2106" spans="2:3" x14ac:dyDescent="0.25">
      <c r="B2106" s="10">
        <v>2121</v>
      </c>
      <c r="C2106" s="10" t="s">
        <v>87</v>
      </c>
    </row>
    <row r="2107" spans="2:3" x14ac:dyDescent="0.25">
      <c r="B2107" s="10">
        <v>2122</v>
      </c>
      <c r="C2107" s="10" t="s">
        <v>87</v>
      </c>
    </row>
    <row r="2108" spans="2:3" x14ac:dyDescent="0.25">
      <c r="B2108" s="10">
        <v>2123</v>
      </c>
      <c r="C2108" s="10" t="s">
        <v>87</v>
      </c>
    </row>
    <row r="2109" spans="2:3" x14ac:dyDescent="0.25">
      <c r="B2109" s="10">
        <v>2124</v>
      </c>
      <c r="C2109" s="10" t="s">
        <v>87</v>
      </c>
    </row>
    <row r="2110" spans="2:3" x14ac:dyDescent="0.25">
      <c r="B2110" s="10">
        <v>2125</v>
      </c>
      <c r="C2110" s="10" t="s">
        <v>87</v>
      </c>
    </row>
    <row r="2111" spans="2:3" x14ac:dyDescent="0.25">
      <c r="B2111" s="10">
        <v>2126</v>
      </c>
      <c r="C2111" s="10" t="s">
        <v>87</v>
      </c>
    </row>
    <row r="2112" spans="2:3" x14ac:dyDescent="0.25">
      <c r="B2112" s="10">
        <v>2127</v>
      </c>
      <c r="C2112" s="10" t="s">
        <v>87</v>
      </c>
    </row>
    <row r="2113" spans="2:3" x14ac:dyDescent="0.25">
      <c r="B2113" s="10">
        <v>2128</v>
      </c>
      <c r="C2113" s="10" t="s">
        <v>87</v>
      </c>
    </row>
    <row r="2114" spans="2:3" x14ac:dyDescent="0.25">
      <c r="B2114" s="10">
        <v>2129</v>
      </c>
      <c r="C2114" s="10" t="s">
        <v>87</v>
      </c>
    </row>
    <row r="2115" spans="2:3" x14ac:dyDescent="0.25">
      <c r="B2115" s="10">
        <v>2130</v>
      </c>
      <c r="C2115" s="10" t="s">
        <v>87</v>
      </c>
    </row>
    <row r="2116" spans="2:3" x14ac:dyDescent="0.25">
      <c r="B2116" s="10">
        <v>2131</v>
      </c>
      <c r="C2116" s="10" t="s">
        <v>87</v>
      </c>
    </row>
    <row r="2117" spans="2:3" x14ac:dyDescent="0.25">
      <c r="B2117" s="10">
        <v>2132</v>
      </c>
      <c r="C2117" s="10" t="s">
        <v>87</v>
      </c>
    </row>
    <row r="2118" spans="2:3" x14ac:dyDescent="0.25">
      <c r="B2118" s="10">
        <v>2133</v>
      </c>
      <c r="C2118" s="10" t="s">
        <v>87</v>
      </c>
    </row>
    <row r="2119" spans="2:3" x14ac:dyDescent="0.25">
      <c r="B2119" s="10">
        <v>2134</v>
      </c>
      <c r="C2119" s="10" t="s">
        <v>87</v>
      </c>
    </row>
    <row r="2120" spans="2:3" x14ac:dyDescent="0.25">
      <c r="B2120" s="10">
        <v>2135</v>
      </c>
      <c r="C2120" s="10" t="s">
        <v>87</v>
      </c>
    </row>
    <row r="2121" spans="2:3" x14ac:dyDescent="0.25">
      <c r="B2121" s="10">
        <v>2136</v>
      </c>
      <c r="C2121" s="10" t="s">
        <v>87</v>
      </c>
    </row>
    <row r="2122" spans="2:3" x14ac:dyDescent="0.25">
      <c r="B2122" s="10">
        <v>2137</v>
      </c>
      <c r="C2122" s="10" t="s">
        <v>87</v>
      </c>
    </row>
    <row r="2123" spans="2:3" x14ac:dyDescent="0.25">
      <c r="B2123" s="10">
        <v>2138</v>
      </c>
      <c r="C2123" s="10" t="s">
        <v>87</v>
      </c>
    </row>
    <row r="2124" spans="2:3" x14ac:dyDescent="0.25">
      <c r="B2124" s="10">
        <v>2139</v>
      </c>
      <c r="C2124" s="10" t="s">
        <v>87</v>
      </c>
    </row>
    <row r="2125" spans="2:3" x14ac:dyDescent="0.25">
      <c r="B2125" s="10">
        <v>2140</v>
      </c>
      <c r="C2125" s="10" t="s">
        <v>87</v>
      </c>
    </row>
    <row r="2126" spans="2:3" x14ac:dyDescent="0.25">
      <c r="B2126" s="10">
        <v>2141</v>
      </c>
      <c r="C2126" s="10" t="s">
        <v>87</v>
      </c>
    </row>
    <row r="2127" spans="2:3" x14ac:dyDescent="0.25">
      <c r="B2127" s="10">
        <v>2142</v>
      </c>
      <c r="C2127" s="10" t="s">
        <v>87</v>
      </c>
    </row>
    <row r="2128" spans="2:3" x14ac:dyDescent="0.25">
      <c r="B2128" s="10">
        <v>2143</v>
      </c>
      <c r="C2128" s="10" t="s">
        <v>87</v>
      </c>
    </row>
    <row r="2129" spans="2:3" x14ac:dyDescent="0.25">
      <c r="B2129" s="10">
        <v>2144</v>
      </c>
      <c r="C2129" s="10" t="s">
        <v>87</v>
      </c>
    </row>
    <row r="2130" spans="2:3" x14ac:dyDescent="0.25">
      <c r="B2130" s="10">
        <v>2145</v>
      </c>
      <c r="C2130" s="10" t="s">
        <v>87</v>
      </c>
    </row>
    <row r="2131" spans="2:3" x14ac:dyDescent="0.25">
      <c r="B2131" s="10">
        <v>2146</v>
      </c>
      <c r="C2131" s="10" t="s">
        <v>87</v>
      </c>
    </row>
    <row r="2132" spans="2:3" x14ac:dyDescent="0.25">
      <c r="B2132" s="10">
        <v>2147</v>
      </c>
      <c r="C2132" s="10" t="s">
        <v>87</v>
      </c>
    </row>
    <row r="2133" spans="2:3" x14ac:dyDescent="0.25">
      <c r="B2133" s="10">
        <v>2148</v>
      </c>
      <c r="C2133" s="10" t="s">
        <v>87</v>
      </c>
    </row>
    <row r="2134" spans="2:3" x14ac:dyDescent="0.25">
      <c r="B2134" s="10">
        <v>2149</v>
      </c>
      <c r="C2134" s="10" t="s">
        <v>87</v>
      </c>
    </row>
    <row r="2135" spans="2:3" x14ac:dyDescent="0.25">
      <c r="B2135" s="10">
        <v>2150</v>
      </c>
      <c r="C2135" s="10" t="s">
        <v>87</v>
      </c>
    </row>
    <row r="2136" spans="2:3" x14ac:dyDescent="0.25">
      <c r="B2136" s="10">
        <v>2151</v>
      </c>
      <c r="C2136" s="10" t="s">
        <v>87</v>
      </c>
    </row>
    <row r="2137" spans="2:3" x14ac:dyDescent="0.25">
      <c r="B2137" s="10">
        <v>2152</v>
      </c>
      <c r="C2137" s="10" t="s">
        <v>87</v>
      </c>
    </row>
    <row r="2138" spans="2:3" x14ac:dyDescent="0.25">
      <c r="B2138" s="10">
        <v>2153</v>
      </c>
      <c r="C2138" s="10" t="s">
        <v>87</v>
      </c>
    </row>
    <row r="2139" spans="2:3" x14ac:dyDescent="0.25">
      <c r="B2139" s="10">
        <v>2154</v>
      </c>
      <c r="C2139" s="10" t="s">
        <v>87</v>
      </c>
    </row>
    <row r="2140" spans="2:3" x14ac:dyDescent="0.25">
      <c r="B2140" s="10">
        <v>2155</v>
      </c>
      <c r="C2140" s="10" t="s">
        <v>87</v>
      </c>
    </row>
    <row r="2141" spans="2:3" x14ac:dyDescent="0.25">
      <c r="B2141" s="10">
        <v>2156</v>
      </c>
      <c r="C2141" s="10" t="s">
        <v>87</v>
      </c>
    </row>
    <row r="2142" spans="2:3" x14ac:dyDescent="0.25">
      <c r="B2142" s="10">
        <v>2157</v>
      </c>
      <c r="C2142" s="10" t="s">
        <v>87</v>
      </c>
    </row>
    <row r="2143" spans="2:3" x14ac:dyDescent="0.25">
      <c r="B2143" s="10">
        <v>2158</v>
      </c>
      <c r="C2143" s="10" t="s">
        <v>87</v>
      </c>
    </row>
    <row r="2144" spans="2:3" x14ac:dyDescent="0.25">
      <c r="B2144" s="10">
        <v>2159</v>
      </c>
      <c r="C2144" s="10" t="s">
        <v>87</v>
      </c>
    </row>
    <row r="2145" spans="2:3" x14ac:dyDescent="0.25">
      <c r="B2145" s="10">
        <v>2160</v>
      </c>
      <c r="C2145" s="10" t="s">
        <v>87</v>
      </c>
    </row>
    <row r="2146" spans="2:3" x14ac:dyDescent="0.25">
      <c r="B2146" s="10">
        <v>2161</v>
      </c>
      <c r="C2146" s="10" t="s">
        <v>87</v>
      </c>
    </row>
    <row r="2147" spans="2:3" x14ac:dyDescent="0.25">
      <c r="B2147" s="10">
        <v>2162</v>
      </c>
      <c r="C2147" s="10" t="s">
        <v>87</v>
      </c>
    </row>
    <row r="2148" spans="2:3" x14ac:dyDescent="0.25">
      <c r="B2148" s="10">
        <v>2163</v>
      </c>
      <c r="C2148" s="10" t="s">
        <v>87</v>
      </c>
    </row>
    <row r="2149" spans="2:3" x14ac:dyDescent="0.25">
      <c r="B2149" s="10">
        <v>2164</v>
      </c>
      <c r="C2149" s="10" t="s">
        <v>87</v>
      </c>
    </row>
    <row r="2150" spans="2:3" x14ac:dyDescent="0.25">
      <c r="B2150" s="10">
        <v>2165</v>
      </c>
      <c r="C2150" s="10" t="s">
        <v>87</v>
      </c>
    </row>
    <row r="2151" spans="2:3" x14ac:dyDescent="0.25">
      <c r="B2151" s="10">
        <v>2166</v>
      </c>
      <c r="C2151" s="10" t="s">
        <v>87</v>
      </c>
    </row>
    <row r="2152" spans="2:3" x14ac:dyDescent="0.25">
      <c r="B2152" s="10">
        <v>2167</v>
      </c>
      <c r="C2152" s="10" t="s">
        <v>87</v>
      </c>
    </row>
    <row r="2153" spans="2:3" x14ac:dyDescent="0.25">
      <c r="B2153" s="10">
        <v>2168</v>
      </c>
      <c r="C2153" s="10" t="s">
        <v>87</v>
      </c>
    </row>
    <row r="2154" spans="2:3" x14ac:dyDescent="0.25">
      <c r="B2154" s="10">
        <v>2169</v>
      </c>
      <c r="C2154" s="10" t="s">
        <v>87</v>
      </c>
    </row>
    <row r="2155" spans="2:3" x14ac:dyDescent="0.25">
      <c r="B2155" s="10">
        <v>2170</v>
      </c>
      <c r="C2155" s="10" t="s">
        <v>87</v>
      </c>
    </row>
    <row r="2156" spans="2:3" x14ac:dyDescent="0.25">
      <c r="B2156" s="10">
        <v>2171</v>
      </c>
      <c r="C2156" s="10" t="s">
        <v>87</v>
      </c>
    </row>
    <row r="2157" spans="2:3" x14ac:dyDescent="0.25">
      <c r="B2157" s="10">
        <v>2172</v>
      </c>
      <c r="C2157" s="10" t="s">
        <v>87</v>
      </c>
    </row>
    <row r="2158" spans="2:3" x14ac:dyDescent="0.25">
      <c r="B2158" s="10">
        <v>2173</v>
      </c>
      <c r="C2158" s="10" t="s">
        <v>87</v>
      </c>
    </row>
    <row r="2159" spans="2:3" x14ac:dyDescent="0.25">
      <c r="B2159" s="10">
        <v>2174</v>
      </c>
      <c r="C2159" s="10" t="s">
        <v>87</v>
      </c>
    </row>
    <row r="2160" spans="2:3" x14ac:dyDescent="0.25">
      <c r="B2160" s="10">
        <v>2175</v>
      </c>
      <c r="C2160" s="10" t="s">
        <v>87</v>
      </c>
    </row>
    <row r="2161" spans="2:3" x14ac:dyDescent="0.25">
      <c r="B2161" s="10">
        <v>2176</v>
      </c>
      <c r="C2161" s="10" t="s">
        <v>87</v>
      </c>
    </row>
    <row r="2162" spans="2:3" x14ac:dyDescent="0.25">
      <c r="B2162" s="10">
        <v>2177</v>
      </c>
      <c r="C2162" s="10" t="s">
        <v>87</v>
      </c>
    </row>
    <row r="2163" spans="2:3" x14ac:dyDescent="0.25">
      <c r="B2163" s="10">
        <v>2178</v>
      </c>
      <c r="C2163" s="10" t="s">
        <v>87</v>
      </c>
    </row>
    <row r="2164" spans="2:3" x14ac:dyDescent="0.25">
      <c r="B2164" s="10">
        <v>2179</v>
      </c>
      <c r="C2164" s="10" t="s">
        <v>87</v>
      </c>
    </row>
    <row r="2165" spans="2:3" x14ac:dyDescent="0.25">
      <c r="B2165" s="10">
        <v>2180</v>
      </c>
      <c r="C2165" s="10" t="s">
        <v>87</v>
      </c>
    </row>
    <row r="2166" spans="2:3" x14ac:dyDescent="0.25">
      <c r="B2166" s="10">
        <v>2181</v>
      </c>
      <c r="C2166" s="10" t="s">
        <v>87</v>
      </c>
    </row>
    <row r="2167" spans="2:3" x14ac:dyDescent="0.25">
      <c r="B2167" s="10">
        <v>2182</v>
      </c>
      <c r="C2167" s="10" t="s">
        <v>87</v>
      </c>
    </row>
    <row r="2168" spans="2:3" x14ac:dyDescent="0.25">
      <c r="B2168" s="10">
        <v>2183</v>
      </c>
      <c r="C2168" s="10" t="s">
        <v>87</v>
      </c>
    </row>
    <row r="2169" spans="2:3" x14ac:dyDescent="0.25">
      <c r="B2169" s="10">
        <v>2184</v>
      </c>
      <c r="C2169" s="10" t="s">
        <v>87</v>
      </c>
    </row>
    <row r="2170" spans="2:3" x14ac:dyDescent="0.25">
      <c r="B2170" s="10">
        <v>2185</v>
      </c>
      <c r="C2170" s="10" t="s">
        <v>87</v>
      </c>
    </row>
    <row r="2171" spans="2:3" x14ac:dyDescent="0.25">
      <c r="B2171" s="10">
        <v>2186</v>
      </c>
      <c r="C2171" s="10" t="s">
        <v>87</v>
      </c>
    </row>
    <row r="2172" spans="2:3" x14ac:dyDescent="0.25">
      <c r="B2172" s="10">
        <v>2187</v>
      </c>
      <c r="C2172" s="10" t="s">
        <v>87</v>
      </c>
    </row>
    <row r="2173" spans="2:3" x14ac:dyDescent="0.25">
      <c r="B2173" s="10">
        <v>2188</v>
      </c>
      <c r="C2173" s="10" t="s">
        <v>87</v>
      </c>
    </row>
    <row r="2174" spans="2:3" x14ac:dyDescent="0.25">
      <c r="B2174" s="10">
        <v>2189</v>
      </c>
      <c r="C2174" s="10" t="s">
        <v>87</v>
      </c>
    </row>
    <row r="2175" spans="2:3" x14ac:dyDescent="0.25">
      <c r="B2175" s="10">
        <v>2190</v>
      </c>
      <c r="C2175" s="10" t="s">
        <v>87</v>
      </c>
    </row>
    <row r="2176" spans="2:3" x14ac:dyDescent="0.25">
      <c r="B2176" s="10">
        <v>2191</v>
      </c>
      <c r="C2176" s="10" t="s">
        <v>87</v>
      </c>
    </row>
    <row r="2177" spans="2:3" x14ac:dyDescent="0.25">
      <c r="B2177" s="10">
        <v>2192</v>
      </c>
      <c r="C2177" s="10" t="s">
        <v>87</v>
      </c>
    </row>
    <row r="2178" spans="2:3" x14ac:dyDescent="0.25">
      <c r="B2178" s="10">
        <v>2193</v>
      </c>
      <c r="C2178" s="10" t="s">
        <v>87</v>
      </c>
    </row>
    <row r="2179" spans="2:3" x14ac:dyDescent="0.25">
      <c r="B2179" s="10">
        <v>2194</v>
      </c>
      <c r="C2179" s="10" t="s">
        <v>87</v>
      </c>
    </row>
    <row r="2180" spans="2:3" x14ac:dyDescent="0.25">
      <c r="B2180" s="10">
        <v>2195</v>
      </c>
      <c r="C2180" s="10" t="s">
        <v>87</v>
      </c>
    </row>
    <row r="2181" spans="2:3" x14ac:dyDescent="0.25">
      <c r="B2181" s="10">
        <v>2196</v>
      </c>
      <c r="C2181" s="10" t="s">
        <v>87</v>
      </c>
    </row>
    <row r="2182" spans="2:3" x14ac:dyDescent="0.25">
      <c r="B2182" s="10">
        <v>2197</v>
      </c>
      <c r="C2182" s="10" t="s">
        <v>87</v>
      </c>
    </row>
    <row r="2183" spans="2:3" x14ac:dyDescent="0.25">
      <c r="B2183" s="10">
        <v>2198</v>
      </c>
      <c r="C2183" s="10" t="s">
        <v>87</v>
      </c>
    </row>
    <row r="2184" spans="2:3" x14ac:dyDescent="0.25">
      <c r="B2184" s="10">
        <v>2199</v>
      </c>
      <c r="C2184" s="10" t="s">
        <v>87</v>
      </c>
    </row>
    <row r="2185" spans="2:3" x14ac:dyDescent="0.25">
      <c r="B2185" s="10">
        <v>2200</v>
      </c>
      <c r="C2185" s="10" t="s">
        <v>87</v>
      </c>
    </row>
    <row r="2186" spans="2:3" x14ac:dyDescent="0.25">
      <c r="B2186" s="10">
        <v>2201</v>
      </c>
      <c r="C2186" s="10" t="s">
        <v>87</v>
      </c>
    </row>
    <row r="2187" spans="2:3" x14ac:dyDescent="0.25">
      <c r="B2187" s="10">
        <v>2202</v>
      </c>
      <c r="C2187" s="10" t="s">
        <v>87</v>
      </c>
    </row>
    <row r="2188" spans="2:3" x14ac:dyDescent="0.25">
      <c r="B2188" s="10">
        <v>2203</v>
      </c>
      <c r="C2188" s="10" t="s">
        <v>87</v>
      </c>
    </row>
    <row r="2189" spans="2:3" x14ac:dyDescent="0.25">
      <c r="B2189" s="10">
        <v>2204</v>
      </c>
      <c r="C2189" s="10" t="s">
        <v>87</v>
      </c>
    </row>
    <row r="2190" spans="2:3" x14ac:dyDescent="0.25">
      <c r="B2190" s="10">
        <v>2205</v>
      </c>
      <c r="C2190" s="10" t="s">
        <v>87</v>
      </c>
    </row>
    <row r="2191" spans="2:3" x14ac:dyDescent="0.25">
      <c r="B2191" s="10">
        <v>2206</v>
      </c>
      <c r="C2191" s="10" t="s">
        <v>87</v>
      </c>
    </row>
    <row r="2192" spans="2:3" x14ac:dyDescent="0.25">
      <c r="B2192" s="10">
        <v>2207</v>
      </c>
      <c r="C2192" s="10" t="s">
        <v>87</v>
      </c>
    </row>
    <row r="2193" spans="2:3" x14ac:dyDescent="0.25">
      <c r="B2193" s="10">
        <v>2208</v>
      </c>
      <c r="C2193" s="10" t="s">
        <v>87</v>
      </c>
    </row>
    <row r="2194" spans="2:3" x14ac:dyDescent="0.25">
      <c r="B2194" s="10">
        <v>2209</v>
      </c>
      <c r="C2194" s="10" t="s">
        <v>87</v>
      </c>
    </row>
    <row r="2195" spans="2:3" x14ac:dyDescent="0.25">
      <c r="B2195" s="10">
        <v>2210</v>
      </c>
      <c r="C2195" s="10" t="s">
        <v>87</v>
      </c>
    </row>
    <row r="2196" spans="2:3" x14ac:dyDescent="0.25">
      <c r="B2196" s="10">
        <v>2211</v>
      </c>
      <c r="C2196" s="10" t="s">
        <v>87</v>
      </c>
    </row>
    <row r="2197" spans="2:3" x14ac:dyDescent="0.25">
      <c r="B2197" s="10">
        <v>2212</v>
      </c>
      <c r="C2197" s="10" t="s">
        <v>87</v>
      </c>
    </row>
    <row r="2198" spans="2:3" x14ac:dyDescent="0.25">
      <c r="B2198" s="10">
        <v>2213</v>
      </c>
      <c r="C2198" s="10" t="s">
        <v>87</v>
      </c>
    </row>
    <row r="2199" spans="2:3" x14ac:dyDescent="0.25">
      <c r="B2199" s="10">
        <v>2214</v>
      </c>
      <c r="C2199" s="10" t="s">
        <v>87</v>
      </c>
    </row>
    <row r="2200" spans="2:3" x14ac:dyDescent="0.25">
      <c r="B2200" s="10">
        <v>2215</v>
      </c>
      <c r="C2200" s="10" t="s">
        <v>87</v>
      </c>
    </row>
    <row r="2201" spans="2:3" x14ac:dyDescent="0.25">
      <c r="B2201" s="10">
        <v>2216</v>
      </c>
      <c r="C2201" s="10" t="s">
        <v>87</v>
      </c>
    </row>
    <row r="2202" spans="2:3" x14ac:dyDescent="0.25">
      <c r="B2202" s="10">
        <v>2217</v>
      </c>
      <c r="C2202" s="10" t="s">
        <v>87</v>
      </c>
    </row>
    <row r="2203" spans="2:3" x14ac:dyDescent="0.25">
      <c r="B2203" s="10">
        <v>2218</v>
      </c>
      <c r="C2203" s="10" t="s">
        <v>87</v>
      </c>
    </row>
    <row r="2204" spans="2:3" x14ac:dyDescent="0.25">
      <c r="B2204" s="10">
        <v>2219</v>
      </c>
      <c r="C2204" s="10" t="s">
        <v>87</v>
      </c>
    </row>
    <row r="2205" spans="2:3" x14ac:dyDescent="0.25">
      <c r="B2205" s="10">
        <v>2220</v>
      </c>
      <c r="C2205" s="10" t="s">
        <v>87</v>
      </c>
    </row>
    <row r="2206" spans="2:3" x14ac:dyDescent="0.25">
      <c r="B2206" s="10">
        <v>2221</v>
      </c>
      <c r="C2206" s="10" t="s">
        <v>87</v>
      </c>
    </row>
    <row r="2207" spans="2:3" x14ac:dyDescent="0.25">
      <c r="B2207" s="10">
        <v>2222</v>
      </c>
      <c r="C2207" s="10" t="s">
        <v>87</v>
      </c>
    </row>
    <row r="2208" spans="2:3" x14ac:dyDescent="0.25">
      <c r="B2208" s="10">
        <v>2223</v>
      </c>
      <c r="C2208" s="10" t="s">
        <v>87</v>
      </c>
    </row>
    <row r="2209" spans="2:3" x14ac:dyDescent="0.25">
      <c r="B2209" s="10">
        <v>2224</v>
      </c>
      <c r="C2209" s="10" t="s">
        <v>87</v>
      </c>
    </row>
    <row r="2210" spans="2:3" x14ac:dyDescent="0.25">
      <c r="B2210" s="10">
        <v>2225</v>
      </c>
      <c r="C2210" s="10" t="s">
        <v>87</v>
      </c>
    </row>
    <row r="2211" spans="2:3" x14ac:dyDescent="0.25">
      <c r="B2211" s="10">
        <v>2226</v>
      </c>
      <c r="C2211" s="10" t="s">
        <v>87</v>
      </c>
    </row>
    <row r="2212" spans="2:3" x14ac:dyDescent="0.25">
      <c r="B2212" s="10">
        <v>2227</v>
      </c>
      <c r="C2212" s="10" t="s">
        <v>87</v>
      </c>
    </row>
    <row r="2213" spans="2:3" x14ac:dyDescent="0.25">
      <c r="B2213" s="10">
        <v>2228</v>
      </c>
      <c r="C2213" s="10" t="s">
        <v>87</v>
      </c>
    </row>
    <row r="2214" spans="2:3" x14ac:dyDescent="0.25">
      <c r="B2214" s="10">
        <v>2229</v>
      </c>
      <c r="C2214" s="10" t="s">
        <v>87</v>
      </c>
    </row>
    <row r="2215" spans="2:3" x14ac:dyDescent="0.25">
      <c r="B2215" s="10">
        <v>2230</v>
      </c>
      <c r="C2215" s="10" t="s">
        <v>87</v>
      </c>
    </row>
    <row r="2216" spans="2:3" x14ac:dyDescent="0.25">
      <c r="B2216" s="10">
        <v>2231</v>
      </c>
      <c r="C2216" s="10" t="s">
        <v>87</v>
      </c>
    </row>
    <row r="2217" spans="2:3" x14ac:dyDescent="0.25">
      <c r="B2217" s="10">
        <v>2232</v>
      </c>
      <c r="C2217" s="10" t="s">
        <v>87</v>
      </c>
    </row>
    <row r="2218" spans="2:3" x14ac:dyDescent="0.25">
      <c r="B2218" s="10">
        <v>2233</v>
      </c>
      <c r="C2218" s="10" t="s">
        <v>87</v>
      </c>
    </row>
    <row r="2219" spans="2:3" x14ac:dyDescent="0.25">
      <c r="B2219" s="10">
        <v>2234</v>
      </c>
      <c r="C2219" s="10" t="s">
        <v>87</v>
      </c>
    </row>
    <row r="2220" spans="2:3" x14ac:dyDescent="0.25">
      <c r="B2220" s="10">
        <v>2235</v>
      </c>
      <c r="C2220" s="10" t="s">
        <v>87</v>
      </c>
    </row>
    <row r="2221" spans="2:3" x14ac:dyDescent="0.25">
      <c r="B2221" s="10">
        <v>2236</v>
      </c>
      <c r="C2221" s="10" t="s">
        <v>87</v>
      </c>
    </row>
    <row r="2222" spans="2:3" x14ac:dyDescent="0.25">
      <c r="B2222" s="10">
        <v>2237</v>
      </c>
      <c r="C2222" s="10" t="s">
        <v>87</v>
      </c>
    </row>
    <row r="2223" spans="2:3" x14ac:dyDescent="0.25">
      <c r="B2223" s="10">
        <v>2238</v>
      </c>
      <c r="C2223" s="10" t="s">
        <v>87</v>
      </c>
    </row>
    <row r="2224" spans="2:3" x14ac:dyDescent="0.25">
      <c r="B2224" s="10">
        <v>2239</v>
      </c>
      <c r="C2224" s="10" t="s">
        <v>87</v>
      </c>
    </row>
    <row r="2225" spans="2:3" x14ac:dyDescent="0.25">
      <c r="B2225" s="10">
        <v>2240</v>
      </c>
      <c r="C2225" s="10" t="s">
        <v>87</v>
      </c>
    </row>
    <row r="2226" spans="2:3" x14ac:dyDescent="0.25">
      <c r="B2226" s="10">
        <v>2241</v>
      </c>
      <c r="C2226" s="10" t="s">
        <v>87</v>
      </c>
    </row>
    <row r="2227" spans="2:3" x14ac:dyDescent="0.25">
      <c r="B2227" s="10">
        <v>2242</v>
      </c>
      <c r="C2227" s="10" t="s">
        <v>87</v>
      </c>
    </row>
    <row r="2228" spans="2:3" x14ac:dyDescent="0.25">
      <c r="B2228" s="10">
        <v>2243</v>
      </c>
      <c r="C2228" s="10" t="s">
        <v>87</v>
      </c>
    </row>
    <row r="2229" spans="2:3" x14ac:dyDescent="0.25">
      <c r="B2229" s="10">
        <v>2244</v>
      </c>
      <c r="C2229" s="10" t="s">
        <v>87</v>
      </c>
    </row>
    <row r="2230" spans="2:3" x14ac:dyDescent="0.25">
      <c r="B2230" s="10">
        <v>2245</v>
      </c>
      <c r="C2230" s="10" t="s">
        <v>87</v>
      </c>
    </row>
    <row r="2231" spans="2:3" x14ac:dyDescent="0.25">
      <c r="B2231" s="10">
        <v>2246</v>
      </c>
      <c r="C2231" s="10" t="s">
        <v>87</v>
      </c>
    </row>
    <row r="2232" spans="2:3" x14ac:dyDescent="0.25">
      <c r="B2232" s="10">
        <v>2247</v>
      </c>
      <c r="C2232" s="10" t="s">
        <v>87</v>
      </c>
    </row>
    <row r="2233" spans="2:3" x14ac:dyDescent="0.25">
      <c r="B2233" s="10">
        <v>2248</v>
      </c>
      <c r="C2233" s="10" t="s">
        <v>87</v>
      </c>
    </row>
    <row r="2234" spans="2:3" x14ac:dyDescent="0.25">
      <c r="B2234" s="10">
        <v>2249</v>
      </c>
      <c r="C2234" s="10" t="s">
        <v>87</v>
      </c>
    </row>
    <row r="2235" spans="2:3" x14ac:dyDescent="0.25">
      <c r="B2235" s="10">
        <v>2250</v>
      </c>
      <c r="C2235" s="10" t="s">
        <v>87</v>
      </c>
    </row>
    <row r="2236" spans="2:3" x14ac:dyDescent="0.25">
      <c r="B2236" s="10">
        <v>2251</v>
      </c>
      <c r="C2236" s="10" t="s">
        <v>87</v>
      </c>
    </row>
    <row r="2237" spans="2:3" x14ac:dyDescent="0.25">
      <c r="B2237" s="10">
        <v>2252</v>
      </c>
      <c r="C2237" s="10" t="s">
        <v>87</v>
      </c>
    </row>
    <row r="2238" spans="2:3" x14ac:dyDescent="0.25">
      <c r="B2238" s="10">
        <v>2253</v>
      </c>
      <c r="C2238" s="10" t="s">
        <v>87</v>
      </c>
    </row>
    <row r="2239" spans="2:3" x14ac:dyDescent="0.25">
      <c r="B2239" s="10">
        <v>2254</v>
      </c>
      <c r="C2239" s="10" t="s">
        <v>87</v>
      </c>
    </row>
    <row r="2240" spans="2:3" x14ac:dyDescent="0.25">
      <c r="B2240" s="10">
        <v>2255</v>
      </c>
      <c r="C2240" s="10" t="s">
        <v>87</v>
      </c>
    </row>
    <row r="2241" spans="2:3" x14ac:dyDescent="0.25">
      <c r="B2241" s="10">
        <v>2256</v>
      </c>
      <c r="C2241" s="10" t="s">
        <v>87</v>
      </c>
    </row>
    <row r="2242" spans="2:3" x14ac:dyDescent="0.25">
      <c r="B2242" s="10">
        <v>2257</v>
      </c>
      <c r="C2242" s="10" t="s">
        <v>87</v>
      </c>
    </row>
    <row r="2243" spans="2:3" x14ac:dyDescent="0.25">
      <c r="B2243" s="10">
        <v>2258</v>
      </c>
      <c r="C2243" s="10" t="s">
        <v>87</v>
      </c>
    </row>
    <row r="2244" spans="2:3" x14ac:dyDescent="0.25">
      <c r="B2244" s="10">
        <v>2259</v>
      </c>
      <c r="C2244" s="10" t="s">
        <v>87</v>
      </c>
    </row>
    <row r="2245" spans="2:3" x14ac:dyDescent="0.25">
      <c r="B2245" s="10">
        <v>2260</v>
      </c>
      <c r="C2245" s="10" t="s">
        <v>87</v>
      </c>
    </row>
    <row r="2246" spans="2:3" x14ac:dyDescent="0.25">
      <c r="B2246" s="10">
        <v>2261</v>
      </c>
      <c r="C2246" s="10" t="s">
        <v>87</v>
      </c>
    </row>
    <row r="2247" spans="2:3" x14ac:dyDescent="0.25">
      <c r="B2247" s="10">
        <v>2262</v>
      </c>
      <c r="C2247" s="10" t="s">
        <v>87</v>
      </c>
    </row>
    <row r="2248" spans="2:3" x14ac:dyDescent="0.25">
      <c r="B2248" s="10">
        <v>2263</v>
      </c>
      <c r="C2248" s="10" t="s">
        <v>87</v>
      </c>
    </row>
    <row r="2249" spans="2:3" x14ac:dyDescent="0.25">
      <c r="B2249" s="10">
        <v>2264</v>
      </c>
      <c r="C2249" s="10" t="s">
        <v>87</v>
      </c>
    </row>
    <row r="2250" spans="2:3" x14ac:dyDescent="0.25">
      <c r="B2250" s="10">
        <v>2265</v>
      </c>
      <c r="C2250" s="10" t="s">
        <v>87</v>
      </c>
    </row>
    <row r="2251" spans="2:3" x14ac:dyDescent="0.25">
      <c r="B2251" s="10">
        <v>2266</v>
      </c>
      <c r="C2251" s="10" t="s">
        <v>87</v>
      </c>
    </row>
    <row r="2252" spans="2:3" x14ac:dyDescent="0.25">
      <c r="B2252" s="10">
        <v>2267</v>
      </c>
      <c r="C2252" s="10" t="s">
        <v>87</v>
      </c>
    </row>
    <row r="2253" spans="2:3" x14ac:dyDescent="0.25">
      <c r="B2253" s="10">
        <v>2268</v>
      </c>
      <c r="C2253" s="10" t="s">
        <v>87</v>
      </c>
    </row>
    <row r="2254" spans="2:3" x14ac:dyDescent="0.25">
      <c r="B2254" s="10">
        <v>2269</v>
      </c>
      <c r="C2254" s="10" t="s">
        <v>87</v>
      </c>
    </row>
    <row r="2255" spans="2:3" x14ac:dyDescent="0.25">
      <c r="B2255" s="10">
        <v>2270</v>
      </c>
      <c r="C2255" s="10" t="s">
        <v>87</v>
      </c>
    </row>
    <row r="2256" spans="2:3" x14ac:dyDescent="0.25">
      <c r="B2256" s="10">
        <v>2271</v>
      </c>
      <c r="C2256" s="10" t="s">
        <v>87</v>
      </c>
    </row>
    <row r="2257" spans="2:3" x14ac:dyDescent="0.25">
      <c r="B2257" s="10">
        <v>2272</v>
      </c>
      <c r="C2257" s="10" t="s">
        <v>87</v>
      </c>
    </row>
    <row r="2258" spans="2:3" x14ac:dyDescent="0.25">
      <c r="B2258" s="10">
        <v>2273</v>
      </c>
      <c r="C2258" s="10" t="s">
        <v>87</v>
      </c>
    </row>
    <row r="2259" spans="2:3" x14ac:dyDescent="0.25">
      <c r="B2259" s="10">
        <v>2274</v>
      </c>
      <c r="C2259" s="10" t="s">
        <v>87</v>
      </c>
    </row>
    <row r="2260" spans="2:3" x14ac:dyDescent="0.25">
      <c r="B2260" s="10">
        <v>2275</v>
      </c>
      <c r="C2260" s="10" t="s">
        <v>87</v>
      </c>
    </row>
    <row r="2261" spans="2:3" x14ac:dyDescent="0.25">
      <c r="B2261" s="10">
        <v>2276</v>
      </c>
      <c r="C2261" s="10" t="s">
        <v>87</v>
      </c>
    </row>
    <row r="2262" spans="2:3" x14ac:dyDescent="0.25">
      <c r="B2262" s="10">
        <v>2277</v>
      </c>
      <c r="C2262" s="10" t="s">
        <v>87</v>
      </c>
    </row>
    <row r="2263" spans="2:3" x14ac:dyDescent="0.25">
      <c r="B2263" s="10">
        <v>2278</v>
      </c>
      <c r="C2263" s="10" t="s">
        <v>87</v>
      </c>
    </row>
    <row r="2264" spans="2:3" x14ac:dyDescent="0.25">
      <c r="B2264" s="10">
        <v>2279</v>
      </c>
      <c r="C2264" s="10" t="s">
        <v>87</v>
      </c>
    </row>
    <row r="2265" spans="2:3" x14ac:dyDescent="0.25">
      <c r="B2265" s="10">
        <v>2280</v>
      </c>
      <c r="C2265" s="10" t="s">
        <v>87</v>
      </c>
    </row>
    <row r="2266" spans="2:3" x14ac:dyDescent="0.25">
      <c r="B2266" s="10">
        <v>2281</v>
      </c>
      <c r="C2266" s="10" t="s">
        <v>87</v>
      </c>
    </row>
    <row r="2267" spans="2:3" x14ac:dyDescent="0.25">
      <c r="B2267" s="10">
        <v>2282</v>
      </c>
      <c r="C2267" s="10" t="s">
        <v>87</v>
      </c>
    </row>
    <row r="2268" spans="2:3" x14ac:dyDescent="0.25">
      <c r="B2268" s="10">
        <v>2283</v>
      </c>
      <c r="C2268" s="10" t="s">
        <v>87</v>
      </c>
    </row>
    <row r="2269" spans="2:3" x14ac:dyDescent="0.25">
      <c r="B2269" s="10">
        <v>2284</v>
      </c>
      <c r="C2269" s="10" t="s">
        <v>87</v>
      </c>
    </row>
    <row r="2270" spans="2:3" x14ac:dyDescent="0.25">
      <c r="B2270" s="10">
        <v>2285</v>
      </c>
      <c r="C2270" s="10" t="s">
        <v>87</v>
      </c>
    </row>
    <row r="2271" spans="2:3" x14ac:dyDescent="0.25">
      <c r="B2271" s="10">
        <v>2286</v>
      </c>
      <c r="C2271" s="10" t="s">
        <v>87</v>
      </c>
    </row>
    <row r="2272" spans="2:3" x14ac:dyDescent="0.25">
      <c r="B2272" s="10">
        <v>2287</v>
      </c>
      <c r="C2272" s="10" t="s">
        <v>87</v>
      </c>
    </row>
    <row r="2273" spans="2:3" x14ac:dyDescent="0.25">
      <c r="B2273" s="10">
        <v>2288</v>
      </c>
      <c r="C2273" s="10" t="s">
        <v>87</v>
      </c>
    </row>
    <row r="2274" spans="2:3" x14ac:dyDescent="0.25">
      <c r="B2274" s="10">
        <v>2289</v>
      </c>
      <c r="C2274" s="10" t="s">
        <v>87</v>
      </c>
    </row>
    <row r="2275" spans="2:3" x14ac:dyDescent="0.25">
      <c r="B2275" s="10">
        <v>2290</v>
      </c>
      <c r="C2275" s="10" t="s">
        <v>87</v>
      </c>
    </row>
    <row r="2276" spans="2:3" x14ac:dyDescent="0.25">
      <c r="B2276" s="10">
        <v>2291</v>
      </c>
      <c r="C2276" s="10" t="s">
        <v>87</v>
      </c>
    </row>
    <row r="2277" spans="2:3" x14ac:dyDescent="0.25">
      <c r="B2277" s="10">
        <v>2292</v>
      </c>
      <c r="C2277" s="10" t="s">
        <v>87</v>
      </c>
    </row>
    <row r="2278" spans="2:3" x14ac:dyDescent="0.25">
      <c r="B2278" s="10">
        <v>2293</v>
      </c>
      <c r="C2278" s="10" t="s">
        <v>87</v>
      </c>
    </row>
    <row r="2279" spans="2:3" x14ac:dyDescent="0.25">
      <c r="B2279" s="10">
        <v>2294</v>
      </c>
      <c r="C2279" s="10" t="s">
        <v>87</v>
      </c>
    </row>
    <row r="2280" spans="2:3" x14ac:dyDescent="0.25">
      <c r="B2280" s="10">
        <v>2295</v>
      </c>
      <c r="C2280" s="10" t="s">
        <v>87</v>
      </c>
    </row>
    <row r="2281" spans="2:3" x14ac:dyDescent="0.25">
      <c r="B2281" s="10">
        <v>2296</v>
      </c>
      <c r="C2281" s="10" t="s">
        <v>87</v>
      </c>
    </row>
    <row r="2282" spans="2:3" x14ac:dyDescent="0.25">
      <c r="B2282" s="10">
        <v>2297</v>
      </c>
      <c r="C2282" s="10" t="s">
        <v>87</v>
      </c>
    </row>
    <row r="2283" spans="2:3" x14ac:dyDescent="0.25">
      <c r="B2283" s="10">
        <v>2298</v>
      </c>
      <c r="C2283" s="10" t="s">
        <v>87</v>
      </c>
    </row>
    <row r="2284" spans="2:3" x14ac:dyDescent="0.25">
      <c r="B2284" s="10">
        <v>2299</v>
      </c>
      <c r="C2284" s="10" t="s">
        <v>87</v>
      </c>
    </row>
    <row r="2285" spans="2:3" x14ac:dyDescent="0.25">
      <c r="B2285" s="10">
        <v>2300</v>
      </c>
      <c r="C2285" s="10" t="s">
        <v>87</v>
      </c>
    </row>
    <row r="2286" spans="2:3" x14ac:dyDescent="0.25">
      <c r="B2286" s="10">
        <v>2301</v>
      </c>
      <c r="C2286" s="10" t="s">
        <v>87</v>
      </c>
    </row>
    <row r="2287" spans="2:3" x14ac:dyDescent="0.25">
      <c r="B2287" s="10">
        <v>2302</v>
      </c>
      <c r="C2287" s="10" t="s">
        <v>87</v>
      </c>
    </row>
    <row r="2288" spans="2:3" x14ac:dyDescent="0.25">
      <c r="B2288" s="10">
        <v>2303</v>
      </c>
      <c r="C2288" s="10" t="s">
        <v>87</v>
      </c>
    </row>
    <row r="2289" spans="2:3" x14ac:dyDescent="0.25">
      <c r="B2289" s="10">
        <v>2304</v>
      </c>
      <c r="C2289" s="10" t="s">
        <v>87</v>
      </c>
    </row>
    <row r="2290" spans="2:3" x14ac:dyDescent="0.25">
      <c r="B2290" s="10">
        <v>2305</v>
      </c>
      <c r="C2290" s="10" t="s">
        <v>87</v>
      </c>
    </row>
    <row r="2291" spans="2:3" x14ac:dyDescent="0.25">
      <c r="B2291" s="10">
        <v>2306</v>
      </c>
      <c r="C2291" s="10" t="s">
        <v>87</v>
      </c>
    </row>
    <row r="2292" spans="2:3" x14ac:dyDescent="0.25">
      <c r="B2292" s="10">
        <v>2307</v>
      </c>
      <c r="C2292" s="10" t="s">
        <v>87</v>
      </c>
    </row>
    <row r="2293" spans="2:3" x14ac:dyDescent="0.25">
      <c r="B2293" s="10">
        <v>2308</v>
      </c>
      <c r="C2293" s="10" t="s">
        <v>87</v>
      </c>
    </row>
    <row r="2294" spans="2:3" x14ac:dyDescent="0.25">
      <c r="B2294" s="10">
        <v>2309</v>
      </c>
      <c r="C2294" s="10" t="s">
        <v>87</v>
      </c>
    </row>
    <row r="2295" spans="2:3" x14ac:dyDescent="0.25">
      <c r="B2295" s="10">
        <v>2310</v>
      </c>
      <c r="C2295" s="10" t="s">
        <v>87</v>
      </c>
    </row>
    <row r="2296" spans="2:3" x14ac:dyDescent="0.25">
      <c r="B2296" s="10">
        <v>2311</v>
      </c>
      <c r="C2296" s="10" t="s">
        <v>87</v>
      </c>
    </row>
    <row r="2297" spans="2:3" x14ac:dyDescent="0.25">
      <c r="B2297" s="10">
        <v>2312</v>
      </c>
      <c r="C2297" s="10" t="s">
        <v>87</v>
      </c>
    </row>
    <row r="2298" spans="2:3" x14ac:dyDescent="0.25">
      <c r="B2298" s="10">
        <v>2313</v>
      </c>
      <c r="C2298" s="10" t="s">
        <v>87</v>
      </c>
    </row>
    <row r="2299" spans="2:3" x14ac:dyDescent="0.25">
      <c r="B2299" s="10">
        <v>2314</v>
      </c>
      <c r="C2299" s="10" t="s">
        <v>87</v>
      </c>
    </row>
    <row r="2300" spans="2:3" x14ac:dyDescent="0.25">
      <c r="B2300" s="10">
        <v>2315</v>
      </c>
      <c r="C2300" s="10" t="s">
        <v>87</v>
      </c>
    </row>
    <row r="2301" spans="2:3" x14ac:dyDescent="0.25">
      <c r="B2301" s="10">
        <v>2316</v>
      </c>
      <c r="C2301" s="10" t="s">
        <v>87</v>
      </c>
    </row>
    <row r="2302" spans="2:3" x14ac:dyDescent="0.25">
      <c r="B2302" s="10">
        <v>2317</v>
      </c>
      <c r="C2302" s="10" t="s">
        <v>87</v>
      </c>
    </row>
    <row r="2303" spans="2:3" x14ac:dyDescent="0.25">
      <c r="B2303" s="10">
        <v>2318</v>
      </c>
      <c r="C2303" s="10" t="s">
        <v>87</v>
      </c>
    </row>
    <row r="2304" spans="2:3" x14ac:dyDescent="0.25">
      <c r="B2304" s="10">
        <v>2319</v>
      </c>
      <c r="C2304" s="10" t="s">
        <v>87</v>
      </c>
    </row>
    <row r="2305" spans="2:3" x14ac:dyDescent="0.25">
      <c r="B2305" s="10">
        <v>2320</v>
      </c>
      <c r="C2305" s="10" t="s">
        <v>87</v>
      </c>
    </row>
    <row r="2306" spans="2:3" x14ac:dyDescent="0.25">
      <c r="B2306" s="10">
        <v>2321</v>
      </c>
      <c r="C2306" s="10" t="s">
        <v>87</v>
      </c>
    </row>
    <row r="2307" spans="2:3" x14ac:dyDescent="0.25">
      <c r="B2307" s="10">
        <v>2322</v>
      </c>
      <c r="C2307" s="10" t="s">
        <v>87</v>
      </c>
    </row>
    <row r="2308" spans="2:3" x14ac:dyDescent="0.25">
      <c r="B2308" s="10">
        <v>2323</v>
      </c>
      <c r="C2308" s="10" t="s">
        <v>87</v>
      </c>
    </row>
    <row r="2309" spans="2:3" x14ac:dyDescent="0.25">
      <c r="B2309" s="10">
        <v>2324</v>
      </c>
      <c r="C2309" s="10" t="s">
        <v>87</v>
      </c>
    </row>
    <row r="2310" spans="2:3" x14ac:dyDescent="0.25">
      <c r="B2310" s="10">
        <v>2325</v>
      </c>
      <c r="C2310" s="10" t="s">
        <v>87</v>
      </c>
    </row>
    <row r="2311" spans="2:3" x14ac:dyDescent="0.25">
      <c r="B2311" s="10">
        <v>2326</v>
      </c>
      <c r="C2311" s="10" t="s">
        <v>87</v>
      </c>
    </row>
    <row r="2312" spans="2:3" x14ac:dyDescent="0.25">
      <c r="B2312" s="10">
        <v>2327</v>
      </c>
      <c r="C2312" s="10" t="s">
        <v>87</v>
      </c>
    </row>
    <row r="2313" spans="2:3" x14ac:dyDescent="0.25">
      <c r="B2313" s="10">
        <v>2328</v>
      </c>
      <c r="C2313" s="10" t="s">
        <v>87</v>
      </c>
    </row>
    <row r="2314" spans="2:3" x14ac:dyDescent="0.25">
      <c r="B2314" s="10">
        <v>2329</v>
      </c>
      <c r="C2314" s="10" t="s">
        <v>87</v>
      </c>
    </row>
    <row r="2315" spans="2:3" x14ac:dyDescent="0.25">
      <c r="B2315" s="10">
        <v>2330</v>
      </c>
      <c r="C2315" s="10" t="s">
        <v>87</v>
      </c>
    </row>
    <row r="2316" spans="2:3" x14ac:dyDescent="0.25">
      <c r="B2316" s="10">
        <v>2331</v>
      </c>
      <c r="C2316" s="10" t="s">
        <v>87</v>
      </c>
    </row>
    <row r="2317" spans="2:3" x14ac:dyDescent="0.25">
      <c r="B2317" s="10">
        <v>2332</v>
      </c>
      <c r="C2317" s="10" t="s">
        <v>87</v>
      </c>
    </row>
    <row r="2318" spans="2:3" x14ac:dyDescent="0.25">
      <c r="B2318" s="10">
        <v>2333</v>
      </c>
      <c r="C2318" s="10" t="s">
        <v>87</v>
      </c>
    </row>
    <row r="2319" spans="2:3" x14ac:dyDescent="0.25">
      <c r="B2319" s="10">
        <v>2334</v>
      </c>
      <c r="C2319" s="10" t="s">
        <v>87</v>
      </c>
    </row>
    <row r="2320" spans="2:3" x14ac:dyDescent="0.25">
      <c r="B2320" s="10">
        <v>2335</v>
      </c>
      <c r="C2320" s="10" t="s">
        <v>87</v>
      </c>
    </row>
    <row r="2321" spans="2:3" x14ac:dyDescent="0.25">
      <c r="B2321" s="10">
        <v>2336</v>
      </c>
      <c r="C2321" s="10" t="s">
        <v>87</v>
      </c>
    </row>
    <row r="2322" spans="2:3" x14ac:dyDescent="0.25">
      <c r="B2322" s="10">
        <v>2337</v>
      </c>
      <c r="C2322" s="10" t="s">
        <v>87</v>
      </c>
    </row>
    <row r="2323" spans="2:3" x14ac:dyDescent="0.25">
      <c r="B2323" s="10">
        <v>2338</v>
      </c>
      <c r="C2323" s="10" t="s">
        <v>87</v>
      </c>
    </row>
    <row r="2324" spans="2:3" x14ac:dyDescent="0.25">
      <c r="B2324" s="10">
        <v>2339</v>
      </c>
      <c r="C2324" s="10" t="s">
        <v>87</v>
      </c>
    </row>
    <row r="2325" spans="2:3" x14ac:dyDescent="0.25">
      <c r="B2325" s="10">
        <v>2340</v>
      </c>
      <c r="C2325" s="10" t="s">
        <v>87</v>
      </c>
    </row>
    <row r="2326" spans="2:3" x14ac:dyDescent="0.25">
      <c r="B2326" s="10">
        <v>2341</v>
      </c>
      <c r="C2326" s="10" t="s">
        <v>87</v>
      </c>
    </row>
    <row r="2327" spans="2:3" x14ac:dyDescent="0.25">
      <c r="B2327" s="10">
        <v>2342</v>
      </c>
      <c r="C2327" s="10" t="s">
        <v>87</v>
      </c>
    </row>
    <row r="2328" spans="2:3" x14ac:dyDescent="0.25">
      <c r="B2328" s="10">
        <v>2343</v>
      </c>
      <c r="C2328" s="10" t="s">
        <v>87</v>
      </c>
    </row>
    <row r="2329" spans="2:3" x14ac:dyDescent="0.25">
      <c r="B2329" s="10">
        <v>2344</v>
      </c>
      <c r="C2329" s="10" t="s">
        <v>87</v>
      </c>
    </row>
    <row r="2330" spans="2:3" x14ac:dyDescent="0.25">
      <c r="B2330" s="10">
        <v>2345</v>
      </c>
      <c r="C2330" s="10" t="s">
        <v>87</v>
      </c>
    </row>
    <row r="2331" spans="2:3" x14ac:dyDescent="0.25">
      <c r="B2331" s="10">
        <v>2346</v>
      </c>
      <c r="C2331" s="10" t="s">
        <v>87</v>
      </c>
    </row>
    <row r="2332" spans="2:3" x14ac:dyDescent="0.25">
      <c r="B2332" s="10">
        <v>2347</v>
      </c>
      <c r="C2332" s="10" t="s">
        <v>87</v>
      </c>
    </row>
    <row r="2333" spans="2:3" x14ac:dyDescent="0.25">
      <c r="B2333" s="10">
        <v>2348</v>
      </c>
      <c r="C2333" s="10" t="s">
        <v>87</v>
      </c>
    </row>
    <row r="2334" spans="2:3" x14ac:dyDescent="0.25">
      <c r="B2334" s="10">
        <v>2349</v>
      </c>
      <c r="C2334" s="10" t="s">
        <v>87</v>
      </c>
    </row>
    <row r="2335" spans="2:3" x14ac:dyDescent="0.25">
      <c r="B2335" s="10">
        <v>2350</v>
      </c>
      <c r="C2335" s="10" t="s">
        <v>87</v>
      </c>
    </row>
    <row r="2336" spans="2:3" x14ac:dyDescent="0.25">
      <c r="B2336" s="10">
        <v>2351</v>
      </c>
      <c r="C2336" s="10" t="s">
        <v>87</v>
      </c>
    </row>
    <row r="2337" spans="2:3" x14ac:dyDescent="0.25">
      <c r="B2337" s="10">
        <v>2352</v>
      </c>
      <c r="C2337" s="10" t="s">
        <v>87</v>
      </c>
    </row>
    <row r="2338" spans="2:3" x14ac:dyDescent="0.25">
      <c r="B2338" s="10">
        <v>2353</v>
      </c>
      <c r="C2338" s="10" t="s">
        <v>87</v>
      </c>
    </row>
    <row r="2339" spans="2:3" x14ac:dyDescent="0.25">
      <c r="B2339" s="10">
        <v>2354</v>
      </c>
      <c r="C2339" s="10" t="s">
        <v>87</v>
      </c>
    </row>
    <row r="2340" spans="2:3" x14ac:dyDescent="0.25">
      <c r="B2340" s="10">
        <v>2355</v>
      </c>
      <c r="C2340" s="10" t="s">
        <v>87</v>
      </c>
    </row>
    <row r="2341" spans="2:3" x14ac:dyDescent="0.25">
      <c r="B2341" s="10">
        <v>2356</v>
      </c>
      <c r="C2341" s="10" t="s">
        <v>87</v>
      </c>
    </row>
    <row r="2342" spans="2:3" x14ac:dyDescent="0.25">
      <c r="B2342" s="10">
        <v>2357</v>
      </c>
      <c r="C2342" s="10" t="s">
        <v>87</v>
      </c>
    </row>
    <row r="2343" spans="2:3" x14ac:dyDescent="0.25">
      <c r="B2343" s="10">
        <v>2358</v>
      </c>
      <c r="C2343" s="10" t="s">
        <v>87</v>
      </c>
    </row>
    <row r="2344" spans="2:3" x14ac:dyDescent="0.25">
      <c r="B2344" s="10">
        <v>2359</v>
      </c>
      <c r="C2344" s="10" t="s">
        <v>87</v>
      </c>
    </row>
    <row r="2345" spans="2:3" x14ac:dyDescent="0.25">
      <c r="B2345" s="10">
        <v>2360</v>
      </c>
      <c r="C2345" s="10" t="s">
        <v>87</v>
      </c>
    </row>
    <row r="2346" spans="2:3" x14ac:dyDescent="0.25">
      <c r="B2346" s="10">
        <v>2361</v>
      </c>
      <c r="C2346" s="10" t="s">
        <v>87</v>
      </c>
    </row>
    <row r="2347" spans="2:3" x14ac:dyDescent="0.25">
      <c r="B2347" s="10">
        <v>2362</v>
      </c>
      <c r="C2347" s="10" t="s">
        <v>87</v>
      </c>
    </row>
    <row r="2348" spans="2:3" x14ac:dyDescent="0.25">
      <c r="B2348" s="10">
        <v>2363</v>
      </c>
      <c r="C2348" s="10" t="s">
        <v>87</v>
      </c>
    </row>
    <row r="2349" spans="2:3" x14ac:dyDescent="0.25">
      <c r="B2349" s="10">
        <v>2364</v>
      </c>
      <c r="C2349" s="10" t="s">
        <v>87</v>
      </c>
    </row>
    <row r="2350" spans="2:3" x14ac:dyDescent="0.25">
      <c r="B2350" s="10">
        <v>2365</v>
      </c>
      <c r="C2350" s="10" t="s">
        <v>87</v>
      </c>
    </row>
    <row r="2351" spans="2:3" x14ac:dyDescent="0.25">
      <c r="B2351" s="10">
        <v>2366</v>
      </c>
      <c r="C2351" s="10" t="s">
        <v>87</v>
      </c>
    </row>
    <row r="2352" spans="2:3" x14ac:dyDescent="0.25">
      <c r="B2352" s="10">
        <v>2367</v>
      </c>
      <c r="C2352" s="10" t="s">
        <v>87</v>
      </c>
    </row>
    <row r="2353" spans="2:3" x14ac:dyDescent="0.25">
      <c r="B2353" s="10">
        <v>2368</v>
      </c>
      <c r="C2353" s="10" t="s">
        <v>87</v>
      </c>
    </row>
    <row r="2354" spans="2:3" x14ac:dyDescent="0.25">
      <c r="B2354" s="10">
        <v>2369</v>
      </c>
      <c r="C2354" s="10" t="s">
        <v>87</v>
      </c>
    </row>
    <row r="2355" spans="2:3" x14ac:dyDescent="0.25">
      <c r="B2355" s="10">
        <v>2370</v>
      </c>
      <c r="C2355" s="10" t="s">
        <v>87</v>
      </c>
    </row>
    <row r="2356" spans="2:3" x14ac:dyDescent="0.25">
      <c r="B2356" s="10">
        <v>2371</v>
      </c>
      <c r="C2356" s="10" t="s">
        <v>87</v>
      </c>
    </row>
    <row r="2357" spans="2:3" x14ac:dyDescent="0.25">
      <c r="B2357" s="10">
        <v>2372</v>
      </c>
      <c r="C2357" s="10" t="s">
        <v>87</v>
      </c>
    </row>
    <row r="2358" spans="2:3" x14ac:dyDescent="0.25">
      <c r="B2358" s="10">
        <v>2373</v>
      </c>
      <c r="C2358" s="10" t="s">
        <v>87</v>
      </c>
    </row>
    <row r="2359" spans="2:3" x14ac:dyDescent="0.25">
      <c r="B2359" s="10">
        <v>2374</v>
      </c>
      <c r="C2359" s="10" t="s">
        <v>87</v>
      </c>
    </row>
    <row r="2360" spans="2:3" x14ac:dyDescent="0.25">
      <c r="B2360" s="10">
        <v>2375</v>
      </c>
      <c r="C2360" s="10" t="s">
        <v>87</v>
      </c>
    </row>
    <row r="2361" spans="2:3" x14ac:dyDescent="0.25">
      <c r="B2361" s="10">
        <v>2376</v>
      </c>
      <c r="C2361" s="10" t="s">
        <v>87</v>
      </c>
    </row>
    <row r="2362" spans="2:3" x14ac:dyDescent="0.25">
      <c r="B2362" s="10">
        <v>2377</v>
      </c>
      <c r="C2362" s="10" t="s">
        <v>87</v>
      </c>
    </row>
    <row r="2363" spans="2:3" x14ac:dyDescent="0.25">
      <c r="B2363" s="10">
        <v>2378</v>
      </c>
      <c r="C2363" s="10" t="s">
        <v>87</v>
      </c>
    </row>
    <row r="2364" spans="2:3" x14ac:dyDescent="0.25">
      <c r="B2364" s="10">
        <v>2379</v>
      </c>
      <c r="C2364" s="10" t="s">
        <v>87</v>
      </c>
    </row>
    <row r="2365" spans="2:3" x14ac:dyDescent="0.25">
      <c r="B2365" s="10">
        <v>2380</v>
      </c>
      <c r="C2365" s="10" t="s">
        <v>87</v>
      </c>
    </row>
    <row r="2366" spans="2:3" x14ac:dyDescent="0.25">
      <c r="B2366" s="10">
        <v>2381</v>
      </c>
      <c r="C2366" s="10" t="s">
        <v>87</v>
      </c>
    </row>
    <row r="2367" spans="2:3" x14ac:dyDescent="0.25">
      <c r="B2367" s="10">
        <v>2382</v>
      </c>
      <c r="C2367" s="10" t="s">
        <v>87</v>
      </c>
    </row>
    <row r="2368" spans="2:3" x14ac:dyDescent="0.25">
      <c r="B2368" s="10">
        <v>2383</v>
      </c>
      <c r="C2368" s="10" t="s">
        <v>87</v>
      </c>
    </row>
    <row r="2369" spans="2:3" x14ac:dyDescent="0.25">
      <c r="B2369" s="10">
        <v>2384</v>
      </c>
      <c r="C2369" s="10" t="s">
        <v>87</v>
      </c>
    </row>
    <row r="2370" spans="2:3" x14ac:dyDescent="0.25">
      <c r="B2370" s="10">
        <v>2385</v>
      </c>
      <c r="C2370" s="10" t="s">
        <v>87</v>
      </c>
    </row>
    <row r="2371" spans="2:3" x14ac:dyDescent="0.25">
      <c r="B2371" s="10">
        <v>2386</v>
      </c>
      <c r="C2371" s="10" t="s">
        <v>87</v>
      </c>
    </row>
    <row r="2372" spans="2:3" x14ac:dyDescent="0.25">
      <c r="B2372" s="10">
        <v>2387</v>
      </c>
      <c r="C2372" s="10" t="s">
        <v>87</v>
      </c>
    </row>
    <row r="2373" spans="2:3" x14ac:dyDescent="0.25">
      <c r="B2373" s="10">
        <v>2388</v>
      </c>
      <c r="C2373" s="10" t="s">
        <v>87</v>
      </c>
    </row>
    <row r="2374" spans="2:3" x14ac:dyDescent="0.25">
      <c r="B2374" s="10">
        <v>2389</v>
      </c>
      <c r="C2374" s="10" t="s">
        <v>87</v>
      </c>
    </row>
    <row r="2375" spans="2:3" x14ac:dyDescent="0.25">
      <c r="B2375" s="10">
        <v>2390</v>
      </c>
      <c r="C2375" s="10" t="s">
        <v>87</v>
      </c>
    </row>
    <row r="2376" spans="2:3" x14ac:dyDescent="0.25">
      <c r="B2376" s="10">
        <v>2391</v>
      </c>
      <c r="C2376" s="10" t="s">
        <v>87</v>
      </c>
    </row>
    <row r="2377" spans="2:3" x14ac:dyDescent="0.25">
      <c r="B2377" s="10">
        <v>2392</v>
      </c>
      <c r="C2377" s="10" t="s">
        <v>87</v>
      </c>
    </row>
    <row r="2378" spans="2:3" x14ac:dyDescent="0.25">
      <c r="B2378" s="10">
        <v>2393</v>
      </c>
      <c r="C2378" s="10" t="s">
        <v>87</v>
      </c>
    </row>
    <row r="2379" spans="2:3" x14ac:dyDescent="0.25">
      <c r="B2379" s="10">
        <v>2394</v>
      </c>
      <c r="C2379" s="10" t="s">
        <v>87</v>
      </c>
    </row>
    <row r="2380" spans="2:3" x14ac:dyDescent="0.25">
      <c r="B2380" s="10">
        <v>2395</v>
      </c>
      <c r="C2380" s="10" t="s">
        <v>87</v>
      </c>
    </row>
    <row r="2381" spans="2:3" x14ac:dyDescent="0.25">
      <c r="B2381" s="10">
        <v>2396</v>
      </c>
      <c r="C2381" s="10" t="s">
        <v>87</v>
      </c>
    </row>
    <row r="2382" spans="2:3" x14ac:dyDescent="0.25">
      <c r="B2382" s="10">
        <v>2397</v>
      </c>
      <c r="C2382" s="10" t="s">
        <v>87</v>
      </c>
    </row>
    <row r="2383" spans="2:3" x14ac:dyDescent="0.25">
      <c r="B2383" s="10">
        <v>2398</v>
      </c>
      <c r="C2383" s="10" t="s">
        <v>87</v>
      </c>
    </row>
    <row r="2384" spans="2:3" x14ac:dyDescent="0.25">
      <c r="B2384" s="10">
        <v>2399</v>
      </c>
      <c r="C2384" s="10" t="s">
        <v>87</v>
      </c>
    </row>
    <row r="2385" spans="2:3" x14ac:dyDescent="0.25">
      <c r="B2385" s="10">
        <v>2400</v>
      </c>
      <c r="C2385" s="10" t="s">
        <v>87</v>
      </c>
    </row>
    <row r="2386" spans="2:3" x14ac:dyDescent="0.25">
      <c r="B2386" s="10">
        <v>2401</v>
      </c>
      <c r="C2386" s="10" t="s">
        <v>87</v>
      </c>
    </row>
    <row r="2387" spans="2:3" x14ac:dyDescent="0.25">
      <c r="B2387" s="10">
        <v>2402</v>
      </c>
      <c r="C2387" s="10" t="s">
        <v>87</v>
      </c>
    </row>
    <row r="2388" spans="2:3" x14ac:dyDescent="0.25">
      <c r="B2388" s="10">
        <v>2403</v>
      </c>
      <c r="C2388" s="10" t="s">
        <v>87</v>
      </c>
    </row>
    <row r="2389" spans="2:3" x14ac:dyDescent="0.25">
      <c r="B2389" s="10">
        <v>2404</v>
      </c>
      <c r="C2389" s="10" t="s">
        <v>87</v>
      </c>
    </row>
    <row r="2390" spans="2:3" x14ac:dyDescent="0.25">
      <c r="B2390" s="10">
        <v>2405</v>
      </c>
      <c r="C2390" s="10" t="s">
        <v>87</v>
      </c>
    </row>
    <row r="2391" spans="2:3" x14ac:dyDescent="0.25">
      <c r="B2391" s="10">
        <v>2406</v>
      </c>
      <c r="C2391" s="10" t="s">
        <v>87</v>
      </c>
    </row>
    <row r="2392" spans="2:3" x14ac:dyDescent="0.25">
      <c r="B2392" s="10">
        <v>2407</v>
      </c>
      <c r="C2392" s="10" t="s">
        <v>87</v>
      </c>
    </row>
    <row r="2393" spans="2:3" x14ac:dyDescent="0.25">
      <c r="B2393" s="10">
        <v>2408</v>
      </c>
      <c r="C2393" s="10" t="s">
        <v>87</v>
      </c>
    </row>
    <row r="2394" spans="2:3" x14ac:dyDescent="0.25">
      <c r="B2394" s="10">
        <v>2409</v>
      </c>
      <c r="C2394" s="10" t="s">
        <v>87</v>
      </c>
    </row>
    <row r="2395" spans="2:3" x14ac:dyDescent="0.25">
      <c r="B2395" s="10">
        <v>2410</v>
      </c>
      <c r="C2395" s="10" t="s">
        <v>87</v>
      </c>
    </row>
    <row r="2396" spans="2:3" x14ac:dyDescent="0.25">
      <c r="B2396" s="10">
        <v>2411</v>
      </c>
      <c r="C2396" s="10" t="s">
        <v>87</v>
      </c>
    </row>
    <row r="2397" spans="2:3" x14ac:dyDescent="0.25">
      <c r="B2397" s="10">
        <v>2412</v>
      </c>
      <c r="C2397" s="10" t="s">
        <v>87</v>
      </c>
    </row>
    <row r="2398" spans="2:3" x14ac:dyDescent="0.25">
      <c r="B2398" s="10">
        <v>2413</v>
      </c>
      <c r="C2398" s="10" t="s">
        <v>87</v>
      </c>
    </row>
    <row r="2399" spans="2:3" x14ac:dyDescent="0.25">
      <c r="B2399" s="10">
        <v>2414</v>
      </c>
      <c r="C2399" s="10" t="s">
        <v>87</v>
      </c>
    </row>
    <row r="2400" spans="2:3" x14ac:dyDescent="0.25">
      <c r="B2400" s="10">
        <v>2415</v>
      </c>
      <c r="C2400" s="10" t="s">
        <v>87</v>
      </c>
    </row>
    <row r="2401" spans="2:3" x14ac:dyDescent="0.25">
      <c r="B2401" s="10">
        <v>2416</v>
      </c>
      <c r="C2401" s="10" t="s">
        <v>87</v>
      </c>
    </row>
    <row r="2402" spans="2:3" x14ac:dyDescent="0.25">
      <c r="B2402" s="10">
        <v>2417</v>
      </c>
      <c r="C2402" s="10" t="s">
        <v>87</v>
      </c>
    </row>
    <row r="2403" spans="2:3" x14ac:dyDescent="0.25">
      <c r="B2403" s="10">
        <v>2418</v>
      </c>
      <c r="C2403" s="10" t="s">
        <v>87</v>
      </c>
    </row>
    <row r="2404" spans="2:3" x14ac:dyDescent="0.25">
      <c r="B2404" s="10">
        <v>2419</v>
      </c>
      <c r="C2404" s="10" t="s">
        <v>87</v>
      </c>
    </row>
    <row r="2405" spans="2:3" x14ac:dyDescent="0.25">
      <c r="B2405" s="10">
        <v>2420</v>
      </c>
      <c r="C2405" s="10" t="s">
        <v>87</v>
      </c>
    </row>
    <row r="2406" spans="2:3" x14ac:dyDescent="0.25">
      <c r="B2406" s="10">
        <v>2421</v>
      </c>
      <c r="C2406" s="10" t="s">
        <v>87</v>
      </c>
    </row>
    <row r="2407" spans="2:3" x14ac:dyDescent="0.25">
      <c r="B2407" s="10">
        <v>2422</v>
      </c>
      <c r="C2407" s="10" t="s">
        <v>87</v>
      </c>
    </row>
    <row r="2408" spans="2:3" x14ac:dyDescent="0.25">
      <c r="B2408" s="10">
        <v>2423</v>
      </c>
      <c r="C2408" s="10" t="s">
        <v>87</v>
      </c>
    </row>
    <row r="2409" spans="2:3" x14ac:dyDescent="0.25">
      <c r="B2409" s="10">
        <v>2424</v>
      </c>
      <c r="C2409" s="10" t="s">
        <v>87</v>
      </c>
    </row>
    <row r="2410" spans="2:3" x14ac:dyDescent="0.25">
      <c r="B2410" s="10">
        <v>2425</v>
      </c>
      <c r="C2410" s="10" t="s">
        <v>87</v>
      </c>
    </row>
    <row r="2411" spans="2:3" x14ac:dyDescent="0.25">
      <c r="B2411" s="10">
        <v>2426</v>
      </c>
      <c r="C2411" s="10" t="s">
        <v>87</v>
      </c>
    </row>
    <row r="2412" spans="2:3" x14ac:dyDescent="0.25">
      <c r="B2412" s="10">
        <v>2427</v>
      </c>
      <c r="C2412" s="10" t="s">
        <v>87</v>
      </c>
    </row>
    <row r="2413" spans="2:3" x14ac:dyDescent="0.25">
      <c r="B2413" s="10">
        <v>2428</v>
      </c>
      <c r="C2413" s="10" t="s">
        <v>87</v>
      </c>
    </row>
    <row r="2414" spans="2:3" x14ac:dyDescent="0.25">
      <c r="B2414" s="10">
        <v>2429</v>
      </c>
      <c r="C2414" s="10" t="s">
        <v>87</v>
      </c>
    </row>
    <row r="2415" spans="2:3" x14ac:dyDescent="0.25">
      <c r="B2415" s="10">
        <v>2430</v>
      </c>
      <c r="C2415" s="10" t="s">
        <v>87</v>
      </c>
    </row>
    <row r="2416" spans="2:3" x14ac:dyDescent="0.25">
      <c r="B2416" s="10">
        <v>2431</v>
      </c>
      <c r="C2416" s="10" t="s">
        <v>87</v>
      </c>
    </row>
    <row r="2417" spans="2:3" x14ac:dyDescent="0.25">
      <c r="B2417" s="10">
        <v>2432</v>
      </c>
      <c r="C2417" s="10" t="s">
        <v>87</v>
      </c>
    </row>
    <row r="2418" spans="2:3" x14ac:dyDescent="0.25">
      <c r="B2418" s="10">
        <v>2433</v>
      </c>
      <c r="C2418" s="10" t="s">
        <v>87</v>
      </c>
    </row>
    <row r="2419" spans="2:3" x14ac:dyDescent="0.25">
      <c r="B2419" s="10">
        <v>2434</v>
      </c>
      <c r="C2419" s="10" t="s">
        <v>87</v>
      </c>
    </row>
    <row r="2420" spans="2:3" x14ac:dyDescent="0.25">
      <c r="B2420" s="10">
        <v>2435</v>
      </c>
      <c r="C2420" s="10" t="s">
        <v>87</v>
      </c>
    </row>
    <row r="2421" spans="2:3" x14ac:dyDescent="0.25">
      <c r="B2421" s="10">
        <v>2436</v>
      </c>
      <c r="C2421" s="10" t="s">
        <v>87</v>
      </c>
    </row>
    <row r="2422" spans="2:3" x14ac:dyDescent="0.25">
      <c r="B2422" s="10">
        <v>2437</v>
      </c>
      <c r="C2422" s="10" t="s">
        <v>87</v>
      </c>
    </row>
    <row r="2423" spans="2:3" x14ac:dyDescent="0.25">
      <c r="B2423" s="10">
        <v>2438</v>
      </c>
      <c r="C2423" s="10" t="s">
        <v>87</v>
      </c>
    </row>
    <row r="2424" spans="2:3" x14ac:dyDescent="0.25">
      <c r="B2424" s="10">
        <v>2439</v>
      </c>
      <c r="C2424" s="10" t="s">
        <v>87</v>
      </c>
    </row>
    <row r="2425" spans="2:3" x14ac:dyDescent="0.25">
      <c r="B2425" s="10">
        <v>2440</v>
      </c>
      <c r="C2425" s="10" t="s">
        <v>87</v>
      </c>
    </row>
    <row r="2426" spans="2:3" x14ac:dyDescent="0.25">
      <c r="B2426" s="10">
        <v>2441</v>
      </c>
      <c r="C2426" s="10" t="s">
        <v>87</v>
      </c>
    </row>
    <row r="2427" spans="2:3" x14ac:dyDescent="0.25">
      <c r="B2427" s="10">
        <v>2442</v>
      </c>
      <c r="C2427" s="10" t="s">
        <v>87</v>
      </c>
    </row>
    <row r="2428" spans="2:3" x14ac:dyDescent="0.25">
      <c r="B2428" s="10">
        <v>2443</v>
      </c>
      <c r="C2428" s="10" t="s">
        <v>87</v>
      </c>
    </row>
    <row r="2429" spans="2:3" x14ac:dyDescent="0.25">
      <c r="B2429" s="10">
        <v>2444</v>
      </c>
      <c r="C2429" s="10" t="s">
        <v>87</v>
      </c>
    </row>
    <row r="2430" spans="2:3" x14ac:dyDescent="0.25">
      <c r="B2430" s="10">
        <v>2445</v>
      </c>
      <c r="C2430" s="10" t="s">
        <v>87</v>
      </c>
    </row>
    <row r="2431" spans="2:3" x14ac:dyDescent="0.25">
      <c r="B2431" s="10">
        <v>2446</v>
      </c>
      <c r="C2431" s="10" t="s">
        <v>87</v>
      </c>
    </row>
    <row r="2432" spans="2:3" x14ac:dyDescent="0.25">
      <c r="B2432" s="10">
        <v>2447</v>
      </c>
      <c r="C2432" s="10" t="s">
        <v>87</v>
      </c>
    </row>
    <row r="2433" spans="2:3" x14ac:dyDescent="0.25">
      <c r="B2433" s="10">
        <v>2448</v>
      </c>
      <c r="C2433" s="10" t="s">
        <v>87</v>
      </c>
    </row>
    <row r="2434" spans="2:3" x14ac:dyDescent="0.25">
      <c r="B2434" s="10">
        <v>2449</v>
      </c>
      <c r="C2434" s="10" t="s">
        <v>87</v>
      </c>
    </row>
    <row r="2435" spans="2:3" x14ac:dyDescent="0.25">
      <c r="B2435" s="10">
        <v>2450</v>
      </c>
      <c r="C2435" s="10" t="s">
        <v>87</v>
      </c>
    </row>
    <row r="2436" spans="2:3" x14ac:dyDescent="0.25">
      <c r="B2436" s="10">
        <v>2451</v>
      </c>
      <c r="C2436" s="10" t="s">
        <v>87</v>
      </c>
    </row>
    <row r="2437" spans="2:3" x14ac:dyDescent="0.25">
      <c r="B2437" s="10">
        <v>2452</v>
      </c>
      <c r="C2437" s="10" t="s">
        <v>87</v>
      </c>
    </row>
    <row r="2438" spans="2:3" x14ac:dyDescent="0.25">
      <c r="B2438" s="10">
        <v>2453</v>
      </c>
      <c r="C2438" s="10" t="s">
        <v>87</v>
      </c>
    </row>
    <row r="2439" spans="2:3" x14ac:dyDescent="0.25">
      <c r="B2439" s="10">
        <v>2454</v>
      </c>
      <c r="C2439" s="10" t="s">
        <v>87</v>
      </c>
    </row>
    <row r="2440" spans="2:3" x14ac:dyDescent="0.25">
      <c r="B2440" s="10">
        <v>2455</v>
      </c>
      <c r="C2440" s="10" t="s">
        <v>87</v>
      </c>
    </row>
    <row r="2441" spans="2:3" x14ac:dyDescent="0.25">
      <c r="B2441" s="10">
        <v>2456</v>
      </c>
      <c r="C2441" s="10" t="s">
        <v>87</v>
      </c>
    </row>
    <row r="2442" spans="2:3" x14ac:dyDescent="0.25">
      <c r="B2442" s="10">
        <v>2457</v>
      </c>
      <c r="C2442" s="10" t="s">
        <v>87</v>
      </c>
    </row>
    <row r="2443" spans="2:3" x14ac:dyDescent="0.25">
      <c r="B2443" s="10">
        <v>2458</v>
      </c>
      <c r="C2443" s="10" t="s">
        <v>87</v>
      </c>
    </row>
    <row r="2444" spans="2:3" x14ac:dyDescent="0.25">
      <c r="B2444" s="10">
        <v>2459</v>
      </c>
      <c r="C2444" s="10" t="s">
        <v>87</v>
      </c>
    </row>
    <row r="2445" spans="2:3" x14ac:dyDescent="0.25">
      <c r="B2445" s="10">
        <v>2460</v>
      </c>
      <c r="C2445" s="10" t="s">
        <v>87</v>
      </c>
    </row>
    <row r="2446" spans="2:3" x14ac:dyDescent="0.25">
      <c r="B2446" s="10">
        <v>2461</v>
      </c>
      <c r="C2446" s="10" t="s">
        <v>87</v>
      </c>
    </row>
    <row r="2447" spans="2:3" x14ac:dyDescent="0.25">
      <c r="B2447" s="10">
        <v>2462</v>
      </c>
      <c r="C2447" s="10" t="s">
        <v>87</v>
      </c>
    </row>
    <row r="2448" spans="2:3" x14ac:dyDescent="0.25">
      <c r="B2448" s="10">
        <v>2463</v>
      </c>
      <c r="C2448" s="10" t="s">
        <v>87</v>
      </c>
    </row>
    <row r="2449" spans="2:3" x14ac:dyDescent="0.25">
      <c r="B2449" s="10">
        <v>2464</v>
      </c>
      <c r="C2449" s="10" t="s">
        <v>87</v>
      </c>
    </row>
    <row r="2450" spans="2:3" x14ac:dyDescent="0.25">
      <c r="B2450" s="10">
        <v>2465</v>
      </c>
      <c r="C2450" s="10" t="s">
        <v>87</v>
      </c>
    </row>
    <row r="2451" spans="2:3" x14ac:dyDescent="0.25">
      <c r="B2451" s="10">
        <v>2466</v>
      </c>
      <c r="C2451" s="10" t="s">
        <v>87</v>
      </c>
    </row>
    <row r="2452" spans="2:3" x14ac:dyDescent="0.25">
      <c r="B2452" s="10">
        <v>2467</v>
      </c>
      <c r="C2452" s="10" t="s">
        <v>87</v>
      </c>
    </row>
    <row r="2453" spans="2:3" x14ac:dyDescent="0.25">
      <c r="B2453" s="10">
        <v>2468</v>
      </c>
      <c r="C2453" s="10" t="s">
        <v>87</v>
      </c>
    </row>
    <row r="2454" spans="2:3" x14ac:dyDescent="0.25">
      <c r="B2454" s="10">
        <v>2469</v>
      </c>
      <c r="C2454" s="10" t="s">
        <v>87</v>
      </c>
    </row>
    <row r="2455" spans="2:3" x14ac:dyDescent="0.25">
      <c r="B2455" s="10">
        <v>2470</v>
      </c>
      <c r="C2455" s="10" t="s">
        <v>87</v>
      </c>
    </row>
    <row r="2456" spans="2:3" x14ac:dyDescent="0.25">
      <c r="B2456" s="10">
        <v>2471</v>
      </c>
      <c r="C2456" s="10" t="s">
        <v>87</v>
      </c>
    </row>
    <row r="2457" spans="2:3" x14ac:dyDescent="0.25">
      <c r="B2457" s="10">
        <v>2472</v>
      </c>
      <c r="C2457" s="10" t="s">
        <v>87</v>
      </c>
    </row>
    <row r="2458" spans="2:3" x14ac:dyDescent="0.25">
      <c r="B2458" s="10">
        <v>2473</v>
      </c>
      <c r="C2458" s="10" t="s">
        <v>87</v>
      </c>
    </row>
    <row r="2459" spans="2:3" x14ac:dyDescent="0.25">
      <c r="B2459" s="10">
        <v>2474</v>
      </c>
      <c r="C2459" s="10" t="s">
        <v>87</v>
      </c>
    </row>
    <row r="2460" spans="2:3" x14ac:dyDescent="0.25">
      <c r="B2460" s="10">
        <v>2475</v>
      </c>
      <c r="C2460" s="10" t="s">
        <v>87</v>
      </c>
    </row>
    <row r="2461" spans="2:3" x14ac:dyDescent="0.25">
      <c r="B2461" s="10">
        <v>2476</v>
      </c>
      <c r="C2461" s="10" t="s">
        <v>87</v>
      </c>
    </row>
    <row r="2462" spans="2:3" x14ac:dyDescent="0.25">
      <c r="B2462" s="10">
        <v>2477</v>
      </c>
      <c r="C2462" s="10" t="s">
        <v>87</v>
      </c>
    </row>
    <row r="2463" spans="2:3" x14ac:dyDescent="0.25">
      <c r="B2463" s="10">
        <v>2478</v>
      </c>
      <c r="C2463" s="10" t="s">
        <v>87</v>
      </c>
    </row>
    <row r="2464" spans="2:3" x14ac:dyDescent="0.25">
      <c r="B2464" s="10">
        <v>2479</v>
      </c>
      <c r="C2464" s="10" t="s">
        <v>87</v>
      </c>
    </row>
    <row r="2465" spans="2:3" x14ac:dyDescent="0.25">
      <c r="B2465" s="10">
        <v>2480</v>
      </c>
      <c r="C2465" s="10" t="s">
        <v>87</v>
      </c>
    </row>
    <row r="2466" spans="2:3" x14ac:dyDescent="0.25">
      <c r="B2466" s="10">
        <v>2481</v>
      </c>
      <c r="C2466" s="10" t="s">
        <v>87</v>
      </c>
    </row>
    <row r="2467" spans="2:3" x14ac:dyDescent="0.25">
      <c r="B2467" s="10">
        <v>2482</v>
      </c>
      <c r="C2467" s="10" t="s">
        <v>87</v>
      </c>
    </row>
    <row r="2468" spans="2:3" x14ac:dyDescent="0.25">
      <c r="B2468" s="10">
        <v>2483</v>
      </c>
      <c r="C2468" s="10" t="s">
        <v>87</v>
      </c>
    </row>
    <row r="2469" spans="2:3" x14ac:dyDescent="0.25">
      <c r="B2469" s="10">
        <v>2484</v>
      </c>
      <c r="C2469" s="10" t="s">
        <v>87</v>
      </c>
    </row>
    <row r="2470" spans="2:3" x14ac:dyDescent="0.25">
      <c r="B2470" s="10">
        <v>2485</v>
      </c>
      <c r="C2470" s="10" t="s">
        <v>87</v>
      </c>
    </row>
    <row r="2471" spans="2:3" x14ac:dyDescent="0.25">
      <c r="B2471" s="10">
        <v>2486</v>
      </c>
      <c r="C2471" s="10" t="s">
        <v>87</v>
      </c>
    </row>
    <row r="2472" spans="2:3" x14ac:dyDescent="0.25">
      <c r="B2472" s="10">
        <v>2487</v>
      </c>
      <c r="C2472" s="10" t="s">
        <v>87</v>
      </c>
    </row>
    <row r="2473" spans="2:3" x14ac:dyDescent="0.25">
      <c r="B2473" s="10">
        <v>2488</v>
      </c>
      <c r="C2473" s="10" t="s">
        <v>87</v>
      </c>
    </row>
    <row r="2474" spans="2:3" x14ac:dyDescent="0.25">
      <c r="B2474" s="10">
        <v>2489</v>
      </c>
      <c r="C2474" s="10" t="s">
        <v>87</v>
      </c>
    </row>
    <row r="2475" spans="2:3" x14ac:dyDescent="0.25">
      <c r="B2475" s="10">
        <v>2490</v>
      </c>
      <c r="C2475" s="10" t="s">
        <v>87</v>
      </c>
    </row>
    <row r="2476" spans="2:3" x14ac:dyDescent="0.25">
      <c r="B2476" s="10">
        <v>2491</v>
      </c>
      <c r="C2476" s="10" t="s">
        <v>87</v>
      </c>
    </row>
    <row r="2477" spans="2:3" x14ac:dyDescent="0.25">
      <c r="B2477" s="10">
        <v>2492</v>
      </c>
      <c r="C2477" s="10" t="s">
        <v>87</v>
      </c>
    </row>
    <row r="2478" spans="2:3" x14ac:dyDescent="0.25">
      <c r="B2478" s="10">
        <v>2493</v>
      </c>
      <c r="C2478" s="10" t="s">
        <v>87</v>
      </c>
    </row>
    <row r="2479" spans="2:3" x14ac:dyDescent="0.25">
      <c r="B2479" s="10">
        <v>2494</v>
      </c>
      <c r="C2479" s="10" t="s">
        <v>87</v>
      </c>
    </row>
    <row r="2480" spans="2:3" x14ac:dyDescent="0.25">
      <c r="B2480" s="10">
        <v>2495</v>
      </c>
      <c r="C2480" s="10" t="s">
        <v>87</v>
      </c>
    </row>
    <row r="2481" spans="2:3" x14ac:dyDescent="0.25">
      <c r="B2481" s="10">
        <v>2496</v>
      </c>
      <c r="C2481" s="10" t="s">
        <v>87</v>
      </c>
    </row>
    <row r="2482" spans="2:3" x14ac:dyDescent="0.25">
      <c r="B2482" s="10">
        <v>2497</v>
      </c>
      <c r="C2482" s="10" t="s">
        <v>87</v>
      </c>
    </row>
    <row r="2483" spans="2:3" x14ac:dyDescent="0.25">
      <c r="B2483" s="10">
        <v>2498</v>
      </c>
      <c r="C2483" s="10" t="s">
        <v>87</v>
      </c>
    </row>
    <row r="2484" spans="2:3" x14ac:dyDescent="0.25">
      <c r="B2484" s="10">
        <v>2499</v>
      </c>
      <c r="C2484" s="10" t="s">
        <v>87</v>
      </c>
    </row>
    <row r="2485" spans="2:3" x14ac:dyDescent="0.25">
      <c r="B2485" s="10">
        <v>2500</v>
      </c>
      <c r="C2485" s="10" t="s">
        <v>87</v>
      </c>
    </row>
    <row r="2486" spans="2:3" x14ac:dyDescent="0.25">
      <c r="B2486" s="10">
        <v>2501</v>
      </c>
      <c r="C2486" s="10" t="s">
        <v>87</v>
      </c>
    </row>
    <row r="2487" spans="2:3" x14ac:dyDescent="0.25">
      <c r="B2487" s="10">
        <v>2502</v>
      </c>
      <c r="C2487" s="10" t="s">
        <v>87</v>
      </c>
    </row>
    <row r="2488" spans="2:3" x14ac:dyDescent="0.25">
      <c r="B2488" s="10">
        <v>2503</v>
      </c>
      <c r="C2488" s="10" t="s">
        <v>87</v>
      </c>
    </row>
    <row r="2489" spans="2:3" x14ac:dyDescent="0.25">
      <c r="B2489" s="10">
        <v>2504</v>
      </c>
      <c r="C2489" s="10" t="s">
        <v>87</v>
      </c>
    </row>
    <row r="2490" spans="2:3" x14ac:dyDescent="0.25">
      <c r="B2490" s="10">
        <v>2505</v>
      </c>
      <c r="C2490" s="10" t="s">
        <v>87</v>
      </c>
    </row>
    <row r="2491" spans="2:3" x14ac:dyDescent="0.25">
      <c r="B2491" s="10">
        <v>2506</v>
      </c>
      <c r="C2491" s="10" t="s">
        <v>87</v>
      </c>
    </row>
    <row r="2492" spans="2:3" x14ac:dyDescent="0.25">
      <c r="B2492" s="10">
        <v>2507</v>
      </c>
      <c r="C2492" s="10" t="s">
        <v>87</v>
      </c>
    </row>
    <row r="2493" spans="2:3" x14ac:dyDescent="0.25">
      <c r="B2493" s="10">
        <v>2508</v>
      </c>
      <c r="C2493" s="10" t="s">
        <v>87</v>
      </c>
    </row>
    <row r="2494" spans="2:3" x14ac:dyDescent="0.25">
      <c r="B2494" s="10">
        <v>2509</v>
      </c>
      <c r="C2494" s="10" t="s">
        <v>87</v>
      </c>
    </row>
    <row r="2495" spans="2:3" x14ac:dyDescent="0.25">
      <c r="B2495" s="10">
        <v>2510</v>
      </c>
      <c r="C2495" s="10" t="s">
        <v>87</v>
      </c>
    </row>
    <row r="2496" spans="2:3" x14ac:dyDescent="0.25">
      <c r="B2496" s="10">
        <v>2511</v>
      </c>
      <c r="C2496" s="10" t="s">
        <v>87</v>
      </c>
    </row>
    <row r="2497" spans="2:3" x14ac:dyDescent="0.25">
      <c r="B2497" s="10">
        <v>2512</v>
      </c>
      <c r="C2497" s="10" t="s">
        <v>87</v>
      </c>
    </row>
    <row r="2498" spans="2:3" x14ac:dyDescent="0.25">
      <c r="B2498" s="10">
        <v>2513</v>
      </c>
      <c r="C2498" s="10" t="s">
        <v>87</v>
      </c>
    </row>
    <row r="2499" spans="2:3" x14ac:dyDescent="0.25">
      <c r="B2499" s="10">
        <v>2514</v>
      </c>
      <c r="C2499" s="10" t="s">
        <v>87</v>
      </c>
    </row>
    <row r="2500" spans="2:3" x14ac:dyDescent="0.25">
      <c r="B2500" s="10">
        <v>2515</v>
      </c>
      <c r="C2500" s="10" t="s">
        <v>87</v>
      </c>
    </row>
    <row r="2501" spans="2:3" x14ac:dyDescent="0.25">
      <c r="B2501" s="10">
        <v>2516</v>
      </c>
      <c r="C2501" s="10" t="s">
        <v>87</v>
      </c>
    </row>
    <row r="2502" spans="2:3" x14ac:dyDescent="0.25">
      <c r="B2502" s="10">
        <v>2517</v>
      </c>
      <c r="C2502" s="10" t="s">
        <v>87</v>
      </c>
    </row>
    <row r="2503" spans="2:3" x14ac:dyDescent="0.25">
      <c r="B2503" s="10">
        <v>2518</v>
      </c>
      <c r="C2503" s="10" t="s">
        <v>87</v>
      </c>
    </row>
    <row r="2504" spans="2:3" x14ac:dyDescent="0.25">
      <c r="B2504" s="10">
        <v>2519</v>
      </c>
      <c r="C2504" s="10" t="s">
        <v>87</v>
      </c>
    </row>
    <row r="2505" spans="2:3" x14ac:dyDescent="0.25">
      <c r="B2505" s="10">
        <v>2520</v>
      </c>
      <c r="C2505" s="10" t="s">
        <v>87</v>
      </c>
    </row>
    <row r="2506" spans="2:3" x14ac:dyDescent="0.25">
      <c r="B2506" s="10">
        <v>2521</v>
      </c>
      <c r="C2506" s="10" t="s">
        <v>87</v>
      </c>
    </row>
    <row r="2507" spans="2:3" x14ac:dyDescent="0.25">
      <c r="B2507" s="10">
        <v>2522</v>
      </c>
      <c r="C2507" s="10" t="s">
        <v>87</v>
      </c>
    </row>
    <row r="2508" spans="2:3" x14ac:dyDescent="0.25">
      <c r="B2508" s="10">
        <v>2523</v>
      </c>
      <c r="C2508" s="10" t="s">
        <v>87</v>
      </c>
    </row>
    <row r="2509" spans="2:3" x14ac:dyDescent="0.25">
      <c r="B2509" s="10">
        <v>2524</v>
      </c>
      <c r="C2509" s="10" t="s">
        <v>87</v>
      </c>
    </row>
    <row r="2510" spans="2:3" x14ac:dyDescent="0.25">
      <c r="B2510" s="10">
        <v>2525</v>
      </c>
      <c r="C2510" s="10" t="s">
        <v>87</v>
      </c>
    </row>
    <row r="2511" spans="2:3" x14ac:dyDescent="0.25">
      <c r="B2511" s="10">
        <v>2526</v>
      </c>
      <c r="C2511" s="10" t="s">
        <v>87</v>
      </c>
    </row>
    <row r="2512" spans="2:3" x14ac:dyDescent="0.25">
      <c r="B2512" s="10">
        <v>2527</v>
      </c>
      <c r="C2512" s="10" t="s">
        <v>87</v>
      </c>
    </row>
    <row r="2513" spans="2:3" x14ac:dyDescent="0.25">
      <c r="B2513" s="10">
        <v>2528</v>
      </c>
      <c r="C2513" s="10" t="s">
        <v>87</v>
      </c>
    </row>
    <row r="2514" spans="2:3" x14ac:dyDescent="0.25">
      <c r="B2514" s="10">
        <v>2529</v>
      </c>
      <c r="C2514" s="10" t="s">
        <v>87</v>
      </c>
    </row>
    <row r="2515" spans="2:3" x14ac:dyDescent="0.25">
      <c r="B2515" s="10">
        <v>2530</v>
      </c>
      <c r="C2515" s="10" t="s">
        <v>87</v>
      </c>
    </row>
    <row r="2516" spans="2:3" x14ac:dyDescent="0.25">
      <c r="B2516" s="10">
        <v>2531</v>
      </c>
      <c r="C2516" s="10" t="s">
        <v>87</v>
      </c>
    </row>
    <row r="2517" spans="2:3" x14ac:dyDescent="0.25">
      <c r="B2517" s="10">
        <v>2532</v>
      </c>
      <c r="C2517" s="10" t="s">
        <v>87</v>
      </c>
    </row>
    <row r="2518" spans="2:3" x14ac:dyDescent="0.25">
      <c r="B2518" s="10">
        <v>2533</v>
      </c>
      <c r="C2518" s="10" t="s">
        <v>87</v>
      </c>
    </row>
    <row r="2519" spans="2:3" x14ac:dyDescent="0.25">
      <c r="B2519" s="10">
        <v>2534</v>
      </c>
      <c r="C2519" s="10" t="s">
        <v>87</v>
      </c>
    </row>
    <row r="2520" spans="2:3" x14ac:dyDescent="0.25">
      <c r="B2520" s="10">
        <v>2535</v>
      </c>
      <c r="C2520" s="10" t="s">
        <v>87</v>
      </c>
    </row>
    <row r="2521" spans="2:3" x14ac:dyDescent="0.25">
      <c r="B2521" s="10">
        <v>2536</v>
      </c>
      <c r="C2521" s="10" t="s">
        <v>87</v>
      </c>
    </row>
    <row r="2522" spans="2:3" x14ac:dyDescent="0.25">
      <c r="B2522" s="10">
        <v>2537</v>
      </c>
      <c r="C2522" s="10" t="s">
        <v>87</v>
      </c>
    </row>
    <row r="2523" spans="2:3" x14ac:dyDescent="0.25">
      <c r="B2523" s="10">
        <v>2538</v>
      </c>
      <c r="C2523" s="10" t="s">
        <v>87</v>
      </c>
    </row>
    <row r="2524" spans="2:3" x14ac:dyDescent="0.25">
      <c r="B2524" s="10">
        <v>2539</v>
      </c>
      <c r="C2524" s="10" t="s">
        <v>87</v>
      </c>
    </row>
    <row r="2525" spans="2:3" x14ac:dyDescent="0.25">
      <c r="B2525" s="10">
        <v>2540</v>
      </c>
      <c r="C2525" s="10" t="s">
        <v>87</v>
      </c>
    </row>
    <row r="2526" spans="2:3" x14ac:dyDescent="0.25">
      <c r="B2526" s="10">
        <v>2541</v>
      </c>
      <c r="C2526" s="10" t="s">
        <v>87</v>
      </c>
    </row>
    <row r="2527" spans="2:3" x14ac:dyDescent="0.25">
      <c r="B2527" s="10">
        <v>2542</v>
      </c>
      <c r="C2527" s="10" t="s">
        <v>87</v>
      </c>
    </row>
    <row r="2528" spans="2:3" x14ac:dyDescent="0.25">
      <c r="B2528" s="10">
        <v>2543</v>
      </c>
      <c r="C2528" s="10" t="s">
        <v>87</v>
      </c>
    </row>
    <row r="2529" spans="2:3" x14ac:dyDescent="0.25">
      <c r="B2529" s="10">
        <v>2544</v>
      </c>
      <c r="C2529" s="10" t="s">
        <v>87</v>
      </c>
    </row>
    <row r="2530" spans="2:3" x14ac:dyDescent="0.25">
      <c r="B2530" s="10">
        <v>2545</v>
      </c>
      <c r="C2530" s="10" t="s">
        <v>87</v>
      </c>
    </row>
    <row r="2531" spans="2:3" x14ac:dyDescent="0.25">
      <c r="B2531" s="10">
        <v>2546</v>
      </c>
      <c r="C2531" s="10" t="s">
        <v>87</v>
      </c>
    </row>
    <row r="2532" spans="2:3" x14ac:dyDescent="0.25">
      <c r="B2532" s="10">
        <v>2547</v>
      </c>
      <c r="C2532" s="10" t="s">
        <v>87</v>
      </c>
    </row>
    <row r="2533" spans="2:3" x14ac:dyDescent="0.25">
      <c r="B2533" s="10">
        <v>2548</v>
      </c>
      <c r="C2533" s="10" t="s">
        <v>87</v>
      </c>
    </row>
    <row r="2534" spans="2:3" x14ac:dyDescent="0.25">
      <c r="B2534" s="10">
        <v>2549</v>
      </c>
      <c r="C2534" s="10" t="s">
        <v>87</v>
      </c>
    </row>
    <row r="2535" spans="2:3" x14ac:dyDescent="0.25">
      <c r="B2535" s="10">
        <v>2550</v>
      </c>
      <c r="C2535" s="10" t="s">
        <v>87</v>
      </c>
    </row>
    <row r="2536" spans="2:3" x14ac:dyDescent="0.25">
      <c r="B2536" s="10">
        <v>2551</v>
      </c>
      <c r="C2536" s="10" t="s">
        <v>87</v>
      </c>
    </row>
    <row r="2537" spans="2:3" x14ac:dyDescent="0.25">
      <c r="B2537" s="10">
        <v>2552</v>
      </c>
      <c r="C2537" s="10" t="s">
        <v>87</v>
      </c>
    </row>
    <row r="2538" spans="2:3" x14ac:dyDescent="0.25">
      <c r="B2538" s="10">
        <v>2553</v>
      </c>
      <c r="C2538" s="10" t="s">
        <v>87</v>
      </c>
    </row>
    <row r="2539" spans="2:3" x14ac:dyDescent="0.25">
      <c r="B2539" s="10">
        <v>2554</v>
      </c>
      <c r="C2539" s="10" t="s">
        <v>87</v>
      </c>
    </row>
    <row r="2540" spans="2:3" x14ac:dyDescent="0.25">
      <c r="B2540" s="10">
        <v>2555</v>
      </c>
      <c r="C2540" s="10" t="s">
        <v>87</v>
      </c>
    </row>
    <row r="2541" spans="2:3" x14ac:dyDescent="0.25">
      <c r="B2541" s="10">
        <v>2556</v>
      </c>
      <c r="C2541" s="10" t="s">
        <v>87</v>
      </c>
    </row>
    <row r="2542" spans="2:3" x14ac:dyDescent="0.25">
      <c r="B2542" s="10">
        <v>2557</v>
      </c>
      <c r="C2542" s="10" t="s">
        <v>87</v>
      </c>
    </row>
    <row r="2543" spans="2:3" x14ac:dyDescent="0.25">
      <c r="B2543" s="10">
        <v>2558</v>
      </c>
      <c r="C2543" s="10" t="s">
        <v>87</v>
      </c>
    </row>
    <row r="2544" spans="2:3" x14ac:dyDescent="0.25">
      <c r="B2544" s="10">
        <v>2559</v>
      </c>
      <c r="C2544" s="10" t="s">
        <v>87</v>
      </c>
    </row>
    <row r="2545" spans="2:3" x14ac:dyDescent="0.25">
      <c r="B2545" s="10">
        <v>2560</v>
      </c>
      <c r="C2545" s="10" t="s">
        <v>87</v>
      </c>
    </row>
    <row r="2546" spans="2:3" x14ac:dyDescent="0.25">
      <c r="B2546" s="10">
        <v>2561</v>
      </c>
      <c r="C2546" s="10" t="s">
        <v>87</v>
      </c>
    </row>
    <row r="2547" spans="2:3" x14ac:dyDescent="0.25">
      <c r="B2547" s="10">
        <v>2562</v>
      </c>
      <c r="C2547" s="10" t="s">
        <v>87</v>
      </c>
    </row>
    <row r="2548" spans="2:3" x14ac:dyDescent="0.25">
      <c r="B2548" s="10">
        <v>2563</v>
      </c>
      <c r="C2548" s="10" t="s">
        <v>87</v>
      </c>
    </row>
    <row r="2549" spans="2:3" x14ac:dyDescent="0.25">
      <c r="B2549" s="10">
        <v>2564</v>
      </c>
      <c r="C2549" s="10" t="s">
        <v>87</v>
      </c>
    </row>
    <row r="2550" spans="2:3" x14ac:dyDescent="0.25">
      <c r="B2550" s="10">
        <v>2565</v>
      </c>
      <c r="C2550" s="10" t="s">
        <v>87</v>
      </c>
    </row>
    <row r="2551" spans="2:3" x14ac:dyDescent="0.25">
      <c r="B2551" s="10">
        <v>2566</v>
      </c>
      <c r="C2551" s="10" t="s">
        <v>87</v>
      </c>
    </row>
    <row r="2552" spans="2:3" x14ac:dyDescent="0.25">
      <c r="B2552" s="10">
        <v>2567</v>
      </c>
      <c r="C2552" s="10" t="s">
        <v>87</v>
      </c>
    </row>
    <row r="2553" spans="2:3" x14ac:dyDescent="0.25">
      <c r="B2553" s="10">
        <v>2568</v>
      </c>
      <c r="C2553" s="10" t="s">
        <v>87</v>
      </c>
    </row>
    <row r="2554" spans="2:3" x14ac:dyDescent="0.25">
      <c r="B2554" s="10">
        <v>2569</v>
      </c>
      <c r="C2554" s="10" t="s">
        <v>87</v>
      </c>
    </row>
    <row r="2555" spans="2:3" x14ac:dyDescent="0.25">
      <c r="B2555" s="10">
        <v>2570</v>
      </c>
      <c r="C2555" s="10" t="s">
        <v>87</v>
      </c>
    </row>
    <row r="2556" spans="2:3" x14ac:dyDescent="0.25">
      <c r="B2556" s="10">
        <v>2571</v>
      </c>
      <c r="C2556" s="10" t="s">
        <v>87</v>
      </c>
    </row>
    <row r="2557" spans="2:3" x14ac:dyDescent="0.25">
      <c r="B2557" s="10">
        <v>2572</v>
      </c>
      <c r="C2557" s="10" t="s">
        <v>87</v>
      </c>
    </row>
    <row r="2558" spans="2:3" x14ac:dyDescent="0.25">
      <c r="B2558" s="10">
        <v>2573</v>
      </c>
      <c r="C2558" s="10" t="s">
        <v>87</v>
      </c>
    </row>
    <row r="2559" spans="2:3" x14ac:dyDescent="0.25">
      <c r="B2559" s="10">
        <v>2574</v>
      </c>
      <c r="C2559" s="10" t="s">
        <v>87</v>
      </c>
    </row>
    <row r="2560" spans="2:3" x14ac:dyDescent="0.25">
      <c r="B2560" s="10">
        <v>2575</v>
      </c>
      <c r="C2560" s="10" t="s">
        <v>87</v>
      </c>
    </row>
    <row r="2561" spans="2:3" x14ac:dyDescent="0.25">
      <c r="B2561" s="10">
        <v>2576</v>
      </c>
      <c r="C2561" s="10" t="s">
        <v>87</v>
      </c>
    </row>
    <row r="2562" spans="2:3" x14ac:dyDescent="0.25">
      <c r="B2562" s="10">
        <v>2577</v>
      </c>
      <c r="C2562" s="10" t="s">
        <v>87</v>
      </c>
    </row>
    <row r="2563" spans="2:3" x14ac:dyDescent="0.25">
      <c r="B2563" s="10">
        <v>2578</v>
      </c>
      <c r="C2563" s="10" t="s">
        <v>87</v>
      </c>
    </row>
    <row r="2564" spans="2:3" x14ac:dyDescent="0.25">
      <c r="B2564" s="10">
        <v>2579</v>
      </c>
      <c r="C2564" s="10" t="s">
        <v>87</v>
      </c>
    </row>
    <row r="2565" spans="2:3" x14ac:dyDescent="0.25">
      <c r="B2565" s="10">
        <v>2580</v>
      </c>
      <c r="C2565" s="10" t="s">
        <v>87</v>
      </c>
    </row>
    <row r="2566" spans="2:3" x14ac:dyDescent="0.25">
      <c r="B2566" s="10">
        <v>2581</v>
      </c>
      <c r="C2566" s="10" t="s">
        <v>87</v>
      </c>
    </row>
    <row r="2567" spans="2:3" x14ac:dyDescent="0.25">
      <c r="B2567" s="10">
        <v>2582</v>
      </c>
      <c r="C2567" s="10" t="s">
        <v>87</v>
      </c>
    </row>
    <row r="2568" spans="2:3" x14ac:dyDescent="0.25">
      <c r="B2568" s="10">
        <v>2583</v>
      </c>
      <c r="C2568" s="10" t="s">
        <v>87</v>
      </c>
    </row>
    <row r="2569" spans="2:3" x14ac:dyDescent="0.25">
      <c r="B2569" s="10">
        <v>2584</v>
      </c>
      <c r="C2569" s="10" t="s">
        <v>87</v>
      </c>
    </row>
    <row r="2570" spans="2:3" x14ac:dyDescent="0.25">
      <c r="B2570" s="10">
        <v>2585</v>
      </c>
      <c r="C2570" s="10" t="s">
        <v>87</v>
      </c>
    </row>
    <row r="2571" spans="2:3" x14ac:dyDescent="0.25">
      <c r="B2571" s="10">
        <v>2586</v>
      </c>
      <c r="C2571" s="10" t="s">
        <v>87</v>
      </c>
    </row>
    <row r="2572" spans="2:3" x14ac:dyDescent="0.25">
      <c r="B2572" s="10">
        <v>2587</v>
      </c>
      <c r="C2572" s="10" t="s">
        <v>87</v>
      </c>
    </row>
    <row r="2573" spans="2:3" x14ac:dyDescent="0.25">
      <c r="B2573" s="10">
        <v>2588</v>
      </c>
      <c r="C2573" s="10" t="s">
        <v>87</v>
      </c>
    </row>
    <row r="2574" spans="2:3" x14ac:dyDescent="0.25">
      <c r="B2574" s="10">
        <v>2589</v>
      </c>
      <c r="C2574" s="10" t="s">
        <v>87</v>
      </c>
    </row>
    <row r="2575" spans="2:3" x14ac:dyDescent="0.25">
      <c r="B2575" s="10">
        <v>2590</v>
      </c>
      <c r="C2575" s="10" t="s">
        <v>87</v>
      </c>
    </row>
    <row r="2576" spans="2:3" x14ac:dyDescent="0.25">
      <c r="B2576" s="10">
        <v>2591</v>
      </c>
      <c r="C2576" s="10" t="s">
        <v>87</v>
      </c>
    </row>
    <row r="2577" spans="2:3" x14ac:dyDescent="0.25">
      <c r="B2577" s="10">
        <v>2592</v>
      </c>
      <c r="C2577" s="10" t="s">
        <v>87</v>
      </c>
    </row>
    <row r="2578" spans="2:3" x14ac:dyDescent="0.25">
      <c r="B2578" s="10">
        <v>2593</v>
      </c>
      <c r="C2578" s="10" t="s">
        <v>87</v>
      </c>
    </row>
    <row r="2579" spans="2:3" x14ac:dyDescent="0.25">
      <c r="B2579" s="10">
        <v>2594</v>
      </c>
      <c r="C2579" s="10" t="s">
        <v>87</v>
      </c>
    </row>
    <row r="2580" spans="2:3" x14ac:dyDescent="0.25">
      <c r="B2580" s="10">
        <v>2595</v>
      </c>
      <c r="C2580" s="10" t="s">
        <v>87</v>
      </c>
    </row>
    <row r="2581" spans="2:3" x14ac:dyDescent="0.25">
      <c r="B2581" s="10">
        <v>2596</v>
      </c>
      <c r="C2581" s="10" t="s">
        <v>87</v>
      </c>
    </row>
    <row r="2582" spans="2:3" x14ac:dyDescent="0.25">
      <c r="B2582" s="10">
        <v>2597</v>
      </c>
      <c r="C2582" s="10" t="s">
        <v>87</v>
      </c>
    </row>
    <row r="2583" spans="2:3" x14ac:dyDescent="0.25">
      <c r="B2583" s="10">
        <v>2598</v>
      </c>
      <c r="C2583" s="10" t="s">
        <v>87</v>
      </c>
    </row>
    <row r="2584" spans="2:3" x14ac:dyDescent="0.25">
      <c r="B2584" s="10">
        <v>2599</v>
      </c>
      <c r="C2584" s="10" t="s">
        <v>87</v>
      </c>
    </row>
    <row r="2585" spans="2:3" x14ac:dyDescent="0.25">
      <c r="B2585" s="10">
        <v>2600</v>
      </c>
      <c r="C2585" s="10" t="s">
        <v>87</v>
      </c>
    </row>
    <row r="2586" spans="2:3" x14ac:dyDescent="0.25">
      <c r="B2586" s="10">
        <v>2601</v>
      </c>
      <c r="C2586" s="10" t="s">
        <v>87</v>
      </c>
    </row>
    <row r="2587" spans="2:3" x14ac:dyDescent="0.25">
      <c r="B2587" s="10">
        <v>2602</v>
      </c>
      <c r="C2587" s="10" t="s">
        <v>87</v>
      </c>
    </row>
    <row r="2588" spans="2:3" x14ac:dyDescent="0.25">
      <c r="B2588" s="10">
        <v>2603</v>
      </c>
      <c r="C2588" s="10" t="s">
        <v>87</v>
      </c>
    </row>
    <row r="2589" spans="2:3" x14ac:dyDescent="0.25">
      <c r="B2589" s="10">
        <v>2604</v>
      </c>
      <c r="C2589" s="10" t="s">
        <v>87</v>
      </c>
    </row>
    <row r="2590" spans="2:3" x14ac:dyDescent="0.25">
      <c r="B2590" s="10">
        <v>2605</v>
      </c>
      <c r="C2590" s="10" t="s">
        <v>87</v>
      </c>
    </row>
    <row r="2591" spans="2:3" x14ac:dyDescent="0.25">
      <c r="B2591" s="10">
        <v>2606</v>
      </c>
      <c r="C2591" s="10" t="s">
        <v>87</v>
      </c>
    </row>
    <row r="2592" spans="2:3" x14ac:dyDescent="0.25">
      <c r="B2592" s="10">
        <v>2607</v>
      </c>
      <c r="C2592" s="10" t="s">
        <v>87</v>
      </c>
    </row>
    <row r="2593" spans="2:3" x14ac:dyDescent="0.25">
      <c r="B2593" s="10">
        <v>2608</v>
      </c>
      <c r="C2593" s="10" t="s">
        <v>87</v>
      </c>
    </row>
    <row r="2594" spans="2:3" x14ac:dyDescent="0.25">
      <c r="B2594" s="10">
        <v>2609</v>
      </c>
      <c r="C2594" s="10" t="s">
        <v>87</v>
      </c>
    </row>
    <row r="2595" spans="2:3" x14ac:dyDescent="0.25">
      <c r="B2595" s="10">
        <v>2610</v>
      </c>
      <c r="C2595" s="10" t="s">
        <v>87</v>
      </c>
    </row>
    <row r="2596" spans="2:3" x14ac:dyDescent="0.25">
      <c r="B2596" s="10">
        <v>2611</v>
      </c>
      <c r="C2596" s="10" t="s">
        <v>87</v>
      </c>
    </row>
    <row r="2597" spans="2:3" x14ac:dyDescent="0.25">
      <c r="B2597" s="10">
        <v>2612</v>
      </c>
      <c r="C2597" s="10" t="s">
        <v>87</v>
      </c>
    </row>
    <row r="2598" spans="2:3" x14ac:dyDescent="0.25">
      <c r="B2598" s="10">
        <v>2613</v>
      </c>
      <c r="C2598" s="10" t="s">
        <v>87</v>
      </c>
    </row>
    <row r="2599" spans="2:3" x14ac:dyDescent="0.25">
      <c r="B2599" s="10">
        <v>2614</v>
      </c>
      <c r="C2599" s="10" t="s">
        <v>87</v>
      </c>
    </row>
    <row r="2600" spans="2:3" x14ac:dyDescent="0.25">
      <c r="B2600" s="10">
        <v>2615</v>
      </c>
      <c r="C2600" s="10" t="s">
        <v>87</v>
      </c>
    </row>
    <row r="2601" spans="2:3" x14ac:dyDescent="0.25">
      <c r="B2601" s="10">
        <v>2616</v>
      </c>
      <c r="C2601" s="10" t="s">
        <v>87</v>
      </c>
    </row>
    <row r="2602" spans="2:3" x14ac:dyDescent="0.25">
      <c r="B2602" s="10">
        <v>2617</v>
      </c>
      <c r="C2602" s="10" t="s">
        <v>87</v>
      </c>
    </row>
    <row r="2603" spans="2:3" x14ac:dyDescent="0.25">
      <c r="B2603" s="10">
        <v>2618</v>
      </c>
      <c r="C2603" s="10" t="s">
        <v>87</v>
      </c>
    </row>
    <row r="2604" spans="2:3" x14ac:dyDescent="0.25">
      <c r="B2604" s="10">
        <v>2619</v>
      </c>
      <c r="C2604" s="10" t="s">
        <v>87</v>
      </c>
    </row>
    <row r="2605" spans="2:3" x14ac:dyDescent="0.25">
      <c r="B2605" s="10">
        <v>2620</v>
      </c>
      <c r="C2605" s="10" t="s">
        <v>87</v>
      </c>
    </row>
    <row r="2606" spans="2:3" x14ac:dyDescent="0.25">
      <c r="B2606" s="10">
        <v>2621</v>
      </c>
      <c r="C2606" s="10" t="s">
        <v>87</v>
      </c>
    </row>
    <row r="2607" spans="2:3" x14ac:dyDescent="0.25">
      <c r="B2607" s="10">
        <v>2622</v>
      </c>
      <c r="C2607" s="10" t="s">
        <v>87</v>
      </c>
    </row>
    <row r="2608" spans="2:3" x14ac:dyDescent="0.25">
      <c r="B2608" s="10">
        <v>2623</v>
      </c>
      <c r="C2608" s="10" t="s">
        <v>87</v>
      </c>
    </row>
    <row r="2609" spans="2:3" x14ac:dyDescent="0.25">
      <c r="B2609" s="10">
        <v>2624</v>
      </c>
      <c r="C2609" s="10" t="s">
        <v>87</v>
      </c>
    </row>
    <row r="2610" spans="2:3" x14ac:dyDescent="0.25">
      <c r="B2610" s="10">
        <v>2625</v>
      </c>
      <c r="C2610" s="10" t="s">
        <v>87</v>
      </c>
    </row>
    <row r="2611" spans="2:3" x14ac:dyDescent="0.25">
      <c r="B2611" s="10">
        <v>2626</v>
      </c>
      <c r="C2611" s="10" t="s">
        <v>87</v>
      </c>
    </row>
    <row r="2612" spans="2:3" x14ac:dyDescent="0.25">
      <c r="B2612" s="10">
        <v>2627</v>
      </c>
      <c r="C2612" s="10" t="s">
        <v>87</v>
      </c>
    </row>
    <row r="2613" spans="2:3" x14ac:dyDescent="0.25">
      <c r="B2613" s="10">
        <v>2628</v>
      </c>
      <c r="C2613" s="10" t="s">
        <v>87</v>
      </c>
    </row>
    <row r="2614" spans="2:3" x14ac:dyDescent="0.25">
      <c r="B2614" s="10">
        <v>2629</v>
      </c>
      <c r="C2614" s="10" t="s">
        <v>87</v>
      </c>
    </row>
    <row r="2615" spans="2:3" x14ac:dyDescent="0.25">
      <c r="B2615" s="10">
        <v>2630</v>
      </c>
      <c r="C2615" s="10" t="s">
        <v>87</v>
      </c>
    </row>
    <row r="2616" spans="2:3" x14ac:dyDescent="0.25">
      <c r="B2616" s="10">
        <v>2631</v>
      </c>
      <c r="C2616" s="10" t="s">
        <v>87</v>
      </c>
    </row>
    <row r="2617" spans="2:3" x14ac:dyDescent="0.25">
      <c r="B2617" s="10">
        <v>2632</v>
      </c>
      <c r="C2617" s="10" t="s">
        <v>87</v>
      </c>
    </row>
    <row r="2618" spans="2:3" x14ac:dyDescent="0.25">
      <c r="B2618" s="10">
        <v>2633</v>
      </c>
      <c r="C2618" s="10" t="s">
        <v>87</v>
      </c>
    </row>
    <row r="2619" spans="2:3" x14ac:dyDescent="0.25">
      <c r="B2619" s="10">
        <v>2634</v>
      </c>
      <c r="C2619" s="10" t="s">
        <v>87</v>
      </c>
    </row>
    <row r="2620" spans="2:3" x14ac:dyDescent="0.25">
      <c r="B2620" s="10">
        <v>2635</v>
      </c>
      <c r="C2620" s="10" t="s">
        <v>87</v>
      </c>
    </row>
    <row r="2621" spans="2:3" x14ac:dyDescent="0.25">
      <c r="B2621" s="10">
        <v>2636</v>
      </c>
      <c r="C2621" s="10" t="s">
        <v>87</v>
      </c>
    </row>
    <row r="2622" spans="2:3" x14ac:dyDescent="0.25">
      <c r="B2622" s="10">
        <v>2637</v>
      </c>
      <c r="C2622" s="10" t="s">
        <v>87</v>
      </c>
    </row>
    <row r="2623" spans="2:3" x14ac:dyDescent="0.25">
      <c r="B2623" s="10">
        <v>2638</v>
      </c>
      <c r="C2623" s="10" t="s">
        <v>87</v>
      </c>
    </row>
    <row r="2624" spans="2:3" x14ac:dyDescent="0.25">
      <c r="B2624" s="10">
        <v>2639</v>
      </c>
      <c r="C2624" s="10" t="s">
        <v>87</v>
      </c>
    </row>
    <row r="2625" spans="2:3" x14ac:dyDescent="0.25">
      <c r="B2625" s="10">
        <v>2640</v>
      </c>
      <c r="C2625" s="10" t="s">
        <v>87</v>
      </c>
    </row>
    <row r="2626" spans="2:3" x14ac:dyDescent="0.25">
      <c r="B2626" s="10">
        <v>2641</v>
      </c>
      <c r="C2626" s="10" t="s">
        <v>87</v>
      </c>
    </row>
    <row r="2627" spans="2:3" x14ac:dyDescent="0.25">
      <c r="B2627" s="10">
        <v>2642</v>
      </c>
      <c r="C2627" s="10" t="s">
        <v>87</v>
      </c>
    </row>
    <row r="2628" spans="2:3" x14ac:dyDescent="0.25">
      <c r="B2628" s="10">
        <v>2643</v>
      </c>
      <c r="C2628" s="10" t="s">
        <v>87</v>
      </c>
    </row>
    <row r="2629" spans="2:3" x14ac:dyDescent="0.25">
      <c r="B2629" s="10">
        <v>2644</v>
      </c>
      <c r="C2629" s="10" t="s">
        <v>87</v>
      </c>
    </row>
    <row r="2630" spans="2:3" x14ac:dyDescent="0.25">
      <c r="B2630" s="10">
        <v>2645</v>
      </c>
      <c r="C2630" s="10" t="s">
        <v>87</v>
      </c>
    </row>
    <row r="2631" spans="2:3" x14ac:dyDescent="0.25">
      <c r="B2631" s="10">
        <v>2646</v>
      </c>
      <c r="C2631" s="10" t="s">
        <v>87</v>
      </c>
    </row>
    <row r="2632" spans="2:3" x14ac:dyDescent="0.25">
      <c r="B2632" s="10">
        <v>2647</v>
      </c>
      <c r="C2632" s="10" t="s">
        <v>87</v>
      </c>
    </row>
    <row r="2633" spans="2:3" x14ac:dyDescent="0.25">
      <c r="B2633" s="10">
        <v>2648</v>
      </c>
      <c r="C2633" s="10" t="s">
        <v>87</v>
      </c>
    </row>
    <row r="2634" spans="2:3" x14ac:dyDescent="0.25">
      <c r="B2634" s="10">
        <v>2649</v>
      </c>
      <c r="C2634" s="10" t="s">
        <v>87</v>
      </c>
    </row>
    <row r="2635" spans="2:3" x14ac:dyDescent="0.25">
      <c r="B2635" s="10">
        <v>2650</v>
      </c>
      <c r="C2635" s="10" t="s">
        <v>87</v>
      </c>
    </row>
    <row r="2636" spans="2:3" x14ac:dyDescent="0.25">
      <c r="B2636" s="10">
        <v>2651</v>
      </c>
      <c r="C2636" s="10" t="s">
        <v>87</v>
      </c>
    </row>
    <row r="2637" spans="2:3" x14ac:dyDescent="0.25">
      <c r="B2637" s="10">
        <v>2652</v>
      </c>
      <c r="C2637" s="10" t="s">
        <v>87</v>
      </c>
    </row>
    <row r="2638" spans="2:3" x14ac:dyDescent="0.25">
      <c r="B2638" s="10">
        <v>2653</v>
      </c>
      <c r="C2638" s="10" t="s">
        <v>87</v>
      </c>
    </row>
    <row r="2639" spans="2:3" x14ac:dyDescent="0.25">
      <c r="B2639" s="10">
        <v>2654</v>
      </c>
      <c r="C2639" s="10" t="s">
        <v>87</v>
      </c>
    </row>
    <row r="2640" spans="2:3" x14ac:dyDescent="0.25">
      <c r="B2640" s="10">
        <v>2655</v>
      </c>
      <c r="C2640" s="10" t="s">
        <v>87</v>
      </c>
    </row>
    <row r="2641" spans="2:3" x14ac:dyDescent="0.25">
      <c r="B2641" s="10">
        <v>2656</v>
      </c>
      <c r="C2641" s="10" t="s">
        <v>87</v>
      </c>
    </row>
    <row r="2642" spans="2:3" x14ac:dyDescent="0.25">
      <c r="B2642" s="10">
        <v>2657</v>
      </c>
      <c r="C2642" s="10" t="s">
        <v>87</v>
      </c>
    </row>
    <row r="2643" spans="2:3" x14ac:dyDescent="0.25">
      <c r="B2643" s="10">
        <v>2658</v>
      </c>
      <c r="C2643" s="10" t="s">
        <v>87</v>
      </c>
    </row>
    <row r="2644" spans="2:3" x14ac:dyDescent="0.25">
      <c r="B2644" s="10">
        <v>2659</v>
      </c>
      <c r="C2644" s="10" t="s">
        <v>87</v>
      </c>
    </row>
    <row r="2645" spans="2:3" x14ac:dyDescent="0.25">
      <c r="B2645" s="10">
        <v>2660</v>
      </c>
      <c r="C2645" s="10" t="s">
        <v>87</v>
      </c>
    </row>
    <row r="2646" spans="2:3" x14ac:dyDescent="0.25">
      <c r="B2646" s="10">
        <v>2661</v>
      </c>
      <c r="C2646" s="10" t="s">
        <v>87</v>
      </c>
    </row>
    <row r="2647" spans="2:3" x14ac:dyDescent="0.25">
      <c r="B2647" s="10">
        <v>2662</v>
      </c>
      <c r="C2647" s="10" t="s">
        <v>87</v>
      </c>
    </row>
    <row r="2648" spans="2:3" x14ac:dyDescent="0.25">
      <c r="B2648" s="10">
        <v>2663</v>
      </c>
      <c r="C2648" s="10" t="s">
        <v>87</v>
      </c>
    </row>
    <row r="2649" spans="2:3" x14ac:dyDescent="0.25">
      <c r="B2649" s="10">
        <v>2664</v>
      </c>
      <c r="C2649" s="10" t="s">
        <v>87</v>
      </c>
    </row>
    <row r="2650" spans="2:3" x14ac:dyDescent="0.25">
      <c r="B2650" s="10">
        <v>2665</v>
      </c>
      <c r="C2650" s="10" t="s">
        <v>87</v>
      </c>
    </row>
    <row r="2651" spans="2:3" x14ac:dyDescent="0.25">
      <c r="B2651" s="10">
        <v>2666</v>
      </c>
      <c r="C2651" s="10" t="s">
        <v>87</v>
      </c>
    </row>
    <row r="2652" spans="2:3" x14ac:dyDescent="0.25">
      <c r="B2652" s="10">
        <v>2667</v>
      </c>
      <c r="C2652" s="10" t="s">
        <v>87</v>
      </c>
    </row>
    <row r="2653" spans="2:3" x14ac:dyDescent="0.25">
      <c r="B2653" s="10">
        <v>2668</v>
      </c>
      <c r="C2653" s="10" t="s">
        <v>87</v>
      </c>
    </row>
    <row r="2654" spans="2:3" x14ac:dyDescent="0.25">
      <c r="B2654" s="10">
        <v>2669</v>
      </c>
      <c r="C2654" s="10" t="s">
        <v>87</v>
      </c>
    </row>
    <row r="2655" spans="2:3" x14ac:dyDescent="0.25">
      <c r="B2655" s="10">
        <v>2670</v>
      </c>
      <c r="C2655" s="10" t="s">
        <v>87</v>
      </c>
    </row>
    <row r="2656" spans="2:3" x14ac:dyDescent="0.25">
      <c r="B2656" s="10">
        <v>2671</v>
      </c>
      <c r="C2656" s="10" t="s">
        <v>87</v>
      </c>
    </row>
    <row r="2657" spans="2:3" x14ac:dyDescent="0.25">
      <c r="B2657" s="10">
        <v>2672</v>
      </c>
      <c r="C2657" s="10" t="s">
        <v>87</v>
      </c>
    </row>
    <row r="2658" spans="2:3" x14ac:dyDescent="0.25">
      <c r="B2658" s="10">
        <v>2673</v>
      </c>
      <c r="C2658" s="10" t="s">
        <v>87</v>
      </c>
    </row>
    <row r="2659" spans="2:3" x14ac:dyDescent="0.25">
      <c r="B2659" s="10">
        <v>2674</v>
      </c>
      <c r="C2659" s="10" t="s">
        <v>87</v>
      </c>
    </row>
    <row r="2660" spans="2:3" x14ac:dyDescent="0.25">
      <c r="B2660" s="10">
        <v>2675</v>
      </c>
      <c r="C2660" s="10" t="s">
        <v>87</v>
      </c>
    </row>
    <row r="2661" spans="2:3" x14ac:dyDescent="0.25">
      <c r="B2661" s="10">
        <v>2676</v>
      </c>
      <c r="C2661" s="10" t="s">
        <v>87</v>
      </c>
    </row>
    <row r="2662" spans="2:3" x14ac:dyDescent="0.25">
      <c r="B2662" s="10">
        <v>2677</v>
      </c>
      <c r="C2662" s="10" t="s">
        <v>87</v>
      </c>
    </row>
    <row r="2663" spans="2:3" x14ac:dyDescent="0.25">
      <c r="B2663" s="10">
        <v>2678</v>
      </c>
      <c r="C2663" s="10" t="s">
        <v>87</v>
      </c>
    </row>
    <row r="2664" spans="2:3" x14ac:dyDescent="0.25">
      <c r="B2664" s="10">
        <v>2679</v>
      </c>
      <c r="C2664" s="10" t="s">
        <v>87</v>
      </c>
    </row>
    <row r="2665" spans="2:3" x14ac:dyDescent="0.25">
      <c r="B2665" s="10">
        <v>2680</v>
      </c>
      <c r="C2665" s="10" t="s">
        <v>87</v>
      </c>
    </row>
    <row r="2666" spans="2:3" x14ac:dyDescent="0.25">
      <c r="B2666" s="10">
        <v>2681</v>
      </c>
      <c r="C2666" s="10" t="s">
        <v>87</v>
      </c>
    </row>
    <row r="2667" spans="2:3" x14ac:dyDescent="0.25">
      <c r="B2667" s="10">
        <v>2682</v>
      </c>
      <c r="C2667" s="10" t="s">
        <v>87</v>
      </c>
    </row>
    <row r="2668" spans="2:3" x14ac:dyDescent="0.25">
      <c r="B2668" s="10">
        <v>2683</v>
      </c>
      <c r="C2668" s="10" t="s">
        <v>87</v>
      </c>
    </row>
    <row r="2669" spans="2:3" x14ac:dyDescent="0.25">
      <c r="B2669" s="10">
        <v>2684</v>
      </c>
      <c r="C2669" s="10" t="s">
        <v>87</v>
      </c>
    </row>
    <row r="2670" spans="2:3" x14ac:dyDescent="0.25">
      <c r="B2670" s="10">
        <v>2685</v>
      </c>
      <c r="C2670" s="10" t="s">
        <v>87</v>
      </c>
    </row>
    <row r="2671" spans="2:3" x14ac:dyDescent="0.25">
      <c r="B2671" s="10">
        <v>2686</v>
      </c>
      <c r="C2671" s="10" t="s">
        <v>87</v>
      </c>
    </row>
    <row r="2672" spans="2:3" x14ac:dyDescent="0.25">
      <c r="B2672" s="10">
        <v>2687</v>
      </c>
      <c r="C2672" s="10" t="s">
        <v>87</v>
      </c>
    </row>
    <row r="2673" spans="2:3" x14ac:dyDescent="0.25">
      <c r="B2673" s="10">
        <v>2688</v>
      </c>
      <c r="C2673" s="10" t="s">
        <v>87</v>
      </c>
    </row>
    <row r="2674" spans="2:3" x14ac:dyDescent="0.25">
      <c r="B2674" s="10">
        <v>2689</v>
      </c>
      <c r="C2674" s="10" t="s">
        <v>87</v>
      </c>
    </row>
    <row r="2675" spans="2:3" x14ac:dyDescent="0.25">
      <c r="B2675" s="10">
        <v>2690</v>
      </c>
      <c r="C2675" s="10" t="s">
        <v>87</v>
      </c>
    </row>
    <row r="2676" spans="2:3" x14ac:dyDescent="0.25">
      <c r="B2676" s="10">
        <v>2691</v>
      </c>
      <c r="C2676" s="10" t="s">
        <v>87</v>
      </c>
    </row>
    <row r="2677" spans="2:3" x14ac:dyDescent="0.25">
      <c r="B2677" s="10">
        <v>2692</v>
      </c>
      <c r="C2677" s="10" t="s">
        <v>87</v>
      </c>
    </row>
    <row r="2678" spans="2:3" x14ac:dyDescent="0.25">
      <c r="B2678" s="10">
        <v>2693</v>
      </c>
      <c r="C2678" s="10" t="s">
        <v>87</v>
      </c>
    </row>
    <row r="2679" spans="2:3" x14ac:dyDescent="0.25">
      <c r="B2679" s="10">
        <v>2694</v>
      </c>
      <c r="C2679" s="10" t="s">
        <v>87</v>
      </c>
    </row>
    <row r="2680" spans="2:3" x14ac:dyDescent="0.25">
      <c r="B2680" s="10">
        <v>2695</v>
      </c>
      <c r="C2680" s="10" t="s">
        <v>87</v>
      </c>
    </row>
    <row r="2681" spans="2:3" x14ac:dyDescent="0.25">
      <c r="B2681" s="10">
        <v>2696</v>
      </c>
      <c r="C2681" s="10" t="s">
        <v>87</v>
      </c>
    </row>
    <row r="2682" spans="2:3" x14ac:dyDescent="0.25">
      <c r="B2682" s="10">
        <v>2697</v>
      </c>
      <c r="C2682" s="10" t="s">
        <v>87</v>
      </c>
    </row>
    <row r="2683" spans="2:3" x14ac:dyDescent="0.25">
      <c r="B2683" s="10">
        <v>2698</v>
      </c>
      <c r="C2683" s="10" t="s">
        <v>87</v>
      </c>
    </row>
    <row r="2684" spans="2:3" x14ac:dyDescent="0.25">
      <c r="B2684" s="10">
        <v>2699</v>
      </c>
      <c r="C2684" s="10" t="s">
        <v>87</v>
      </c>
    </row>
    <row r="2685" spans="2:3" x14ac:dyDescent="0.25">
      <c r="B2685" s="10">
        <v>2700</v>
      </c>
      <c r="C2685" s="10" t="s">
        <v>87</v>
      </c>
    </row>
    <row r="2686" spans="2:3" x14ac:dyDescent="0.25">
      <c r="B2686" s="10">
        <v>2701</v>
      </c>
      <c r="C2686" s="10" t="s">
        <v>87</v>
      </c>
    </row>
    <row r="2687" spans="2:3" x14ac:dyDescent="0.25">
      <c r="B2687" s="10">
        <v>2702</v>
      </c>
      <c r="C2687" s="10" t="s">
        <v>87</v>
      </c>
    </row>
    <row r="2688" spans="2:3" x14ac:dyDescent="0.25">
      <c r="B2688" s="10">
        <v>2703</v>
      </c>
      <c r="C2688" s="10" t="s">
        <v>87</v>
      </c>
    </row>
    <row r="2689" spans="2:3" x14ac:dyDescent="0.25">
      <c r="B2689" s="10">
        <v>2704</v>
      </c>
      <c r="C2689" s="10" t="s">
        <v>87</v>
      </c>
    </row>
    <row r="2690" spans="2:3" x14ac:dyDescent="0.25">
      <c r="B2690" s="10">
        <v>2705</v>
      </c>
      <c r="C2690" s="10" t="s">
        <v>87</v>
      </c>
    </row>
    <row r="2691" spans="2:3" x14ac:dyDescent="0.25">
      <c r="B2691" s="10">
        <v>2706</v>
      </c>
      <c r="C2691" s="10" t="s">
        <v>87</v>
      </c>
    </row>
    <row r="2692" spans="2:3" x14ac:dyDescent="0.25">
      <c r="B2692" s="10">
        <v>2707</v>
      </c>
      <c r="C2692" s="10" t="s">
        <v>87</v>
      </c>
    </row>
    <row r="2693" spans="2:3" x14ac:dyDescent="0.25">
      <c r="B2693" s="10">
        <v>2708</v>
      </c>
      <c r="C2693" s="10" t="s">
        <v>87</v>
      </c>
    </row>
    <row r="2694" spans="2:3" x14ac:dyDescent="0.25">
      <c r="B2694" s="10">
        <v>2709</v>
      </c>
      <c r="C2694" s="10" t="s">
        <v>87</v>
      </c>
    </row>
    <row r="2695" spans="2:3" x14ac:dyDescent="0.25">
      <c r="B2695" s="10">
        <v>2710</v>
      </c>
      <c r="C2695" s="10" t="s">
        <v>87</v>
      </c>
    </row>
    <row r="2696" spans="2:3" x14ac:dyDescent="0.25">
      <c r="B2696" s="10">
        <v>2711</v>
      </c>
      <c r="C2696" s="10" t="s">
        <v>87</v>
      </c>
    </row>
    <row r="2697" spans="2:3" x14ac:dyDescent="0.25">
      <c r="B2697" s="10">
        <v>2712</v>
      </c>
      <c r="C2697" s="10" t="s">
        <v>87</v>
      </c>
    </row>
    <row r="2698" spans="2:3" x14ac:dyDescent="0.25">
      <c r="B2698" s="10">
        <v>2713</v>
      </c>
      <c r="C2698" s="10" t="s">
        <v>87</v>
      </c>
    </row>
    <row r="2699" spans="2:3" x14ac:dyDescent="0.25">
      <c r="B2699" s="10">
        <v>2714</v>
      </c>
      <c r="C2699" s="10" t="s">
        <v>87</v>
      </c>
    </row>
    <row r="2700" spans="2:3" x14ac:dyDescent="0.25">
      <c r="B2700" s="10">
        <v>2715</v>
      </c>
      <c r="C2700" s="10" t="s">
        <v>87</v>
      </c>
    </row>
    <row r="2701" spans="2:3" x14ac:dyDescent="0.25">
      <c r="B2701" s="10">
        <v>2716</v>
      </c>
      <c r="C2701" s="10" t="s">
        <v>87</v>
      </c>
    </row>
    <row r="2702" spans="2:3" x14ac:dyDescent="0.25">
      <c r="B2702" s="10">
        <v>2717</v>
      </c>
      <c r="C2702" s="10" t="s">
        <v>87</v>
      </c>
    </row>
    <row r="2703" spans="2:3" x14ac:dyDescent="0.25">
      <c r="B2703" s="10">
        <v>2718</v>
      </c>
      <c r="C2703" s="10" t="s">
        <v>87</v>
      </c>
    </row>
    <row r="2704" spans="2:3" x14ac:dyDescent="0.25">
      <c r="B2704" s="10">
        <v>2719</v>
      </c>
      <c r="C2704" s="10" t="s">
        <v>87</v>
      </c>
    </row>
    <row r="2705" spans="2:3" x14ac:dyDescent="0.25">
      <c r="B2705" s="10">
        <v>2720</v>
      </c>
      <c r="C2705" s="10" t="s">
        <v>87</v>
      </c>
    </row>
    <row r="2706" spans="2:3" x14ac:dyDescent="0.25">
      <c r="B2706" s="10">
        <v>2721</v>
      </c>
      <c r="C2706" s="10" t="s">
        <v>87</v>
      </c>
    </row>
    <row r="2707" spans="2:3" x14ac:dyDescent="0.25">
      <c r="B2707" s="10">
        <v>2722</v>
      </c>
      <c r="C2707" s="10" t="s">
        <v>87</v>
      </c>
    </row>
    <row r="2708" spans="2:3" x14ac:dyDescent="0.25">
      <c r="B2708" s="10">
        <v>2723</v>
      </c>
      <c r="C2708" s="10" t="s">
        <v>87</v>
      </c>
    </row>
    <row r="2709" spans="2:3" x14ac:dyDescent="0.25">
      <c r="B2709" s="10">
        <v>2724</v>
      </c>
      <c r="C2709" s="10" t="s">
        <v>87</v>
      </c>
    </row>
    <row r="2710" spans="2:3" x14ac:dyDescent="0.25">
      <c r="B2710" s="10">
        <v>2725</v>
      </c>
      <c r="C2710" s="10" t="s">
        <v>87</v>
      </c>
    </row>
    <row r="2711" spans="2:3" x14ac:dyDescent="0.25">
      <c r="B2711" s="10">
        <v>2726</v>
      </c>
      <c r="C2711" s="10" t="s">
        <v>87</v>
      </c>
    </row>
    <row r="2712" spans="2:3" x14ac:dyDescent="0.25">
      <c r="B2712" s="10">
        <v>2727</v>
      </c>
      <c r="C2712" s="10" t="s">
        <v>87</v>
      </c>
    </row>
    <row r="2713" spans="2:3" x14ac:dyDescent="0.25">
      <c r="B2713" s="10">
        <v>2728</v>
      </c>
      <c r="C2713" s="10" t="s">
        <v>87</v>
      </c>
    </row>
    <row r="2714" spans="2:3" x14ac:dyDescent="0.25">
      <c r="B2714" s="10">
        <v>2729</v>
      </c>
      <c r="C2714" s="10" t="s">
        <v>87</v>
      </c>
    </row>
    <row r="2715" spans="2:3" x14ac:dyDescent="0.25">
      <c r="B2715" s="10">
        <v>2730</v>
      </c>
      <c r="C2715" s="10" t="s">
        <v>87</v>
      </c>
    </row>
    <row r="2716" spans="2:3" x14ac:dyDescent="0.25">
      <c r="B2716" s="10">
        <v>2731</v>
      </c>
      <c r="C2716" s="10" t="s">
        <v>87</v>
      </c>
    </row>
    <row r="2717" spans="2:3" x14ac:dyDescent="0.25">
      <c r="B2717" s="10">
        <v>2732</v>
      </c>
      <c r="C2717" s="10" t="s">
        <v>87</v>
      </c>
    </row>
    <row r="2718" spans="2:3" x14ac:dyDescent="0.25">
      <c r="B2718" s="10">
        <v>2733</v>
      </c>
      <c r="C2718" s="10" t="s">
        <v>87</v>
      </c>
    </row>
    <row r="2719" spans="2:3" x14ac:dyDescent="0.25">
      <c r="B2719" s="10">
        <v>2734</v>
      </c>
      <c r="C2719" s="10" t="s">
        <v>87</v>
      </c>
    </row>
    <row r="2720" spans="2:3" x14ac:dyDescent="0.25">
      <c r="B2720" s="10">
        <v>2735</v>
      </c>
      <c r="C2720" s="10" t="s">
        <v>87</v>
      </c>
    </row>
    <row r="2721" spans="2:3" x14ac:dyDescent="0.25">
      <c r="B2721" s="10">
        <v>2736</v>
      </c>
      <c r="C2721" s="10" t="s">
        <v>87</v>
      </c>
    </row>
    <row r="2722" spans="2:3" x14ac:dyDescent="0.25">
      <c r="B2722" s="10">
        <v>2737</v>
      </c>
      <c r="C2722" s="10" t="s">
        <v>87</v>
      </c>
    </row>
    <row r="2723" spans="2:3" x14ac:dyDescent="0.25">
      <c r="B2723" s="10">
        <v>2738</v>
      </c>
      <c r="C2723" s="10" t="s">
        <v>87</v>
      </c>
    </row>
    <row r="2724" spans="2:3" x14ac:dyDescent="0.25">
      <c r="B2724" s="10">
        <v>2739</v>
      </c>
      <c r="C2724" s="10" t="s">
        <v>87</v>
      </c>
    </row>
    <row r="2725" spans="2:3" x14ac:dyDescent="0.25">
      <c r="B2725" s="10">
        <v>2740</v>
      </c>
      <c r="C2725" s="10" t="s">
        <v>87</v>
      </c>
    </row>
    <row r="2726" spans="2:3" x14ac:dyDescent="0.25">
      <c r="B2726" s="10">
        <v>2741</v>
      </c>
      <c r="C2726" s="10" t="s">
        <v>87</v>
      </c>
    </row>
    <row r="2727" spans="2:3" x14ac:dyDescent="0.25">
      <c r="B2727" s="10">
        <v>2742</v>
      </c>
      <c r="C2727" s="10" t="s">
        <v>87</v>
      </c>
    </row>
    <row r="2728" spans="2:3" x14ac:dyDescent="0.25">
      <c r="B2728" s="10">
        <v>2743</v>
      </c>
      <c r="C2728" s="10" t="s">
        <v>87</v>
      </c>
    </row>
    <row r="2729" spans="2:3" x14ac:dyDescent="0.25">
      <c r="B2729" s="10">
        <v>2744</v>
      </c>
      <c r="C2729" s="10" t="s">
        <v>87</v>
      </c>
    </row>
    <row r="2730" spans="2:3" x14ac:dyDescent="0.25">
      <c r="B2730" s="10">
        <v>2745</v>
      </c>
      <c r="C2730" s="10" t="s">
        <v>87</v>
      </c>
    </row>
    <row r="2731" spans="2:3" x14ac:dyDescent="0.25">
      <c r="B2731" s="10">
        <v>2746</v>
      </c>
      <c r="C2731" s="10" t="s">
        <v>87</v>
      </c>
    </row>
    <row r="2732" spans="2:3" x14ac:dyDescent="0.25">
      <c r="B2732" s="10">
        <v>2747</v>
      </c>
      <c r="C2732" s="10" t="s">
        <v>87</v>
      </c>
    </row>
    <row r="2733" spans="2:3" x14ac:dyDescent="0.25">
      <c r="B2733" s="10">
        <v>2748</v>
      </c>
      <c r="C2733" s="10" t="s">
        <v>87</v>
      </c>
    </row>
    <row r="2734" spans="2:3" x14ac:dyDescent="0.25">
      <c r="B2734" s="10">
        <v>2749</v>
      </c>
      <c r="C2734" s="10" t="s">
        <v>87</v>
      </c>
    </row>
    <row r="2735" spans="2:3" x14ac:dyDescent="0.25">
      <c r="B2735" s="10">
        <v>2750</v>
      </c>
      <c r="C2735" s="10" t="s">
        <v>87</v>
      </c>
    </row>
    <row r="2736" spans="2:3" x14ac:dyDescent="0.25">
      <c r="B2736" s="10">
        <v>2751</v>
      </c>
      <c r="C2736" s="10" t="s">
        <v>87</v>
      </c>
    </row>
    <row r="2737" spans="2:3" x14ac:dyDescent="0.25">
      <c r="B2737" s="10">
        <v>2752</v>
      </c>
      <c r="C2737" s="10" t="s">
        <v>87</v>
      </c>
    </row>
    <row r="2738" spans="2:3" x14ac:dyDescent="0.25">
      <c r="B2738" s="10">
        <v>2753</v>
      </c>
      <c r="C2738" s="10" t="s">
        <v>87</v>
      </c>
    </row>
    <row r="2739" spans="2:3" x14ac:dyDescent="0.25">
      <c r="B2739" s="10">
        <v>2754</v>
      </c>
      <c r="C2739" s="10" t="s">
        <v>87</v>
      </c>
    </row>
    <row r="2740" spans="2:3" x14ac:dyDescent="0.25">
      <c r="B2740" s="10">
        <v>2755</v>
      </c>
      <c r="C2740" s="10" t="s">
        <v>87</v>
      </c>
    </row>
    <row r="2741" spans="2:3" x14ac:dyDescent="0.25">
      <c r="B2741" s="10">
        <v>2756</v>
      </c>
      <c r="C2741" s="10" t="s">
        <v>87</v>
      </c>
    </row>
    <row r="2742" spans="2:3" x14ac:dyDescent="0.25">
      <c r="B2742" s="10">
        <v>2757</v>
      </c>
      <c r="C2742" s="10" t="s">
        <v>87</v>
      </c>
    </row>
    <row r="2743" spans="2:3" x14ac:dyDescent="0.25">
      <c r="B2743" s="10">
        <v>2758</v>
      </c>
      <c r="C2743" s="10" t="s">
        <v>87</v>
      </c>
    </row>
    <row r="2744" spans="2:3" x14ac:dyDescent="0.25">
      <c r="B2744" s="10">
        <v>2759</v>
      </c>
      <c r="C2744" s="10" t="s">
        <v>87</v>
      </c>
    </row>
    <row r="2745" spans="2:3" x14ac:dyDescent="0.25">
      <c r="B2745" s="10">
        <v>2760</v>
      </c>
      <c r="C2745" s="10" t="s">
        <v>87</v>
      </c>
    </row>
    <row r="2746" spans="2:3" x14ac:dyDescent="0.25">
      <c r="B2746" s="10">
        <v>2761</v>
      </c>
      <c r="C2746" s="10" t="s">
        <v>87</v>
      </c>
    </row>
    <row r="2747" spans="2:3" x14ac:dyDescent="0.25">
      <c r="B2747" s="10">
        <v>2762</v>
      </c>
      <c r="C2747" s="10" t="s">
        <v>87</v>
      </c>
    </row>
    <row r="2748" spans="2:3" x14ac:dyDescent="0.25">
      <c r="B2748" s="10">
        <v>2763</v>
      </c>
      <c r="C2748" s="10" t="s">
        <v>87</v>
      </c>
    </row>
    <row r="2749" spans="2:3" x14ac:dyDescent="0.25">
      <c r="B2749" s="10">
        <v>2764</v>
      </c>
      <c r="C2749" s="10" t="s">
        <v>87</v>
      </c>
    </row>
    <row r="2750" spans="2:3" x14ac:dyDescent="0.25">
      <c r="B2750" s="10">
        <v>2765</v>
      </c>
      <c r="C2750" s="10" t="s">
        <v>87</v>
      </c>
    </row>
    <row r="2751" spans="2:3" x14ac:dyDescent="0.25">
      <c r="B2751" s="10">
        <v>2766</v>
      </c>
      <c r="C2751" s="10" t="s">
        <v>87</v>
      </c>
    </row>
    <row r="2752" spans="2:3" x14ac:dyDescent="0.25">
      <c r="B2752" s="10">
        <v>2767</v>
      </c>
      <c r="C2752" s="10" t="s">
        <v>87</v>
      </c>
    </row>
    <row r="2753" spans="2:3" x14ac:dyDescent="0.25">
      <c r="B2753" s="10">
        <v>2768</v>
      </c>
      <c r="C2753" s="10" t="s">
        <v>87</v>
      </c>
    </row>
    <row r="2754" spans="2:3" x14ac:dyDescent="0.25">
      <c r="B2754" s="10">
        <v>2769</v>
      </c>
      <c r="C2754" s="10" t="s">
        <v>87</v>
      </c>
    </row>
    <row r="2755" spans="2:3" x14ac:dyDescent="0.25">
      <c r="B2755" s="10">
        <v>2770</v>
      </c>
      <c r="C2755" s="10" t="s">
        <v>87</v>
      </c>
    </row>
    <row r="2756" spans="2:3" x14ac:dyDescent="0.25">
      <c r="B2756" s="10">
        <v>2771</v>
      </c>
      <c r="C2756" s="10" t="s">
        <v>87</v>
      </c>
    </row>
    <row r="2757" spans="2:3" x14ac:dyDescent="0.25">
      <c r="B2757" s="10">
        <v>2772</v>
      </c>
      <c r="C2757" s="10" t="s">
        <v>87</v>
      </c>
    </row>
    <row r="2758" spans="2:3" x14ac:dyDescent="0.25">
      <c r="B2758" s="10">
        <v>2773</v>
      </c>
      <c r="C2758" s="10" t="s">
        <v>87</v>
      </c>
    </row>
    <row r="2759" spans="2:3" x14ac:dyDescent="0.25">
      <c r="B2759" s="10">
        <v>2774</v>
      </c>
      <c r="C2759" s="10" t="s">
        <v>87</v>
      </c>
    </row>
    <row r="2760" spans="2:3" x14ac:dyDescent="0.25">
      <c r="B2760" s="10">
        <v>2775</v>
      </c>
      <c r="C2760" s="10" t="s">
        <v>87</v>
      </c>
    </row>
    <row r="2761" spans="2:3" x14ac:dyDescent="0.25">
      <c r="B2761" s="10">
        <v>2776</v>
      </c>
      <c r="C2761" s="10" t="s">
        <v>87</v>
      </c>
    </row>
    <row r="2762" spans="2:3" x14ac:dyDescent="0.25">
      <c r="B2762" s="10">
        <v>2777</v>
      </c>
      <c r="C2762" s="10" t="s">
        <v>87</v>
      </c>
    </row>
    <row r="2763" spans="2:3" x14ac:dyDescent="0.25">
      <c r="B2763" s="10">
        <v>2778</v>
      </c>
      <c r="C2763" s="10" t="s">
        <v>87</v>
      </c>
    </row>
    <row r="2764" spans="2:3" x14ac:dyDescent="0.25">
      <c r="B2764" s="10">
        <v>2779</v>
      </c>
      <c r="C2764" s="10" t="s">
        <v>87</v>
      </c>
    </row>
    <row r="2765" spans="2:3" x14ac:dyDescent="0.25">
      <c r="B2765" s="10">
        <v>2780</v>
      </c>
      <c r="C2765" s="10" t="s">
        <v>87</v>
      </c>
    </row>
    <row r="2766" spans="2:3" x14ac:dyDescent="0.25">
      <c r="B2766" s="10">
        <v>2781</v>
      </c>
      <c r="C2766" s="10" t="s">
        <v>87</v>
      </c>
    </row>
    <row r="2767" spans="2:3" x14ac:dyDescent="0.25">
      <c r="B2767" s="10">
        <v>2782</v>
      </c>
      <c r="C2767" s="10" t="s">
        <v>87</v>
      </c>
    </row>
    <row r="2768" spans="2:3" x14ac:dyDescent="0.25">
      <c r="B2768" s="10">
        <v>2783</v>
      </c>
      <c r="C2768" s="10" t="s">
        <v>87</v>
      </c>
    </row>
    <row r="2769" spans="2:3" x14ac:dyDescent="0.25">
      <c r="B2769" s="10">
        <v>2784</v>
      </c>
      <c r="C2769" s="10" t="s">
        <v>87</v>
      </c>
    </row>
    <row r="2770" spans="2:3" x14ac:dyDescent="0.25">
      <c r="B2770" s="10">
        <v>2785</v>
      </c>
      <c r="C2770" s="10" t="s">
        <v>87</v>
      </c>
    </row>
    <row r="2771" spans="2:3" x14ac:dyDescent="0.25">
      <c r="B2771" s="10">
        <v>2786</v>
      </c>
      <c r="C2771" s="10" t="s">
        <v>87</v>
      </c>
    </row>
    <row r="2772" spans="2:3" x14ac:dyDescent="0.25">
      <c r="B2772" s="10">
        <v>2787</v>
      </c>
      <c r="C2772" s="10" t="s">
        <v>87</v>
      </c>
    </row>
    <row r="2773" spans="2:3" x14ac:dyDescent="0.25">
      <c r="B2773" s="10">
        <v>2788</v>
      </c>
      <c r="C2773" s="10" t="s">
        <v>87</v>
      </c>
    </row>
    <row r="2774" spans="2:3" x14ac:dyDescent="0.25">
      <c r="B2774" s="10">
        <v>2789</v>
      </c>
      <c r="C2774" s="10" t="s">
        <v>87</v>
      </c>
    </row>
    <row r="2775" spans="2:3" x14ac:dyDescent="0.25">
      <c r="B2775" s="10">
        <v>2790</v>
      </c>
      <c r="C2775" s="10" t="s">
        <v>87</v>
      </c>
    </row>
    <row r="2776" spans="2:3" x14ac:dyDescent="0.25">
      <c r="B2776" s="10">
        <v>2791</v>
      </c>
      <c r="C2776" s="10" t="s">
        <v>87</v>
      </c>
    </row>
    <row r="2777" spans="2:3" x14ac:dyDescent="0.25">
      <c r="B2777" s="10">
        <v>2792</v>
      </c>
      <c r="C2777" s="10" t="s">
        <v>87</v>
      </c>
    </row>
    <row r="2778" spans="2:3" x14ac:dyDescent="0.25">
      <c r="B2778" s="10">
        <v>2793</v>
      </c>
      <c r="C2778" s="10" t="s">
        <v>87</v>
      </c>
    </row>
    <row r="2779" spans="2:3" x14ac:dyDescent="0.25">
      <c r="B2779" s="10">
        <v>2794</v>
      </c>
      <c r="C2779" s="10" t="s">
        <v>87</v>
      </c>
    </row>
    <row r="2780" spans="2:3" x14ac:dyDescent="0.25">
      <c r="B2780" s="10">
        <v>2795</v>
      </c>
      <c r="C2780" s="10" t="s">
        <v>87</v>
      </c>
    </row>
    <row r="2781" spans="2:3" x14ac:dyDescent="0.25">
      <c r="B2781" s="10">
        <v>2796</v>
      </c>
      <c r="C2781" s="10" t="s">
        <v>87</v>
      </c>
    </row>
    <row r="2782" spans="2:3" x14ac:dyDescent="0.25">
      <c r="B2782" s="10">
        <v>2797</v>
      </c>
      <c r="C2782" s="10" t="s">
        <v>87</v>
      </c>
    </row>
    <row r="2783" spans="2:3" x14ac:dyDescent="0.25">
      <c r="B2783" s="10">
        <v>2798</v>
      </c>
      <c r="C2783" s="10" t="s">
        <v>87</v>
      </c>
    </row>
    <row r="2784" spans="2:3" x14ac:dyDescent="0.25">
      <c r="B2784" s="10">
        <v>2799</v>
      </c>
      <c r="C2784" s="10" t="s">
        <v>87</v>
      </c>
    </row>
    <row r="2785" spans="2:3" x14ac:dyDescent="0.25">
      <c r="B2785" s="10">
        <v>2800</v>
      </c>
      <c r="C2785" s="10" t="s">
        <v>87</v>
      </c>
    </row>
    <row r="2786" spans="2:3" x14ac:dyDescent="0.25">
      <c r="B2786" s="10">
        <v>2801</v>
      </c>
      <c r="C2786" s="10" t="s">
        <v>87</v>
      </c>
    </row>
    <row r="2787" spans="2:3" x14ac:dyDescent="0.25">
      <c r="B2787" s="10">
        <v>2802</v>
      </c>
      <c r="C2787" s="10" t="s">
        <v>87</v>
      </c>
    </row>
    <row r="2788" spans="2:3" x14ac:dyDescent="0.25">
      <c r="B2788" s="10">
        <v>2803</v>
      </c>
      <c r="C2788" s="10" t="s">
        <v>87</v>
      </c>
    </row>
    <row r="2789" spans="2:3" x14ac:dyDescent="0.25">
      <c r="B2789" s="10">
        <v>2804</v>
      </c>
      <c r="C2789" s="10" t="s">
        <v>87</v>
      </c>
    </row>
    <row r="2790" spans="2:3" x14ac:dyDescent="0.25">
      <c r="B2790" s="10">
        <v>2805</v>
      </c>
      <c r="C2790" s="10" t="s">
        <v>87</v>
      </c>
    </row>
    <row r="2791" spans="2:3" x14ac:dyDescent="0.25">
      <c r="B2791" s="10">
        <v>2806</v>
      </c>
      <c r="C2791" s="10" t="s">
        <v>87</v>
      </c>
    </row>
    <row r="2792" spans="2:3" x14ac:dyDescent="0.25">
      <c r="B2792" s="10">
        <v>2807</v>
      </c>
      <c r="C2792" s="10" t="s">
        <v>87</v>
      </c>
    </row>
    <row r="2793" spans="2:3" x14ac:dyDescent="0.25">
      <c r="B2793" s="10">
        <v>2808</v>
      </c>
      <c r="C2793" s="10" t="s">
        <v>87</v>
      </c>
    </row>
    <row r="2794" spans="2:3" x14ac:dyDescent="0.25">
      <c r="B2794" s="10">
        <v>2809</v>
      </c>
      <c r="C2794" s="10" t="s">
        <v>87</v>
      </c>
    </row>
    <row r="2795" spans="2:3" x14ac:dyDescent="0.25">
      <c r="B2795" s="10">
        <v>2810</v>
      </c>
      <c r="C2795" s="10" t="s">
        <v>87</v>
      </c>
    </row>
    <row r="2796" spans="2:3" x14ac:dyDescent="0.25">
      <c r="B2796" s="10">
        <v>2811</v>
      </c>
      <c r="C2796" s="10" t="s">
        <v>87</v>
      </c>
    </row>
    <row r="2797" spans="2:3" x14ac:dyDescent="0.25">
      <c r="B2797" s="10">
        <v>2812</v>
      </c>
      <c r="C2797" s="10" t="s">
        <v>87</v>
      </c>
    </row>
    <row r="2798" spans="2:3" x14ac:dyDescent="0.25">
      <c r="B2798" s="10">
        <v>2813</v>
      </c>
      <c r="C2798" s="10" t="s">
        <v>87</v>
      </c>
    </row>
    <row r="2799" spans="2:3" x14ac:dyDescent="0.25">
      <c r="B2799" s="10">
        <v>2814</v>
      </c>
      <c r="C2799" s="10" t="s">
        <v>87</v>
      </c>
    </row>
    <row r="2800" spans="2:3" x14ac:dyDescent="0.25">
      <c r="B2800" s="10">
        <v>2815</v>
      </c>
      <c r="C2800" s="10" t="s">
        <v>87</v>
      </c>
    </row>
    <row r="2801" spans="2:3" x14ac:dyDescent="0.25">
      <c r="B2801" s="10">
        <v>2816</v>
      </c>
      <c r="C2801" s="10" t="s">
        <v>87</v>
      </c>
    </row>
    <row r="2802" spans="2:3" x14ac:dyDescent="0.25">
      <c r="B2802" s="10">
        <v>2817</v>
      </c>
      <c r="C2802" s="10" t="s">
        <v>87</v>
      </c>
    </row>
    <row r="2803" spans="2:3" x14ac:dyDescent="0.25">
      <c r="B2803" s="10">
        <v>2818</v>
      </c>
      <c r="C2803" s="10" t="s">
        <v>87</v>
      </c>
    </row>
    <row r="2804" spans="2:3" x14ac:dyDescent="0.25">
      <c r="B2804" s="10">
        <v>2819</v>
      </c>
      <c r="C2804" s="10" t="s">
        <v>87</v>
      </c>
    </row>
    <row r="2805" spans="2:3" x14ac:dyDescent="0.25">
      <c r="B2805" s="10">
        <v>2820</v>
      </c>
      <c r="C2805" s="10" t="s">
        <v>87</v>
      </c>
    </row>
    <row r="2806" spans="2:3" x14ac:dyDescent="0.25">
      <c r="B2806" s="10">
        <v>2821</v>
      </c>
      <c r="C2806" s="10" t="s">
        <v>87</v>
      </c>
    </row>
    <row r="2807" spans="2:3" x14ac:dyDescent="0.25">
      <c r="B2807" s="10">
        <v>2822</v>
      </c>
      <c r="C2807" s="10" t="s">
        <v>87</v>
      </c>
    </row>
    <row r="2808" spans="2:3" x14ac:dyDescent="0.25">
      <c r="B2808" s="10">
        <v>2823</v>
      </c>
      <c r="C2808" s="10" t="s">
        <v>87</v>
      </c>
    </row>
    <row r="2809" spans="2:3" x14ac:dyDescent="0.25">
      <c r="B2809" s="10">
        <v>2824</v>
      </c>
      <c r="C2809" s="10" t="s">
        <v>87</v>
      </c>
    </row>
    <row r="2810" spans="2:3" x14ac:dyDescent="0.25">
      <c r="B2810" s="10">
        <v>2825</v>
      </c>
      <c r="C2810" s="10" t="s">
        <v>87</v>
      </c>
    </row>
    <row r="2811" spans="2:3" x14ac:dyDescent="0.25">
      <c r="B2811" s="10">
        <v>2826</v>
      </c>
      <c r="C2811" s="10" t="s">
        <v>87</v>
      </c>
    </row>
    <row r="2812" spans="2:3" x14ac:dyDescent="0.25">
      <c r="B2812" s="10">
        <v>2827</v>
      </c>
      <c r="C2812" s="10" t="s">
        <v>87</v>
      </c>
    </row>
    <row r="2813" spans="2:3" x14ac:dyDescent="0.25">
      <c r="B2813" s="10">
        <v>2828</v>
      </c>
      <c r="C2813" s="10" t="s">
        <v>87</v>
      </c>
    </row>
    <row r="2814" spans="2:3" x14ac:dyDescent="0.25">
      <c r="B2814" s="10">
        <v>2829</v>
      </c>
      <c r="C2814" s="10" t="s">
        <v>87</v>
      </c>
    </row>
    <row r="2815" spans="2:3" x14ac:dyDescent="0.25">
      <c r="B2815" s="10">
        <v>2830</v>
      </c>
      <c r="C2815" s="10" t="s">
        <v>87</v>
      </c>
    </row>
    <row r="2816" spans="2:3" x14ac:dyDescent="0.25">
      <c r="B2816" s="10">
        <v>2831</v>
      </c>
      <c r="C2816" s="10" t="s">
        <v>87</v>
      </c>
    </row>
    <row r="2817" spans="2:3" x14ac:dyDescent="0.25">
      <c r="B2817" s="10">
        <v>2832</v>
      </c>
      <c r="C2817" s="10" t="s">
        <v>87</v>
      </c>
    </row>
    <row r="2818" spans="2:3" x14ac:dyDescent="0.25">
      <c r="B2818" s="10">
        <v>2833</v>
      </c>
      <c r="C2818" s="10" t="s">
        <v>87</v>
      </c>
    </row>
    <row r="2819" spans="2:3" x14ac:dyDescent="0.25">
      <c r="B2819" s="10">
        <v>2834</v>
      </c>
      <c r="C2819" s="10" t="s">
        <v>87</v>
      </c>
    </row>
    <row r="2820" spans="2:3" x14ac:dyDescent="0.25">
      <c r="B2820" s="10">
        <v>2835</v>
      </c>
      <c r="C2820" s="10" t="s">
        <v>87</v>
      </c>
    </row>
    <row r="2821" spans="2:3" x14ac:dyDescent="0.25">
      <c r="B2821" s="10">
        <v>2836</v>
      </c>
      <c r="C2821" s="10" t="s">
        <v>87</v>
      </c>
    </row>
    <row r="2822" spans="2:3" x14ac:dyDescent="0.25">
      <c r="B2822" s="10">
        <v>2837</v>
      </c>
      <c r="C2822" s="10" t="s">
        <v>87</v>
      </c>
    </row>
    <row r="2823" spans="2:3" x14ac:dyDescent="0.25">
      <c r="B2823" s="10">
        <v>2838</v>
      </c>
      <c r="C2823" s="10" t="s">
        <v>87</v>
      </c>
    </row>
    <row r="2824" spans="2:3" x14ac:dyDescent="0.25">
      <c r="B2824" s="10">
        <v>2839</v>
      </c>
      <c r="C2824" s="10" t="s">
        <v>87</v>
      </c>
    </row>
    <row r="2825" spans="2:3" x14ac:dyDescent="0.25">
      <c r="B2825" s="10">
        <v>2840</v>
      </c>
      <c r="C2825" s="10" t="s">
        <v>87</v>
      </c>
    </row>
    <row r="2826" spans="2:3" x14ac:dyDescent="0.25">
      <c r="B2826" s="10">
        <v>2841</v>
      </c>
      <c r="C2826" s="10" t="s">
        <v>87</v>
      </c>
    </row>
    <row r="2827" spans="2:3" x14ac:dyDescent="0.25">
      <c r="B2827" s="10">
        <v>2842</v>
      </c>
      <c r="C2827" s="10" t="s">
        <v>87</v>
      </c>
    </row>
    <row r="2828" spans="2:3" x14ac:dyDescent="0.25">
      <c r="B2828" s="10">
        <v>2843</v>
      </c>
      <c r="C2828" s="10" t="s">
        <v>87</v>
      </c>
    </row>
    <row r="2829" spans="2:3" x14ac:dyDescent="0.25">
      <c r="B2829" s="10">
        <v>2844</v>
      </c>
      <c r="C2829" s="10" t="s">
        <v>87</v>
      </c>
    </row>
    <row r="2830" spans="2:3" x14ac:dyDescent="0.25">
      <c r="B2830" s="10">
        <v>2845</v>
      </c>
      <c r="C2830" s="10" t="s">
        <v>87</v>
      </c>
    </row>
    <row r="2831" spans="2:3" x14ac:dyDescent="0.25">
      <c r="B2831" s="10">
        <v>2846</v>
      </c>
      <c r="C2831" s="10" t="s">
        <v>87</v>
      </c>
    </row>
    <row r="2832" spans="2:3" x14ac:dyDescent="0.25">
      <c r="B2832" s="10">
        <v>2847</v>
      </c>
      <c r="C2832" s="10" t="s">
        <v>87</v>
      </c>
    </row>
    <row r="2833" spans="2:3" x14ac:dyDescent="0.25">
      <c r="B2833" s="10">
        <v>2848</v>
      </c>
      <c r="C2833" s="10" t="s">
        <v>87</v>
      </c>
    </row>
    <row r="2834" spans="2:3" x14ac:dyDescent="0.25">
      <c r="B2834" s="10">
        <v>2849</v>
      </c>
      <c r="C2834" s="10" t="s">
        <v>87</v>
      </c>
    </row>
    <row r="2835" spans="2:3" x14ac:dyDescent="0.25">
      <c r="B2835" s="10">
        <v>2850</v>
      </c>
      <c r="C2835" s="10" t="s">
        <v>87</v>
      </c>
    </row>
    <row r="2836" spans="2:3" x14ac:dyDescent="0.25">
      <c r="B2836" s="10">
        <v>2851</v>
      </c>
      <c r="C2836" s="10" t="s">
        <v>87</v>
      </c>
    </row>
    <row r="2837" spans="2:3" x14ac:dyDescent="0.25">
      <c r="B2837" s="10">
        <v>2852</v>
      </c>
      <c r="C2837" s="10" t="s">
        <v>87</v>
      </c>
    </row>
    <row r="2838" spans="2:3" x14ac:dyDescent="0.25">
      <c r="B2838" s="10">
        <v>2853</v>
      </c>
      <c r="C2838" s="10" t="s">
        <v>87</v>
      </c>
    </row>
    <row r="2839" spans="2:3" x14ac:dyDescent="0.25">
      <c r="B2839" s="10">
        <v>2854</v>
      </c>
      <c r="C2839" s="10" t="s">
        <v>87</v>
      </c>
    </row>
    <row r="2840" spans="2:3" x14ac:dyDescent="0.25">
      <c r="B2840" s="10">
        <v>2855</v>
      </c>
      <c r="C2840" s="10" t="s">
        <v>87</v>
      </c>
    </row>
    <row r="2841" spans="2:3" x14ac:dyDescent="0.25">
      <c r="B2841" s="10">
        <v>2856</v>
      </c>
      <c r="C2841" s="10" t="s">
        <v>87</v>
      </c>
    </row>
    <row r="2842" spans="2:3" x14ac:dyDescent="0.25">
      <c r="B2842" s="10">
        <v>2857</v>
      </c>
      <c r="C2842" s="10" t="s">
        <v>87</v>
      </c>
    </row>
    <row r="2843" spans="2:3" x14ac:dyDescent="0.25">
      <c r="B2843" s="10">
        <v>2858</v>
      </c>
      <c r="C2843" s="10" t="s">
        <v>87</v>
      </c>
    </row>
    <row r="2844" spans="2:3" x14ac:dyDescent="0.25">
      <c r="B2844" s="10">
        <v>2859</v>
      </c>
      <c r="C2844" s="10" t="s">
        <v>87</v>
      </c>
    </row>
    <row r="2845" spans="2:3" x14ac:dyDescent="0.25">
      <c r="B2845" s="10">
        <v>2860</v>
      </c>
      <c r="C2845" s="10" t="s">
        <v>87</v>
      </c>
    </row>
    <row r="2846" spans="2:3" x14ac:dyDescent="0.25">
      <c r="B2846" s="10">
        <v>2861</v>
      </c>
      <c r="C2846" s="10" t="s">
        <v>87</v>
      </c>
    </row>
    <row r="2847" spans="2:3" x14ac:dyDescent="0.25">
      <c r="B2847" s="10">
        <v>2862</v>
      </c>
      <c r="C2847" s="10" t="s">
        <v>87</v>
      </c>
    </row>
    <row r="2848" spans="2:3" x14ac:dyDescent="0.25">
      <c r="B2848" s="10">
        <v>2863</v>
      </c>
      <c r="C2848" s="10" t="s">
        <v>87</v>
      </c>
    </row>
    <row r="2849" spans="2:3" x14ac:dyDescent="0.25">
      <c r="B2849" s="10">
        <v>2864</v>
      </c>
      <c r="C2849" s="10" t="s">
        <v>87</v>
      </c>
    </row>
    <row r="2850" spans="2:3" x14ac:dyDescent="0.25">
      <c r="B2850" s="10">
        <v>2865</v>
      </c>
      <c r="C2850" s="10" t="s">
        <v>87</v>
      </c>
    </row>
    <row r="2851" spans="2:3" x14ac:dyDescent="0.25">
      <c r="B2851" s="10">
        <v>2866</v>
      </c>
      <c r="C2851" s="10" t="s">
        <v>87</v>
      </c>
    </row>
    <row r="2852" spans="2:3" x14ac:dyDescent="0.25">
      <c r="B2852" s="10">
        <v>2867</v>
      </c>
      <c r="C2852" s="10" t="s">
        <v>87</v>
      </c>
    </row>
    <row r="2853" spans="2:3" x14ac:dyDescent="0.25">
      <c r="B2853" s="10">
        <v>2868</v>
      </c>
      <c r="C2853" s="10" t="s">
        <v>87</v>
      </c>
    </row>
    <row r="2854" spans="2:3" x14ac:dyDescent="0.25">
      <c r="B2854" s="10">
        <v>2869</v>
      </c>
      <c r="C2854" s="10" t="s">
        <v>87</v>
      </c>
    </row>
    <row r="2855" spans="2:3" x14ac:dyDescent="0.25">
      <c r="B2855" s="10">
        <v>2870</v>
      </c>
      <c r="C2855" s="10" t="s">
        <v>87</v>
      </c>
    </row>
    <row r="2856" spans="2:3" x14ac:dyDescent="0.25">
      <c r="B2856" s="10">
        <v>2871</v>
      </c>
      <c r="C2856" s="10" t="s">
        <v>87</v>
      </c>
    </row>
    <row r="2857" spans="2:3" x14ac:dyDescent="0.25">
      <c r="B2857" s="10">
        <v>2872</v>
      </c>
      <c r="C2857" s="10" t="s">
        <v>87</v>
      </c>
    </row>
    <row r="2858" spans="2:3" x14ac:dyDescent="0.25">
      <c r="B2858" s="10">
        <v>2873</v>
      </c>
      <c r="C2858" s="10" t="s">
        <v>87</v>
      </c>
    </row>
    <row r="2859" spans="2:3" x14ac:dyDescent="0.25">
      <c r="B2859" s="10">
        <v>2874</v>
      </c>
      <c r="C2859" s="10" t="s">
        <v>87</v>
      </c>
    </row>
    <row r="2860" spans="2:3" x14ac:dyDescent="0.25">
      <c r="B2860" s="10">
        <v>2875</v>
      </c>
      <c r="C2860" s="10" t="s">
        <v>87</v>
      </c>
    </row>
    <row r="2861" spans="2:3" x14ac:dyDescent="0.25">
      <c r="B2861" s="10">
        <v>2876</v>
      </c>
      <c r="C2861" s="10" t="s">
        <v>87</v>
      </c>
    </row>
    <row r="2862" spans="2:3" x14ac:dyDescent="0.25">
      <c r="B2862" s="10">
        <v>2877</v>
      </c>
      <c r="C2862" s="10" t="s">
        <v>87</v>
      </c>
    </row>
    <row r="2863" spans="2:3" x14ac:dyDescent="0.25">
      <c r="B2863" s="10">
        <v>2878</v>
      </c>
      <c r="C2863" s="10" t="s">
        <v>87</v>
      </c>
    </row>
    <row r="2864" spans="2:3" x14ac:dyDescent="0.25">
      <c r="B2864" s="10">
        <v>2879</v>
      </c>
      <c r="C2864" s="10" t="s">
        <v>87</v>
      </c>
    </row>
    <row r="2865" spans="2:3" x14ac:dyDescent="0.25">
      <c r="B2865" s="10">
        <v>2880</v>
      </c>
      <c r="C2865" s="10" t="s">
        <v>87</v>
      </c>
    </row>
    <row r="2866" spans="2:3" x14ac:dyDescent="0.25">
      <c r="B2866" s="10">
        <v>2881</v>
      </c>
      <c r="C2866" s="10" t="s">
        <v>87</v>
      </c>
    </row>
    <row r="2867" spans="2:3" x14ac:dyDescent="0.25">
      <c r="B2867" s="10">
        <v>2882</v>
      </c>
      <c r="C2867" s="10" t="s">
        <v>87</v>
      </c>
    </row>
    <row r="2868" spans="2:3" x14ac:dyDescent="0.25">
      <c r="B2868" s="10">
        <v>2883</v>
      </c>
      <c r="C2868" s="10" t="s">
        <v>87</v>
      </c>
    </row>
    <row r="2869" spans="2:3" x14ac:dyDescent="0.25">
      <c r="B2869" s="10">
        <v>2884</v>
      </c>
      <c r="C2869" s="10" t="s">
        <v>87</v>
      </c>
    </row>
    <row r="2870" spans="2:3" x14ac:dyDescent="0.25">
      <c r="B2870" s="10">
        <v>2885</v>
      </c>
      <c r="C2870" s="10" t="s">
        <v>87</v>
      </c>
    </row>
    <row r="2871" spans="2:3" x14ac:dyDescent="0.25">
      <c r="B2871" s="10">
        <v>2886</v>
      </c>
      <c r="C2871" s="10" t="s">
        <v>87</v>
      </c>
    </row>
    <row r="2872" spans="2:3" x14ac:dyDescent="0.25">
      <c r="B2872" s="10">
        <v>2887</v>
      </c>
      <c r="C2872" s="10" t="s">
        <v>87</v>
      </c>
    </row>
    <row r="2873" spans="2:3" x14ac:dyDescent="0.25">
      <c r="B2873" s="10">
        <v>2888</v>
      </c>
      <c r="C2873" s="10" t="s">
        <v>87</v>
      </c>
    </row>
    <row r="2874" spans="2:3" x14ac:dyDescent="0.25">
      <c r="B2874" s="10">
        <v>2889</v>
      </c>
      <c r="C2874" s="10" t="s">
        <v>87</v>
      </c>
    </row>
    <row r="2875" spans="2:3" x14ac:dyDescent="0.25">
      <c r="B2875" s="10">
        <v>2890</v>
      </c>
      <c r="C2875" s="10" t="s">
        <v>87</v>
      </c>
    </row>
    <row r="2876" spans="2:3" x14ac:dyDescent="0.25">
      <c r="B2876" s="10">
        <v>2891</v>
      </c>
      <c r="C2876" s="10" t="s">
        <v>87</v>
      </c>
    </row>
    <row r="2877" spans="2:3" x14ac:dyDescent="0.25">
      <c r="B2877" s="10">
        <v>2892</v>
      </c>
      <c r="C2877" s="10" t="s">
        <v>87</v>
      </c>
    </row>
    <row r="2878" spans="2:3" x14ac:dyDescent="0.25">
      <c r="B2878" s="10">
        <v>2893</v>
      </c>
      <c r="C2878" s="10" t="s">
        <v>87</v>
      </c>
    </row>
    <row r="2879" spans="2:3" x14ac:dyDescent="0.25">
      <c r="B2879" s="10">
        <v>2894</v>
      </c>
      <c r="C2879" s="10" t="s">
        <v>87</v>
      </c>
    </row>
    <row r="2880" spans="2:3" x14ac:dyDescent="0.25">
      <c r="B2880" s="10">
        <v>2895</v>
      </c>
      <c r="C2880" s="10" t="s">
        <v>87</v>
      </c>
    </row>
    <row r="2881" spans="2:3" x14ac:dyDescent="0.25">
      <c r="B2881" s="10">
        <v>2896</v>
      </c>
      <c r="C2881" s="10" t="s">
        <v>87</v>
      </c>
    </row>
    <row r="2882" spans="2:3" x14ac:dyDescent="0.25">
      <c r="B2882" s="10">
        <v>2897</v>
      </c>
      <c r="C2882" s="10" t="s">
        <v>87</v>
      </c>
    </row>
    <row r="2883" spans="2:3" x14ac:dyDescent="0.25">
      <c r="B2883" s="10">
        <v>2898</v>
      </c>
      <c r="C2883" s="10" t="s">
        <v>87</v>
      </c>
    </row>
    <row r="2884" spans="2:3" x14ac:dyDescent="0.25">
      <c r="B2884" s="10">
        <v>2899</v>
      </c>
      <c r="C2884" s="10" t="s">
        <v>87</v>
      </c>
    </row>
    <row r="2885" spans="2:3" x14ac:dyDescent="0.25">
      <c r="B2885" s="10">
        <v>2900</v>
      </c>
      <c r="C2885" s="10" t="s">
        <v>87</v>
      </c>
    </row>
    <row r="2886" spans="2:3" x14ac:dyDescent="0.25">
      <c r="B2886" s="10">
        <v>2901</v>
      </c>
      <c r="C2886" s="10" t="s">
        <v>87</v>
      </c>
    </row>
    <row r="2887" spans="2:3" x14ac:dyDescent="0.25">
      <c r="B2887" s="10">
        <v>2902</v>
      </c>
      <c r="C2887" s="10" t="s">
        <v>87</v>
      </c>
    </row>
    <row r="2888" spans="2:3" x14ac:dyDescent="0.25">
      <c r="B2888" s="10">
        <v>2903</v>
      </c>
      <c r="C2888" s="10" t="s">
        <v>87</v>
      </c>
    </row>
    <row r="2889" spans="2:3" x14ac:dyDescent="0.25">
      <c r="B2889" s="10">
        <v>2904</v>
      </c>
      <c r="C2889" s="10" t="s">
        <v>87</v>
      </c>
    </row>
    <row r="2890" spans="2:3" x14ac:dyDescent="0.25">
      <c r="B2890" s="10">
        <v>2905</v>
      </c>
      <c r="C2890" s="10" t="s">
        <v>87</v>
      </c>
    </row>
    <row r="2891" spans="2:3" x14ac:dyDescent="0.25">
      <c r="B2891" s="10">
        <v>2906</v>
      </c>
      <c r="C2891" s="10" t="s">
        <v>87</v>
      </c>
    </row>
    <row r="2892" spans="2:3" x14ac:dyDescent="0.25">
      <c r="B2892" s="10">
        <v>2907</v>
      </c>
      <c r="C2892" s="10" t="s">
        <v>87</v>
      </c>
    </row>
    <row r="2893" spans="2:3" x14ac:dyDescent="0.25">
      <c r="B2893" s="10">
        <v>2908</v>
      </c>
      <c r="C2893" s="10" t="s">
        <v>87</v>
      </c>
    </row>
    <row r="2894" spans="2:3" x14ac:dyDescent="0.25">
      <c r="B2894" s="10">
        <v>2909</v>
      </c>
      <c r="C2894" s="10" t="s">
        <v>87</v>
      </c>
    </row>
    <row r="2895" spans="2:3" x14ac:dyDescent="0.25">
      <c r="B2895" s="10">
        <v>2910</v>
      </c>
      <c r="C2895" s="10" t="s">
        <v>87</v>
      </c>
    </row>
    <row r="2896" spans="2:3" x14ac:dyDescent="0.25">
      <c r="B2896" s="10">
        <v>2911</v>
      </c>
      <c r="C2896" s="10" t="s">
        <v>87</v>
      </c>
    </row>
    <row r="2897" spans="2:3" x14ac:dyDescent="0.25">
      <c r="B2897" s="10">
        <v>2912</v>
      </c>
      <c r="C2897" s="10" t="s">
        <v>87</v>
      </c>
    </row>
    <row r="2898" spans="2:3" x14ac:dyDescent="0.25">
      <c r="B2898" s="10">
        <v>2913</v>
      </c>
      <c r="C2898" s="10" t="s">
        <v>87</v>
      </c>
    </row>
    <row r="2899" spans="2:3" x14ac:dyDescent="0.25">
      <c r="B2899" s="10">
        <v>2914</v>
      </c>
      <c r="C2899" s="10" t="s">
        <v>87</v>
      </c>
    </row>
    <row r="2900" spans="2:3" x14ac:dyDescent="0.25">
      <c r="B2900" s="10">
        <v>2915</v>
      </c>
      <c r="C2900" s="10" t="s">
        <v>87</v>
      </c>
    </row>
    <row r="2901" spans="2:3" x14ac:dyDescent="0.25">
      <c r="B2901" s="10">
        <v>2916</v>
      </c>
      <c r="C2901" s="10" t="s">
        <v>87</v>
      </c>
    </row>
    <row r="2902" spans="2:3" x14ac:dyDescent="0.25">
      <c r="B2902" s="10">
        <v>2917</v>
      </c>
      <c r="C2902" s="10" t="s">
        <v>87</v>
      </c>
    </row>
    <row r="2903" spans="2:3" x14ac:dyDescent="0.25">
      <c r="B2903" s="10">
        <v>2918</v>
      </c>
      <c r="C2903" s="10" t="s">
        <v>87</v>
      </c>
    </row>
    <row r="2904" spans="2:3" x14ac:dyDescent="0.25">
      <c r="B2904" s="10">
        <v>2919</v>
      </c>
      <c r="C2904" s="10" t="s">
        <v>87</v>
      </c>
    </row>
    <row r="2905" spans="2:3" x14ac:dyDescent="0.25">
      <c r="B2905" s="10">
        <v>2920</v>
      </c>
      <c r="C2905" s="10" t="s">
        <v>87</v>
      </c>
    </row>
    <row r="2906" spans="2:3" x14ac:dyDescent="0.25">
      <c r="B2906" s="10">
        <v>2921</v>
      </c>
      <c r="C2906" s="10" t="s">
        <v>87</v>
      </c>
    </row>
    <row r="2907" spans="2:3" x14ac:dyDescent="0.25">
      <c r="B2907" s="10">
        <v>2922</v>
      </c>
      <c r="C2907" s="10" t="s">
        <v>87</v>
      </c>
    </row>
    <row r="2908" spans="2:3" x14ac:dyDescent="0.25">
      <c r="B2908" s="10">
        <v>2923</v>
      </c>
      <c r="C2908" s="10" t="s">
        <v>87</v>
      </c>
    </row>
    <row r="2909" spans="2:3" x14ac:dyDescent="0.25">
      <c r="B2909" s="10">
        <v>2924</v>
      </c>
      <c r="C2909" s="10" t="s">
        <v>87</v>
      </c>
    </row>
    <row r="2910" spans="2:3" x14ac:dyDescent="0.25">
      <c r="B2910" s="10">
        <v>2925</v>
      </c>
      <c r="C2910" s="10" t="s">
        <v>87</v>
      </c>
    </row>
    <row r="2911" spans="2:3" x14ac:dyDescent="0.25">
      <c r="B2911" s="10">
        <v>2926</v>
      </c>
      <c r="C2911" s="10" t="s">
        <v>87</v>
      </c>
    </row>
    <row r="2912" spans="2:3" x14ac:dyDescent="0.25">
      <c r="B2912" s="10">
        <v>2927</v>
      </c>
      <c r="C2912" s="10" t="s">
        <v>87</v>
      </c>
    </row>
    <row r="2913" spans="2:3" x14ac:dyDescent="0.25">
      <c r="B2913" s="10">
        <v>2928</v>
      </c>
      <c r="C2913" s="10" t="s">
        <v>87</v>
      </c>
    </row>
    <row r="2914" spans="2:3" x14ac:dyDescent="0.25">
      <c r="B2914" s="10">
        <v>2929</v>
      </c>
      <c r="C2914" s="10" t="s">
        <v>87</v>
      </c>
    </row>
    <row r="2915" spans="2:3" x14ac:dyDescent="0.25">
      <c r="B2915" s="10">
        <v>2930</v>
      </c>
      <c r="C2915" s="10" t="s">
        <v>87</v>
      </c>
    </row>
    <row r="2916" spans="2:3" x14ac:dyDescent="0.25">
      <c r="B2916" s="10">
        <v>2931</v>
      </c>
      <c r="C2916" s="10" t="s">
        <v>87</v>
      </c>
    </row>
    <row r="2917" spans="2:3" x14ac:dyDescent="0.25">
      <c r="B2917" s="10">
        <v>2932</v>
      </c>
      <c r="C2917" s="10" t="s">
        <v>87</v>
      </c>
    </row>
    <row r="2918" spans="2:3" x14ac:dyDescent="0.25">
      <c r="B2918" s="10">
        <v>2933</v>
      </c>
      <c r="C2918" s="10" t="s">
        <v>87</v>
      </c>
    </row>
    <row r="2919" spans="2:3" x14ac:dyDescent="0.25">
      <c r="B2919" s="10">
        <v>2934</v>
      </c>
      <c r="C2919" s="10" t="s">
        <v>87</v>
      </c>
    </row>
    <row r="2920" spans="2:3" x14ac:dyDescent="0.25">
      <c r="B2920" s="10">
        <v>2935</v>
      </c>
      <c r="C2920" s="10" t="s">
        <v>87</v>
      </c>
    </row>
    <row r="2921" spans="2:3" x14ac:dyDescent="0.25">
      <c r="B2921" s="10">
        <v>2936</v>
      </c>
      <c r="C2921" s="10" t="s">
        <v>87</v>
      </c>
    </row>
    <row r="2922" spans="2:3" x14ac:dyDescent="0.25">
      <c r="B2922" s="10">
        <v>2937</v>
      </c>
      <c r="C2922" s="10" t="s">
        <v>87</v>
      </c>
    </row>
    <row r="2923" spans="2:3" x14ac:dyDescent="0.25">
      <c r="B2923" s="10">
        <v>2938</v>
      </c>
      <c r="C2923" s="10" t="s">
        <v>87</v>
      </c>
    </row>
    <row r="2924" spans="2:3" x14ac:dyDescent="0.25">
      <c r="B2924" s="10">
        <v>2939</v>
      </c>
      <c r="C2924" s="10" t="s">
        <v>87</v>
      </c>
    </row>
    <row r="2925" spans="2:3" x14ac:dyDescent="0.25">
      <c r="B2925" s="10">
        <v>2940</v>
      </c>
      <c r="C2925" s="10" t="s">
        <v>87</v>
      </c>
    </row>
    <row r="2926" spans="2:3" x14ac:dyDescent="0.25">
      <c r="B2926" s="10">
        <v>2941</v>
      </c>
      <c r="C2926" s="10" t="s">
        <v>87</v>
      </c>
    </row>
    <row r="2927" spans="2:3" x14ac:dyDescent="0.25">
      <c r="B2927" s="10">
        <v>2942</v>
      </c>
      <c r="C2927" s="10" t="s">
        <v>87</v>
      </c>
    </row>
    <row r="2928" spans="2:3" x14ac:dyDescent="0.25">
      <c r="B2928" s="10">
        <v>2943</v>
      </c>
      <c r="C2928" s="10" t="s">
        <v>87</v>
      </c>
    </row>
    <row r="2929" spans="2:3" x14ac:dyDescent="0.25">
      <c r="B2929" s="10">
        <v>2944</v>
      </c>
      <c r="C2929" s="10" t="s">
        <v>87</v>
      </c>
    </row>
    <row r="2930" spans="2:3" x14ac:dyDescent="0.25">
      <c r="B2930" s="10">
        <v>2945</v>
      </c>
      <c r="C2930" s="10" t="s">
        <v>87</v>
      </c>
    </row>
    <row r="2931" spans="2:3" x14ac:dyDescent="0.25">
      <c r="B2931" s="10">
        <v>2946</v>
      </c>
      <c r="C2931" s="10" t="s">
        <v>87</v>
      </c>
    </row>
    <row r="2932" spans="2:3" x14ac:dyDescent="0.25">
      <c r="B2932" s="10">
        <v>2947</v>
      </c>
      <c r="C2932" s="10" t="s">
        <v>87</v>
      </c>
    </row>
    <row r="2933" spans="2:3" x14ac:dyDescent="0.25">
      <c r="B2933" s="10">
        <v>2948</v>
      </c>
      <c r="C2933" s="10" t="s">
        <v>87</v>
      </c>
    </row>
    <row r="2934" spans="2:3" x14ac:dyDescent="0.25">
      <c r="B2934" s="10">
        <v>2949</v>
      </c>
      <c r="C2934" s="10" t="s">
        <v>87</v>
      </c>
    </row>
    <row r="2935" spans="2:3" x14ac:dyDescent="0.25">
      <c r="B2935" s="10">
        <v>2950</v>
      </c>
      <c r="C2935" s="10" t="s">
        <v>87</v>
      </c>
    </row>
    <row r="2936" spans="2:3" x14ac:dyDescent="0.25">
      <c r="B2936" s="10">
        <v>2951</v>
      </c>
      <c r="C2936" s="10" t="s">
        <v>87</v>
      </c>
    </row>
    <row r="2937" spans="2:3" x14ac:dyDescent="0.25">
      <c r="B2937" s="10">
        <v>2952</v>
      </c>
      <c r="C2937" s="10" t="s">
        <v>87</v>
      </c>
    </row>
    <row r="2938" spans="2:3" x14ac:dyDescent="0.25">
      <c r="B2938" s="10">
        <v>2953</v>
      </c>
      <c r="C2938" s="10" t="s">
        <v>87</v>
      </c>
    </row>
    <row r="2939" spans="2:3" x14ac:dyDescent="0.25">
      <c r="B2939" s="10">
        <v>2954</v>
      </c>
      <c r="C2939" s="10" t="s">
        <v>87</v>
      </c>
    </row>
    <row r="2940" spans="2:3" x14ac:dyDescent="0.25">
      <c r="B2940" s="10">
        <v>2955</v>
      </c>
      <c r="C2940" s="10" t="s">
        <v>87</v>
      </c>
    </row>
    <row r="2941" spans="2:3" x14ac:dyDescent="0.25">
      <c r="B2941" s="10">
        <v>2956</v>
      </c>
      <c r="C2941" s="10" t="s">
        <v>87</v>
      </c>
    </row>
    <row r="2942" spans="2:3" x14ac:dyDescent="0.25">
      <c r="B2942" s="10">
        <v>2957</v>
      </c>
      <c r="C2942" s="10" t="s">
        <v>87</v>
      </c>
    </row>
    <row r="2943" spans="2:3" x14ac:dyDescent="0.25">
      <c r="B2943" s="10">
        <v>2958</v>
      </c>
      <c r="C2943" s="10" t="s">
        <v>87</v>
      </c>
    </row>
    <row r="2944" spans="2:3" x14ac:dyDescent="0.25">
      <c r="B2944" s="10">
        <v>2959</v>
      </c>
      <c r="C2944" s="10" t="s">
        <v>87</v>
      </c>
    </row>
    <row r="2945" spans="2:3" x14ac:dyDescent="0.25">
      <c r="B2945" s="10">
        <v>2960</v>
      </c>
      <c r="C2945" s="10" t="s">
        <v>87</v>
      </c>
    </row>
    <row r="2946" spans="2:3" x14ac:dyDescent="0.25">
      <c r="B2946" s="10">
        <v>2961</v>
      </c>
      <c r="C2946" s="10" t="s">
        <v>87</v>
      </c>
    </row>
    <row r="2947" spans="2:3" x14ac:dyDescent="0.25">
      <c r="B2947" s="10">
        <v>2962</v>
      </c>
      <c r="C2947" s="10" t="s">
        <v>87</v>
      </c>
    </row>
    <row r="2948" spans="2:3" x14ac:dyDescent="0.25">
      <c r="B2948" s="10">
        <v>2963</v>
      </c>
      <c r="C2948" s="10" t="s">
        <v>87</v>
      </c>
    </row>
    <row r="2949" spans="2:3" x14ac:dyDescent="0.25">
      <c r="B2949" s="10">
        <v>2964</v>
      </c>
      <c r="C2949" s="10" t="s">
        <v>87</v>
      </c>
    </row>
    <row r="2950" spans="2:3" x14ac:dyDescent="0.25">
      <c r="B2950" s="10">
        <v>2965</v>
      </c>
      <c r="C2950" s="10" t="s">
        <v>87</v>
      </c>
    </row>
    <row r="2951" spans="2:3" x14ac:dyDescent="0.25">
      <c r="B2951" s="10">
        <v>2966</v>
      </c>
      <c r="C2951" s="10" t="s">
        <v>87</v>
      </c>
    </row>
    <row r="2952" spans="2:3" x14ac:dyDescent="0.25">
      <c r="B2952" s="10">
        <v>2967</v>
      </c>
      <c r="C2952" s="10" t="s">
        <v>87</v>
      </c>
    </row>
    <row r="2953" spans="2:3" x14ac:dyDescent="0.25">
      <c r="B2953" s="10">
        <v>2968</v>
      </c>
      <c r="C2953" s="10" t="s">
        <v>87</v>
      </c>
    </row>
    <row r="2954" spans="2:3" x14ac:dyDescent="0.25">
      <c r="B2954" s="10">
        <v>2969</v>
      </c>
      <c r="C2954" s="10" t="s">
        <v>87</v>
      </c>
    </row>
    <row r="2955" spans="2:3" x14ac:dyDescent="0.25">
      <c r="B2955" s="10">
        <v>2970</v>
      </c>
      <c r="C2955" s="10" t="s">
        <v>87</v>
      </c>
    </row>
    <row r="2956" spans="2:3" x14ac:dyDescent="0.25">
      <c r="B2956" s="10">
        <v>2971</v>
      </c>
      <c r="C2956" s="10" t="s">
        <v>87</v>
      </c>
    </row>
    <row r="2957" spans="2:3" x14ac:dyDescent="0.25">
      <c r="B2957" s="10">
        <v>2972</v>
      </c>
      <c r="C2957" s="10" t="s">
        <v>87</v>
      </c>
    </row>
    <row r="2958" spans="2:3" x14ac:dyDescent="0.25">
      <c r="B2958" s="10">
        <v>2973</v>
      </c>
      <c r="C2958" s="10" t="s">
        <v>87</v>
      </c>
    </row>
    <row r="2959" spans="2:3" x14ac:dyDescent="0.25">
      <c r="B2959" s="10">
        <v>2974</v>
      </c>
      <c r="C2959" s="10" t="s">
        <v>87</v>
      </c>
    </row>
    <row r="2960" spans="2:3" x14ac:dyDescent="0.25">
      <c r="B2960" s="10">
        <v>2975</v>
      </c>
      <c r="C2960" s="10" t="s">
        <v>87</v>
      </c>
    </row>
    <row r="2961" spans="2:3" x14ac:dyDescent="0.25">
      <c r="B2961" s="10">
        <v>2976</v>
      </c>
      <c r="C2961" s="10" t="s">
        <v>87</v>
      </c>
    </row>
    <row r="2962" spans="2:3" x14ac:dyDescent="0.25">
      <c r="B2962" s="10">
        <v>2977</v>
      </c>
      <c r="C2962" s="10" t="s">
        <v>87</v>
      </c>
    </row>
    <row r="2963" spans="2:3" x14ac:dyDescent="0.25">
      <c r="B2963" s="10">
        <v>2978</v>
      </c>
      <c r="C2963" s="10" t="s">
        <v>87</v>
      </c>
    </row>
    <row r="2964" spans="2:3" x14ac:dyDescent="0.25">
      <c r="B2964" s="10">
        <v>2979</v>
      </c>
      <c r="C2964" s="10" t="s">
        <v>87</v>
      </c>
    </row>
    <row r="2965" spans="2:3" x14ac:dyDescent="0.25">
      <c r="B2965" s="10">
        <v>2980</v>
      </c>
      <c r="C2965" s="10" t="s">
        <v>87</v>
      </c>
    </row>
    <row r="2966" spans="2:3" x14ac:dyDescent="0.25">
      <c r="B2966" s="10">
        <v>2981</v>
      </c>
      <c r="C2966" s="10" t="s">
        <v>87</v>
      </c>
    </row>
    <row r="2967" spans="2:3" x14ac:dyDescent="0.25">
      <c r="B2967" s="10">
        <v>2982</v>
      </c>
      <c r="C2967" s="10" t="s">
        <v>87</v>
      </c>
    </row>
    <row r="2968" spans="2:3" x14ac:dyDescent="0.25">
      <c r="B2968" s="10">
        <v>2983</v>
      </c>
      <c r="C2968" s="10" t="s">
        <v>87</v>
      </c>
    </row>
    <row r="2969" spans="2:3" x14ac:dyDescent="0.25">
      <c r="B2969" s="10">
        <v>2984</v>
      </c>
      <c r="C2969" s="10" t="s">
        <v>87</v>
      </c>
    </row>
    <row r="2970" spans="2:3" x14ac:dyDescent="0.25">
      <c r="B2970" s="10">
        <v>2985</v>
      </c>
      <c r="C2970" s="10" t="s">
        <v>87</v>
      </c>
    </row>
    <row r="2971" spans="2:3" x14ac:dyDescent="0.25">
      <c r="B2971" s="10">
        <v>2986</v>
      </c>
      <c r="C2971" s="10" t="s">
        <v>87</v>
      </c>
    </row>
    <row r="2972" spans="2:3" x14ac:dyDescent="0.25">
      <c r="B2972" s="10">
        <v>2987</v>
      </c>
      <c r="C2972" s="10" t="s">
        <v>87</v>
      </c>
    </row>
    <row r="2973" spans="2:3" x14ac:dyDescent="0.25">
      <c r="B2973" s="10">
        <v>2988</v>
      </c>
      <c r="C2973" s="10" t="s">
        <v>87</v>
      </c>
    </row>
    <row r="2974" spans="2:3" x14ac:dyDescent="0.25">
      <c r="B2974" s="10">
        <v>2989</v>
      </c>
      <c r="C2974" s="10" t="s">
        <v>87</v>
      </c>
    </row>
    <row r="2975" spans="2:3" x14ac:dyDescent="0.25">
      <c r="B2975" s="10">
        <v>2990</v>
      </c>
      <c r="C2975" s="10" t="s">
        <v>87</v>
      </c>
    </row>
    <row r="2976" spans="2:3" x14ac:dyDescent="0.25">
      <c r="B2976" s="10">
        <v>2991</v>
      </c>
      <c r="C2976" s="10" t="s">
        <v>87</v>
      </c>
    </row>
    <row r="2977" spans="2:3" x14ac:dyDescent="0.25">
      <c r="B2977" s="10">
        <v>2992</v>
      </c>
      <c r="C2977" s="10" t="s">
        <v>87</v>
      </c>
    </row>
    <row r="2978" spans="2:3" x14ac:dyDescent="0.25">
      <c r="B2978" s="10">
        <v>2993</v>
      </c>
      <c r="C2978" s="10" t="s">
        <v>87</v>
      </c>
    </row>
    <row r="2979" spans="2:3" x14ac:dyDescent="0.25">
      <c r="B2979" s="10">
        <v>2994</v>
      </c>
      <c r="C2979" s="10" t="s">
        <v>87</v>
      </c>
    </row>
    <row r="2980" spans="2:3" x14ac:dyDescent="0.25">
      <c r="B2980" s="10">
        <v>2995</v>
      </c>
      <c r="C2980" s="10" t="s">
        <v>87</v>
      </c>
    </row>
    <row r="2981" spans="2:3" x14ac:dyDescent="0.25">
      <c r="B2981" s="10">
        <v>2996</v>
      </c>
      <c r="C2981" s="10" t="s">
        <v>87</v>
      </c>
    </row>
    <row r="2982" spans="2:3" x14ac:dyDescent="0.25">
      <c r="B2982" s="10">
        <v>2997</v>
      </c>
      <c r="C2982" s="10" t="s">
        <v>87</v>
      </c>
    </row>
    <row r="2983" spans="2:3" x14ac:dyDescent="0.25">
      <c r="B2983" s="10">
        <v>2998</v>
      </c>
      <c r="C2983" s="10" t="s">
        <v>87</v>
      </c>
    </row>
    <row r="2984" spans="2:3" x14ac:dyDescent="0.25">
      <c r="B2984" s="10">
        <v>2999</v>
      </c>
      <c r="C2984" s="10" t="s">
        <v>87</v>
      </c>
    </row>
    <row r="2985" spans="2:3" x14ac:dyDescent="0.25">
      <c r="B2985" s="10">
        <v>3000</v>
      </c>
      <c r="C2985" s="10" t="s">
        <v>87</v>
      </c>
    </row>
    <row r="2986" spans="2:3" x14ac:dyDescent="0.25">
      <c r="B2986" s="10">
        <v>3001</v>
      </c>
      <c r="C2986" s="10" t="s">
        <v>87</v>
      </c>
    </row>
    <row r="2987" spans="2:3" x14ac:dyDescent="0.25">
      <c r="B2987" s="10">
        <v>3002</v>
      </c>
      <c r="C2987" s="10" t="s">
        <v>87</v>
      </c>
    </row>
    <row r="2988" spans="2:3" x14ac:dyDescent="0.25">
      <c r="B2988" s="10">
        <v>3003</v>
      </c>
      <c r="C2988" s="10" t="s">
        <v>87</v>
      </c>
    </row>
    <row r="2989" spans="2:3" x14ac:dyDescent="0.25">
      <c r="B2989" s="10">
        <v>3004</v>
      </c>
      <c r="C2989" s="10" t="s">
        <v>87</v>
      </c>
    </row>
    <row r="2990" spans="2:3" x14ac:dyDescent="0.25">
      <c r="B2990" s="10">
        <v>3005</v>
      </c>
      <c r="C2990" s="10" t="s">
        <v>87</v>
      </c>
    </row>
    <row r="2991" spans="2:3" x14ac:dyDescent="0.25">
      <c r="B2991" s="10">
        <v>3006</v>
      </c>
      <c r="C2991" s="10" t="s">
        <v>87</v>
      </c>
    </row>
    <row r="2992" spans="2:3" x14ac:dyDescent="0.25">
      <c r="B2992" s="10">
        <v>3007</v>
      </c>
      <c r="C2992" s="10" t="s">
        <v>87</v>
      </c>
    </row>
    <row r="2993" spans="2:3" x14ac:dyDescent="0.25">
      <c r="B2993" s="10">
        <v>3008</v>
      </c>
      <c r="C2993" s="10" t="s">
        <v>87</v>
      </c>
    </row>
    <row r="2994" spans="2:3" x14ac:dyDescent="0.25">
      <c r="B2994" s="10">
        <v>3009</v>
      </c>
      <c r="C2994" s="10" t="s">
        <v>87</v>
      </c>
    </row>
    <row r="2995" spans="2:3" x14ac:dyDescent="0.25">
      <c r="B2995" s="10">
        <v>3010</v>
      </c>
      <c r="C2995" s="10" t="s">
        <v>87</v>
      </c>
    </row>
    <row r="2996" spans="2:3" x14ac:dyDescent="0.25">
      <c r="B2996" s="10">
        <v>3011</v>
      </c>
      <c r="C2996" s="10" t="s">
        <v>87</v>
      </c>
    </row>
    <row r="2997" spans="2:3" x14ac:dyDescent="0.25">
      <c r="B2997" s="10">
        <v>3012</v>
      </c>
      <c r="C2997" s="10" t="s">
        <v>87</v>
      </c>
    </row>
    <row r="2998" spans="2:3" x14ac:dyDescent="0.25">
      <c r="B2998" s="10">
        <v>3013</v>
      </c>
      <c r="C2998" s="10" t="s">
        <v>87</v>
      </c>
    </row>
    <row r="2999" spans="2:3" x14ac:dyDescent="0.25">
      <c r="B2999" s="10">
        <v>3014</v>
      </c>
      <c r="C2999" s="10" t="s">
        <v>87</v>
      </c>
    </row>
    <row r="3000" spans="2:3" x14ac:dyDescent="0.25">
      <c r="B3000" s="10">
        <v>3015</v>
      </c>
      <c r="C3000" s="10" t="s">
        <v>87</v>
      </c>
    </row>
    <row r="3001" spans="2:3" x14ac:dyDescent="0.25">
      <c r="B3001" s="10">
        <v>3016</v>
      </c>
      <c r="C3001" s="10" t="s">
        <v>87</v>
      </c>
    </row>
    <row r="3002" spans="2:3" x14ac:dyDescent="0.25">
      <c r="B3002" s="10">
        <v>3017</v>
      </c>
      <c r="C3002" s="10" t="s">
        <v>87</v>
      </c>
    </row>
    <row r="3003" spans="2:3" x14ac:dyDescent="0.25">
      <c r="B3003" s="10">
        <v>3018</v>
      </c>
      <c r="C3003" s="10" t="s">
        <v>87</v>
      </c>
    </row>
    <row r="3004" spans="2:3" x14ac:dyDescent="0.25">
      <c r="B3004" s="10">
        <v>3019</v>
      </c>
      <c r="C3004" s="10" t="s">
        <v>87</v>
      </c>
    </row>
    <row r="3005" spans="2:3" x14ac:dyDescent="0.25">
      <c r="B3005" s="10">
        <v>3020</v>
      </c>
      <c r="C3005" s="10" t="s">
        <v>87</v>
      </c>
    </row>
    <row r="3006" spans="2:3" x14ac:dyDescent="0.25">
      <c r="B3006" s="10">
        <v>3021</v>
      </c>
      <c r="C3006" s="10" t="s">
        <v>87</v>
      </c>
    </row>
    <row r="3007" spans="2:3" x14ac:dyDescent="0.25">
      <c r="B3007" s="10">
        <v>3022</v>
      </c>
      <c r="C3007" s="10" t="s">
        <v>87</v>
      </c>
    </row>
    <row r="3008" spans="2:3" x14ac:dyDescent="0.25">
      <c r="B3008" s="10">
        <v>3023</v>
      </c>
      <c r="C3008" s="10" t="s">
        <v>87</v>
      </c>
    </row>
    <row r="3009" spans="2:3" x14ac:dyDescent="0.25">
      <c r="B3009" s="10">
        <v>3024</v>
      </c>
      <c r="C3009" s="10" t="s">
        <v>87</v>
      </c>
    </row>
    <row r="3010" spans="2:3" x14ac:dyDescent="0.25">
      <c r="B3010" s="10">
        <v>3025</v>
      </c>
      <c r="C3010" s="10" t="s">
        <v>87</v>
      </c>
    </row>
    <row r="3011" spans="2:3" x14ac:dyDescent="0.25">
      <c r="B3011" s="10">
        <v>3026</v>
      </c>
      <c r="C3011" s="10" t="s">
        <v>87</v>
      </c>
    </row>
    <row r="3012" spans="2:3" x14ac:dyDescent="0.25">
      <c r="B3012" s="10">
        <v>3027</v>
      </c>
      <c r="C3012" s="10" t="s">
        <v>87</v>
      </c>
    </row>
    <row r="3013" spans="2:3" x14ac:dyDescent="0.25">
      <c r="B3013" s="10">
        <v>3028</v>
      </c>
      <c r="C3013" s="10" t="s">
        <v>87</v>
      </c>
    </row>
    <row r="3014" spans="2:3" x14ac:dyDescent="0.25">
      <c r="B3014" s="10">
        <v>3029</v>
      </c>
      <c r="C3014" s="10" t="s">
        <v>87</v>
      </c>
    </row>
    <row r="3015" spans="2:3" x14ac:dyDescent="0.25">
      <c r="B3015" s="10">
        <v>3030</v>
      </c>
      <c r="C3015" s="10" t="s">
        <v>87</v>
      </c>
    </row>
    <row r="3016" spans="2:3" x14ac:dyDescent="0.25">
      <c r="B3016" s="10">
        <v>3031</v>
      </c>
      <c r="C3016" s="10" t="s">
        <v>87</v>
      </c>
    </row>
    <row r="3017" spans="2:3" x14ac:dyDescent="0.25">
      <c r="B3017" s="10">
        <v>3032</v>
      </c>
      <c r="C3017" s="10" t="s">
        <v>87</v>
      </c>
    </row>
    <row r="3018" spans="2:3" x14ac:dyDescent="0.25">
      <c r="B3018" s="10">
        <v>3033</v>
      </c>
      <c r="C3018" s="10" t="s">
        <v>87</v>
      </c>
    </row>
    <row r="3019" spans="2:3" x14ac:dyDescent="0.25">
      <c r="B3019" s="10">
        <v>3034</v>
      </c>
      <c r="C3019" s="10" t="s">
        <v>87</v>
      </c>
    </row>
    <row r="3020" spans="2:3" x14ac:dyDescent="0.25">
      <c r="B3020" s="10">
        <v>3035</v>
      </c>
      <c r="C3020" s="10" t="s">
        <v>87</v>
      </c>
    </row>
    <row r="3021" spans="2:3" x14ac:dyDescent="0.25">
      <c r="B3021" s="10">
        <v>3036</v>
      </c>
      <c r="C3021" s="10" t="s">
        <v>87</v>
      </c>
    </row>
    <row r="3022" spans="2:3" x14ac:dyDescent="0.25">
      <c r="B3022" s="10">
        <v>3037</v>
      </c>
      <c r="C3022" s="10" t="s">
        <v>87</v>
      </c>
    </row>
    <row r="3023" spans="2:3" x14ac:dyDescent="0.25">
      <c r="B3023" s="10">
        <v>3038</v>
      </c>
      <c r="C3023" s="10" t="s">
        <v>87</v>
      </c>
    </row>
    <row r="3024" spans="2:3" x14ac:dyDescent="0.25">
      <c r="B3024" s="10">
        <v>3039</v>
      </c>
      <c r="C3024" s="10" t="s">
        <v>87</v>
      </c>
    </row>
    <row r="3025" spans="2:3" x14ac:dyDescent="0.25">
      <c r="B3025" s="10">
        <v>3040</v>
      </c>
      <c r="C3025" s="10" t="s">
        <v>87</v>
      </c>
    </row>
    <row r="3026" spans="2:3" x14ac:dyDescent="0.25">
      <c r="B3026" s="10">
        <v>3041</v>
      </c>
      <c r="C3026" s="10" t="s">
        <v>87</v>
      </c>
    </row>
    <row r="3027" spans="2:3" x14ac:dyDescent="0.25">
      <c r="B3027" s="10">
        <v>3042</v>
      </c>
      <c r="C3027" s="10" t="s">
        <v>87</v>
      </c>
    </row>
    <row r="3028" spans="2:3" x14ac:dyDescent="0.25">
      <c r="B3028" s="10">
        <v>3043</v>
      </c>
      <c r="C3028" s="10" t="s">
        <v>87</v>
      </c>
    </row>
    <row r="3029" spans="2:3" x14ac:dyDescent="0.25">
      <c r="B3029" s="10">
        <v>3044</v>
      </c>
      <c r="C3029" s="10" t="s">
        <v>87</v>
      </c>
    </row>
    <row r="3030" spans="2:3" x14ac:dyDescent="0.25">
      <c r="B3030" s="10">
        <v>3045</v>
      </c>
      <c r="C3030" s="10" t="s">
        <v>87</v>
      </c>
    </row>
    <row r="3031" spans="2:3" x14ac:dyDescent="0.25">
      <c r="B3031" s="10">
        <v>3046</v>
      </c>
      <c r="C3031" s="10" t="s">
        <v>87</v>
      </c>
    </row>
    <row r="3032" spans="2:3" x14ac:dyDescent="0.25">
      <c r="B3032" s="10">
        <v>3047</v>
      </c>
      <c r="C3032" s="10" t="s">
        <v>87</v>
      </c>
    </row>
    <row r="3033" spans="2:3" x14ac:dyDescent="0.25">
      <c r="B3033" s="10">
        <v>3048</v>
      </c>
      <c r="C3033" s="10" t="s">
        <v>87</v>
      </c>
    </row>
    <row r="3034" spans="2:3" x14ac:dyDescent="0.25">
      <c r="B3034" s="10">
        <v>3049</v>
      </c>
      <c r="C3034" s="10" t="s">
        <v>87</v>
      </c>
    </row>
    <row r="3035" spans="2:3" x14ac:dyDescent="0.25">
      <c r="B3035" s="10">
        <v>3050</v>
      </c>
      <c r="C3035" s="10" t="s">
        <v>87</v>
      </c>
    </row>
    <row r="3036" spans="2:3" x14ac:dyDescent="0.25">
      <c r="B3036" s="10">
        <v>3051</v>
      </c>
      <c r="C3036" s="10" t="s">
        <v>87</v>
      </c>
    </row>
    <row r="3037" spans="2:3" x14ac:dyDescent="0.25">
      <c r="B3037" s="10">
        <v>3052</v>
      </c>
      <c r="C3037" s="10" t="s">
        <v>87</v>
      </c>
    </row>
    <row r="3038" spans="2:3" x14ac:dyDescent="0.25">
      <c r="B3038" s="10">
        <v>3053</v>
      </c>
      <c r="C3038" s="10" t="s">
        <v>87</v>
      </c>
    </row>
    <row r="3039" spans="2:3" x14ac:dyDescent="0.25">
      <c r="B3039" s="10">
        <v>3054</v>
      </c>
      <c r="C3039" s="10" t="s">
        <v>87</v>
      </c>
    </row>
    <row r="3040" spans="2:3" x14ac:dyDescent="0.25">
      <c r="B3040" s="10">
        <v>3055</v>
      </c>
      <c r="C3040" s="10" t="s">
        <v>87</v>
      </c>
    </row>
    <row r="3041" spans="2:3" x14ac:dyDescent="0.25">
      <c r="B3041" s="10">
        <v>3056</v>
      </c>
      <c r="C3041" s="10" t="s">
        <v>87</v>
      </c>
    </row>
    <row r="3042" spans="2:3" x14ac:dyDescent="0.25">
      <c r="B3042" s="10">
        <v>3057</v>
      </c>
      <c r="C3042" s="10" t="s">
        <v>87</v>
      </c>
    </row>
    <row r="3043" spans="2:3" x14ac:dyDescent="0.25">
      <c r="B3043" s="10">
        <v>3058</v>
      </c>
      <c r="C3043" s="10" t="s">
        <v>87</v>
      </c>
    </row>
    <row r="3044" spans="2:3" x14ac:dyDescent="0.25">
      <c r="B3044" s="10">
        <v>3059</v>
      </c>
      <c r="C3044" s="10" t="s">
        <v>87</v>
      </c>
    </row>
    <row r="3045" spans="2:3" x14ac:dyDescent="0.25">
      <c r="B3045" s="10">
        <v>3060</v>
      </c>
      <c r="C3045" s="10" t="s">
        <v>87</v>
      </c>
    </row>
    <row r="3046" spans="2:3" x14ac:dyDescent="0.25">
      <c r="B3046" s="10">
        <v>3061</v>
      </c>
      <c r="C3046" s="10" t="s">
        <v>87</v>
      </c>
    </row>
    <row r="3047" spans="2:3" x14ac:dyDescent="0.25">
      <c r="B3047" s="10">
        <v>3062</v>
      </c>
      <c r="C3047" s="10" t="s">
        <v>87</v>
      </c>
    </row>
    <row r="3048" spans="2:3" x14ac:dyDescent="0.25">
      <c r="B3048" s="10">
        <v>3063</v>
      </c>
      <c r="C3048" s="10" t="s">
        <v>87</v>
      </c>
    </row>
    <row r="3049" spans="2:3" x14ac:dyDescent="0.25">
      <c r="B3049" s="10">
        <v>3064</v>
      </c>
      <c r="C3049" s="10" t="s">
        <v>87</v>
      </c>
    </row>
    <row r="3050" spans="2:3" x14ac:dyDescent="0.25">
      <c r="B3050" s="10">
        <v>3065</v>
      </c>
      <c r="C3050" s="10" t="s">
        <v>87</v>
      </c>
    </row>
    <row r="3051" spans="2:3" x14ac:dyDescent="0.25">
      <c r="B3051" s="10">
        <v>3066</v>
      </c>
      <c r="C3051" s="10" t="s">
        <v>87</v>
      </c>
    </row>
    <row r="3052" spans="2:3" x14ac:dyDescent="0.25">
      <c r="B3052" s="10">
        <v>3067</v>
      </c>
      <c r="C3052" s="10" t="s">
        <v>87</v>
      </c>
    </row>
    <row r="3053" spans="2:3" x14ac:dyDescent="0.25">
      <c r="B3053" s="10">
        <v>3068</v>
      </c>
      <c r="C3053" s="10" t="s">
        <v>87</v>
      </c>
    </row>
    <row r="3054" spans="2:3" x14ac:dyDescent="0.25">
      <c r="B3054" s="10">
        <v>3069</v>
      </c>
      <c r="C3054" s="10" t="s">
        <v>87</v>
      </c>
    </row>
    <row r="3055" spans="2:3" x14ac:dyDescent="0.25">
      <c r="B3055" s="10">
        <v>3070</v>
      </c>
      <c r="C3055" s="10" t="s">
        <v>87</v>
      </c>
    </row>
    <row r="3056" spans="2:3" x14ac:dyDescent="0.25">
      <c r="B3056" s="10">
        <v>3071</v>
      </c>
      <c r="C3056" s="10" t="s">
        <v>87</v>
      </c>
    </row>
    <row r="3057" spans="2:3" x14ac:dyDescent="0.25">
      <c r="B3057" s="10">
        <v>3072</v>
      </c>
      <c r="C3057" s="10" t="s">
        <v>87</v>
      </c>
    </row>
    <row r="3058" spans="2:3" x14ac:dyDescent="0.25">
      <c r="B3058" s="10">
        <v>3073</v>
      </c>
      <c r="C3058" s="10" t="s">
        <v>87</v>
      </c>
    </row>
    <row r="3059" spans="2:3" x14ac:dyDescent="0.25">
      <c r="B3059" s="10">
        <v>3074</v>
      </c>
      <c r="C3059" s="10" t="s">
        <v>87</v>
      </c>
    </row>
    <row r="3060" spans="2:3" x14ac:dyDescent="0.25">
      <c r="B3060" s="10">
        <v>3075</v>
      </c>
      <c r="C3060" s="10" t="s">
        <v>87</v>
      </c>
    </row>
    <row r="3061" spans="2:3" x14ac:dyDescent="0.25">
      <c r="B3061" s="10">
        <v>3076</v>
      </c>
      <c r="C3061" s="10" t="s">
        <v>87</v>
      </c>
    </row>
    <row r="3062" spans="2:3" x14ac:dyDescent="0.25">
      <c r="B3062" s="10">
        <v>3077</v>
      </c>
      <c r="C3062" s="10" t="s">
        <v>87</v>
      </c>
    </row>
    <row r="3063" spans="2:3" x14ac:dyDescent="0.25">
      <c r="B3063" s="10">
        <v>3078</v>
      </c>
      <c r="C3063" s="10" t="s">
        <v>87</v>
      </c>
    </row>
    <row r="3064" spans="2:3" x14ac:dyDescent="0.25">
      <c r="B3064" s="10">
        <v>3079</v>
      </c>
      <c r="C3064" s="10" t="s">
        <v>87</v>
      </c>
    </row>
    <row r="3065" spans="2:3" x14ac:dyDescent="0.25">
      <c r="B3065" s="10">
        <v>3080</v>
      </c>
      <c r="C3065" s="10" t="s">
        <v>87</v>
      </c>
    </row>
    <row r="3066" spans="2:3" x14ac:dyDescent="0.25">
      <c r="B3066" s="10">
        <v>3081</v>
      </c>
      <c r="C3066" s="10" t="s">
        <v>87</v>
      </c>
    </row>
    <row r="3067" spans="2:3" x14ac:dyDescent="0.25">
      <c r="B3067" s="10">
        <v>3082</v>
      </c>
      <c r="C3067" s="10" t="s">
        <v>87</v>
      </c>
    </row>
    <row r="3068" spans="2:3" x14ac:dyDescent="0.25">
      <c r="B3068" s="10">
        <v>3083</v>
      </c>
      <c r="C3068" s="10" t="s">
        <v>87</v>
      </c>
    </row>
    <row r="3069" spans="2:3" x14ac:dyDescent="0.25">
      <c r="B3069" s="10">
        <v>3084</v>
      </c>
      <c r="C3069" s="10" t="s">
        <v>87</v>
      </c>
    </row>
    <row r="3070" spans="2:3" x14ac:dyDescent="0.25">
      <c r="B3070" s="10">
        <v>3085</v>
      </c>
      <c r="C3070" s="10" t="s">
        <v>87</v>
      </c>
    </row>
    <row r="3071" spans="2:3" x14ac:dyDescent="0.25">
      <c r="B3071" s="10">
        <v>3086</v>
      </c>
      <c r="C3071" s="10" t="s">
        <v>87</v>
      </c>
    </row>
    <row r="3072" spans="2:3" x14ac:dyDescent="0.25">
      <c r="B3072" s="10">
        <v>3087</v>
      </c>
      <c r="C3072" s="10" t="s">
        <v>87</v>
      </c>
    </row>
    <row r="3073" spans="2:3" x14ac:dyDescent="0.25">
      <c r="B3073" s="10">
        <v>3088</v>
      </c>
      <c r="C3073" s="10" t="s">
        <v>87</v>
      </c>
    </row>
    <row r="3074" spans="2:3" x14ac:dyDescent="0.25">
      <c r="B3074" s="10">
        <v>3089</v>
      </c>
      <c r="C3074" s="10" t="s">
        <v>87</v>
      </c>
    </row>
    <row r="3075" spans="2:3" x14ac:dyDescent="0.25">
      <c r="B3075" s="10">
        <v>3090</v>
      </c>
      <c r="C3075" s="10" t="s">
        <v>87</v>
      </c>
    </row>
    <row r="3076" spans="2:3" x14ac:dyDescent="0.25">
      <c r="B3076" s="10">
        <v>3091</v>
      </c>
      <c r="C3076" s="10" t="s">
        <v>87</v>
      </c>
    </row>
    <row r="3077" spans="2:3" x14ac:dyDescent="0.25">
      <c r="B3077" s="10">
        <v>3092</v>
      </c>
      <c r="C3077" s="10" t="s">
        <v>87</v>
      </c>
    </row>
    <row r="3078" spans="2:3" x14ac:dyDescent="0.25">
      <c r="B3078" s="10">
        <v>3093</v>
      </c>
      <c r="C3078" s="10" t="s">
        <v>87</v>
      </c>
    </row>
    <row r="3079" spans="2:3" x14ac:dyDescent="0.25">
      <c r="B3079" s="10">
        <v>3094</v>
      </c>
      <c r="C3079" s="10" t="s">
        <v>87</v>
      </c>
    </row>
    <row r="3080" spans="2:3" x14ac:dyDescent="0.25">
      <c r="B3080" s="10">
        <v>3095</v>
      </c>
      <c r="C3080" s="10" t="s">
        <v>87</v>
      </c>
    </row>
    <row r="3081" spans="2:3" x14ac:dyDescent="0.25">
      <c r="B3081" s="10">
        <v>3096</v>
      </c>
      <c r="C3081" s="10" t="s">
        <v>87</v>
      </c>
    </row>
    <row r="3082" spans="2:3" x14ac:dyDescent="0.25">
      <c r="B3082" s="10">
        <v>3097</v>
      </c>
      <c r="C3082" s="10" t="s">
        <v>87</v>
      </c>
    </row>
    <row r="3083" spans="2:3" x14ac:dyDescent="0.25">
      <c r="B3083" s="10">
        <v>3098</v>
      </c>
      <c r="C3083" s="10" t="s">
        <v>87</v>
      </c>
    </row>
    <row r="3084" spans="2:3" x14ac:dyDescent="0.25">
      <c r="B3084" s="10">
        <v>3099</v>
      </c>
      <c r="C3084" s="10" t="s">
        <v>87</v>
      </c>
    </row>
    <row r="3085" spans="2:3" x14ac:dyDescent="0.25">
      <c r="B3085" s="10">
        <v>3100</v>
      </c>
      <c r="C3085" s="10" t="s">
        <v>87</v>
      </c>
    </row>
    <row r="3086" spans="2:3" x14ac:dyDescent="0.25">
      <c r="B3086" s="10">
        <v>3101</v>
      </c>
      <c r="C3086" s="10" t="s">
        <v>87</v>
      </c>
    </row>
    <row r="3087" spans="2:3" x14ac:dyDescent="0.25">
      <c r="B3087" s="10">
        <v>3102</v>
      </c>
      <c r="C3087" s="10" t="s">
        <v>87</v>
      </c>
    </row>
    <row r="3088" spans="2:3" x14ac:dyDescent="0.25">
      <c r="B3088" s="10">
        <v>3103</v>
      </c>
      <c r="C3088" s="10" t="s">
        <v>87</v>
      </c>
    </row>
    <row r="3089" spans="2:3" x14ac:dyDescent="0.25">
      <c r="B3089" s="10">
        <v>3104</v>
      </c>
      <c r="C3089" s="10" t="s">
        <v>87</v>
      </c>
    </row>
    <row r="3090" spans="2:3" x14ac:dyDescent="0.25">
      <c r="B3090" s="10">
        <v>3105</v>
      </c>
      <c r="C3090" s="10" t="s">
        <v>87</v>
      </c>
    </row>
    <row r="3091" spans="2:3" x14ac:dyDescent="0.25">
      <c r="B3091" s="10">
        <v>3106</v>
      </c>
      <c r="C3091" s="10" t="s">
        <v>87</v>
      </c>
    </row>
    <row r="3092" spans="2:3" x14ac:dyDescent="0.25">
      <c r="B3092" s="10">
        <v>3107</v>
      </c>
      <c r="C3092" s="10" t="s">
        <v>87</v>
      </c>
    </row>
    <row r="3093" spans="2:3" x14ac:dyDescent="0.25">
      <c r="B3093" s="10">
        <v>3108</v>
      </c>
      <c r="C3093" s="10" t="s">
        <v>87</v>
      </c>
    </row>
    <row r="3094" spans="2:3" x14ac:dyDescent="0.25">
      <c r="B3094" s="10">
        <v>3109</v>
      </c>
      <c r="C3094" s="10" t="s">
        <v>87</v>
      </c>
    </row>
    <row r="3095" spans="2:3" x14ac:dyDescent="0.25">
      <c r="B3095" s="10">
        <v>3110</v>
      </c>
      <c r="C3095" s="10" t="s">
        <v>87</v>
      </c>
    </row>
    <row r="3096" spans="2:3" x14ac:dyDescent="0.25">
      <c r="B3096" s="10">
        <v>3111</v>
      </c>
      <c r="C3096" s="10" t="s">
        <v>87</v>
      </c>
    </row>
    <row r="3097" spans="2:3" x14ac:dyDescent="0.25">
      <c r="B3097" s="10">
        <v>3112</v>
      </c>
      <c r="C3097" s="10" t="s">
        <v>87</v>
      </c>
    </row>
    <row r="3098" spans="2:3" x14ac:dyDescent="0.25">
      <c r="B3098" s="10">
        <v>3113</v>
      </c>
      <c r="C3098" s="10" t="s">
        <v>87</v>
      </c>
    </row>
    <row r="3099" spans="2:3" x14ac:dyDescent="0.25">
      <c r="B3099" s="10">
        <v>3114</v>
      </c>
      <c r="C3099" s="10" t="s">
        <v>87</v>
      </c>
    </row>
    <row r="3100" spans="2:3" x14ac:dyDescent="0.25">
      <c r="B3100" s="10">
        <v>3115</v>
      </c>
      <c r="C3100" s="10" t="s">
        <v>87</v>
      </c>
    </row>
    <row r="3101" spans="2:3" x14ac:dyDescent="0.25">
      <c r="B3101" s="10">
        <v>3116</v>
      </c>
      <c r="C3101" s="10" t="s">
        <v>87</v>
      </c>
    </row>
    <row r="3102" spans="2:3" x14ac:dyDescent="0.25">
      <c r="B3102" s="10">
        <v>3117</v>
      </c>
      <c r="C3102" s="10" t="s">
        <v>87</v>
      </c>
    </row>
    <row r="3103" spans="2:3" x14ac:dyDescent="0.25">
      <c r="B3103" s="10">
        <v>3118</v>
      </c>
      <c r="C3103" s="10" t="s">
        <v>87</v>
      </c>
    </row>
    <row r="3104" spans="2:3" x14ac:dyDescent="0.25">
      <c r="B3104" s="10">
        <v>3119</v>
      </c>
      <c r="C3104" s="10" t="s">
        <v>87</v>
      </c>
    </row>
    <row r="3105" spans="2:3" x14ac:dyDescent="0.25">
      <c r="B3105" s="10">
        <v>3120</v>
      </c>
      <c r="C3105" s="10" t="s">
        <v>87</v>
      </c>
    </row>
    <row r="3106" spans="2:3" x14ac:dyDescent="0.25">
      <c r="B3106" s="10">
        <v>3121</v>
      </c>
      <c r="C3106" s="10" t="s">
        <v>87</v>
      </c>
    </row>
    <row r="3107" spans="2:3" x14ac:dyDescent="0.25">
      <c r="B3107" s="10">
        <v>3122</v>
      </c>
      <c r="C3107" s="10" t="s">
        <v>87</v>
      </c>
    </row>
    <row r="3108" spans="2:3" x14ac:dyDescent="0.25">
      <c r="B3108" s="10">
        <v>3123</v>
      </c>
      <c r="C3108" s="10" t="s">
        <v>87</v>
      </c>
    </row>
    <row r="3109" spans="2:3" x14ac:dyDescent="0.25">
      <c r="B3109" s="10">
        <v>3124</v>
      </c>
      <c r="C3109" s="10" t="s">
        <v>87</v>
      </c>
    </row>
    <row r="3110" spans="2:3" x14ac:dyDescent="0.25">
      <c r="B3110" s="10">
        <v>3125</v>
      </c>
      <c r="C3110" s="10" t="s">
        <v>87</v>
      </c>
    </row>
    <row r="3111" spans="2:3" x14ac:dyDescent="0.25">
      <c r="B3111" s="10">
        <v>3126</v>
      </c>
      <c r="C3111" s="10" t="s">
        <v>87</v>
      </c>
    </row>
    <row r="3112" spans="2:3" x14ac:dyDescent="0.25">
      <c r="B3112" s="10">
        <v>3127</v>
      </c>
      <c r="C3112" s="10" t="s">
        <v>87</v>
      </c>
    </row>
    <row r="3113" spans="2:3" x14ac:dyDescent="0.25">
      <c r="B3113" s="10">
        <v>3128</v>
      </c>
      <c r="C3113" s="10" t="s">
        <v>87</v>
      </c>
    </row>
    <row r="3114" spans="2:3" x14ac:dyDescent="0.25">
      <c r="B3114" s="10">
        <v>3129</v>
      </c>
      <c r="C3114" s="10" t="s">
        <v>87</v>
      </c>
    </row>
    <row r="3115" spans="2:3" x14ac:dyDescent="0.25">
      <c r="B3115" s="10">
        <v>3130</v>
      </c>
      <c r="C3115" s="10" t="s">
        <v>87</v>
      </c>
    </row>
    <row r="3116" spans="2:3" x14ac:dyDescent="0.25">
      <c r="B3116" s="10">
        <v>3131</v>
      </c>
      <c r="C3116" s="10" t="s">
        <v>87</v>
      </c>
    </row>
    <row r="3117" spans="2:3" x14ac:dyDescent="0.25">
      <c r="B3117" s="10">
        <v>3132</v>
      </c>
      <c r="C3117" s="10" t="s">
        <v>87</v>
      </c>
    </row>
    <row r="3118" spans="2:3" x14ac:dyDescent="0.25">
      <c r="B3118" s="10">
        <v>3133</v>
      </c>
      <c r="C3118" s="10" t="s">
        <v>87</v>
      </c>
    </row>
    <row r="3119" spans="2:3" x14ac:dyDescent="0.25">
      <c r="B3119" s="10">
        <v>3134</v>
      </c>
      <c r="C3119" s="10" t="s">
        <v>87</v>
      </c>
    </row>
    <row r="3120" spans="2:3" x14ac:dyDescent="0.25">
      <c r="B3120" s="10">
        <v>3135</v>
      </c>
      <c r="C3120" s="10" t="s">
        <v>87</v>
      </c>
    </row>
    <row r="3121" spans="2:3" x14ac:dyDescent="0.25">
      <c r="B3121" s="10">
        <v>3136</v>
      </c>
      <c r="C3121" s="10" t="s">
        <v>87</v>
      </c>
    </row>
    <row r="3122" spans="2:3" x14ac:dyDescent="0.25">
      <c r="B3122" s="10">
        <v>3137</v>
      </c>
      <c r="C3122" s="10" t="s">
        <v>87</v>
      </c>
    </row>
    <row r="3123" spans="2:3" x14ac:dyDescent="0.25">
      <c r="B3123" s="10">
        <v>3138</v>
      </c>
      <c r="C3123" s="10" t="s">
        <v>87</v>
      </c>
    </row>
    <row r="3124" spans="2:3" x14ac:dyDescent="0.25">
      <c r="B3124" s="10">
        <v>3139</v>
      </c>
      <c r="C3124" s="10" t="s">
        <v>87</v>
      </c>
    </row>
    <row r="3125" spans="2:3" x14ac:dyDescent="0.25">
      <c r="B3125" s="10">
        <v>3140</v>
      </c>
      <c r="C3125" s="10" t="s">
        <v>87</v>
      </c>
    </row>
    <row r="3126" spans="2:3" x14ac:dyDescent="0.25">
      <c r="B3126" s="10">
        <v>3141</v>
      </c>
      <c r="C3126" s="10" t="s">
        <v>87</v>
      </c>
    </row>
    <row r="3127" spans="2:3" x14ac:dyDescent="0.25">
      <c r="B3127" s="10">
        <v>3142</v>
      </c>
      <c r="C3127" s="10" t="s">
        <v>87</v>
      </c>
    </row>
    <row r="3128" spans="2:3" x14ac:dyDescent="0.25">
      <c r="B3128" s="10">
        <v>3143</v>
      </c>
      <c r="C3128" s="10" t="s">
        <v>87</v>
      </c>
    </row>
    <row r="3129" spans="2:3" x14ac:dyDescent="0.25">
      <c r="B3129" s="10">
        <v>3144</v>
      </c>
      <c r="C3129" s="10" t="s">
        <v>87</v>
      </c>
    </row>
    <row r="3130" spans="2:3" x14ac:dyDescent="0.25">
      <c r="B3130" s="10">
        <v>3145</v>
      </c>
      <c r="C3130" s="10" t="s">
        <v>87</v>
      </c>
    </row>
    <row r="3131" spans="2:3" x14ac:dyDescent="0.25">
      <c r="B3131" s="10">
        <v>3146</v>
      </c>
      <c r="C3131" s="10" t="s">
        <v>87</v>
      </c>
    </row>
    <row r="3132" spans="2:3" x14ac:dyDescent="0.25">
      <c r="B3132" s="10">
        <v>3147</v>
      </c>
      <c r="C3132" s="10" t="s">
        <v>87</v>
      </c>
    </row>
    <row r="3133" spans="2:3" x14ac:dyDescent="0.25">
      <c r="B3133" s="10">
        <v>3148</v>
      </c>
      <c r="C3133" s="10" t="s">
        <v>87</v>
      </c>
    </row>
    <row r="3134" spans="2:3" x14ac:dyDescent="0.25">
      <c r="B3134" s="10">
        <v>3149</v>
      </c>
      <c r="C3134" s="10" t="s">
        <v>87</v>
      </c>
    </row>
    <row r="3135" spans="2:3" x14ac:dyDescent="0.25">
      <c r="B3135" s="10">
        <v>3150</v>
      </c>
      <c r="C3135" s="10" t="s">
        <v>87</v>
      </c>
    </row>
    <row r="3136" spans="2:3" x14ac:dyDescent="0.25">
      <c r="B3136" s="10">
        <v>3151</v>
      </c>
      <c r="C3136" s="10" t="s">
        <v>87</v>
      </c>
    </row>
    <row r="3137" spans="2:3" x14ac:dyDescent="0.25">
      <c r="B3137" s="10">
        <v>3152</v>
      </c>
      <c r="C3137" s="10" t="s">
        <v>87</v>
      </c>
    </row>
    <row r="3138" spans="2:3" x14ac:dyDescent="0.25">
      <c r="B3138" s="10">
        <v>3153</v>
      </c>
      <c r="C3138" s="10" t="s">
        <v>87</v>
      </c>
    </row>
    <row r="3139" spans="2:3" x14ac:dyDescent="0.25">
      <c r="B3139" s="10">
        <v>3154</v>
      </c>
      <c r="C3139" s="10" t="s">
        <v>87</v>
      </c>
    </row>
    <row r="3140" spans="2:3" x14ac:dyDescent="0.25">
      <c r="B3140" s="10">
        <v>3155</v>
      </c>
      <c r="C3140" s="10" t="s">
        <v>87</v>
      </c>
    </row>
    <row r="3141" spans="2:3" x14ac:dyDescent="0.25">
      <c r="B3141" s="10">
        <v>3156</v>
      </c>
      <c r="C3141" s="10" t="s">
        <v>87</v>
      </c>
    </row>
    <row r="3142" spans="2:3" x14ac:dyDescent="0.25">
      <c r="B3142" s="10">
        <v>3157</v>
      </c>
      <c r="C3142" s="10" t="s">
        <v>87</v>
      </c>
    </row>
    <row r="3143" spans="2:3" x14ac:dyDescent="0.25">
      <c r="B3143" s="10">
        <v>3158</v>
      </c>
      <c r="C3143" s="10" t="s">
        <v>87</v>
      </c>
    </row>
    <row r="3144" spans="2:3" x14ac:dyDescent="0.25">
      <c r="B3144" s="10">
        <v>3159</v>
      </c>
      <c r="C3144" s="10" t="s">
        <v>87</v>
      </c>
    </row>
    <row r="3145" spans="2:3" x14ac:dyDescent="0.25">
      <c r="B3145" s="10">
        <v>3160</v>
      </c>
      <c r="C3145" s="10" t="s">
        <v>87</v>
      </c>
    </row>
    <row r="3146" spans="2:3" x14ac:dyDescent="0.25">
      <c r="B3146" s="10">
        <v>3161</v>
      </c>
      <c r="C3146" s="10" t="s">
        <v>87</v>
      </c>
    </row>
    <row r="3147" spans="2:3" x14ac:dyDescent="0.25">
      <c r="B3147" s="10">
        <v>3162</v>
      </c>
      <c r="C3147" s="10" t="s">
        <v>87</v>
      </c>
    </row>
    <row r="3148" spans="2:3" x14ac:dyDescent="0.25">
      <c r="B3148" s="10">
        <v>3163</v>
      </c>
      <c r="C3148" s="10" t="s">
        <v>87</v>
      </c>
    </row>
    <row r="3149" spans="2:3" x14ac:dyDescent="0.25">
      <c r="B3149" s="10">
        <v>3164</v>
      </c>
      <c r="C3149" s="10" t="s">
        <v>87</v>
      </c>
    </row>
    <row r="3150" spans="2:3" x14ac:dyDescent="0.25">
      <c r="B3150" s="10">
        <v>3165</v>
      </c>
      <c r="C3150" s="10" t="s">
        <v>87</v>
      </c>
    </row>
    <row r="3151" spans="2:3" x14ac:dyDescent="0.25">
      <c r="B3151" s="10">
        <v>3166</v>
      </c>
      <c r="C3151" s="10" t="s">
        <v>87</v>
      </c>
    </row>
    <row r="3152" spans="2:3" x14ac:dyDescent="0.25">
      <c r="B3152" s="10">
        <v>3167</v>
      </c>
      <c r="C3152" s="10" t="s">
        <v>87</v>
      </c>
    </row>
    <row r="3153" spans="2:3" x14ac:dyDescent="0.25">
      <c r="B3153" s="10">
        <v>3168</v>
      </c>
      <c r="C3153" s="10" t="s">
        <v>87</v>
      </c>
    </row>
    <row r="3154" spans="2:3" x14ac:dyDescent="0.25">
      <c r="B3154" s="10">
        <v>3169</v>
      </c>
      <c r="C3154" s="10" t="s">
        <v>87</v>
      </c>
    </row>
    <row r="3155" spans="2:3" x14ac:dyDescent="0.25">
      <c r="B3155" s="10">
        <v>3170</v>
      </c>
      <c r="C3155" s="10" t="s">
        <v>87</v>
      </c>
    </row>
    <row r="3156" spans="2:3" x14ac:dyDescent="0.25">
      <c r="B3156" s="10">
        <v>3171</v>
      </c>
      <c r="C3156" s="10" t="s">
        <v>87</v>
      </c>
    </row>
    <row r="3157" spans="2:3" x14ac:dyDescent="0.25">
      <c r="B3157" s="10">
        <v>3172</v>
      </c>
      <c r="C3157" s="10" t="s">
        <v>87</v>
      </c>
    </row>
    <row r="3158" spans="2:3" x14ac:dyDescent="0.25">
      <c r="B3158" s="10">
        <v>3173</v>
      </c>
      <c r="C3158" s="10" t="s">
        <v>87</v>
      </c>
    </row>
    <row r="3159" spans="2:3" x14ac:dyDescent="0.25">
      <c r="B3159" s="10">
        <v>3174</v>
      </c>
      <c r="C3159" s="10" t="s">
        <v>87</v>
      </c>
    </row>
    <row r="3160" spans="2:3" x14ac:dyDescent="0.25">
      <c r="B3160" s="10">
        <v>3175</v>
      </c>
      <c r="C3160" s="10" t="s">
        <v>87</v>
      </c>
    </row>
    <row r="3161" spans="2:3" x14ac:dyDescent="0.25">
      <c r="B3161" s="10">
        <v>3176</v>
      </c>
      <c r="C3161" s="10" t="s">
        <v>87</v>
      </c>
    </row>
    <row r="3162" spans="2:3" x14ac:dyDescent="0.25">
      <c r="B3162" s="10">
        <v>3177</v>
      </c>
      <c r="C3162" s="10" t="s">
        <v>87</v>
      </c>
    </row>
    <row r="3163" spans="2:3" x14ac:dyDescent="0.25">
      <c r="B3163" s="10">
        <v>3178</v>
      </c>
      <c r="C3163" s="10" t="s">
        <v>87</v>
      </c>
    </row>
    <row r="3164" spans="2:3" x14ac:dyDescent="0.25">
      <c r="B3164" s="10">
        <v>3179</v>
      </c>
      <c r="C3164" s="10" t="s">
        <v>87</v>
      </c>
    </row>
    <row r="3165" spans="2:3" x14ac:dyDescent="0.25">
      <c r="B3165" s="10">
        <v>3180</v>
      </c>
      <c r="C3165" s="10" t="s">
        <v>87</v>
      </c>
    </row>
    <row r="3166" spans="2:3" x14ac:dyDescent="0.25">
      <c r="B3166" s="10">
        <v>3181</v>
      </c>
      <c r="C3166" s="10" t="s">
        <v>87</v>
      </c>
    </row>
    <row r="3167" spans="2:3" x14ac:dyDescent="0.25">
      <c r="B3167" s="10">
        <v>3182</v>
      </c>
      <c r="C3167" s="10" t="s">
        <v>87</v>
      </c>
    </row>
    <row r="3168" spans="2:3" x14ac:dyDescent="0.25">
      <c r="B3168" s="10">
        <v>3183</v>
      </c>
      <c r="C3168" s="10" t="s">
        <v>87</v>
      </c>
    </row>
    <row r="3169" spans="2:3" x14ac:dyDescent="0.25">
      <c r="B3169" s="10">
        <v>3184</v>
      </c>
      <c r="C3169" s="10" t="s">
        <v>87</v>
      </c>
    </row>
    <row r="3170" spans="2:3" x14ac:dyDescent="0.25">
      <c r="B3170" s="10">
        <v>3185</v>
      </c>
      <c r="C3170" s="10" t="s">
        <v>87</v>
      </c>
    </row>
    <row r="3171" spans="2:3" x14ac:dyDescent="0.25">
      <c r="B3171" s="10">
        <v>3186</v>
      </c>
      <c r="C3171" s="10" t="s">
        <v>87</v>
      </c>
    </row>
    <row r="3172" spans="2:3" x14ac:dyDescent="0.25">
      <c r="B3172" s="10">
        <v>3187</v>
      </c>
      <c r="C3172" s="10" t="s">
        <v>87</v>
      </c>
    </row>
    <row r="3173" spans="2:3" x14ac:dyDescent="0.25">
      <c r="B3173" s="10">
        <v>3188</v>
      </c>
      <c r="C3173" s="10" t="s">
        <v>87</v>
      </c>
    </row>
    <row r="3174" spans="2:3" x14ac:dyDescent="0.25">
      <c r="B3174" s="10">
        <v>3189</v>
      </c>
      <c r="C3174" s="10" t="s">
        <v>87</v>
      </c>
    </row>
    <row r="3175" spans="2:3" x14ac:dyDescent="0.25">
      <c r="B3175" s="10">
        <v>3190</v>
      </c>
      <c r="C3175" s="10" t="s">
        <v>87</v>
      </c>
    </row>
    <row r="3176" spans="2:3" x14ac:dyDescent="0.25">
      <c r="B3176" s="10">
        <v>3191</v>
      </c>
      <c r="C3176" s="10" t="s">
        <v>87</v>
      </c>
    </row>
    <row r="3177" spans="2:3" x14ac:dyDescent="0.25">
      <c r="B3177" s="10">
        <v>3192</v>
      </c>
      <c r="C3177" s="10" t="s">
        <v>87</v>
      </c>
    </row>
    <row r="3178" spans="2:3" x14ac:dyDescent="0.25">
      <c r="B3178" s="10">
        <v>3193</v>
      </c>
      <c r="C3178" s="10" t="s">
        <v>87</v>
      </c>
    </row>
    <row r="3179" spans="2:3" x14ac:dyDescent="0.25">
      <c r="B3179" s="10">
        <v>3194</v>
      </c>
      <c r="C3179" s="10" t="s">
        <v>87</v>
      </c>
    </row>
    <row r="3180" spans="2:3" x14ac:dyDescent="0.25">
      <c r="B3180" s="10">
        <v>3195</v>
      </c>
      <c r="C3180" s="10" t="s">
        <v>87</v>
      </c>
    </row>
    <row r="3181" spans="2:3" x14ac:dyDescent="0.25">
      <c r="B3181" s="10">
        <v>3196</v>
      </c>
      <c r="C3181" s="10" t="s">
        <v>87</v>
      </c>
    </row>
    <row r="3182" spans="2:3" x14ac:dyDescent="0.25">
      <c r="B3182" s="10">
        <v>3197</v>
      </c>
      <c r="C3182" s="10" t="s">
        <v>87</v>
      </c>
    </row>
    <row r="3183" spans="2:3" x14ac:dyDescent="0.25">
      <c r="B3183" s="10">
        <v>3198</v>
      </c>
      <c r="C3183" s="10" t="s">
        <v>87</v>
      </c>
    </row>
    <row r="3184" spans="2:3" x14ac:dyDescent="0.25">
      <c r="B3184" s="10">
        <v>3199</v>
      </c>
      <c r="C3184" s="10" t="s">
        <v>87</v>
      </c>
    </row>
    <row r="3185" spans="2:3" x14ac:dyDescent="0.25">
      <c r="B3185" s="10">
        <v>3200</v>
      </c>
      <c r="C3185" s="10" t="s">
        <v>87</v>
      </c>
    </row>
    <row r="3186" spans="2:3" x14ac:dyDescent="0.25">
      <c r="B3186" s="10">
        <v>3201</v>
      </c>
      <c r="C3186" s="10" t="s">
        <v>87</v>
      </c>
    </row>
    <row r="3187" spans="2:3" x14ac:dyDescent="0.25">
      <c r="B3187" s="10">
        <v>3202</v>
      </c>
      <c r="C3187" s="10" t="s">
        <v>87</v>
      </c>
    </row>
    <row r="3188" spans="2:3" x14ac:dyDescent="0.25">
      <c r="B3188" s="10">
        <v>3203</v>
      </c>
      <c r="C3188" s="10" t="s">
        <v>87</v>
      </c>
    </row>
    <row r="3189" spans="2:3" x14ac:dyDescent="0.25">
      <c r="B3189" s="10">
        <v>3204</v>
      </c>
      <c r="C3189" s="10" t="s">
        <v>87</v>
      </c>
    </row>
    <row r="3190" spans="2:3" x14ac:dyDescent="0.25">
      <c r="B3190" s="10">
        <v>3205</v>
      </c>
      <c r="C3190" s="10" t="s">
        <v>87</v>
      </c>
    </row>
    <row r="3191" spans="2:3" x14ac:dyDescent="0.25">
      <c r="B3191" s="10">
        <v>3206</v>
      </c>
      <c r="C3191" s="10" t="s">
        <v>87</v>
      </c>
    </row>
    <row r="3192" spans="2:3" x14ac:dyDescent="0.25">
      <c r="B3192" s="10">
        <v>3207</v>
      </c>
      <c r="C3192" s="10" t="s">
        <v>87</v>
      </c>
    </row>
    <row r="3193" spans="2:3" x14ac:dyDescent="0.25">
      <c r="B3193" s="10">
        <v>3208</v>
      </c>
      <c r="C3193" s="10" t="s">
        <v>87</v>
      </c>
    </row>
    <row r="3194" spans="2:3" x14ac:dyDescent="0.25">
      <c r="B3194" s="10">
        <v>3209</v>
      </c>
      <c r="C3194" s="10" t="s">
        <v>87</v>
      </c>
    </row>
    <row r="3195" spans="2:3" x14ac:dyDescent="0.25">
      <c r="B3195" s="10">
        <v>3210</v>
      </c>
      <c r="C3195" s="10" t="s">
        <v>87</v>
      </c>
    </row>
    <row r="3196" spans="2:3" x14ac:dyDescent="0.25">
      <c r="B3196" s="10">
        <v>3211</v>
      </c>
      <c r="C3196" s="10" t="s">
        <v>87</v>
      </c>
    </row>
    <row r="3197" spans="2:3" x14ac:dyDescent="0.25">
      <c r="B3197" s="10">
        <v>3212</v>
      </c>
      <c r="C3197" s="10" t="s">
        <v>87</v>
      </c>
    </row>
    <row r="3198" spans="2:3" x14ac:dyDescent="0.25">
      <c r="B3198" s="10">
        <v>3213</v>
      </c>
      <c r="C3198" s="10" t="s">
        <v>87</v>
      </c>
    </row>
    <row r="3199" spans="2:3" x14ac:dyDescent="0.25">
      <c r="B3199" s="10">
        <v>3214</v>
      </c>
      <c r="C3199" s="10" t="s">
        <v>87</v>
      </c>
    </row>
    <row r="3200" spans="2:3" x14ac:dyDescent="0.25">
      <c r="B3200" s="10">
        <v>3215</v>
      </c>
      <c r="C3200" s="10" t="s">
        <v>87</v>
      </c>
    </row>
    <row r="3201" spans="2:3" x14ac:dyDescent="0.25">
      <c r="B3201" s="10">
        <v>3216</v>
      </c>
      <c r="C3201" s="10" t="s">
        <v>87</v>
      </c>
    </row>
    <row r="3202" spans="2:3" x14ac:dyDescent="0.25">
      <c r="B3202" s="10">
        <v>3217</v>
      </c>
      <c r="C3202" s="10" t="s">
        <v>87</v>
      </c>
    </row>
    <row r="3203" spans="2:3" x14ac:dyDescent="0.25">
      <c r="B3203" s="10">
        <v>3218</v>
      </c>
      <c r="C3203" s="10" t="s">
        <v>87</v>
      </c>
    </row>
    <row r="3204" spans="2:3" x14ac:dyDescent="0.25">
      <c r="B3204" s="10">
        <v>3219</v>
      </c>
      <c r="C3204" s="10" t="s">
        <v>87</v>
      </c>
    </row>
    <row r="3205" spans="2:3" x14ac:dyDescent="0.25">
      <c r="B3205" s="10">
        <v>3220</v>
      </c>
      <c r="C3205" s="10" t="s">
        <v>87</v>
      </c>
    </row>
    <row r="3206" spans="2:3" x14ac:dyDescent="0.25">
      <c r="B3206" s="10">
        <v>3221</v>
      </c>
      <c r="C3206" s="10" t="s">
        <v>87</v>
      </c>
    </row>
    <row r="3207" spans="2:3" x14ac:dyDescent="0.25">
      <c r="B3207" s="10">
        <v>3222</v>
      </c>
      <c r="C3207" s="10" t="s">
        <v>87</v>
      </c>
    </row>
    <row r="3208" spans="2:3" x14ac:dyDescent="0.25">
      <c r="B3208" s="10">
        <v>3223</v>
      </c>
      <c r="C3208" s="10" t="s">
        <v>87</v>
      </c>
    </row>
    <row r="3209" spans="2:3" x14ac:dyDescent="0.25">
      <c r="B3209" s="10">
        <v>3224</v>
      </c>
      <c r="C3209" s="10" t="s">
        <v>87</v>
      </c>
    </row>
    <row r="3210" spans="2:3" x14ac:dyDescent="0.25">
      <c r="B3210" s="10">
        <v>3225</v>
      </c>
      <c r="C3210" s="10" t="s">
        <v>87</v>
      </c>
    </row>
    <row r="3211" spans="2:3" x14ac:dyDescent="0.25">
      <c r="B3211" s="10">
        <v>3226</v>
      </c>
      <c r="C3211" s="10" t="s">
        <v>87</v>
      </c>
    </row>
    <row r="3212" spans="2:3" x14ac:dyDescent="0.25">
      <c r="B3212" s="10">
        <v>3227</v>
      </c>
      <c r="C3212" s="10" t="s">
        <v>87</v>
      </c>
    </row>
    <row r="3213" spans="2:3" x14ac:dyDescent="0.25">
      <c r="B3213" s="10">
        <v>3228</v>
      </c>
      <c r="C3213" s="10" t="s">
        <v>87</v>
      </c>
    </row>
    <row r="3214" spans="2:3" x14ac:dyDescent="0.25">
      <c r="B3214" s="10">
        <v>3229</v>
      </c>
      <c r="C3214" s="10" t="s">
        <v>87</v>
      </c>
    </row>
    <row r="3215" spans="2:3" x14ac:dyDescent="0.25">
      <c r="B3215" s="10">
        <v>3230</v>
      </c>
      <c r="C3215" s="10" t="s">
        <v>87</v>
      </c>
    </row>
    <row r="3216" spans="2:3" x14ac:dyDescent="0.25">
      <c r="B3216" s="10">
        <v>3231</v>
      </c>
      <c r="C3216" s="10" t="s">
        <v>87</v>
      </c>
    </row>
    <row r="3217" spans="2:3" x14ac:dyDescent="0.25">
      <c r="B3217" s="10">
        <v>3232</v>
      </c>
      <c r="C3217" s="10" t="s">
        <v>87</v>
      </c>
    </row>
    <row r="3218" spans="2:3" x14ac:dyDescent="0.25">
      <c r="B3218" s="10">
        <v>3233</v>
      </c>
      <c r="C3218" s="10" t="s">
        <v>87</v>
      </c>
    </row>
    <row r="3219" spans="2:3" x14ac:dyDescent="0.25">
      <c r="B3219" s="10">
        <v>3234</v>
      </c>
      <c r="C3219" s="10" t="s">
        <v>87</v>
      </c>
    </row>
    <row r="3220" spans="2:3" x14ac:dyDescent="0.25">
      <c r="B3220" s="10">
        <v>3235</v>
      </c>
      <c r="C3220" s="10" t="s">
        <v>87</v>
      </c>
    </row>
    <row r="3221" spans="2:3" x14ac:dyDescent="0.25">
      <c r="B3221" s="10">
        <v>3236</v>
      </c>
      <c r="C3221" s="10" t="s">
        <v>87</v>
      </c>
    </row>
    <row r="3222" spans="2:3" x14ac:dyDescent="0.25">
      <c r="B3222" s="10">
        <v>3237</v>
      </c>
      <c r="C3222" s="10" t="s">
        <v>87</v>
      </c>
    </row>
    <row r="3223" spans="2:3" x14ac:dyDescent="0.25">
      <c r="B3223" s="10">
        <v>3238</v>
      </c>
      <c r="C3223" s="10" t="s">
        <v>87</v>
      </c>
    </row>
    <row r="3224" spans="2:3" x14ac:dyDescent="0.25">
      <c r="B3224" s="10">
        <v>3239</v>
      </c>
      <c r="C3224" s="10" t="s">
        <v>87</v>
      </c>
    </row>
    <row r="3225" spans="2:3" x14ac:dyDescent="0.25">
      <c r="B3225" s="10">
        <v>3240</v>
      </c>
      <c r="C3225" s="10" t="s">
        <v>87</v>
      </c>
    </row>
    <row r="3226" spans="2:3" x14ac:dyDescent="0.25">
      <c r="B3226" s="10">
        <v>3241</v>
      </c>
      <c r="C3226" s="10" t="s">
        <v>87</v>
      </c>
    </row>
    <row r="3227" spans="2:3" x14ac:dyDescent="0.25">
      <c r="B3227" s="10">
        <v>3242</v>
      </c>
      <c r="C3227" s="10" t="s">
        <v>87</v>
      </c>
    </row>
    <row r="3228" spans="2:3" x14ac:dyDescent="0.25">
      <c r="B3228" s="10">
        <v>3243</v>
      </c>
      <c r="C3228" s="10" t="s">
        <v>87</v>
      </c>
    </row>
    <row r="3229" spans="2:3" x14ac:dyDescent="0.25">
      <c r="B3229" s="10">
        <v>3244</v>
      </c>
      <c r="C3229" s="10" t="s">
        <v>87</v>
      </c>
    </row>
    <row r="3230" spans="2:3" x14ac:dyDescent="0.25">
      <c r="B3230" s="10">
        <v>3245</v>
      </c>
      <c r="C3230" s="10" t="s">
        <v>87</v>
      </c>
    </row>
    <row r="3231" spans="2:3" x14ac:dyDescent="0.25">
      <c r="B3231" s="10">
        <v>3246</v>
      </c>
      <c r="C3231" s="10" t="s">
        <v>87</v>
      </c>
    </row>
    <row r="3232" spans="2:3" x14ac:dyDescent="0.25">
      <c r="B3232" s="10">
        <v>3247</v>
      </c>
      <c r="C3232" s="10" t="s">
        <v>87</v>
      </c>
    </row>
    <row r="3233" spans="2:3" x14ac:dyDescent="0.25">
      <c r="B3233" s="10">
        <v>3248</v>
      </c>
      <c r="C3233" s="10" t="s">
        <v>87</v>
      </c>
    </row>
    <row r="3234" spans="2:3" x14ac:dyDescent="0.25">
      <c r="B3234" s="10">
        <v>3249</v>
      </c>
      <c r="C3234" s="10" t="s">
        <v>87</v>
      </c>
    </row>
    <row r="3235" spans="2:3" x14ac:dyDescent="0.25">
      <c r="B3235" s="10">
        <v>3250</v>
      </c>
      <c r="C3235" s="10" t="s">
        <v>87</v>
      </c>
    </row>
    <row r="3236" spans="2:3" x14ac:dyDescent="0.25">
      <c r="B3236" s="10">
        <v>3251</v>
      </c>
      <c r="C3236" s="10" t="s">
        <v>87</v>
      </c>
    </row>
    <row r="3237" spans="2:3" x14ac:dyDescent="0.25">
      <c r="B3237" s="10">
        <v>3252</v>
      </c>
      <c r="C3237" s="10" t="s">
        <v>87</v>
      </c>
    </row>
    <row r="3238" spans="2:3" x14ac:dyDescent="0.25">
      <c r="B3238" s="10">
        <v>3253</v>
      </c>
      <c r="C3238" s="10" t="s">
        <v>87</v>
      </c>
    </row>
    <row r="3239" spans="2:3" x14ac:dyDescent="0.25">
      <c r="B3239" s="10">
        <v>3254</v>
      </c>
      <c r="C3239" s="10" t="s">
        <v>87</v>
      </c>
    </row>
    <row r="3240" spans="2:3" x14ac:dyDescent="0.25">
      <c r="B3240" s="10">
        <v>3255</v>
      </c>
      <c r="C3240" s="10" t="s">
        <v>87</v>
      </c>
    </row>
    <row r="3241" spans="2:3" x14ac:dyDescent="0.25">
      <c r="B3241" s="10">
        <v>3256</v>
      </c>
      <c r="C3241" s="10" t="s">
        <v>87</v>
      </c>
    </row>
    <row r="3242" spans="2:3" x14ac:dyDescent="0.25">
      <c r="B3242" s="10">
        <v>3257</v>
      </c>
      <c r="C3242" s="10" t="s">
        <v>87</v>
      </c>
    </row>
    <row r="3243" spans="2:3" x14ac:dyDescent="0.25">
      <c r="B3243" s="10">
        <v>3258</v>
      </c>
      <c r="C3243" s="10" t="s">
        <v>87</v>
      </c>
    </row>
    <row r="3244" spans="2:3" x14ac:dyDescent="0.25">
      <c r="B3244" s="10">
        <v>3259</v>
      </c>
      <c r="C3244" s="10" t="s">
        <v>87</v>
      </c>
    </row>
    <row r="3245" spans="2:3" x14ac:dyDescent="0.25">
      <c r="B3245" s="10">
        <v>3260</v>
      </c>
      <c r="C3245" s="10" t="s">
        <v>87</v>
      </c>
    </row>
    <row r="3246" spans="2:3" x14ac:dyDescent="0.25">
      <c r="B3246" s="10">
        <v>3261</v>
      </c>
      <c r="C3246" s="10" t="s">
        <v>87</v>
      </c>
    </row>
    <row r="3247" spans="2:3" x14ac:dyDescent="0.25">
      <c r="B3247" s="10">
        <v>3262</v>
      </c>
      <c r="C3247" s="10" t="s">
        <v>87</v>
      </c>
    </row>
    <row r="3248" spans="2:3" x14ac:dyDescent="0.25">
      <c r="B3248" s="10">
        <v>3263</v>
      </c>
      <c r="C3248" s="10" t="s">
        <v>87</v>
      </c>
    </row>
    <row r="3249" spans="2:3" x14ac:dyDescent="0.25">
      <c r="B3249" s="10">
        <v>3264</v>
      </c>
      <c r="C3249" s="10" t="s">
        <v>87</v>
      </c>
    </row>
    <row r="3250" spans="2:3" x14ac:dyDescent="0.25">
      <c r="B3250" s="10">
        <v>3265</v>
      </c>
      <c r="C3250" s="10" t="s">
        <v>87</v>
      </c>
    </row>
    <row r="3251" spans="2:3" x14ac:dyDescent="0.25">
      <c r="B3251" s="10">
        <v>3266</v>
      </c>
      <c r="C3251" s="10" t="s">
        <v>87</v>
      </c>
    </row>
    <row r="3252" spans="2:3" x14ac:dyDescent="0.25">
      <c r="B3252" s="10">
        <v>3267</v>
      </c>
      <c r="C3252" s="10" t="s">
        <v>87</v>
      </c>
    </row>
    <row r="3253" spans="2:3" x14ac:dyDescent="0.25">
      <c r="B3253" s="10">
        <v>3268</v>
      </c>
      <c r="C3253" s="10" t="s">
        <v>87</v>
      </c>
    </row>
    <row r="3254" spans="2:3" x14ac:dyDescent="0.25">
      <c r="B3254" s="10">
        <v>3269</v>
      </c>
      <c r="C3254" s="10" t="s">
        <v>87</v>
      </c>
    </row>
    <row r="3255" spans="2:3" x14ac:dyDescent="0.25">
      <c r="B3255" s="10">
        <v>3270</v>
      </c>
      <c r="C3255" s="10" t="s">
        <v>87</v>
      </c>
    </row>
    <row r="3256" spans="2:3" x14ac:dyDescent="0.25">
      <c r="B3256" s="10">
        <v>3271</v>
      </c>
      <c r="C3256" s="10" t="s">
        <v>87</v>
      </c>
    </row>
    <row r="3257" spans="2:3" x14ac:dyDescent="0.25">
      <c r="B3257" s="10">
        <v>3272</v>
      </c>
      <c r="C3257" s="10" t="s">
        <v>87</v>
      </c>
    </row>
    <row r="3258" spans="2:3" x14ac:dyDescent="0.25">
      <c r="B3258" s="10">
        <v>3273</v>
      </c>
      <c r="C3258" s="10" t="s">
        <v>87</v>
      </c>
    </row>
    <row r="3259" spans="2:3" x14ac:dyDescent="0.25">
      <c r="B3259" s="10">
        <v>3274</v>
      </c>
      <c r="C3259" s="10" t="s">
        <v>87</v>
      </c>
    </row>
    <row r="3260" spans="2:3" x14ac:dyDescent="0.25">
      <c r="B3260" s="10">
        <v>3275</v>
      </c>
      <c r="C3260" s="10" t="s">
        <v>87</v>
      </c>
    </row>
    <row r="3261" spans="2:3" x14ac:dyDescent="0.25">
      <c r="B3261" s="10">
        <v>3276</v>
      </c>
      <c r="C3261" s="10" t="s">
        <v>87</v>
      </c>
    </row>
    <row r="3262" spans="2:3" x14ac:dyDescent="0.25">
      <c r="B3262" s="10">
        <v>3277</v>
      </c>
      <c r="C3262" s="10" t="s">
        <v>87</v>
      </c>
    </row>
    <row r="3263" spans="2:3" x14ac:dyDescent="0.25">
      <c r="B3263" s="10">
        <v>3278</v>
      </c>
      <c r="C3263" s="10" t="s">
        <v>87</v>
      </c>
    </row>
    <row r="3264" spans="2:3" x14ac:dyDescent="0.25">
      <c r="B3264" s="10">
        <v>3279</v>
      </c>
      <c r="C3264" s="10" t="s">
        <v>87</v>
      </c>
    </row>
    <row r="3265" spans="2:3" x14ac:dyDescent="0.25">
      <c r="B3265" s="10">
        <v>3280</v>
      </c>
      <c r="C3265" s="10" t="s">
        <v>87</v>
      </c>
    </row>
    <row r="3266" spans="2:3" x14ac:dyDescent="0.25">
      <c r="B3266" s="10">
        <v>3281</v>
      </c>
      <c r="C3266" s="10" t="s">
        <v>87</v>
      </c>
    </row>
    <row r="3267" spans="2:3" x14ac:dyDescent="0.25">
      <c r="B3267" s="10">
        <v>3282</v>
      </c>
      <c r="C3267" s="10" t="s">
        <v>87</v>
      </c>
    </row>
    <row r="3268" spans="2:3" x14ac:dyDescent="0.25">
      <c r="B3268" s="10">
        <v>3283</v>
      </c>
      <c r="C3268" s="10" t="s">
        <v>87</v>
      </c>
    </row>
    <row r="3269" spans="2:3" x14ac:dyDescent="0.25">
      <c r="B3269" s="10">
        <v>3284</v>
      </c>
      <c r="C3269" s="10" t="s">
        <v>87</v>
      </c>
    </row>
    <row r="3270" spans="2:3" x14ac:dyDescent="0.25">
      <c r="B3270" s="10">
        <v>3285</v>
      </c>
      <c r="C3270" s="10" t="s">
        <v>87</v>
      </c>
    </row>
    <row r="3271" spans="2:3" x14ac:dyDescent="0.25">
      <c r="B3271" s="10">
        <v>3286</v>
      </c>
      <c r="C3271" s="10" t="s">
        <v>87</v>
      </c>
    </row>
    <row r="3272" spans="2:3" x14ac:dyDescent="0.25">
      <c r="B3272" s="10">
        <v>3287</v>
      </c>
      <c r="C3272" s="10" t="s">
        <v>87</v>
      </c>
    </row>
    <row r="3273" spans="2:3" x14ac:dyDescent="0.25">
      <c r="B3273" s="10">
        <v>3288</v>
      </c>
      <c r="C3273" s="10" t="s">
        <v>87</v>
      </c>
    </row>
    <row r="3274" spans="2:3" x14ac:dyDescent="0.25">
      <c r="B3274" s="10">
        <v>3289</v>
      </c>
      <c r="C3274" s="10" t="s">
        <v>87</v>
      </c>
    </row>
    <row r="3275" spans="2:3" x14ac:dyDescent="0.25">
      <c r="B3275" s="10">
        <v>3290</v>
      </c>
      <c r="C3275" s="10" t="s">
        <v>87</v>
      </c>
    </row>
    <row r="3276" spans="2:3" x14ac:dyDescent="0.25">
      <c r="B3276" s="10">
        <v>3291</v>
      </c>
      <c r="C3276" s="10" t="s">
        <v>87</v>
      </c>
    </row>
    <row r="3277" spans="2:3" x14ac:dyDescent="0.25">
      <c r="B3277" s="10">
        <v>3292</v>
      </c>
      <c r="C3277" s="10" t="s">
        <v>87</v>
      </c>
    </row>
    <row r="3278" spans="2:3" x14ac:dyDescent="0.25">
      <c r="B3278" s="10">
        <v>3293</v>
      </c>
      <c r="C3278" s="10" t="s">
        <v>87</v>
      </c>
    </row>
    <row r="3279" spans="2:3" x14ac:dyDescent="0.25">
      <c r="B3279" s="10">
        <v>3294</v>
      </c>
      <c r="C3279" s="10" t="s">
        <v>87</v>
      </c>
    </row>
    <row r="3280" spans="2:3" x14ac:dyDescent="0.25">
      <c r="B3280" s="10">
        <v>3295</v>
      </c>
      <c r="C3280" s="10" t="s">
        <v>87</v>
      </c>
    </row>
    <row r="3281" spans="2:3" x14ac:dyDescent="0.25">
      <c r="B3281" s="10">
        <v>3296</v>
      </c>
      <c r="C3281" s="10" t="s">
        <v>87</v>
      </c>
    </row>
    <row r="3282" spans="2:3" x14ac:dyDescent="0.25">
      <c r="B3282" s="10">
        <v>3297</v>
      </c>
      <c r="C3282" s="10" t="s">
        <v>87</v>
      </c>
    </row>
    <row r="3283" spans="2:3" x14ac:dyDescent="0.25">
      <c r="B3283" s="10">
        <v>3298</v>
      </c>
      <c r="C3283" s="10" t="s">
        <v>87</v>
      </c>
    </row>
    <row r="3284" spans="2:3" x14ac:dyDescent="0.25">
      <c r="B3284" s="10">
        <v>3299</v>
      </c>
      <c r="C3284" s="10" t="s">
        <v>87</v>
      </c>
    </row>
    <row r="3285" spans="2:3" x14ac:dyDescent="0.25">
      <c r="B3285" s="10">
        <v>3300</v>
      </c>
      <c r="C3285" s="10" t="s">
        <v>87</v>
      </c>
    </row>
    <row r="3286" spans="2:3" x14ac:dyDescent="0.25">
      <c r="B3286" s="10">
        <v>3301</v>
      </c>
      <c r="C3286" s="10" t="s">
        <v>87</v>
      </c>
    </row>
    <row r="3287" spans="2:3" x14ac:dyDescent="0.25">
      <c r="B3287" s="10">
        <v>3302</v>
      </c>
      <c r="C3287" s="10" t="s">
        <v>87</v>
      </c>
    </row>
    <row r="3288" spans="2:3" x14ac:dyDescent="0.25">
      <c r="B3288" s="10">
        <v>3303</v>
      </c>
      <c r="C3288" s="10" t="s">
        <v>87</v>
      </c>
    </row>
    <row r="3289" spans="2:3" x14ac:dyDescent="0.25">
      <c r="B3289" s="10">
        <v>3304</v>
      </c>
      <c r="C3289" s="10" t="s">
        <v>87</v>
      </c>
    </row>
    <row r="3290" spans="2:3" x14ac:dyDescent="0.25">
      <c r="B3290" s="10">
        <v>3305</v>
      </c>
      <c r="C3290" s="10" t="s">
        <v>87</v>
      </c>
    </row>
    <row r="3291" spans="2:3" x14ac:dyDescent="0.25">
      <c r="B3291" s="10">
        <v>3306</v>
      </c>
      <c r="C3291" s="10" t="s">
        <v>87</v>
      </c>
    </row>
    <row r="3292" spans="2:3" x14ac:dyDescent="0.25">
      <c r="B3292" s="10">
        <v>3307</v>
      </c>
      <c r="C3292" s="10" t="s">
        <v>87</v>
      </c>
    </row>
    <row r="3293" spans="2:3" x14ac:dyDescent="0.25">
      <c r="B3293" s="10">
        <v>3308</v>
      </c>
      <c r="C3293" s="10" t="s">
        <v>87</v>
      </c>
    </row>
    <row r="3294" spans="2:3" x14ac:dyDescent="0.25">
      <c r="B3294" s="10">
        <v>3309</v>
      </c>
      <c r="C3294" s="10" t="s">
        <v>87</v>
      </c>
    </row>
    <row r="3295" spans="2:3" x14ac:dyDescent="0.25">
      <c r="B3295" s="10">
        <v>3310</v>
      </c>
      <c r="C3295" s="10" t="s">
        <v>87</v>
      </c>
    </row>
    <row r="3296" spans="2:3" x14ac:dyDescent="0.25">
      <c r="B3296" s="10">
        <v>3311</v>
      </c>
      <c r="C3296" s="10" t="s">
        <v>87</v>
      </c>
    </row>
    <row r="3297" spans="2:3" x14ac:dyDescent="0.25">
      <c r="B3297" s="10">
        <v>3312</v>
      </c>
      <c r="C3297" s="10" t="s">
        <v>87</v>
      </c>
    </row>
    <row r="3298" spans="2:3" x14ac:dyDescent="0.25">
      <c r="B3298" s="10">
        <v>3313</v>
      </c>
      <c r="C3298" s="10" t="s">
        <v>87</v>
      </c>
    </row>
    <row r="3299" spans="2:3" x14ac:dyDescent="0.25">
      <c r="B3299" s="10">
        <v>3314</v>
      </c>
      <c r="C3299" s="10" t="s">
        <v>87</v>
      </c>
    </row>
    <row r="3300" spans="2:3" x14ac:dyDescent="0.25">
      <c r="B3300" s="10">
        <v>3315</v>
      </c>
      <c r="C3300" s="10" t="s">
        <v>87</v>
      </c>
    </row>
    <row r="3301" spans="2:3" x14ac:dyDescent="0.25">
      <c r="B3301" s="10">
        <v>3316</v>
      </c>
      <c r="C3301" s="10" t="s">
        <v>87</v>
      </c>
    </row>
    <row r="3302" spans="2:3" x14ac:dyDescent="0.25">
      <c r="B3302" s="10">
        <v>3317</v>
      </c>
      <c r="C3302" s="10" t="s">
        <v>87</v>
      </c>
    </row>
    <row r="3303" spans="2:3" x14ac:dyDescent="0.25">
      <c r="B3303" s="10">
        <v>3318</v>
      </c>
      <c r="C3303" s="10" t="s">
        <v>87</v>
      </c>
    </row>
    <row r="3304" spans="2:3" x14ac:dyDescent="0.25">
      <c r="B3304" s="10">
        <v>3319</v>
      </c>
      <c r="C3304" s="10" t="s">
        <v>87</v>
      </c>
    </row>
    <row r="3305" spans="2:3" x14ac:dyDescent="0.25">
      <c r="B3305" s="10">
        <v>3320</v>
      </c>
      <c r="C3305" s="10" t="s">
        <v>87</v>
      </c>
    </row>
    <row r="3306" spans="2:3" x14ac:dyDescent="0.25">
      <c r="B3306" s="10">
        <v>3321</v>
      </c>
      <c r="C3306" s="10" t="s">
        <v>87</v>
      </c>
    </row>
    <row r="3307" spans="2:3" x14ac:dyDescent="0.25">
      <c r="B3307" s="10">
        <v>3322</v>
      </c>
      <c r="C3307" s="10" t="s">
        <v>87</v>
      </c>
    </row>
    <row r="3308" spans="2:3" x14ac:dyDescent="0.25">
      <c r="B3308" s="10">
        <v>3323</v>
      </c>
      <c r="C3308" s="10" t="s">
        <v>87</v>
      </c>
    </row>
    <row r="3309" spans="2:3" x14ac:dyDescent="0.25">
      <c r="B3309" s="10">
        <v>3324</v>
      </c>
      <c r="C3309" s="10" t="s">
        <v>87</v>
      </c>
    </row>
    <row r="3310" spans="2:3" x14ac:dyDescent="0.25">
      <c r="B3310" s="10">
        <v>3325</v>
      </c>
      <c r="C3310" s="10" t="s">
        <v>87</v>
      </c>
    </row>
    <row r="3311" spans="2:3" x14ac:dyDescent="0.25">
      <c r="B3311" s="10">
        <v>3326</v>
      </c>
      <c r="C3311" s="10" t="s">
        <v>87</v>
      </c>
    </row>
    <row r="3312" spans="2:3" x14ac:dyDescent="0.25">
      <c r="B3312" s="10">
        <v>3327</v>
      </c>
      <c r="C3312" s="10" t="s">
        <v>87</v>
      </c>
    </row>
    <row r="3313" spans="2:3" x14ac:dyDescent="0.25">
      <c r="B3313" s="10">
        <v>3328</v>
      </c>
      <c r="C3313" s="10" t="s">
        <v>87</v>
      </c>
    </row>
    <row r="3314" spans="2:3" x14ac:dyDescent="0.25">
      <c r="B3314" s="10">
        <v>3329</v>
      </c>
      <c r="C3314" s="10" t="s">
        <v>87</v>
      </c>
    </row>
    <row r="3315" spans="2:3" x14ac:dyDescent="0.25">
      <c r="B3315" s="10">
        <v>3330</v>
      </c>
      <c r="C3315" s="10" t="s">
        <v>87</v>
      </c>
    </row>
    <row r="3316" spans="2:3" x14ac:dyDescent="0.25">
      <c r="B3316" s="10">
        <v>3331</v>
      </c>
      <c r="C3316" s="10" t="s">
        <v>87</v>
      </c>
    </row>
    <row r="3317" spans="2:3" x14ac:dyDescent="0.25">
      <c r="B3317" s="10">
        <v>3332</v>
      </c>
      <c r="C3317" s="10" t="s">
        <v>87</v>
      </c>
    </row>
    <row r="3318" spans="2:3" x14ac:dyDescent="0.25">
      <c r="B3318" s="10">
        <v>3333</v>
      </c>
      <c r="C3318" s="10" t="s">
        <v>87</v>
      </c>
    </row>
    <row r="3319" spans="2:3" x14ac:dyDescent="0.25">
      <c r="B3319" s="10">
        <v>3334</v>
      </c>
      <c r="C3319" s="10" t="s">
        <v>87</v>
      </c>
    </row>
    <row r="3320" spans="2:3" x14ac:dyDescent="0.25">
      <c r="B3320" s="10">
        <v>3335</v>
      </c>
      <c r="C3320" s="10" t="s">
        <v>87</v>
      </c>
    </row>
    <row r="3321" spans="2:3" x14ac:dyDescent="0.25">
      <c r="B3321" s="10">
        <v>3336</v>
      </c>
      <c r="C3321" s="10" t="s">
        <v>87</v>
      </c>
    </row>
    <row r="3322" spans="2:3" x14ac:dyDescent="0.25">
      <c r="B3322" s="10">
        <v>3337</v>
      </c>
      <c r="C3322" s="10" t="s">
        <v>87</v>
      </c>
    </row>
    <row r="3323" spans="2:3" x14ac:dyDescent="0.25">
      <c r="B3323" s="10">
        <v>3338</v>
      </c>
      <c r="C3323" s="10" t="s">
        <v>87</v>
      </c>
    </row>
    <row r="3324" spans="2:3" x14ac:dyDescent="0.25">
      <c r="B3324" s="10">
        <v>3339</v>
      </c>
      <c r="C3324" s="10" t="s">
        <v>87</v>
      </c>
    </row>
    <row r="3325" spans="2:3" x14ac:dyDescent="0.25">
      <c r="B3325" s="10">
        <v>3340</v>
      </c>
      <c r="C3325" s="10" t="s">
        <v>87</v>
      </c>
    </row>
    <row r="3326" spans="2:3" x14ac:dyDescent="0.25">
      <c r="B3326" s="10">
        <v>3341</v>
      </c>
      <c r="C3326" s="10" t="s">
        <v>87</v>
      </c>
    </row>
    <row r="3327" spans="2:3" x14ac:dyDescent="0.25">
      <c r="B3327" s="10">
        <v>3342</v>
      </c>
      <c r="C3327" s="10" t="s">
        <v>87</v>
      </c>
    </row>
    <row r="3328" spans="2:3" x14ac:dyDescent="0.25">
      <c r="B3328" s="10">
        <v>3343</v>
      </c>
      <c r="C3328" s="10" t="s">
        <v>87</v>
      </c>
    </row>
    <row r="3329" spans="2:3" x14ac:dyDescent="0.25">
      <c r="B3329" s="10">
        <v>3344</v>
      </c>
      <c r="C3329" s="10" t="s">
        <v>87</v>
      </c>
    </row>
    <row r="3330" spans="2:3" x14ac:dyDescent="0.25">
      <c r="B3330" s="10">
        <v>3345</v>
      </c>
      <c r="C3330" s="10" t="s">
        <v>87</v>
      </c>
    </row>
    <row r="3331" spans="2:3" x14ac:dyDescent="0.25">
      <c r="B3331" s="10">
        <v>3346</v>
      </c>
      <c r="C3331" s="10" t="s">
        <v>87</v>
      </c>
    </row>
    <row r="3332" spans="2:3" x14ac:dyDescent="0.25">
      <c r="B3332" s="10">
        <v>3347</v>
      </c>
      <c r="C3332" s="10" t="s">
        <v>87</v>
      </c>
    </row>
    <row r="3333" spans="2:3" x14ac:dyDescent="0.25">
      <c r="B3333" s="10">
        <v>3348</v>
      </c>
      <c r="C3333" s="10" t="s">
        <v>87</v>
      </c>
    </row>
    <row r="3334" spans="2:3" x14ac:dyDescent="0.25">
      <c r="B3334" s="10">
        <v>3349</v>
      </c>
      <c r="C3334" s="10" t="s">
        <v>87</v>
      </c>
    </row>
    <row r="3335" spans="2:3" x14ac:dyDescent="0.25">
      <c r="B3335" s="10">
        <v>3350</v>
      </c>
      <c r="C3335" s="10" t="s">
        <v>87</v>
      </c>
    </row>
    <row r="3336" spans="2:3" x14ac:dyDescent="0.25">
      <c r="B3336" s="10">
        <v>3351</v>
      </c>
      <c r="C3336" s="10" t="s">
        <v>87</v>
      </c>
    </row>
    <row r="3337" spans="2:3" x14ac:dyDescent="0.25">
      <c r="B3337" s="10">
        <v>3352</v>
      </c>
      <c r="C3337" s="10" t="s">
        <v>87</v>
      </c>
    </row>
    <row r="3338" spans="2:3" x14ac:dyDescent="0.25">
      <c r="B3338" s="10">
        <v>3353</v>
      </c>
      <c r="C3338" s="10" t="s">
        <v>87</v>
      </c>
    </row>
    <row r="3339" spans="2:3" x14ac:dyDescent="0.25">
      <c r="B3339" s="10">
        <v>3354</v>
      </c>
      <c r="C3339" s="10" t="s">
        <v>87</v>
      </c>
    </row>
    <row r="3340" spans="2:3" x14ac:dyDescent="0.25">
      <c r="B3340" s="10">
        <v>3355</v>
      </c>
      <c r="C3340" s="10" t="s">
        <v>87</v>
      </c>
    </row>
    <row r="3341" spans="2:3" x14ac:dyDescent="0.25">
      <c r="B3341" s="10">
        <v>3356</v>
      </c>
      <c r="C3341" s="10" t="s">
        <v>87</v>
      </c>
    </row>
    <row r="3342" spans="2:3" x14ac:dyDescent="0.25">
      <c r="B3342" s="10">
        <v>3357</v>
      </c>
      <c r="C3342" s="10" t="s">
        <v>87</v>
      </c>
    </row>
    <row r="3343" spans="2:3" x14ac:dyDescent="0.25">
      <c r="B3343" s="10">
        <v>3358</v>
      </c>
      <c r="C3343" s="10" t="s">
        <v>87</v>
      </c>
    </row>
    <row r="3344" spans="2:3" x14ac:dyDescent="0.25">
      <c r="B3344" s="10">
        <v>3359</v>
      </c>
      <c r="C3344" s="10" t="s">
        <v>87</v>
      </c>
    </row>
    <row r="3345" spans="2:3" x14ac:dyDescent="0.25">
      <c r="B3345" s="10">
        <v>3360</v>
      </c>
      <c r="C3345" s="10" t="s">
        <v>87</v>
      </c>
    </row>
    <row r="3346" spans="2:3" x14ac:dyDescent="0.25">
      <c r="B3346" s="10">
        <v>3361</v>
      </c>
      <c r="C3346" s="10" t="s">
        <v>87</v>
      </c>
    </row>
    <row r="3347" spans="2:3" x14ac:dyDescent="0.25">
      <c r="B3347" s="10">
        <v>3362</v>
      </c>
      <c r="C3347" s="10" t="s">
        <v>87</v>
      </c>
    </row>
    <row r="3348" spans="2:3" x14ac:dyDescent="0.25">
      <c r="B3348" s="10">
        <v>3363</v>
      </c>
      <c r="C3348" s="10" t="s">
        <v>87</v>
      </c>
    </row>
    <row r="3349" spans="2:3" x14ac:dyDescent="0.25">
      <c r="B3349" s="10">
        <v>3364</v>
      </c>
      <c r="C3349" s="10" t="s">
        <v>87</v>
      </c>
    </row>
    <row r="3350" spans="2:3" x14ac:dyDescent="0.25">
      <c r="B3350" s="10">
        <v>3365</v>
      </c>
      <c r="C3350" s="10" t="s">
        <v>87</v>
      </c>
    </row>
    <row r="3351" spans="2:3" x14ac:dyDescent="0.25">
      <c r="B3351" s="10">
        <v>3366</v>
      </c>
      <c r="C3351" s="10" t="s">
        <v>87</v>
      </c>
    </row>
    <row r="3352" spans="2:3" x14ac:dyDescent="0.25">
      <c r="B3352" s="10">
        <v>3367</v>
      </c>
      <c r="C3352" s="10" t="s">
        <v>87</v>
      </c>
    </row>
    <row r="3353" spans="2:3" x14ac:dyDescent="0.25">
      <c r="B3353" s="10">
        <v>3368</v>
      </c>
      <c r="C3353" s="10" t="s">
        <v>87</v>
      </c>
    </row>
    <row r="3354" spans="2:3" x14ac:dyDescent="0.25">
      <c r="B3354" s="10">
        <v>3369</v>
      </c>
      <c r="C3354" s="10" t="s">
        <v>87</v>
      </c>
    </row>
    <row r="3355" spans="2:3" x14ac:dyDescent="0.25">
      <c r="B3355" s="10">
        <v>3370</v>
      </c>
      <c r="C3355" s="10" t="s">
        <v>87</v>
      </c>
    </row>
    <row r="3356" spans="2:3" x14ac:dyDescent="0.25">
      <c r="B3356" s="10">
        <v>3371</v>
      </c>
      <c r="C3356" s="10" t="s">
        <v>87</v>
      </c>
    </row>
    <row r="3357" spans="2:3" x14ac:dyDescent="0.25">
      <c r="B3357" s="10">
        <v>3372</v>
      </c>
      <c r="C3357" s="10" t="s">
        <v>87</v>
      </c>
    </row>
    <row r="3358" spans="2:3" x14ac:dyDescent="0.25">
      <c r="B3358" s="10">
        <v>3373</v>
      </c>
      <c r="C3358" s="10" t="s">
        <v>87</v>
      </c>
    </row>
    <row r="3359" spans="2:3" x14ac:dyDescent="0.25">
      <c r="B3359" s="10">
        <v>3374</v>
      </c>
      <c r="C3359" s="10" t="s">
        <v>87</v>
      </c>
    </row>
    <row r="3360" spans="2:3" x14ac:dyDescent="0.25">
      <c r="B3360" s="10">
        <v>3375</v>
      </c>
      <c r="C3360" s="10" t="s">
        <v>87</v>
      </c>
    </row>
    <row r="3361" spans="2:3" x14ac:dyDescent="0.25">
      <c r="B3361" s="10">
        <v>3376</v>
      </c>
      <c r="C3361" s="10" t="s">
        <v>87</v>
      </c>
    </row>
    <row r="3362" spans="2:3" x14ac:dyDescent="0.25">
      <c r="B3362" s="10">
        <v>3377</v>
      </c>
      <c r="C3362" s="10" t="s">
        <v>87</v>
      </c>
    </row>
    <row r="3363" spans="2:3" x14ac:dyDescent="0.25">
      <c r="B3363" s="10">
        <v>3378</v>
      </c>
      <c r="C3363" s="10" t="s">
        <v>87</v>
      </c>
    </row>
    <row r="3364" spans="2:3" x14ac:dyDescent="0.25">
      <c r="B3364" s="10">
        <v>3379</v>
      </c>
      <c r="C3364" s="10" t="s">
        <v>87</v>
      </c>
    </row>
    <row r="3365" spans="2:3" x14ac:dyDescent="0.25">
      <c r="B3365" s="10">
        <v>3380</v>
      </c>
      <c r="C3365" s="10" t="s">
        <v>87</v>
      </c>
    </row>
    <row r="3366" spans="2:3" x14ac:dyDescent="0.25">
      <c r="B3366" s="10">
        <v>3381</v>
      </c>
      <c r="C3366" s="10" t="s">
        <v>87</v>
      </c>
    </row>
    <row r="3367" spans="2:3" x14ac:dyDescent="0.25">
      <c r="B3367" s="10">
        <v>3382</v>
      </c>
      <c r="C3367" s="10" t="s">
        <v>87</v>
      </c>
    </row>
    <row r="3368" spans="2:3" x14ac:dyDescent="0.25">
      <c r="B3368" s="10">
        <v>3383</v>
      </c>
      <c r="C3368" s="10" t="s">
        <v>87</v>
      </c>
    </row>
    <row r="3369" spans="2:3" x14ac:dyDescent="0.25">
      <c r="B3369" s="10">
        <v>3384</v>
      </c>
      <c r="C3369" s="10" t="s">
        <v>87</v>
      </c>
    </row>
    <row r="3370" spans="2:3" x14ac:dyDescent="0.25">
      <c r="B3370" s="10">
        <v>3385</v>
      </c>
      <c r="C3370" s="10" t="s">
        <v>87</v>
      </c>
    </row>
    <row r="3371" spans="2:3" x14ac:dyDescent="0.25">
      <c r="B3371" s="10">
        <v>3386</v>
      </c>
      <c r="C3371" s="10" t="s">
        <v>87</v>
      </c>
    </row>
    <row r="3372" spans="2:3" x14ac:dyDescent="0.25">
      <c r="B3372" s="10">
        <v>3387</v>
      </c>
      <c r="C3372" s="10" t="s">
        <v>87</v>
      </c>
    </row>
    <row r="3373" spans="2:3" x14ac:dyDescent="0.25">
      <c r="B3373" s="10">
        <v>3388</v>
      </c>
      <c r="C3373" s="10" t="s">
        <v>87</v>
      </c>
    </row>
    <row r="3374" spans="2:3" x14ac:dyDescent="0.25">
      <c r="B3374" s="10">
        <v>3389</v>
      </c>
      <c r="C3374" s="10" t="s">
        <v>87</v>
      </c>
    </row>
    <row r="3375" spans="2:3" x14ac:dyDescent="0.25">
      <c r="B3375" s="10">
        <v>3390</v>
      </c>
      <c r="C3375" s="10" t="s">
        <v>87</v>
      </c>
    </row>
    <row r="3376" spans="2:3" x14ac:dyDescent="0.25">
      <c r="B3376" s="10">
        <v>3391</v>
      </c>
      <c r="C3376" s="10" t="s">
        <v>87</v>
      </c>
    </row>
    <row r="3377" spans="2:3" x14ac:dyDescent="0.25">
      <c r="B3377" s="10">
        <v>3392</v>
      </c>
      <c r="C3377" s="10" t="s">
        <v>87</v>
      </c>
    </row>
    <row r="3378" spans="2:3" x14ac:dyDescent="0.25">
      <c r="B3378" s="10">
        <v>3393</v>
      </c>
      <c r="C3378" s="10" t="s">
        <v>87</v>
      </c>
    </row>
    <row r="3379" spans="2:3" x14ac:dyDescent="0.25">
      <c r="B3379" s="10">
        <v>3394</v>
      </c>
      <c r="C3379" s="10" t="s">
        <v>87</v>
      </c>
    </row>
    <row r="3380" spans="2:3" x14ac:dyDescent="0.25">
      <c r="B3380" s="10">
        <v>3395</v>
      </c>
      <c r="C3380" s="10" t="s">
        <v>87</v>
      </c>
    </row>
    <row r="3381" spans="2:3" x14ac:dyDescent="0.25">
      <c r="B3381" s="10">
        <v>3396</v>
      </c>
      <c r="C3381" s="10" t="s">
        <v>87</v>
      </c>
    </row>
    <row r="3382" spans="2:3" x14ac:dyDescent="0.25">
      <c r="B3382" s="10">
        <v>3397</v>
      </c>
      <c r="C3382" s="10" t="s">
        <v>87</v>
      </c>
    </row>
    <row r="3383" spans="2:3" x14ac:dyDescent="0.25">
      <c r="B3383" s="10">
        <v>3398</v>
      </c>
      <c r="C3383" s="10" t="s">
        <v>87</v>
      </c>
    </row>
    <row r="3384" spans="2:3" x14ac:dyDescent="0.25">
      <c r="B3384" s="10">
        <v>3399</v>
      </c>
      <c r="C3384" s="10" t="s">
        <v>87</v>
      </c>
    </row>
    <row r="3385" spans="2:3" x14ac:dyDescent="0.25">
      <c r="B3385" s="10">
        <v>3400</v>
      </c>
      <c r="C3385" s="10" t="s">
        <v>87</v>
      </c>
    </row>
    <row r="3386" spans="2:3" x14ac:dyDescent="0.25">
      <c r="B3386" s="10">
        <v>3401</v>
      </c>
      <c r="C3386" s="10" t="s">
        <v>87</v>
      </c>
    </row>
    <row r="3387" spans="2:3" x14ac:dyDescent="0.25">
      <c r="B3387" s="10">
        <v>3402</v>
      </c>
      <c r="C3387" s="10" t="s">
        <v>87</v>
      </c>
    </row>
    <row r="3388" spans="2:3" x14ac:dyDescent="0.25">
      <c r="B3388" s="10">
        <v>3403</v>
      </c>
      <c r="C3388" s="10" t="s">
        <v>87</v>
      </c>
    </row>
    <row r="3389" spans="2:3" x14ac:dyDescent="0.25">
      <c r="B3389" s="10">
        <v>3404</v>
      </c>
      <c r="C3389" s="10" t="s">
        <v>87</v>
      </c>
    </row>
    <row r="3390" spans="2:3" x14ac:dyDescent="0.25">
      <c r="B3390" s="10">
        <v>3405</v>
      </c>
      <c r="C3390" s="10" t="s">
        <v>87</v>
      </c>
    </row>
    <row r="3391" spans="2:3" x14ac:dyDescent="0.25">
      <c r="B3391" s="10">
        <v>3406</v>
      </c>
      <c r="C3391" s="10" t="s">
        <v>87</v>
      </c>
    </row>
    <row r="3392" spans="2:3" x14ac:dyDescent="0.25">
      <c r="B3392" s="10">
        <v>3407</v>
      </c>
      <c r="C3392" s="10" t="s">
        <v>87</v>
      </c>
    </row>
    <row r="3393" spans="2:3" x14ac:dyDescent="0.25">
      <c r="B3393" s="10">
        <v>3408</v>
      </c>
      <c r="C3393" s="10" t="s">
        <v>87</v>
      </c>
    </row>
    <row r="3394" spans="2:3" x14ac:dyDescent="0.25">
      <c r="B3394" s="10">
        <v>3409</v>
      </c>
      <c r="C3394" s="10" t="s">
        <v>87</v>
      </c>
    </row>
    <row r="3395" spans="2:3" x14ac:dyDescent="0.25">
      <c r="B3395" s="10">
        <v>3410</v>
      </c>
      <c r="C3395" s="10" t="s">
        <v>87</v>
      </c>
    </row>
    <row r="3396" spans="2:3" x14ac:dyDescent="0.25">
      <c r="B3396" s="10">
        <v>3411</v>
      </c>
      <c r="C3396" s="10" t="s">
        <v>87</v>
      </c>
    </row>
    <row r="3397" spans="2:3" x14ac:dyDescent="0.25">
      <c r="B3397" s="10">
        <v>3412</v>
      </c>
      <c r="C3397" s="10" t="s">
        <v>87</v>
      </c>
    </row>
    <row r="3398" spans="2:3" x14ac:dyDescent="0.25">
      <c r="B3398" s="10">
        <v>3413</v>
      </c>
      <c r="C3398" s="10" t="s">
        <v>87</v>
      </c>
    </row>
    <row r="3399" spans="2:3" x14ac:dyDescent="0.25">
      <c r="B3399" s="10">
        <v>3414</v>
      </c>
      <c r="C3399" s="10" t="s">
        <v>87</v>
      </c>
    </row>
    <row r="3400" spans="2:3" x14ac:dyDescent="0.25">
      <c r="B3400" s="10">
        <v>3415</v>
      </c>
      <c r="C3400" s="10" t="s">
        <v>87</v>
      </c>
    </row>
    <row r="3401" spans="2:3" x14ac:dyDescent="0.25">
      <c r="B3401" s="10">
        <v>3416</v>
      </c>
      <c r="C3401" s="10" t="s">
        <v>87</v>
      </c>
    </row>
    <row r="3402" spans="2:3" x14ac:dyDescent="0.25">
      <c r="B3402" s="10">
        <v>3417</v>
      </c>
      <c r="C3402" s="10" t="s">
        <v>87</v>
      </c>
    </row>
    <row r="3403" spans="2:3" x14ac:dyDescent="0.25">
      <c r="B3403" s="10">
        <v>3418</v>
      </c>
      <c r="C3403" s="10" t="s">
        <v>87</v>
      </c>
    </row>
    <row r="3404" spans="2:3" x14ac:dyDescent="0.25">
      <c r="B3404" s="10">
        <v>3419</v>
      </c>
      <c r="C3404" s="10" t="s">
        <v>87</v>
      </c>
    </row>
    <row r="3405" spans="2:3" x14ac:dyDescent="0.25">
      <c r="B3405" s="10">
        <v>3420</v>
      </c>
      <c r="C3405" s="10" t="s">
        <v>87</v>
      </c>
    </row>
    <row r="3406" spans="2:3" x14ac:dyDescent="0.25">
      <c r="B3406" s="10">
        <v>3421</v>
      </c>
      <c r="C3406" s="10" t="s">
        <v>87</v>
      </c>
    </row>
    <row r="3407" spans="2:3" x14ac:dyDescent="0.25">
      <c r="B3407" s="10">
        <v>3422</v>
      </c>
      <c r="C3407" s="10" t="s">
        <v>87</v>
      </c>
    </row>
    <row r="3408" spans="2:3" x14ac:dyDescent="0.25">
      <c r="B3408" s="10">
        <v>3423</v>
      </c>
      <c r="C3408" s="10" t="s">
        <v>87</v>
      </c>
    </row>
    <row r="3409" spans="2:3" x14ac:dyDescent="0.25">
      <c r="B3409" s="10">
        <v>3424</v>
      </c>
      <c r="C3409" s="10" t="s">
        <v>87</v>
      </c>
    </row>
    <row r="3410" spans="2:3" x14ac:dyDescent="0.25">
      <c r="B3410" s="10">
        <v>3425</v>
      </c>
      <c r="C3410" s="10" t="s">
        <v>87</v>
      </c>
    </row>
    <row r="3411" spans="2:3" x14ac:dyDescent="0.25">
      <c r="B3411" s="10">
        <v>3426</v>
      </c>
      <c r="C3411" s="10" t="s">
        <v>87</v>
      </c>
    </row>
    <row r="3412" spans="2:3" x14ac:dyDescent="0.25">
      <c r="B3412" s="10">
        <v>3427</v>
      </c>
      <c r="C3412" s="10" t="s">
        <v>87</v>
      </c>
    </row>
    <row r="3413" spans="2:3" x14ac:dyDescent="0.25">
      <c r="B3413" s="10">
        <v>3428</v>
      </c>
      <c r="C3413" s="10" t="s">
        <v>87</v>
      </c>
    </row>
    <row r="3414" spans="2:3" x14ac:dyDescent="0.25">
      <c r="B3414" s="10">
        <v>3429</v>
      </c>
      <c r="C3414" s="10" t="s">
        <v>87</v>
      </c>
    </row>
    <row r="3415" spans="2:3" x14ac:dyDescent="0.25">
      <c r="B3415" s="10">
        <v>3430</v>
      </c>
      <c r="C3415" s="10" t="s">
        <v>87</v>
      </c>
    </row>
    <row r="3416" spans="2:3" x14ac:dyDescent="0.25">
      <c r="B3416" s="10">
        <v>3431</v>
      </c>
      <c r="C3416" s="10" t="s">
        <v>87</v>
      </c>
    </row>
    <row r="3417" spans="2:3" x14ac:dyDescent="0.25">
      <c r="B3417" s="10">
        <v>3432</v>
      </c>
      <c r="C3417" s="10" t="s">
        <v>87</v>
      </c>
    </row>
    <row r="3418" spans="2:3" x14ac:dyDescent="0.25">
      <c r="B3418" s="10">
        <v>3433</v>
      </c>
      <c r="C3418" s="10" t="s">
        <v>87</v>
      </c>
    </row>
    <row r="3419" spans="2:3" x14ac:dyDescent="0.25">
      <c r="B3419" s="10">
        <v>3434</v>
      </c>
      <c r="C3419" s="10" t="s">
        <v>87</v>
      </c>
    </row>
    <row r="3420" spans="2:3" x14ac:dyDescent="0.25">
      <c r="B3420" s="10">
        <v>3435</v>
      </c>
      <c r="C3420" s="10" t="s">
        <v>87</v>
      </c>
    </row>
    <row r="3421" spans="2:3" x14ac:dyDescent="0.25">
      <c r="B3421" s="10">
        <v>3436</v>
      </c>
      <c r="C3421" s="10" t="s">
        <v>87</v>
      </c>
    </row>
    <row r="3422" spans="2:3" x14ac:dyDescent="0.25">
      <c r="B3422" s="10">
        <v>3437</v>
      </c>
      <c r="C3422" s="10" t="s">
        <v>87</v>
      </c>
    </row>
    <row r="3423" spans="2:3" x14ac:dyDescent="0.25">
      <c r="B3423" s="10">
        <v>3438</v>
      </c>
      <c r="C3423" s="10" t="s">
        <v>87</v>
      </c>
    </row>
    <row r="3424" spans="2:3" x14ac:dyDescent="0.25">
      <c r="B3424" s="10">
        <v>3439</v>
      </c>
      <c r="C3424" s="10" t="s">
        <v>87</v>
      </c>
    </row>
    <row r="3425" spans="2:3" x14ac:dyDescent="0.25">
      <c r="B3425" s="10">
        <v>3440</v>
      </c>
      <c r="C3425" s="10" t="s">
        <v>87</v>
      </c>
    </row>
    <row r="3426" spans="2:3" x14ac:dyDescent="0.25">
      <c r="B3426" s="10">
        <v>3441</v>
      </c>
      <c r="C3426" s="10" t="s">
        <v>87</v>
      </c>
    </row>
    <row r="3427" spans="2:3" x14ac:dyDescent="0.25">
      <c r="B3427" s="10">
        <v>3442</v>
      </c>
      <c r="C3427" s="10" t="s">
        <v>87</v>
      </c>
    </row>
    <row r="3428" spans="2:3" x14ac:dyDescent="0.25">
      <c r="B3428" s="10">
        <v>3443</v>
      </c>
      <c r="C3428" s="10" t="s">
        <v>87</v>
      </c>
    </row>
    <row r="3429" spans="2:3" x14ac:dyDescent="0.25">
      <c r="B3429" s="10">
        <v>3444</v>
      </c>
      <c r="C3429" s="10" t="s">
        <v>87</v>
      </c>
    </row>
    <row r="3430" spans="2:3" x14ac:dyDescent="0.25">
      <c r="B3430" s="10">
        <v>3445</v>
      </c>
      <c r="C3430" s="10" t="s">
        <v>87</v>
      </c>
    </row>
    <row r="3431" spans="2:3" x14ac:dyDescent="0.25">
      <c r="B3431" s="10">
        <v>3446</v>
      </c>
      <c r="C3431" s="10" t="s">
        <v>87</v>
      </c>
    </row>
    <row r="3432" spans="2:3" x14ac:dyDescent="0.25">
      <c r="B3432" s="10">
        <v>3447</v>
      </c>
      <c r="C3432" s="10" t="s">
        <v>87</v>
      </c>
    </row>
    <row r="3433" spans="2:3" x14ac:dyDescent="0.25">
      <c r="B3433" s="10">
        <v>3448</v>
      </c>
      <c r="C3433" s="10" t="s">
        <v>87</v>
      </c>
    </row>
    <row r="3434" spans="2:3" x14ac:dyDescent="0.25">
      <c r="B3434" s="10">
        <v>3449</v>
      </c>
      <c r="C3434" s="10" t="s">
        <v>87</v>
      </c>
    </row>
    <row r="3435" spans="2:3" x14ac:dyDescent="0.25">
      <c r="B3435" s="10">
        <v>3450</v>
      </c>
      <c r="C3435" s="10" t="s">
        <v>87</v>
      </c>
    </row>
    <row r="3436" spans="2:3" x14ac:dyDescent="0.25">
      <c r="B3436" s="10">
        <v>3451</v>
      </c>
      <c r="C3436" s="10" t="s">
        <v>87</v>
      </c>
    </row>
    <row r="3437" spans="2:3" x14ac:dyDescent="0.25">
      <c r="B3437" s="10">
        <v>3452</v>
      </c>
      <c r="C3437" s="10" t="s">
        <v>87</v>
      </c>
    </row>
    <row r="3438" spans="2:3" x14ac:dyDescent="0.25">
      <c r="B3438" s="10">
        <v>3453</v>
      </c>
      <c r="C3438" s="10" t="s">
        <v>87</v>
      </c>
    </row>
    <row r="3439" spans="2:3" x14ac:dyDescent="0.25">
      <c r="B3439" s="10">
        <v>3454</v>
      </c>
      <c r="C3439" s="10" t="s">
        <v>87</v>
      </c>
    </row>
    <row r="3440" spans="2:3" x14ac:dyDescent="0.25">
      <c r="B3440" s="10">
        <v>3455</v>
      </c>
      <c r="C3440" s="10" t="s">
        <v>87</v>
      </c>
    </row>
    <row r="3441" spans="2:3" x14ac:dyDescent="0.25">
      <c r="B3441" s="10">
        <v>3456</v>
      </c>
      <c r="C3441" s="10" t="s">
        <v>87</v>
      </c>
    </row>
    <row r="3442" spans="2:3" x14ac:dyDescent="0.25">
      <c r="B3442" s="10">
        <v>3457</v>
      </c>
      <c r="C3442" s="10" t="s">
        <v>87</v>
      </c>
    </row>
    <row r="3443" spans="2:3" x14ac:dyDescent="0.25">
      <c r="B3443" s="10">
        <v>3458</v>
      </c>
      <c r="C3443" s="10" t="s">
        <v>87</v>
      </c>
    </row>
    <row r="3444" spans="2:3" x14ac:dyDescent="0.25">
      <c r="B3444" s="10">
        <v>3459</v>
      </c>
      <c r="C3444" s="10" t="s">
        <v>87</v>
      </c>
    </row>
    <row r="3445" spans="2:3" x14ac:dyDescent="0.25">
      <c r="B3445" s="10">
        <v>3460</v>
      </c>
      <c r="C3445" s="10" t="s">
        <v>87</v>
      </c>
    </row>
    <row r="3446" spans="2:3" x14ac:dyDescent="0.25">
      <c r="B3446" s="10">
        <v>3461</v>
      </c>
      <c r="C3446" s="10" t="s">
        <v>87</v>
      </c>
    </row>
    <row r="3447" spans="2:3" x14ac:dyDescent="0.25">
      <c r="B3447" s="10">
        <v>3462</v>
      </c>
      <c r="C3447" s="10" t="s">
        <v>87</v>
      </c>
    </row>
    <row r="3448" spans="2:3" x14ac:dyDescent="0.25">
      <c r="B3448" s="10">
        <v>3463</v>
      </c>
      <c r="C3448" s="10" t="s">
        <v>87</v>
      </c>
    </row>
    <row r="3449" spans="2:3" x14ac:dyDescent="0.25">
      <c r="B3449" s="10">
        <v>3464</v>
      </c>
      <c r="C3449" s="10" t="s">
        <v>87</v>
      </c>
    </row>
    <row r="3450" spans="2:3" x14ac:dyDescent="0.25">
      <c r="B3450" s="10">
        <v>3465</v>
      </c>
      <c r="C3450" s="10" t="s">
        <v>87</v>
      </c>
    </row>
    <row r="3451" spans="2:3" x14ac:dyDescent="0.25">
      <c r="B3451" s="10">
        <v>3466</v>
      </c>
      <c r="C3451" s="10" t="s">
        <v>87</v>
      </c>
    </row>
    <row r="3452" spans="2:3" x14ac:dyDescent="0.25">
      <c r="B3452" s="10">
        <v>3467</v>
      </c>
      <c r="C3452" s="10" t="s">
        <v>87</v>
      </c>
    </row>
    <row r="3453" spans="2:3" x14ac:dyDescent="0.25">
      <c r="B3453" s="10">
        <v>3468</v>
      </c>
      <c r="C3453" s="10" t="s">
        <v>87</v>
      </c>
    </row>
    <row r="3454" spans="2:3" x14ac:dyDescent="0.25">
      <c r="B3454" s="10">
        <v>3469</v>
      </c>
      <c r="C3454" s="10" t="s">
        <v>87</v>
      </c>
    </row>
    <row r="3455" spans="2:3" x14ac:dyDescent="0.25">
      <c r="B3455" s="10">
        <v>3470</v>
      </c>
      <c r="C3455" s="10" t="s">
        <v>87</v>
      </c>
    </row>
    <row r="3456" spans="2:3" x14ac:dyDescent="0.25">
      <c r="B3456" s="10">
        <v>3471</v>
      </c>
      <c r="C3456" s="10" t="s">
        <v>87</v>
      </c>
    </row>
    <row r="3457" spans="2:3" x14ac:dyDescent="0.25">
      <c r="B3457" s="10">
        <v>3472</v>
      </c>
      <c r="C3457" s="10" t="s">
        <v>87</v>
      </c>
    </row>
    <row r="3458" spans="2:3" x14ac:dyDescent="0.25">
      <c r="B3458" s="10">
        <v>3473</v>
      </c>
      <c r="C3458" s="10" t="s">
        <v>87</v>
      </c>
    </row>
    <row r="3459" spans="2:3" x14ac:dyDescent="0.25">
      <c r="B3459" s="10">
        <v>3474</v>
      </c>
      <c r="C3459" s="10" t="s">
        <v>87</v>
      </c>
    </row>
    <row r="3460" spans="2:3" x14ac:dyDescent="0.25">
      <c r="B3460" s="10">
        <v>3475</v>
      </c>
      <c r="C3460" s="10" t="s">
        <v>87</v>
      </c>
    </row>
    <row r="3461" spans="2:3" x14ac:dyDescent="0.25">
      <c r="B3461" s="10">
        <v>3476</v>
      </c>
      <c r="C3461" s="10" t="s">
        <v>87</v>
      </c>
    </row>
    <row r="3462" spans="2:3" x14ac:dyDescent="0.25">
      <c r="B3462" s="10">
        <v>3477</v>
      </c>
      <c r="C3462" s="10" t="s">
        <v>87</v>
      </c>
    </row>
    <row r="3463" spans="2:3" x14ac:dyDescent="0.25">
      <c r="B3463" s="10">
        <v>3478</v>
      </c>
      <c r="C3463" s="10" t="s">
        <v>87</v>
      </c>
    </row>
    <row r="3464" spans="2:3" x14ac:dyDescent="0.25">
      <c r="B3464" s="10">
        <v>3479</v>
      </c>
      <c r="C3464" s="10" t="s">
        <v>87</v>
      </c>
    </row>
    <row r="3465" spans="2:3" x14ac:dyDescent="0.25">
      <c r="B3465" s="10">
        <v>3480</v>
      </c>
      <c r="C3465" s="10" t="s">
        <v>87</v>
      </c>
    </row>
    <row r="3466" spans="2:3" x14ac:dyDescent="0.25">
      <c r="B3466" s="10">
        <v>3481</v>
      </c>
      <c r="C3466" s="10" t="s">
        <v>87</v>
      </c>
    </row>
    <row r="3467" spans="2:3" x14ac:dyDescent="0.25">
      <c r="B3467" s="10">
        <v>3482</v>
      </c>
      <c r="C3467" s="10" t="s">
        <v>87</v>
      </c>
    </row>
    <row r="3468" spans="2:3" x14ac:dyDescent="0.25">
      <c r="B3468" s="10">
        <v>3483</v>
      </c>
      <c r="C3468" s="10" t="s">
        <v>87</v>
      </c>
    </row>
    <row r="3469" spans="2:3" x14ac:dyDescent="0.25">
      <c r="B3469" s="10">
        <v>3484</v>
      </c>
      <c r="C3469" s="10" t="s">
        <v>87</v>
      </c>
    </row>
    <row r="3470" spans="2:3" x14ac:dyDescent="0.25">
      <c r="B3470" s="10">
        <v>3485</v>
      </c>
      <c r="C3470" s="10" t="s">
        <v>87</v>
      </c>
    </row>
    <row r="3471" spans="2:3" x14ac:dyDescent="0.25">
      <c r="B3471" s="10">
        <v>3486</v>
      </c>
      <c r="C3471" s="10" t="s">
        <v>87</v>
      </c>
    </row>
    <row r="3472" spans="2:3" x14ac:dyDescent="0.25">
      <c r="B3472" s="10">
        <v>3487</v>
      </c>
      <c r="C3472" s="10" t="s">
        <v>87</v>
      </c>
    </row>
    <row r="3473" spans="2:3" x14ac:dyDescent="0.25">
      <c r="B3473" s="10">
        <v>3488</v>
      </c>
      <c r="C3473" s="10" t="s">
        <v>87</v>
      </c>
    </row>
    <row r="3474" spans="2:3" x14ac:dyDescent="0.25">
      <c r="B3474" s="10">
        <v>3489</v>
      </c>
      <c r="C3474" s="10" t="s">
        <v>87</v>
      </c>
    </row>
    <row r="3475" spans="2:3" x14ac:dyDescent="0.25">
      <c r="B3475" s="10">
        <v>3490</v>
      </c>
      <c r="C3475" s="10" t="s">
        <v>87</v>
      </c>
    </row>
    <row r="3476" spans="2:3" x14ac:dyDescent="0.25">
      <c r="B3476" s="10">
        <v>3491</v>
      </c>
      <c r="C3476" s="10" t="s">
        <v>87</v>
      </c>
    </row>
    <row r="3477" spans="2:3" x14ac:dyDescent="0.25">
      <c r="B3477" s="10">
        <v>3492</v>
      </c>
      <c r="C3477" s="10" t="s">
        <v>87</v>
      </c>
    </row>
    <row r="3478" spans="2:3" x14ac:dyDescent="0.25">
      <c r="B3478" s="10">
        <v>3493</v>
      </c>
      <c r="C3478" s="10" t="s">
        <v>87</v>
      </c>
    </row>
    <row r="3479" spans="2:3" x14ac:dyDescent="0.25">
      <c r="B3479" s="10">
        <v>3494</v>
      </c>
      <c r="C3479" s="10" t="s">
        <v>87</v>
      </c>
    </row>
    <row r="3480" spans="2:3" x14ac:dyDescent="0.25">
      <c r="B3480" s="10">
        <v>3495</v>
      </c>
      <c r="C3480" s="10" t="s">
        <v>87</v>
      </c>
    </row>
    <row r="3481" spans="2:3" x14ac:dyDescent="0.25">
      <c r="B3481" s="10">
        <v>3496</v>
      </c>
      <c r="C3481" s="10" t="s">
        <v>87</v>
      </c>
    </row>
    <row r="3482" spans="2:3" x14ac:dyDescent="0.25">
      <c r="B3482" s="10">
        <v>3497</v>
      </c>
      <c r="C3482" s="10" t="s">
        <v>87</v>
      </c>
    </row>
    <row r="3483" spans="2:3" x14ac:dyDescent="0.25">
      <c r="B3483" s="10">
        <v>3498</v>
      </c>
      <c r="C3483" s="10" t="s">
        <v>87</v>
      </c>
    </row>
    <row r="3484" spans="2:3" x14ac:dyDescent="0.25">
      <c r="B3484" s="10">
        <v>3499</v>
      </c>
      <c r="C3484" s="10" t="s">
        <v>87</v>
      </c>
    </row>
    <row r="3485" spans="2:3" x14ac:dyDescent="0.25">
      <c r="B3485" s="10">
        <v>3500</v>
      </c>
      <c r="C3485" s="10" t="s">
        <v>87</v>
      </c>
    </row>
    <row r="3486" spans="2:3" x14ac:dyDescent="0.25">
      <c r="B3486" s="10">
        <v>3501</v>
      </c>
      <c r="C3486" s="10" t="s">
        <v>87</v>
      </c>
    </row>
    <row r="3487" spans="2:3" x14ac:dyDescent="0.25">
      <c r="B3487" s="10">
        <v>3502</v>
      </c>
      <c r="C3487" s="10" t="s">
        <v>87</v>
      </c>
    </row>
    <row r="3488" spans="2:3" x14ac:dyDescent="0.25">
      <c r="B3488" s="10">
        <v>3503</v>
      </c>
      <c r="C3488" s="10" t="s">
        <v>87</v>
      </c>
    </row>
    <row r="3489" spans="2:3" x14ac:dyDescent="0.25">
      <c r="B3489" s="10">
        <v>3504</v>
      </c>
      <c r="C3489" s="10" t="s">
        <v>87</v>
      </c>
    </row>
    <row r="3490" spans="2:3" x14ac:dyDescent="0.25">
      <c r="B3490" s="10">
        <v>3505</v>
      </c>
      <c r="C3490" s="10" t="s">
        <v>87</v>
      </c>
    </row>
    <row r="3491" spans="2:3" x14ac:dyDescent="0.25">
      <c r="B3491" s="10">
        <v>3506</v>
      </c>
      <c r="C3491" s="10" t="s">
        <v>87</v>
      </c>
    </row>
    <row r="3492" spans="2:3" x14ac:dyDescent="0.25">
      <c r="B3492" s="10">
        <v>3507</v>
      </c>
      <c r="C3492" s="10" t="s">
        <v>87</v>
      </c>
    </row>
    <row r="3493" spans="2:3" x14ac:dyDescent="0.25">
      <c r="B3493" s="10">
        <v>3508</v>
      </c>
      <c r="C3493" s="10" t="s">
        <v>87</v>
      </c>
    </row>
    <row r="3494" spans="2:3" x14ac:dyDescent="0.25">
      <c r="B3494" s="10">
        <v>3509</v>
      </c>
      <c r="C3494" s="10" t="s">
        <v>87</v>
      </c>
    </row>
    <row r="3495" spans="2:3" x14ac:dyDescent="0.25">
      <c r="B3495" s="10">
        <v>3510</v>
      </c>
      <c r="C3495" s="10" t="s">
        <v>87</v>
      </c>
    </row>
    <row r="3496" spans="2:3" x14ac:dyDescent="0.25">
      <c r="B3496" s="10">
        <v>3511</v>
      </c>
      <c r="C3496" s="10" t="s">
        <v>87</v>
      </c>
    </row>
    <row r="3497" spans="2:3" x14ac:dyDescent="0.25">
      <c r="B3497" s="10">
        <v>3512</v>
      </c>
      <c r="C3497" s="10" t="s">
        <v>87</v>
      </c>
    </row>
    <row r="3498" spans="2:3" x14ac:dyDescent="0.25">
      <c r="B3498" s="10">
        <v>3513</v>
      </c>
      <c r="C3498" s="10" t="s">
        <v>87</v>
      </c>
    </row>
    <row r="3499" spans="2:3" x14ac:dyDescent="0.25">
      <c r="B3499" s="10">
        <v>3514</v>
      </c>
      <c r="C3499" s="10" t="s">
        <v>87</v>
      </c>
    </row>
    <row r="3500" spans="2:3" x14ac:dyDescent="0.25">
      <c r="B3500" s="10">
        <v>3515</v>
      </c>
      <c r="C3500" s="10" t="s">
        <v>87</v>
      </c>
    </row>
    <row r="3501" spans="2:3" x14ac:dyDescent="0.25">
      <c r="B3501" s="10">
        <v>3516</v>
      </c>
      <c r="C3501" s="10" t="s">
        <v>87</v>
      </c>
    </row>
    <row r="3502" spans="2:3" x14ac:dyDescent="0.25">
      <c r="B3502" s="10">
        <v>3517</v>
      </c>
      <c r="C3502" s="10" t="s">
        <v>87</v>
      </c>
    </row>
    <row r="3503" spans="2:3" x14ac:dyDescent="0.25">
      <c r="B3503" s="10">
        <v>3518</v>
      </c>
      <c r="C3503" s="10" t="s">
        <v>87</v>
      </c>
    </row>
    <row r="3504" spans="2:3" x14ac:dyDescent="0.25">
      <c r="B3504" s="10">
        <v>3519</v>
      </c>
      <c r="C3504" s="10" t="s">
        <v>87</v>
      </c>
    </row>
    <row r="3505" spans="2:3" x14ac:dyDescent="0.25">
      <c r="B3505" s="10">
        <v>3520</v>
      </c>
      <c r="C3505" s="10" t="s">
        <v>87</v>
      </c>
    </row>
    <row r="3506" spans="2:3" x14ac:dyDescent="0.25">
      <c r="B3506" s="10">
        <v>3521</v>
      </c>
      <c r="C3506" s="10" t="s">
        <v>87</v>
      </c>
    </row>
    <row r="3507" spans="2:3" x14ac:dyDescent="0.25">
      <c r="B3507" s="10">
        <v>3522</v>
      </c>
      <c r="C3507" s="10" t="s">
        <v>87</v>
      </c>
    </row>
    <row r="3508" spans="2:3" x14ac:dyDescent="0.25">
      <c r="B3508" s="10">
        <v>3523</v>
      </c>
      <c r="C3508" s="10" t="s">
        <v>87</v>
      </c>
    </row>
    <row r="3509" spans="2:3" x14ac:dyDescent="0.25">
      <c r="B3509" s="10">
        <v>3524</v>
      </c>
      <c r="C3509" s="10" t="s">
        <v>87</v>
      </c>
    </row>
    <row r="3510" spans="2:3" x14ac:dyDescent="0.25">
      <c r="B3510" s="10">
        <v>3525</v>
      </c>
      <c r="C3510" s="10" t="s">
        <v>87</v>
      </c>
    </row>
    <row r="3511" spans="2:3" x14ac:dyDescent="0.25">
      <c r="B3511" s="10">
        <v>3526</v>
      </c>
      <c r="C3511" s="10" t="s">
        <v>87</v>
      </c>
    </row>
    <row r="3512" spans="2:3" x14ac:dyDescent="0.25">
      <c r="B3512" s="10">
        <v>3527</v>
      </c>
      <c r="C3512" s="10" t="s">
        <v>87</v>
      </c>
    </row>
    <row r="3513" spans="2:3" x14ac:dyDescent="0.25">
      <c r="B3513" s="10">
        <v>3528</v>
      </c>
      <c r="C3513" s="10" t="s">
        <v>87</v>
      </c>
    </row>
    <row r="3514" spans="2:3" x14ac:dyDescent="0.25">
      <c r="B3514" s="10">
        <v>3529</v>
      </c>
      <c r="C3514" s="10" t="s">
        <v>87</v>
      </c>
    </row>
    <row r="3515" spans="2:3" x14ac:dyDescent="0.25">
      <c r="B3515" s="10">
        <v>3530</v>
      </c>
      <c r="C3515" s="10" t="s">
        <v>87</v>
      </c>
    </row>
    <row r="3516" spans="2:3" x14ac:dyDescent="0.25">
      <c r="B3516" s="10">
        <v>3531</v>
      </c>
      <c r="C3516" s="10" t="s">
        <v>87</v>
      </c>
    </row>
    <row r="3517" spans="2:3" x14ac:dyDescent="0.25">
      <c r="B3517" s="10">
        <v>3532</v>
      </c>
      <c r="C3517" s="10" t="s">
        <v>87</v>
      </c>
    </row>
    <row r="3518" spans="2:3" x14ac:dyDescent="0.25">
      <c r="B3518" s="10">
        <v>3533</v>
      </c>
      <c r="C3518" s="10" t="s">
        <v>87</v>
      </c>
    </row>
    <row r="3519" spans="2:3" x14ac:dyDescent="0.25">
      <c r="B3519" s="10">
        <v>3534</v>
      </c>
      <c r="C3519" s="10" t="s">
        <v>87</v>
      </c>
    </row>
    <row r="3520" spans="2:3" x14ac:dyDescent="0.25">
      <c r="B3520" s="10">
        <v>3535</v>
      </c>
      <c r="C3520" s="10" t="s">
        <v>87</v>
      </c>
    </row>
    <row r="3521" spans="2:3" x14ac:dyDescent="0.25">
      <c r="B3521" s="10">
        <v>3536</v>
      </c>
      <c r="C3521" s="10" t="s">
        <v>87</v>
      </c>
    </row>
    <row r="3522" spans="2:3" x14ac:dyDescent="0.25">
      <c r="B3522" s="10">
        <v>3537</v>
      </c>
      <c r="C3522" s="10" t="s">
        <v>87</v>
      </c>
    </row>
    <row r="3523" spans="2:3" x14ac:dyDescent="0.25">
      <c r="B3523" s="10">
        <v>3538</v>
      </c>
      <c r="C3523" s="10" t="s">
        <v>87</v>
      </c>
    </row>
    <row r="3524" spans="2:3" x14ac:dyDescent="0.25">
      <c r="B3524" s="10">
        <v>3539</v>
      </c>
      <c r="C3524" s="10" t="s">
        <v>87</v>
      </c>
    </row>
    <row r="3525" spans="2:3" x14ac:dyDescent="0.25">
      <c r="B3525" s="10">
        <v>3540</v>
      </c>
      <c r="C3525" s="10" t="s">
        <v>87</v>
      </c>
    </row>
    <row r="3526" spans="2:3" x14ac:dyDescent="0.25">
      <c r="B3526" s="10">
        <v>3541</v>
      </c>
      <c r="C3526" s="10" t="s">
        <v>87</v>
      </c>
    </row>
    <row r="3527" spans="2:3" x14ac:dyDescent="0.25">
      <c r="B3527" s="10">
        <v>3542</v>
      </c>
      <c r="C3527" s="10" t="s">
        <v>87</v>
      </c>
    </row>
    <row r="3528" spans="2:3" x14ac:dyDescent="0.25">
      <c r="B3528" s="10">
        <v>3543</v>
      </c>
      <c r="C3528" s="10" t="s">
        <v>87</v>
      </c>
    </row>
    <row r="3529" spans="2:3" x14ac:dyDescent="0.25">
      <c r="B3529" s="10">
        <v>3544</v>
      </c>
      <c r="C3529" s="10" t="s">
        <v>87</v>
      </c>
    </row>
    <row r="3530" spans="2:3" x14ac:dyDescent="0.25">
      <c r="B3530" s="10">
        <v>3545</v>
      </c>
      <c r="C3530" s="10" t="s">
        <v>87</v>
      </c>
    </row>
    <row r="3531" spans="2:3" x14ac:dyDescent="0.25">
      <c r="B3531" s="10">
        <v>3546</v>
      </c>
      <c r="C3531" s="10" t="s">
        <v>87</v>
      </c>
    </row>
    <row r="3532" spans="2:3" x14ac:dyDescent="0.25">
      <c r="B3532" s="10">
        <v>3547</v>
      </c>
      <c r="C3532" s="10" t="s">
        <v>87</v>
      </c>
    </row>
    <row r="3533" spans="2:3" x14ac:dyDescent="0.25">
      <c r="B3533" s="10">
        <v>3548</v>
      </c>
      <c r="C3533" s="10" t="s">
        <v>87</v>
      </c>
    </row>
    <row r="3534" spans="2:3" x14ac:dyDescent="0.25">
      <c r="B3534" s="10">
        <v>3549</v>
      </c>
      <c r="C3534" s="10" t="s">
        <v>87</v>
      </c>
    </row>
    <row r="3535" spans="2:3" x14ac:dyDescent="0.25">
      <c r="B3535" s="10">
        <v>3550</v>
      </c>
      <c r="C3535" s="10" t="s">
        <v>87</v>
      </c>
    </row>
    <row r="3536" spans="2:3" x14ac:dyDescent="0.25">
      <c r="B3536" s="10">
        <v>3551</v>
      </c>
      <c r="C3536" s="10" t="s">
        <v>87</v>
      </c>
    </row>
    <row r="3537" spans="2:3" x14ac:dyDescent="0.25">
      <c r="B3537" s="10">
        <v>3552</v>
      </c>
      <c r="C3537" s="10" t="s">
        <v>87</v>
      </c>
    </row>
    <row r="3538" spans="2:3" x14ac:dyDescent="0.25">
      <c r="B3538" s="10">
        <v>3553</v>
      </c>
      <c r="C3538" s="10" t="s">
        <v>87</v>
      </c>
    </row>
    <row r="3539" spans="2:3" x14ac:dyDescent="0.25">
      <c r="B3539" s="10">
        <v>3554</v>
      </c>
      <c r="C3539" s="10" t="s">
        <v>87</v>
      </c>
    </row>
    <row r="3540" spans="2:3" x14ac:dyDescent="0.25">
      <c r="B3540" s="10">
        <v>3555</v>
      </c>
      <c r="C3540" s="10" t="s">
        <v>87</v>
      </c>
    </row>
    <row r="3541" spans="2:3" x14ac:dyDescent="0.25">
      <c r="B3541" s="10">
        <v>3556</v>
      </c>
      <c r="C3541" s="10" t="s">
        <v>87</v>
      </c>
    </row>
    <row r="3542" spans="2:3" x14ac:dyDescent="0.25">
      <c r="B3542" s="10">
        <v>3557</v>
      </c>
      <c r="C3542" s="10" t="s">
        <v>87</v>
      </c>
    </row>
    <row r="3543" spans="2:3" x14ac:dyDescent="0.25">
      <c r="B3543" s="10">
        <v>3558</v>
      </c>
      <c r="C3543" s="10" t="s">
        <v>87</v>
      </c>
    </row>
    <row r="3544" spans="2:3" x14ac:dyDescent="0.25">
      <c r="B3544" s="10">
        <v>3559</v>
      </c>
      <c r="C3544" s="10" t="s">
        <v>87</v>
      </c>
    </row>
    <row r="3545" spans="2:3" x14ac:dyDescent="0.25">
      <c r="B3545" s="10">
        <v>3560</v>
      </c>
      <c r="C3545" s="10" t="s">
        <v>87</v>
      </c>
    </row>
    <row r="3546" spans="2:3" x14ac:dyDescent="0.25">
      <c r="B3546" s="10">
        <v>3561</v>
      </c>
      <c r="C3546" s="10" t="s">
        <v>87</v>
      </c>
    </row>
    <row r="3547" spans="2:3" x14ac:dyDescent="0.25">
      <c r="B3547" s="10">
        <v>3562</v>
      </c>
      <c r="C3547" s="10" t="s">
        <v>87</v>
      </c>
    </row>
    <row r="3548" spans="2:3" x14ac:dyDescent="0.25">
      <c r="B3548" s="10">
        <v>3563</v>
      </c>
      <c r="C3548" s="10" t="s">
        <v>87</v>
      </c>
    </row>
    <row r="3549" spans="2:3" x14ac:dyDescent="0.25">
      <c r="B3549" s="10">
        <v>3564</v>
      </c>
      <c r="C3549" s="10" t="s">
        <v>87</v>
      </c>
    </row>
    <row r="3550" spans="2:3" x14ac:dyDescent="0.25">
      <c r="B3550" s="10">
        <v>3565</v>
      </c>
      <c r="C3550" s="10" t="s">
        <v>87</v>
      </c>
    </row>
    <row r="3551" spans="2:3" x14ac:dyDescent="0.25">
      <c r="B3551" s="10">
        <v>3566</v>
      </c>
      <c r="C3551" s="10" t="s">
        <v>87</v>
      </c>
    </row>
    <row r="3552" spans="2:3" x14ac:dyDescent="0.25">
      <c r="B3552" s="10">
        <v>3567</v>
      </c>
      <c r="C3552" s="10" t="s">
        <v>87</v>
      </c>
    </row>
    <row r="3553" spans="2:3" x14ac:dyDescent="0.25">
      <c r="B3553" s="10">
        <v>3568</v>
      </c>
      <c r="C3553" s="10" t="s">
        <v>87</v>
      </c>
    </row>
    <row r="3554" spans="2:3" x14ac:dyDescent="0.25">
      <c r="B3554" s="10">
        <v>3569</v>
      </c>
      <c r="C3554" s="10" t="s">
        <v>87</v>
      </c>
    </row>
    <row r="3555" spans="2:3" x14ac:dyDescent="0.25">
      <c r="B3555" s="10">
        <v>3570</v>
      </c>
      <c r="C3555" s="10" t="s">
        <v>87</v>
      </c>
    </row>
    <row r="3556" spans="2:3" x14ac:dyDescent="0.25">
      <c r="B3556" s="10">
        <v>3571</v>
      </c>
      <c r="C3556" s="10" t="s">
        <v>87</v>
      </c>
    </row>
    <row r="3557" spans="2:3" x14ac:dyDescent="0.25">
      <c r="B3557" s="10">
        <v>3572</v>
      </c>
      <c r="C3557" s="10" t="s">
        <v>87</v>
      </c>
    </row>
    <row r="3558" spans="2:3" x14ac:dyDescent="0.25">
      <c r="B3558" s="10">
        <v>3573</v>
      </c>
      <c r="C3558" s="10" t="s">
        <v>87</v>
      </c>
    </row>
    <row r="3559" spans="2:3" x14ac:dyDescent="0.25">
      <c r="B3559" s="10">
        <v>3574</v>
      </c>
      <c r="C3559" s="10" t="s">
        <v>87</v>
      </c>
    </row>
    <row r="3560" spans="2:3" x14ac:dyDescent="0.25">
      <c r="B3560" s="10">
        <v>3575</v>
      </c>
      <c r="C3560" s="10" t="s">
        <v>87</v>
      </c>
    </row>
    <row r="3561" spans="2:3" x14ac:dyDescent="0.25">
      <c r="B3561" s="10">
        <v>3576</v>
      </c>
      <c r="C3561" s="10" t="s">
        <v>87</v>
      </c>
    </row>
    <row r="3562" spans="2:3" x14ac:dyDescent="0.25">
      <c r="B3562" s="10">
        <v>3577</v>
      </c>
      <c r="C3562" s="10" t="s">
        <v>87</v>
      </c>
    </row>
    <row r="3563" spans="2:3" x14ac:dyDescent="0.25">
      <c r="B3563" s="10">
        <v>3578</v>
      </c>
      <c r="C3563" s="10" t="s">
        <v>87</v>
      </c>
    </row>
    <row r="3564" spans="2:3" x14ac:dyDescent="0.25">
      <c r="B3564" s="10">
        <v>3579</v>
      </c>
      <c r="C3564" s="10" t="s">
        <v>87</v>
      </c>
    </row>
    <row r="3565" spans="2:3" x14ac:dyDescent="0.25">
      <c r="B3565" s="10">
        <v>3580</v>
      </c>
      <c r="C3565" s="10" t="s">
        <v>87</v>
      </c>
    </row>
    <row r="3566" spans="2:3" x14ac:dyDescent="0.25">
      <c r="B3566" s="10">
        <v>3581</v>
      </c>
      <c r="C3566" s="10" t="s">
        <v>87</v>
      </c>
    </row>
    <row r="3567" spans="2:3" x14ac:dyDescent="0.25">
      <c r="B3567" s="10">
        <v>3582</v>
      </c>
      <c r="C3567" s="10" t="s">
        <v>87</v>
      </c>
    </row>
    <row r="3568" spans="2:3" x14ac:dyDescent="0.25">
      <c r="B3568" s="10">
        <v>3583</v>
      </c>
      <c r="C3568" s="10" t="s">
        <v>87</v>
      </c>
    </row>
    <row r="3569" spans="2:3" x14ac:dyDescent="0.25">
      <c r="B3569" s="10">
        <v>3584</v>
      </c>
      <c r="C3569" s="10" t="s">
        <v>87</v>
      </c>
    </row>
    <row r="3570" spans="2:3" x14ac:dyDescent="0.25">
      <c r="B3570" s="10">
        <v>3585</v>
      </c>
      <c r="C3570" s="10" t="s">
        <v>87</v>
      </c>
    </row>
    <row r="3571" spans="2:3" x14ac:dyDescent="0.25">
      <c r="B3571" s="10">
        <v>3586</v>
      </c>
      <c r="C3571" s="10" t="s">
        <v>87</v>
      </c>
    </row>
    <row r="3572" spans="2:3" x14ac:dyDescent="0.25">
      <c r="B3572" s="10">
        <v>3587</v>
      </c>
      <c r="C3572" s="10" t="s">
        <v>87</v>
      </c>
    </row>
    <row r="3573" spans="2:3" x14ac:dyDescent="0.25">
      <c r="B3573" s="10">
        <v>3588</v>
      </c>
      <c r="C3573" s="10" t="s">
        <v>87</v>
      </c>
    </row>
    <row r="3574" spans="2:3" x14ac:dyDescent="0.25">
      <c r="B3574" s="10">
        <v>3589</v>
      </c>
      <c r="C3574" s="10" t="s">
        <v>87</v>
      </c>
    </row>
    <row r="3575" spans="2:3" x14ac:dyDescent="0.25">
      <c r="B3575" s="10">
        <v>3590</v>
      </c>
      <c r="C3575" s="10" t="s">
        <v>87</v>
      </c>
    </row>
    <row r="3576" spans="2:3" x14ac:dyDescent="0.25">
      <c r="B3576" s="10">
        <v>3591</v>
      </c>
      <c r="C3576" s="10" t="s">
        <v>87</v>
      </c>
    </row>
    <row r="3577" spans="2:3" x14ac:dyDescent="0.25">
      <c r="B3577" s="10">
        <v>3592</v>
      </c>
      <c r="C3577" s="10" t="s">
        <v>87</v>
      </c>
    </row>
    <row r="3578" spans="2:3" x14ac:dyDescent="0.25">
      <c r="B3578" s="10">
        <v>3593</v>
      </c>
      <c r="C3578" s="10" t="s">
        <v>87</v>
      </c>
    </row>
    <row r="3579" spans="2:3" x14ac:dyDescent="0.25">
      <c r="B3579" s="10">
        <v>3594</v>
      </c>
      <c r="C3579" s="10" t="s">
        <v>87</v>
      </c>
    </row>
    <row r="3580" spans="2:3" x14ac:dyDescent="0.25">
      <c r="B3580" s="10">
        <v>3595</v>
      </c>
      <c r="C3580" s="10" t="s">
        <v>87</v>
      </c>
    </row>
    <row r="3581" spans="2:3" x14ac:dyDescent="0.25">
      <c r="B3581" s="10">
        <v>3596</v>
      </c>
      <c r="C3581" s="10" t="s">
        <v>87</v>
      </c>
    </row>
    <row r="3582" spans="2:3" x14ac:dyDescent="0.25">
      <c r="B3582" s="10">
        <v>3597</v>
      </c>
      <c r="C3582" s="10" t="s">
        <v>87</v>
      </c>
    </row>
    <row r="3583" spans="2:3" x14ac:dyDescent="0.25">
      <c r="B3583" s="10">
        <v>3598</v>
      </c>
      <c r="C3583" s="10" t="s">
        <v>87</v>
      </c>
    </row>
    <row r="3584" spans="2:3" x14ac:dyDescent="0.25">
      <c r="B3584" s="10">
        <v>3599</v>
      </c>
      <c r="C3584" s="10" t="s">
        <v>87</v>
      </c>
    </row>
    <row r="3585" spans="2:3" x14ac:dyDescent="0.25">
      <c r="B3585" s="10">
        <v>3600</v>
      </c>
      <c r="C3585" s="10" t="s">
        <v>87</v>
      </c>
    </row>
    <row r="3586" spans="2:3" x14ac:dyDescent="0.25">
      <c r="B3586" s="10">
        <v>3601</v>
      </c>
      <c r="C3586" s="10" t="s">
        <v>87</v>
      </c>
    </row>
    <row r="3587" spans="2:3" x14ac:dyDescent="0.25">
      <c r="B3587" s="10">
        <v>3602</v>
      </c>
      <c r="C3587" s="10" t="s">
        <v>87</v>
      </c>
    </row>
    <row r="3588" spans="2:3" x14ac:dyDescent="0.25">
      <c r="B3588" s="10">
        <v>3603</v>
      </c>
      <c r="C3588" s="10" t="s">
        <v>87</v>
      </c>
    </row>
    <row r="3589" spans="2:3" x14ac:dyDescent="0.25">
      <c r="B3589" s="10">
        <v>3604</v>
      </c>
      <c r="C3589" s="10" t="s">
        <v>87</v>
      </c>
    </row>
    <row r="3590" spans="2:3" x14ac:dyDescent="0.25">
      <c r="B3590" s="10">
        <v>3605</v>
      </c>
      <c r="C3590" s="10" t="s">
        <v>87</v>
      </c>
    </row>
    <row r="3591" spans="2:3" x14ac:dyDescent="0.25">
      <c r="B3591" s="10">
        <v>3606</v>
      </c>
      <c r="C3591" s="10" t="s">
        <v>87</v>
      </c>
    </row>
    <row r="3592" spans="2:3" x14ac:dyDescent="0.25">
      <c r="B3592" s="10">
        <v>3607</v>
      </c>
      <c r="C3592" s="10" t="s">
        <v>87</v>
      </c>
    </row>
    <row r="3593" spans="2:3" x14ac:dyDescent="0.25">
      <c r="B3593" s="10">
        <v>3608</v>
      </c>
      <c r="C3593" s="10" t="s">
        <v>87</v>
      </c>
    </row>
    <row r="3594" spans="2:3" x14ac:dyDescent="0.25">
      <c r="B3594" s="10">
        <v>3609</v>
      </c>
      <c r="C3594" s="10" t="s">
        <v>87</v>
      </c>
    </row>
    <row r="3595" spans="2:3" x14ac:dyDescent="0.25">
      <c r="B3595" s="10">
        <v>3610</v>
      </c>
      <c r="C3595" s="10" t="s">
        <v>87</v>
      </c>
    </row>
    <row r="3596" spans="2:3" x14ac:dyDescent="0.25">
      <c r="B3596" s="10">
        <v>3611</v>
      </c>
      <c r="C3596" s="10" t="s">
        <v>87</v>
      </c>
    </row>
    <row r="3597" spans="2:3" x14ac:dyDescent="0.25">
      <c r="B3597" s="10">
        <v>3612</v>
      </c>
      <c r="C3597" s="10" t="s">
        <v>87</v>
      </c>
    </row>
    <row r="3598" spans="2:3" x14ac:dyDescent="0.25">
      <c r="B3598" s="10">
        <v>3613</v>
      </c>
      <c r="C3598" s="10" t="s">
        <v>87</v>
      </c>
    </row>
    <row r="3599" spans="2:3" x14ac:dyDescent="0.25">
      <c r="B3599" s="10">
        <v>3614</v>
      </c>
      <c r="C3599" s="10" t="s">
        <v>87</v>
      </c>
    </row>
    <row r="3600" spans="2:3" x14ac:dyDescent="0.25">
      <c r="B3600" s="10">
        <v>3615</v>
      </c>
      <c r="C3600" s="10" t="s">
        <v>87</v>
      </c>
    </row>
    <row r="3601" spans="2:3" x14ac:dyDescent="0.25">
      <c r="B3601" s="10">
        <v>3616</v>
      </c>
      <c r="C3601" s="10" t="s">
        <v>87</v>
      </c>
    </row>
    <row r="3602" spans="2:3" x14ac:dyDescent="0.25">
      <c r="B3602" s="10">
        <v>3617</v>
      </c>
      <c r="C3602" s="10" t="s">
        <v>87</v>
      </c>
    </row>
    <row r="3603" spans="2:3" x14ac:dyDescent="0.25">
      <c r="B3603" s="10">
        <v>3618</v>
      </c>
      <c r="C3603" s="10" t="s">
        <v>87</v>
      </c>
    </row>
    <row r="3604" spans="2:3" x14ac:dyDescent="0.25">
      <c r="B3604" s="10">
        <v>3619</v>
      </c>
      <c r="C3604" s="10" t="s">
        <v>87</v>
      </c>
    </row>
    <row r="3605" spans="2:3" x14ac:dyDescent="0.25">
      <c r="B3605" s="10">
        <v>3620</v>
      </c>
      <c r="C3605" s="10" t="s">
        <v>87</v>
      </c>
    </row>
    <row r="3606" spans="2:3" x14ac:dyDescent="0.25">
      <c r="B3606" s="10">
        <v>3621</v>
      </c>
      <c r="C3606" s="10" t="s">
        <v>87</v>
      </c>
    </row>
    <row r="3607" spans="2:3" x14ac:dyDescent="0.25">
      <c r="B3607" s="10">
        <v>3622</v>
      </c>
      <c r="C3607" s="10" t="s">
        <v>87</v>
      </c>
    </row>
    <row r="3608" spans="2:3" x14ac:dyDescent="0.25">
      <c r="B3608" s="10">
        <v>3623</v>
      </c>
      <c r="C3608" s="10" t="s">
        <v>87</v>
      </c>
    </row>
    <row r="3609" spans="2:3" x14ac:dyDescent="0.25">
      <c r="B3609" s="10">
        <v>3624</v>
      </c>
      <c r="C3609" s="10" t="s">
        <v>87</v>
      </c>
    </row>
    <row r="3610" spans="2:3" x14ac:dyDescent="0.25">
      <c r="B3610" s="10">
        <v>3625</v>
      </c>
      <c r="C3610" s="10" t="s">
        <v>87</v>
      </c>
    </row>
    <row r="3611" spans="2:3" x14ac:dyDescent="0.25">
      <c r="B3611" s="10">
        <v>3626</v>
      </c>
      <c r="C3611" s="10" t="s">
        <v>87</v>
      </c>
    </row>
    <row r="3612" spans="2:3" x14ac:dyDescent="0.25">
      <c r="B3612" s="10">
        <v>3627</v>
      </c>
      <c r="C3612" s="10" t="s">
        <v>87</v>
      </c>
    </row>
    <row r="3613" spans="2:3" x14ac:dyDescent="0.25">
      <c r="B3613" s="10">
        <v>3628</v>
      </c>
      <c r="C3613" s="10" t="s">
        <v>87</v>
      </c>
    </row>
    <row r="3614" spans="2:3" x14ac:dyDescent="0.25">
      <c r="B3614" s="10">
        <v>3629</v>
      </c>
      <c r="C3614" s="10" t="s">
        <v>87</v>
      </c>
    </row>
    <row r="3615" spans="2:3" x14ac:dyDescent="0.25">
      <c r="B3615" s="10">
        <v>3630</v>
      </c>
      <c r="C3615" s="10" t="s">
        <v>87</v>
      </c>
    </row>
    <row r="3616" spans="2:3" x14ac:dyDescent="0.25">
      <c r="B3616" s="10">
        <v>3631</v>
      </c>
      <c r="C3616" s="10" t="s">
        <v>87</v>
      </c>
    </row>
    <row r="3617" spans="2:3" x14ac:dyDescent="0.25">
      <c r="B3617" s="10">
        <v>3632</v>
      </c>
      <c r="C3617" s="10" t="s">
        <v>87</v>
      </c>
    </row>
    <row r="3618" spans="2:3" x14ac:dyDescent="0.25">
      <c r="B3618" s="10">
        <v>3633</v>
      </c>
      <c r="C3618" s="10" t="s">
        <v>87</v>
      </c>
    </row>
    <row r="3619" spans="2:3" x14ac:dyDescent="0.25">
      <c r="B3619" s="10">
        <v>3634</v>
      </c>
      <c r="C3619" s="10" t="s">
        <v>87</v>
      </c>
    </row>
    <row r="3620" spans="2:3" x14ac:dyDescent="0.25">
      <c r="B3620" s="10">
        <v>3635</v>
      </c>
      <c r="C3620" s="10" t="s">
        <v>87</v>
      </c>
    </row>
    <row r="3621" spans="2:3" x14ac:dyDescent="0.25">
      <c r="B3621" s="10">
        <v>3636</v>
      </c>
      <c r="C3621" s="10" t="s">
        <v>87</v>
      </c>
    </row>
    <row r="3622" spans="2:3" x14ac:dyDescent="0.25">
      <c r="B3622" s="10">
        <v>3637</v>
      </c>
      <c r="C3622" s="10" t="s">
        <v>87</v>
      </c>
    </row>
    <row r="3623" spans="2:3" x14ac:dyDescent="0.25">
      <c r="B3623" s="10">
        <v>3638</v>
      </c>
      <c r="C3623" s="10" t="s">
        <v>87</v>
      </c>
    </row>
    <row r="3624" spans="2:3" x14ac:dyDescent="0.25">
      <c r="B3624" s="10">
        <v>3639</v>
      </c>
      <c r="C3624" s="10" t="s">
        <v>87</v>
      </c>
    </row>
    <row r="3625" spans="2:3" x14ac:dyDescent="0.25">
      <c r="B3625" s="10">
        <v>3640</v>
      </c>
      <c r="C3625" s="10" t="s">
        <v>87</v>
      </c>
    </row>
    <row r="3626" spans="2:3" x14ac:dyDescent="0.25">
      <c r="B3626" s="10">
        <v>3641</v>
      </c>
      <c r="C3626" s="10" t="s">
        <v>87</v>
      </c>
    </row>
    <row r="3627" spans="2:3" x14ac:dyDescent="0.25">
      <c r="B3627" s="10">
        <v>3642</v>
      </c>
      <c r="C3627" s="10" t="s">
        <v>87</v>
      </c>
    </row>
    <row r="3628" spans="2:3" x14ac:dyDescent="0.25">
      <c r="B3628" s="10">
        <v>3643</v>
      </c>
      <c r="C3628" s="10" t="s">
        <v>87</v>
      </c>
    </row>
    <row r="3629" spans="2:3" x14ac:dyDescent="0.25">
      <c r="B3629" s="10">
        <v>3644</v>
      </c>
      <c r="C3629" s="10" t="s">
        <v>87</v>
      </c>
    </row>
    <row r="3630" spans="2:3" x14ac:dyDescent="0.25">
      <c r="B3630" s="10">
        <v>3645</v>
      </c>
      <c r="C3630" s="10" t="s">
        <v>87</v>
      </c>
    </row>
    <row r="3631" spans="2:3" x14ac:dyDescent="0.25">
      <c r="B3631" s="10">
        <v>3646</v>
      </c>
      <c r="C3631" s="10" t="s">
        <v>87</v>
      </c>
    </row>
    <row r="3632" spans="2:3" x14ac:dyDescent="0.25">
      <c r="B3632" s="10">
        <v>3647</v>
      </c>
      <c r="C3632" s="10" t="s">
        <v>87</v>
      </c>
    </row>
    <row r="3633" spans="2:3" x14ac:dyDescent="0.25">
      <c r="B3633" s="10">
        <v>3648</v>
      </c>
      <c r="C3633" s="10" t="s">
        <v>87</v>
      </c>
    </row>
    <row r="3634" spans="2:3" x14ac:dyDescent="0.25">
      <c r="B3634" s="10">
        <v>3649</v>
      </c>
      <c r="C3634" s="10" t="s">
        <v>87</v>
      </c>
    </row>
    <row r="3635" spans="2:3" x14ac:dyDescent="0.25">
      <c r="B3635" s="10">
        <v>3650</v>
      </c>
      <c r="C3635" s="10" t="s">
        <v>87</v>
      </c>
    </row>
    <row r="3636" spans="2:3" x14ac:dyDescent="0.25">
      <c r="B3636" s="10">
        <v>3651</v>
      </c>
      <c r="C3636" s="10" t="s">
        <v>87</v>
      </c>
    </row>
    <row r="3637" spans="2:3" x14ac:dyDescent="0.25">
      <c r="B3637" s="10">
        <v>3652</v>
      </c>
      <c r="C3637" s="10" t="s">
        <v>87</v>
      </c>
    </row>
    <row r="3638" spans="2:3" x14ac:dyDescent="0.25">
      <c r="B3638" s="10">
        <v>3653</v>
      </c>
      <c r="C3638" s="10" t="s">
        <v>87</v>
      </c>
    </row>
    <row r="3639" spans="2:3" x14ac:dyDescent="0.25">
      <c r="B3639" s="10">
        <v>3654</v>
      </c>
      <c r="C3639" s="10" t="s">
        <v>87</v>
      </c>
    </row>
    <row r="3640" spans="2:3" x14ac:dyDescent="0.25">
      <c r="B3640" s="10">
        <v>3655</v>
      </c>
      <c r="C3640" s="10" t="s">
        <v>87</v>
      </c>
    </row>
    <row r="3641" spans="2:3" x14ac:dyDescent="0.25">
      <c r="B3641" s="10">
        <v>3656</v>
      </c>
      <c r="C3641" s="10" t="s">
        <v>87</v>
      </c>
    </row>
    <row r="3642" spans="2:3" x14ac:dyDescent="0.25">
      <c r="B3642" s="10">
        <v>3657</v>
      </c>
      <c r="C3642" s="10" t="s">
        <v>87</v>
      </c>
    </row>
    <row r="3643" spans="2:3" x14ac:dyDescent="0.25">
      <c r="B3643" s="10">
        <v>3658</v>
      </c>
      <c r="C3643" s="10" t="s">
        <v>87</v>
      </c>
    </row>
    <row r="3644" spans="2:3" x14ac:dyDescent="0.25">
      <c r="B3644" s="10">
        <v>3659</v>
      </c>
      <c r="C3644" s="10" t="s">
        <v>87</v>
      </c>
    </row>
    <row r="3645" spans="2:3" x14ac:dyDescent="0.25">
      <c r="B3645" s="10">
        <v>3660</v>
      </c>
      <c r="C3645" s="10" t="s">
        <v>87</v>
      </c>
    </row>
    <row r="3646" spans="2:3" x14ac:dyDescent="0.25">
      <c r="B3646" s="10">
        <v>3661</v>
      </c>
      <c r="C3646" s="10" t="s">
        <v>87</v>
      </c>
    </row>
    <row r="3647" spans="2:3" x14ac:dyDescent="0.25">
      <c r="B3647" s="10">
        <v>3662</v>
      </c>
      <c r="C3647" s="10" t="s">
        <v>87</v>
      </c>
    </row>
    <row r="3648" spans="2:3" x14ac:dyDescent="0.25">
      <c r="B3648" s="10">
        <v>3663</v>
      </c>
      <c r="C3648" s="10" t="s">
        <v>87</v>
      </c>
    </row>
    <row r="3649" spans="2:3" x14ac:dyDescent="0.25">
      <c r="B3649" s="10">
        <v>3664</v>
      </c>
      <c r="C3649" s="10" t="s">
        <v>87</v>
      </c>
    </row>
    <row r="3650" spans="2:3" x14ac:dyDescent="0.25">
      <c r="B3650" s="10">
        <v>3665</v>
      </c>
      <c r="C3650" s="10" t="s">
        <v>87</v>
      </c>
    </row>
    <row r="3651" spans="2:3" x14ac:dyDescent="0.25">
      <c r="B3651" s="10">
        <v>3666</v>
      </c>
      <c r="C3651" s="10" t="s">
        <v>87</v>
      </c>
    </row>
    <row r="3652" spans="2:3" x14ac:dyDescent="0.25">
      <c r="B3652" s="10">
        <v>3667</v>
      </c>
      <c r="C3652" s="10" t="s">
        <v>87</v>
      </c>
    </row>
    <row r="3653" spans="2:3" x14ac:dyDescent="0.25">
      <c r="B3653" s="10">
        <v>3668</v>
      </c>
      <c r="C3653" s="10" t="s">
        <v>87</v>
      </c>
    </row>
    <row r="3654" spans="2:3" x14ac:dyDescent="0.25">
      <c r="B3654" s="10">
        <v>3669</v>
      </c>
      <c r="C3654" s="10" t="s">
        <v>87</v>
      </c>
    </row>
    <row r="3655" spans="2:3" x14ac:dyDescent="0.25">
      <c r="B3655" s="10">
        <v>3670</v>
      </c>
      <c r="C3655" s="10" t="s">
        <v>87</v>
      </c>
    </row>
    <row r="3656" spans="2:3" x14ac:dyDescent="0.25">
      <c r="B3656" s="10">
        <v>3671</v>
      </c>
      <c r="C3656" s="10" t="s">
        <v>87</v>
      </c>
    </row>
    <row r="3657" spans="2:3" x14ac:dyDescent="0.25">
      <c r="B3657" s="10">
        <v>3672</v>
      </c>
      <c r="C3657" s="10" t="s">
        <v>87</v>
      </c>
    </row>
    <row r="3658" spans="2:3" x14ac:dyDescent="0.25">
      <c r="B3658" s="10">
        <v>3673</v>
      </c>
      <c r="C3658" s="10" t="s">
        <v>87</v>
      </c>
    </row>
    <row r="3659" spans="2:3" x14ac:dyDescent="0.25">
      <c r="B3659" s="10">
        <v>3674</v>
      </c>
      <c r="C3659" s="10" t="s">
        <v>87</v>
      </c>
    </row>
    <row r="3660" spans="2:3" x14ac:dyDescent="0.25">
      <c r="B3660" s="10">
        <v>3675</v>
      </c>
      <c r="C3660" s="10" t="s">
        <v>87</v>
      </c>
    </row>
    <row r="3661" spans="2:3" x14ac:dyDescent="0.25">
      <c r="B3661" s="10">
        <v>3676</v>
      </c>
      <c r="C3661" s="10" t="s">
        <v>87</v>
      </c>
    </row>
    <row r="3662" spans="2:3" x14ac:dyDescent="0.25">
      <c r="B3662" s="10">
        <v>3677</v>
      </c>
      <c r="C3662" s="10" t="s">
        <v>87</v>
      </c>
    </row>
    <row r="3663" spans="2:3" x14ac:dyDescent="0.25">
      <c r="B3663" s="10">
        <v>3678</v>
      </c>
      <c r="C3663" s="10" t="s">
        <v>87</v>
      </c>
    </row>
    <row r="3664" spans="2:3" x14ac:dyDescent="0.25">
      <c r="B3664" s="10">
        <v>3679</v>
      </c>
      <c r="C3664" s="10" t="s">
        <v>87</v>
      </c>
    </row>
    <row r="3665" spans="2:3" x14ac:dyDescent="0.25">
      <c r="B3665" s="10">
        <v>3680</v>
      </c>
      <c r="C3665" s="10" t="s">
        <v>87</v>
      </c>
    </row>
    <row r="3666" spans="2:3" x14ac:dyDescent="0.25">
      <c r="B3666" s="10">
        <v>3681</v>
      </c>
      <c r="C3666" s="10" t="s">
        <v>87</v>
      </c>
    </row>
    <row r="3667" spans="2:3" x14ac:dyDescent="0.25">
      <c r="B3667" s="10">
        <v>3682</v>
      </c>
      <c r="C3667" s="10" t="s">
        <v>87</v>
      </c>
    </row>
    <row r="3668" spans="2:3" x14ac:dyDescent="0.25">
      <c r="B3668" s="10">
        <v>3683</v>
      </c>
      <c r="C3668" s="10" t="s">
        <v>87</v>
      </c>
    </row>
    <row r="3669" spans="2:3" x14ac:dyDescent="0.25">
      <c r="B3669" s="10">
        <v>3684</v>
      </c>
      <c r="C3669" s="10" t="s">
        <v>87</v>
      </c>
    </row>
    <row r="3670" spans="2:3" x14ac:dyDescent="0.25">
      <c r="B3670" s="10">
        <v>3685</v>
      </c>
      <c r="C3670" s="10" t="s">
        <v>87</v>
      </c>
    </row>
    <row r="3671" spans="2:3" x14ac:dyDescent="0.25">
      <c r="B3671" s="10">
        <v>3686</v>
      </c>
      <c r="C3671" s="10" t="s">
        <v>87</v>
      </c>
    </row>
    <row r="3672" spans="2:3" x14ac:dyDescent="0.25">
      <c r="B3672" s="10">
        <v>3687</v>
      </c>
      <c r="C3672" s="10" t="s">
        <v>87</v>
      </c>
    </row>
    <row r="3673" spans="2:3" x14ac:dyDescent="0.25">
      <c r="B3673" s="10">
        <v>3688</v>
      </c>
      <c r="C3673" s="10" t="s">
        <v>87</v>
      </c>
    </row>
    <row r="3674" spans="2:3" x14ac:dyDescent="0.25">
      <c r="B3674" s="10">
        <v>3689</v>
      </c>
      <c r="C3674" s="10" t="s">
        <v>87</v>
      </c>
    </row>
    <row r="3675" spans="2:3" x14ac:dyDescent="0.25">
      <c r="B3675" s="10">
        <v>3690</v>
      </c>
      <c r="C3675" s="10" t="s">
        <v>87</v>
      </c>
    </row>
    <row r="3676" spans="2:3" x14ac:dyDescent="0.25">
      <c r="B3676" s="10">
        <v>3691</v>
      </c>
      <c r="C3676" s="10" t="s">
        <v>87</v>
      </c>
    </row>
    <row r="3677" spans="2:3" x14ac:dyDescent="0.25">
      <c r="B3677" s="10">
        <v>3692</v>
      </c>
      <c r="C3677" s="10" t="s">
        <v>87</v>
      </c>
    </row>
    <row r="3678" spans="2:3" x14ac:dyDescent="0.25">
      <c r="B3678" s="10">
        <v>3693</v>
      </c>
      <c r="C3678" s="10" t="s">
        <v>87</v>
      </c>
    </row>
    <row r="3679" spans="2:3" x14ac:dyDescent="0.25">
      <c r="B3679" s="10">
        <v>3694</v>
      </c>
      <c r="C3679" s="10" t="s">
        <v>87</v>
      </c>
    </row>
    <row r="3680" spans="2:3" x14ac:dyDescent="0.25">
      <c r="B3680" s="10">
        <v>3695</v>
      </c>
      <c r="C3680" s="10" t="s">
        <v>87</v>
      </c>
    </row>
    <row r="3681" spans="2:3" x14ac:dyDescent="0.25">
      <c r="B3681" s="10">
        <v>3696</v>
      </c>
      <c r="C3681" s="10" t="s">
        <v>87</v>
      </c>
    </row>
    <row r="3682" spans="2:3" x14ac:dyDescent="0.25">
      <c r="B3682" s="10">
        <v>3697</v>
      </c>
      <c r="C3682" s="10" t="s">
        <v>87</v>
      </c>
    </row>
    <row r="3683" spans="2:3" x14ac:dyDescent="0.25">
      <c r="B3683" s="10">
        <v>3698</v>
      </c>
      <c r="C3683" s="10" t="s">
        <v>87</v>
      </c>
    </row>
    <row r="3684" spans="2:3" x14ac:dyDescent="0.25">
      <c r="B3684" s="10">
        <v>3699</v>
      </c>
      <c r="C3684" s="10" t="s">
        <v>87</v>
      </c>
    </row>
    <row r="3685" spans="2:3" x14ac:dyDescent="0.25">
      <c r="B3685" s="10">
        <v>3700</v>
      </c>
      <c r="C3685" s="10" t="s">
        <v>87</v>
      </c>
    </row>
    <row r="3686" spans="2:3" x14ac:dyDescent="0.25">
      <c r="B3686" s="10">
        <v>3701</v>
      </c>
      <c r="C3686" s="10" t="s">
        <v>87</v>
      </c>
    </row>
    <row r="3687" spans="2:3" x14ac:dyDescent="0.25">
      <c r="B3687" s="10">
        <v>3702</v>
      </c>
      <c r="C3687" s="10" t="s">
        <v>87</v>
      </c>
    </row>
    <row r="3688" spans="2:3" x14ac:dyDescent="0.25">
      <c r="B3688" s="10">
        <v>3703</v>
      </c>
      <c r="C3688" s="10" t="s">
        <v>87</v>
      </c>
    </row>
    <row r="3689" spans="2:3" x14ac:dyDescent="0.25">
      <c r="B3689" s="10">
        <v>3704</v>
      </c>
      <c r="C3689" s="10" t="s">
        <v>87</v>
      </c>
    </row>
    <row r="3690" spans="2:3" x14ac:dyDescent="0.25">
      <c r="B3690" s="10">
        <v>3705</v>
      </c>
      <c r="C3690" s="10" t="s">
        <v>87</v>
      </c>
    </row>
    <row r="3691" spans="2:3" x14ac:dyDescent="0.25">
      <c r="B3691" s="10">
        <v>3706</v>
      </c>
      <c r="C3691" s="10" t="s">
        <v>87</v>
      </c>
    </row>
    <row r="3692" spans="2:3" x14ac:dyDescent="0.25">
      <c r="B3692" s="10">
        <v>3707</v>
      </c>
      <c r="C3692" s="10" t="s">
        <v>87</v>
      </c>
    </row>
    <row r="3693" spans="2:3" x14ac:dyDescent="0.25">
      <c r="B3693" s="10">
        <v>3708</v>
      </c>
      <c r="C3693" s="10" t="s">
        <v>87</v>
      </c>
    </row>
    <row r="3694" spans="2:3" x14ac:dyDescent="0.25">
      <c r="B3694" s="10">
        <v>3709</v>
      </c>
      <c r="C3694" s="10" t="s">
        <v>87</v>
      </c>
    </row>
    <row r="3695" spans="2:3" x14ac:dyDescent="0.25">
      <c r="B3695" s="10">
        <v>3710</v>
      </c>
      <c r="C3695" s="10" t="s">
        <v>87</v>
      </c>
    </row>
    <row r="3696" spans="2:3" x14ac:dyDescent="0.25">
      <c r="B3696" s="10">
        <v>3711</v>
      </c>
      <c r="C3696" s="10" t="s">
        <v>87</v>
      </c>
    </row>
    <row r="3697" spans="2:3" x14ac:dyDescent="0.25">
      <c r="B3697" s="10">
        <v>3712</v>
      </c>
      <c r="C3697" s="10" t="s">
        <v>87</v>
      </c>
    </row>
    <row r="3698" spans="2:3" x14ac:dyDescent="0.25">
      <c r="B3698" s="10">
        <v>3713</v>
      </c>
      <c r="C3698" s="10" t="s">
        <v>87</v>
      </c>
    </row>
    <row r="3699" spans="2:3" x14ac:dyDescent="0.25">
      <c r="B3699" s="10">
        <v>3714</v>
      </c>
      <c r="C3699" s="10" t="s">
        <v>87</v>
      </c>
    </row>
    <row r="3700" spans="2:3" x14ac:dyDescent="0.25">
      <c r="B3700" s="10">
        <v>3715</v>
      </c>
      <c r="C3700" s="10" t="s">
        <v>87</v>
      </c>
    </row>
    <row r="3701" spans="2:3" x14ac:dyDescent="0.25">
      <c r="B3701" s="10">
        <v>3716</v>
      </c>
      <c r="C3701" s="10" t="s">
        <v>87</v>
      </c>
    </row>
    <row r="3702" spans="2:3" x14ac:dyDescent="0.25">
      <c r="B3702" s="10">
        <v>3717</v>
      </c>
      <c r="C3702" s="10" t="s">
        <v>87</v>
      </c>
    </row>
    <row r="3703" spans="2:3" x14ac:dyDescent="0.25">
      <c r="B3703" s="10">
        <v>3718</v>
      </c>
      <c r="C3703" s="10" t="s">
        <v>87</v>
      </c>
    </row>
    <row r="3704" spans="2:3" x14ac:dyDescent="0.25">
      <c r="B3704" s="10">
        <v>3719</v>
      </c>
      <c r="C3704" s="10" t="s">
        <v>87</v>
      </c>
    </row>
    <row r="3705" spans="2:3" x14ac:dyDescent="0.25">
      <c r="B3705" s="10">
        <v>3720</v>
      </c>
      <c r="C3705" s="10" t="s">
        <v>87</v>
      </c>
    </row>
    <row r="3706" spans="2:3" x14ac:dyDescent="0.25">
      <c r="B3706" s="10">
        <v>3721</v>
      </c>
      <c r="C3706" s="10" t="s">
        <v>87</v>
      </c>
    </row>
    <row r="3707" spans="2:3" x14ac:dyDescent="0.25">
      <c r="B3707" s="10">
        <v>3722</v>
      </c>
      <c r="C3707" s="10" t="s">
        <v>87</v>
      </c>
    </row>
    <row r="3708" spans="2:3" x14ac:dyDescent="0.25">
      <c r="B3708" s="10">
        <v>3723</v>
      </c>
      <c r="C3708" s="10" t="s">
        <v>87</v>
      </c>
    </row>
    <row r="3709" spans="2:3" x14ac:dyDescent="0.25">
      <c r="B3709" s="10">
        <v>3724</v>
      </c>
      <c r="C3709" s="10" t="s">
        <v>87</v>
      </c>
    </row>
    <row r="3710" spans="2:3" x14ac:dyDescent="0.25">
      <c r="B3710" s="10">
        <v>3725</v>
      </c>
      <c r="C3710" s="10" t="s">
        <v>87</v>
      </c>
    </row>
    <row r="3711" spans="2:3" x14ac:dyDescent="0.25">
      <c r="B3711" s="10">
        <v>3726</v>
      </c>
      <c r="C3711" s="10" t="s">
        <v>87</v>
      </c>
    </row>
    <row r="3712" spans="2:3" x14ac:dyDescent="0.25">
      <c r="B3712" s="10">
        <v>3727</v>
      </c>
      <c r="C3712" s="10" t="s">
        <v>87</v>
      </c>
    </row>
    <row r="3713" spans="2:3" x14ac:dyDescent="0.25">
      <c r="B3713" s="10">
        <v>3728</v>
      </c>
      <c r="C3713" s="10" t="s">
        <v>87</v>
      </c>
    </row>
    <row r="3714" spans="2:3" x14ac:dyDescent="0.25">
      <c r="B3714" s="10">
        <v>3729</v>
      </c>
      <c r="C3714" s="10" t="s">
        <v>87</v>
      </c>
    </row>
    <row r="3715" spans="2:3" x14ac:dyDescent="0.25">
      <c r="B3715" s="10">
        <v>3730</v>
      </c>
      <c r="C3715" s="10" t="s">
        <v>87</v>
      </c>
    </row>
    <row r="3716" spans="2:3" x14ac:dyDescent="0.25">
      <c r="B3716" s="10">
        <v>3731</v>
      </c>
      <c r="C3716" s="10" t="s">
        <v>87</v>
      </c>
    </row>
    <row r="3717" spans="2:3" x14ac:dyDescent="0.25">
      <c r="B3717" s="10">
        <v>3732</v>
      </c>
      <c r="C3717" s="10" t="s">
        <v>87</v>
      </c>
    </row>
    <row r="3718" spans="2:3" x14ac:dyDescent="0.25">
      <c r="B3718" s="10">
        <v>3733</v>
      </c>
      <c r="C3718" s="10" t="s">
        <v>87</v>
      </c>
    </row>
    <row r="3719" spans="2:3" x14ac:dyDescent="0.25">
      <c r="B3719" s="10">
        <v>3734</v>
      </c>
      <c r="C3719" s="10" t="s">
        <v>87</v>
      </c>
    </row>
    <row r="3720" spans="2:3" x14ac:dyDescent="0.25">
      <c r="B3720" s="10">
        <v>3735</v>
      </c>
      <c r="C3720" s="10" t="s">
        <v>87</v>
      </c>
    </row>
    <row r="3721" spans="2:3" x14ac:dyDescent="0.25">
      <c r="B3721" s="10">
        <v>3736</v>
      </c>
      <c r="C3721" s="10" t="s">
        <v>87</v>
      </c>
    </row>
    <row r="3722" spans="2:3" x14ac:dyDescent="0.25">
      <c r="B3722" s="10">
        <v>3737</v>
      </c>
      <c r="C3722" s="10" t="s">
        <v>87</v>
      </c>
    </row>
    <row r="3723" spans="2:3" x14ac:dyDescent="0.25">
      <c r="B3723" s="10">
        <v>3738</v>
      </c>
      <c r="C3723" s="10" t="s">
        <v>87</v>
      </c>
    </row>
    <row r="3724" spans="2:3" x14ac:dyDescent="0.25">
      <c r="B3724" s="10">
        <v>3739</v>
      </c>
      <c r="C3724" s="10" t="s">
        <v>87</v>
      </c>
    </row>
    <row r="3725" spans="2:3" x14ac:dyDescent="0.25">
      <c r="B3725" s="10">
        <v>3740</v>
      </c>
      <c r="C3725" s="10" t="s">
        <v>87</v>
      </c>
    </row>
    <row r="3726" spans="2:3" x14ac:dyDescent="0.25">
      <c r="B3726" s="10">
        <v>3741</v>
      </c>
      <c r="C3726" s="10" t="s">
        <v>87</v>
      </c>
    </row>
    <row r="3727" spans="2:3" x14ac:dyDescent="0.25">
      <c r="B3727" s="10">
        <v>3742</v>
      </c>
      <c r="C3727" s="10" t="s">
        <v>87</v>
      </c>
    </row>
    <row r="3728" spans="2:3" x14ac:dyDescent="0.25">
      <c r="B3728" s="10">
        <v>3743</v>
      </c>
      <c r="C3728" s="10" t="s">
        <v>87</v>
      </c>
    </row>
    <row r="3729" spans="2:3" x14ac:dyDescent="0.25">
      <c r="B3729" s="10">
        <v>3744</v>
      </c>
      <c r="C3729" s="10" t="s">
        <v>87</v>
      </c>
    </row>
    <row r="3730" spans="2:3" x14ac:dyDescent="0.25">
      <c r="B3730" s="10">
        <v>3745</v>
      </c>
      <c r="C3730" s="10" t="s">
        <v>87</v>
      </c>
    </row>
    <row r="3731" spans="2:3" x14ac:dyDescent="0.25">
      <c r="B3731" s="10">
        <v>3746</v>
      </c>
      <c r="C3731" s="10" t="s">
        <v>87</v>
      </c>
    </row>
    <row r="3732" spans="2:3" x14ac:dyDescent="0.25">
      <c r="B3732" s="10">
        <v>3747</v>
      </c>
      <c r="C3732" s="10" t="s">
        <v>87</v>
      </c>
    </row>
    <row r="3733" spans="2:3" x14ac:dyDescent="0.25">
      <c r="B3733" s="10">
        <v>3748</v>
      </c>
      <c r="C3733" s="10" t="s">
        <v>87</v>
      </c>
    </row>
    <row r="3734" spans="2:3" x14ac:dyDescent="0.25">
      <c r="B3734" s="10">
        <v>3749</v>
      </c>
      <c r="C3734" s="10" t="s">
        <v>87</v>
      </c>
    </row>
    <row r="3735" spans="2:3" x14ac:dyDescent="0.25">
      <c r="B3735" s="10">
        <v>3750</v>
      </c>
      <c r="C3735" s="10" t="s">
        <v>87</v>
      </c>
    </row>
    <row r="3736" spans="2:3" x14ac:dyDescent="0.25">
      <c r="B3736" s="10">
        <v>3751</v>
      </c>
      <c r="C3736" s="10" t="s">
        <v>87</v>
      </c>
    </row>
    <row r="3737" spans="2:3" x14ac:dyDescent="0.25">
      <c r="B3737" s="10">
        <v>3752</v>
      </c>
      <c r="C3737" s="10" t="s">
        <v>87</v>
      </c>
    </row>
    <row r="3738" spans="2:3" x14ac:dyDescent="0.25">
      <c r="B3738" s="10">
        <v>3753</v>
      </c>
      <c r="C3738" s="10" t="s">
        <v>87</v>
      </c>
    </row>
    <row r="3739" spans="2:3" x14ac:dyDescent="0.25">
      <c r="B3739" s="10">
        <v>3754</v>
      </c>
      <c r="C3739" s="10" t="s">
        <v>87</v>
      </c>
    </row>
    <row r="3740" spans="2:3" x14ac:dyDescent="0.25">
      <c r="B3740" s="10">
        <v>3755</v>
      </c>
      <c r="C3740" s="10" t="s">
        <v>87</v>
      </c>
    </row>
    <row r="3741" spans="2:3" x14ac:dyDescent="0.25">
      <c r="B3741" s="10">
        <v>3756</v>
      </c>
      <c r="C3741" s="10" t="s">
        <v>87</v>
      </c>
    </row>
    <row r="3742" spans="2:3" x14ac:dyDescent="0.25">
      <c r="B3742" s="10">
        <v>3757</v>
      </c>
      <c r="C3742" s="10" t="s">
        <v>87</v>
      </c>
    </row>
    <row r="3743" spans="2:3" x14ac:dyDescent="0.25">
      <c r="B3743" s="10">
        <v>3758</v>
      </c>
      <c r="C3743" s="10" t="s">
        <v>87</v>
      </c>
    </row>
    <row r="3744" spans="2:3" x14ac:dyDescent="0.25">
      <c r="B3744" s="10">
        <v>3759</v>
      </c>
      <c r="C3744" s="10" t="s">
        <v>87</v>
      </c>
    </row>
    <row r="3745" spans="2:3" x14ac:dyDescent="0.25">
      <c r="B3745" s="10">
        <v>3760</v>
      </c>
      <c r="C3745" s="10" t="s">
        <v>87</v>
      </c>
    </row>
    <row r="3746" spans="2:3" x14ac:dyDescent="0.25">
      <c r="B3746" s="10">
        <v>3761</v>
      </c>
      <c r="C3746" s="10" t="s">
        <v>87</v>
      </c>
    </row>
    <row r="3747" spans="2:3" x14ac:dyDescent="0.25">
      <c r="B3747" s="10">
        <v>3762</v>
      </c>
      <c r="C3747" s="10" t="s">
        <v>87</v>
      </c>
    </row>
    <row r="3748" spans="2:3" x14ac:dyDescent="0.25">
      <c r="B3748" s="10">
        <v>3763</v>
      </c>
      <c r="C3748" s="10" t="s">
        <v>87</v>
      </c>
    </row>
    <row r="3749" spans="2:3" x14ac:dyDescent="0.25">
      <c r="B3749" s="10">
        <v>3764</v>
      </c>
      <c r="C3749" s="10" t="s">
        <v>87</v>
      </c>
    </row>
    <row r="3750" spans="2:3" x14ac:dyDescent="0.25">
      <c r="B3750" s="10">
        <v>3765</v>
      </c>
      <c r="C3750" s="10" t="s">
        <v>87</v>
      </c>
    </row>
    <row r="3751" spans="2:3" x14ac:dyDescent="0.25">
      <c r="B3751" s="10">
        <v>3766</v>
      </c>
      <c r="C3751" s="10" t="s">
        <v>87</v>
      </c>
    </row>
    <row r="3752" spans="2:3" x14ac:dyDescent="0.25">
      <c r="B3752" s="10">
        <v>3767</v>
      </c>
      <c r="C3752" s="10" t="s">
        <v>87</v>
      </c>
    </row>
    <row r="3753" spans="2:3" x14ac:dyDescent="0.25">
      <c r="B3753" s="10">
        <v>3768</v>
      </c>
      <c r="C3753" s="10" t="s">
        <v>87</v>
      </c>
    </row>
    <row r="3754" spans="2:3" x14ac:dyDescent="0.25">
      <c r="B3754" s="10">
        <v>3769</v>
      </c>
      <c r="C3754" s="10" t="s">
        <v>87</v>
      </c>
    </row>
    <row r="3755" spans="2:3" x14ac:dyDescent="0.25">
      <c r="B3755" s="10">
        <v>3770</v>
      </c>
      <c r="C3755" s="10" t="s">
        <v>87</v>
      </c>
    </row>
    <row r="3756" spans="2:3" x14ac:dyDescent="0.25">
      <c r="B3756" s="10">
        <v>3771</v>
      </c>
      <c r="C3756" s="10" t="s">
        <v>87</v>
      </c>
    </row>
    <row r="3757" spans="2:3" x14ac:dyDescent="0.25">
      <c r="B3757" s="10">
        <v>3772</v>
      </c>
      <c r="C3757" s="10" t="s">
        <v>87</v>
      </c>
    </row>
    <row r="3758" spans="2:3" x14ac:dyDescent="0.25">
      <c r="B3758" s="10">
        <v>3773</v>
      </c>
      <c r="C3758" s="10" t="s">
        <v>87</v>
      </c>
    </row>
    <row r="3759" spans="2:3" x14ac:dyDescent="0.25">
      <c r="B3759" s="10">
        <v>3774</v>
      </c>
      <c r="C3759" s="10" t="s">
        <v>87</v>
      </c>
    </row>
    <row r="3760" spans="2:3" x14ac:dyDescent="0.25">
      <c r="B3760" s="10">
        <v>3775</v>
      </c>
      <c r="C3760" s="10" t="s">
        <v>87</v>
      </c>
    </row>
    <row r="3761" spans="2:3" x14ac:dyDescent="0.25">
      <c r="B3761" s="10">
        <v>3776</v>
      </c>
      <c r="C3761" s="10" t="s">
        <v>87</v>
      </c>
    </row>
    <row r="3762" spans="2:3" x14ac:dyDescent="0.25">
      <c r="B3762" s="10">
        <v>3777</v>
      </c>
      <c r="C3762" s="10" t="s">
        <v>87</v>
      </c>
    </row>
    <row r="3763" spans="2:3" x14ac:dyDescent="0.25">
      <c r="B3763" s="10">
        <v>3778</v>
      </c>
      <c r="C3763" s="10" t="s">
        <v>87</v>
      </c>
    </row>
    <row r="3764" spans="2:3" x14ac:dyDescent="0.25">
      <c r="B3764" s="10">
        <v>3779</v>
      </c>
      <c r="C3764" s="10" t="s">
        <v>87</v>
      </c>
    </row>
    <row r="3765" spans="2:3" x14ac:dyDescent="0.25">
      <c r="B3765" s="10">
        <v>3780</v>
      </c>
      <c r="C3765" s="10" t="s">
        <v>87</v>
      </c>
    </row>
    <row r="3766" spans="2:3" x14ac:dyDescent="0.25">
      <c r="B3766" s="10">
        <v>3781</v>
      </c>
      <c r="C3766" s="10" t="s">
        <v>87</v>
      </c>
    </row>
    <row r="3767" spans="2:3" x14ac:dyDescent="0.25">
      <c r="B3767" s="10">
        <v>3782</v>
      </c>
      <c r="C3767" s="10" t="s">
        <v>87</v>
      </c>
    </row>
    <row r="3768" spans="2:3" x14ac:dyDescent="0.25">
      <c r="B3768" s="10">
        <v>3783</v>
      </c>
      <c r="C3768" s="10" t="s">
        <v>87</v>
      </c>
    </row>
    <row r="3769" spans="2:3" x14ac:dyDescent="0.25">
      <c r="B3769" s="10">
        <v>3784</v>
      </c>
      <c r="C3769" s="10" t="s">
        <v>87</v>
      </c>
    </row>
    <row r="3770" spans="2:3" x14ac:dyDescent="0.25">
      <c r="B3770" s="10">
        <v>3785</v>
      </c>
      <c r="C3770" s="10" t="s">
        <v>87</v>
      </c>
    </row>
    <row r="3771" spans="2:3" x14ac:dyDescent="0.25">
      <c r="B3771" s="10">
        <v>3786</v>
      </c>
      <c r="C3771" s="10" t="s">
        <v>87</v>
      </c>
    </row>
    <row r="3772" spans="2:3" x14ac:dyDescent="0.25">
      <c r="B3772" s="10">
        <v>3787</v>
      </c>
      <c r="C3772" s="10" t="s">
        <v>87</v>
      </c>
    </row>
    <row r="3773" spans="2:3" x14ac:dyDescent="0.25">
      <c r="B3773" s="10">
        <v>3788</v>
      </c>
      <c r="C3773" s="10" t="s">
        <v>87</v>
      </c>
    </row>
    <row r="3774" spans="2:3" x14ac:dyDescent="0.25">
      <c r="B3774" s="10">
        <v>3789</v>
      </c>
      <c r="C3774" s="10" t="s">
        <v>87</v>
      </c>
    </row>
    <row r="3775" spans="2:3" x14ac:dyDescent="0.25">
      <c r="B3775" s="10">
        <v>3790</v>
      </c>
      <c r="C3775" s="10" t="s">
        <v>87</v>
      </c>
    </row>
    <row r="3776" spans="2:3" x14ac:dyDescent="0.25">
      <c r="B3776" s="10">
        <v>3791</v>
      </c>
      <c r="C3776" s="10" t="s">
        <v>87</v>
      </c>
    </row>
    <row r="3777" spans="2:3" x14ac:dyDescent="0.25">
      <c r="B3777" s="10">
        <v>3792</v>
      </c>
      <c r="C3777" s="10" t="s">
        <v>87</v>
      </c>
    </row>
    <row r="3778" spans="2:3" x14ac:dyDescent="0.25">
      <c r="B3778" s="10">
        <v>3793</v>
      </c>
      <c r="C3778" s="10" t="s">
        <v>87</v>
      </c>
    </row>
    <row r="3779" spans="2:3" x14ac:dyDescent="0.25">
      <c r="B3779" s="10">
        <v>3794</v>
      </c>
      <c r="C3779" s="10" t="s">
        <v>87</v>
      </c>
    </row>
    <row r="3780" spans="2:3" x14ac:dyDescent="0.25">
      <c r="B3780" s="10">
        <v>3795</v>
      </c>
      <c r="C3780" s="10" t="s">
        <v>87</v>
      </c>
    </row>
    <row r="3781" spans="2:3" x14ac:dyDescent="0.25">
      <c r="B3781" s="10">
        <v>3796</v>
      </c>
      <c r="C3781" s="10" t="s">
        <v>87</v>
      </c>
    </row>
    <row r="3782" spans="2:3" x14ac:dyDescent="0.25">
      <c r="B3782" s="10">
        <v>3797</v>
      </c>
      <c r="C3782" s="10" t="s">
        <v>87</v>
      </c>
    </row>
    <row r="3783" spans="2:3" x14ac:dyDescent="0.25">
      <c r="B3783" s="10">
        <v>3798</v>
      </c>
      <c r="C3783" s="10" t="s">
        <v>87</v>
      </c>
    </row>
    <row r="3784" spans="2:3" x14ac:dyDescent="0.25">
      <c r="B3784" s="10">
        <v>3799</v>
      </c>
      <c r="C3784" s="10" t="s">
        <v>87</v>
      </c>
    </row>
    <row r="3785" spans="2:3" x14ac:dyDescent="0.25">
      <c r="B3785" s="10">
        <v>3800</v>
      </c>
      <c r="C3785" s="10" t="s">
        <v>87</v>
      </c>
    </row>
    <row r="3786" spans="2:3" x14ac:dyDescent="0.25">
      <c r="B3786" s="10">
        <v>3801</v>
      </c>
      <c r="C3786" s="10" t="s">
        <v>87</v>
      </c>
    </row>
    <row r="3787" spans="2:3" x14ac:dyDescent="0.25">
      <c r="B3787" s="10">
        <v>3802</v>
      </c>
      <c r="C3787" s="10" t="s">
        <v>87</v>
      </c>
    </row>
    <row r="3788" spans="2:3" x14ac:dyDescent="0.25">
      <c r="B3788" s="10">
        <v>3803</v>
      </c>
      <c r="C3788" s="10" t="s">
        <v>87</v>
      </c>
    </row>
    <row r="3789" spans="2:3" x14ac:dyDescent="0.25">
      <c r="B3789" s="10">
        <v>3804</v>
      </c>
      <c r="C3789" s="10" t="s">
        <v>87</v>
      </c>
    </row>
    <row r="3790" spans="2:3" x14ac:dyDescent="0.25">
      <c r="B3790" s="10">
        <v>3805</v>
      </c>
      <c r="C3790" s="10" t="s">
        <v>87</v>
      </c>
    </row>
    <row r="3791" spans="2:3" x14ac:dyDescent="0.25">
      <c r="B3791" s="10">
        <v>3806</v>
      </c>
      <c r="C3791" s="10" t="s">
        <v>87</v>
      </c>
    </row>
    <row r="3792" spans="2:3" x14ac:dyDescent="0.25">
      <c r="B3792" s="10">
        <v>3807</v>
      </c>
      <c r="C3792" s="10" t="s">
        <v>87</v>
      </c>
    </row>
    <row r="3793" spans="2:3" x14ac:dyDescent="0.25">
      <c r="B3793" s="10">
        <v>3808</v>
      </c>
      <c r="C3793" s="10" t="s">
        <v>87</v>
      </c>
    </row>
    <row r="3794" spans="2:3" x14ac:dyDescent="0.25">
      <c r="B3794" s="10">
        <v>3809</v>
      </c>
      <c r="C3794" s="10" t="s">
        <v>87</v>
      </c>
    </row>
    <row r="3795" spans="2:3" x14ac:dyDescent="0.25">
      <c r="B3795" s="10">
        <v>3810</v>
      </c>
      <c r="C3795" s="10" t="s">
        <v>87</v>
      </c>
    </row>
    <row r="3796" spans="2:3" x14ac:dyDescent="0.25">
      <c r="B3796" s="10">
        <v>3811</v>
      </c>
      <c r="C3796" s="10" t="s">
        <v>87</v>
      </c>
    </row>
    <row r="3797" spans="2:3" x14ac:dyDescent="0.25">
      <c r="B3797" s="10">
        <v>3812</v>
      </c>
      <c r="C3797" s="10" t="s">
        <v>87</v>
      </c>
    </row>
    <row r="3798" spans="2:3" x14ac:dyDescent="0.25">
      <c r="B3798" s="10">
        <v>3813</v>
      </c>
      <c r="C3798" s="10" t="s">
        <v>87</v>
      </c>
    </row>
    <row r="3799" spans="2:3" x14ac:dyDescent="0.25">
      <c r="B3799" s="10">
        <v>3814</v>
      </c>
      <c r="C3799" s="10" t="s">
        <v>87</v>
      </c>
    </row>
    <row r="3800" spans="2:3" x14ac:dyDescent="0.25">
      <c r="B3800" s="10">
        <v>3815</v>
      </c>
      <c r="C3800" s="10" t="s">
        <v>87</v>
      </c>
    </row>
    <row r="3801" spans="2:3" x14ac:dyDescent="0.25">
      <c r="B3801" s="10">
        <v>3816</v>
      </c>
      <c r="C3801" s="10" t="s">
        <v>87</v>
      </c>
    </row>
    <row r="3802" spans="2:3" x14ac:dyDescent="0.25">
      <c r="B3802" s="10">
        <v>3817</v>
      </c>
      <c r="C3802" s="10" t="s">
        <v>87</v>
      </c>
    </row>
    <row r="3803" spans="2:3" x14ac:dyDescent="0.25">
      <c r="B3803" s="10">
        <v>3818</v>
      </c>
      <c r="C3803" s="10" t="s">
        <v>87</v>
      </c>
    </row>
    <row r="3804" spans="2:3" x14ac:dyDescent="0.25">
      <c r="B3804" s="10">
        <v>3819</v>
      </c>
      <c r="C3804" s="10" t="s">
        <v>87</v>
      </c>
    </row>
    <row r="3805" spans="2:3" x14ac:dyDescent="0.25">
      <c r="B3805" s="10">
        <v>3820</v>
      </c>
      <c r="C3805" s="10" t="s">
        <v>87</v>
      </c>
    </row>
    <row r="3806" spans="2:3" x14ac:dyDescent="0.25">
      <c r="B3806" s="10">
        <v>3821</v>
      </c>
      <c r="C3806" s="10" t="s">
        <v>87</v>
      </c>
    </row>
    <row r="3807" spans="2:3" x14ac:dyDescent="0.25">
      <c r="B3807" s="10">
        <v>3822</v>
      </c>
      <c r="C3807" s="10" t="s">
        <v>87</v>
      </c>
    </row>
    <row r="3808" spans="2:3" x14ac:dyDescent="0.25">
      <c r="B3808" s="10">
        <v>3823</v>
      </c>
      <c r="C3808" s="10" t="s">
        <v>87</v>
      </c>
    </row>
    <row r="3809" spans="2:3" x14ac:dyDescent="0.25">
      <c r="B3809" s="10">
        <v>3824</v>
      </c>
      <c r="C3809" s="10" t="s">
        <v>87</v>
      </c>
    </row>
    <row r="3810" spans="2:3" x14ac:dyDescent="0.25">
      <c r="B3810" s="10">
        <v>3825</v>
      </c>
      <c r="C3810" s="10" t="s">
        <v>87</v>
      </c>
    </row>
    <row r="3811" spans="2:3" x14ac:dyDescent="0.25">
      <c r="B3811" s="10">
        <v>3826</v>
      </c>
      <c r="C3811" s="10" t="s">
        <v>87</v>
      </c>
    </row>
    <row r="3812" spans="2:3" x14ac:dyDescent="0.25">
      <c r="B3812" s="10">
        <v>3827</v>
      </c>
      <c r="C3812" s="10" t="s">
        <v>87</v>
      </c>
    </row>
    <row r="3813" spans="2:3" x14ac:dyDescent="0.25">
      <c r="B3813" s="10">
        <v>3828</v>
      </c>
      <c r="C3813" s="10" t="s">
        <v>87</v>
      </c>
    </row>
    <row r="3814" spans="2:3" x14ac:dyDescent="0.25">
      <c r="B3814" s="10">
        <v>3829</v>
      </c>
      <c r="C3814" s="10" t="s">
        <v>87</v>
      </c>
    </row>
    <row r="3815" spans="2:3" x14ac:dyDescent="0.25">
      <c r="B3815" s="10">
        <v>3830</v>
      </c>
      <c r="C3815" s="10" t="s">
        <v>87</v>
      </c>
    </row>
    <row r="3816" spans="2:3" x14ac:dyDescent="0.25">
      <c r="B3816" s="10">
        <v>3831</v>
      </c>
      <c r="C3816" s="10" t="s">
        <v>87</v>
      </c>
    </row>
    <row r="3817" spans="2:3" x14ac:dyDescent="0.25">
      <c r="B3817" s="10">
        <v>3832</v>
      </c>
      <c r="C3817" s="10" t="s">
        <v>87</v>
      </c>
    </row>
    <row r="3818" spans="2:3" x14ac:dyDescent="0.25">
      <c r="B3818" s="10">
        <v>3833</v>
      </c>
      <c r="C3818" s="10" t="s">
        <v>87</v>
      </c>
    </row>
    <row r="3819" spans="2:3" x14ac:dyDescent="0.25">
      <c r="B3819" s="10">
        <v>3834</v>
      </c>
      <c r="C3819" s="10" t="s">
        <v>87</v>
      </c>
    </row>
    <row r="3820" spans="2:3" x14ac:dyDescent="0.25">
      <c r="B3820" s="10">
        <v>3835</v>
      </c>
      <c r="C3820" s="10" t="s">
        <v>87</v>
      </c>
    </row>
    <row r="3821" spans="2:3" x14ac:dyDescent="0.25">
      <c r="B3821" s="10">
        <v>3836</v>
      </c>
      <c r="C3821" s="10" t="s">
        <v>87</v>
      </c>
    </row>
    <row r="3822" spans="2:3" x14ac:dyDescent="0.25">
      <c r="B3822" s="10">
        <v>3837</v>
      </c>
      <c r="C3822" s="10" t="s">
        <v>87</v>
      </c>
    </row>
    <row r="3823" spans="2:3" x14ac:dyDescent="0.25">
      <c r="B3823" s="10">
        <v>3838</v>
      </c>
      <c r="C3823" s="10" t="s">
        <v>87</v>
      </c>
    </row>
    <row r="3824" spans="2:3" x14ac:dyDescent="0.25">
      <c r="B3824" s="10">
        <v>3839</v>
      </c>
      <c r="C3824" s="10" t="s">
        <v>87</v>
      </c>
    </row>
    <row r="3825" spans="2:3" x14ac:dyDescent="0.25">
      <c r="B3825" s="10">
        <v>3840</v>
      </c>
      <c r="C3825" s="10" t="s">
        <v>87</v>
      </c>
    </row>
    <row r="3826" spans="2:3" x14ac:dyDescent="0.25">
      <c r="B3826" s="10">
        <v>3841</v>
      </c>
      <c r="C3826" s="10" t="s">
        <v>87</v>
      </c>
    </row>
    <row r="3827" spans="2:3" x14ac:dyDescent="0.25">
      <c r="B3827" s="10">
        <v>3842</v>
      </c>
      <c r="C3827" s="10" t="s">
        <v>87</v>
      </c>
    </row>
    <row r="3828" spans="2:3" x14ac:dyDescent="0.25">
      <c r="B3828" s="10">
        <v>3843</v>
      </c>
      <c r="C3828" s="10" t="s">
        <v>87</v>
      </c>
    </row>
    <row r="3829" spans="2:3" x14ac:dyDescent="0.25">
      <c r="B3829" s="10">
        <v>3844</v>
      </c>
      <c r="C3829" s="10" t="s">
        <v>87</v>
      </c>
    </row>
    <row r="3830" spans="2:3" x14ac:dyDescent="0.25">
      <c r="B3830" s="10">
        <v>3845</v>
      </c>
      <c r="C3830" s="10" t="s">
        <v>87</v>
      </c>
    </row>
    <row r="3831" spans="2:3" x14ac:dyDescent="0.25">
      <c r="B3831" s="10">
        <v>3846</v>
      </c>
      <c r="C3831" s="10" t="s">
        <v>87</v>
      </c>
    </row>
    <row r="3832" spans="2:3" x14ac:dyDescent="0.25">
      <c r="B3832" s="10">
        <v>3847</v>
      </c>
      <c r="C3832" s="10" t="s">
        <v>87</v>
      </c>
    </row>
    <row r="3833" spans="2:3" x14ac:dyDescent="0.25">
      <c r="B3833" s="10">
        <v>3848</v>
      </c>
      <c r="C3833" s="10" t="s">
        <v>87</v>
      </c>
    </row>
    <row r="3834" spans="2:3" x14ac:dyDescent="0.25">
      <c r="B3834" s="10">
        <v>3849</v>
      </c>
      <c r="C3834" s="10" t="s">
        <v>87</v>
      </c>
    </row>
    <row r="3835" spans="2:3" x14ac:dyDescent="0.25">
      <c r="B3835" s="10">
        <v>3850</v>
      </c>
      <c r="C3835" s="10" t="s">
        <v>87</v>
      </c>
    </row>
    <row r="3836" spans="2:3" x14ac:dyDescent="0.25">
      <c r="B3836" s="10">
        <v>3851</v>
      </c>
      <c r="C3836" s="10" t="s">
        <v>87</v>
      </c>
    </row>
    <row r="3837" spans="2:3" x14ac:dyDescent="0.25">
      <c r="B3837" s="10">
        <v>3852</v>
      </c>
      <c r="C3837" s="10" t="s">
        <v>87</v>
      </c>
    </row>
    <row r="3838" spans="2:3" x14ac:dyDescent="0.25">
      <c r="B3838" s="10">
        <v>3853</v>
      </c>
      <c r="C3838" s="10" t="s">
        <v>87</v>
      </c>
    </row>
    <row r="3839" spans="2:3" x14ac:dyDescent="0.25">
      <c r="B3839" s="10">
        <v>3854</v>
      </c>
      <c r="C3839" s="10" t="s">
        <v>87</v>
      </c>
    </row>
    <row r="3840" spans="2:3" x14ac:dyDescent="0.25">
      <c r="B3840" s="10">
        <v>3855</v>
      </c>
      <c r="C3840" s="10" t="s">
        <v>87</v>
      </c>
    </row>
    <row r="3841" spans="2:3" x14ac:dyDescent="0.25">
      <c r="B3841" s="10">
        <v>3856</v>
      </c>
      <c r="C3841" s="10" t="s">
        <v>87</v>
      </c>
    </row>
    <row r="3842" spans="2:3" x14ac:dyDescent="0.25">
      <c r="B3842" s="10">
        <v>3857</v>
      </c>
      <c r="C3842" s="10" t="s">
        <v>87</v>
      </c>
    </row>
    <row r="3843" spans="2:3" x14ac:dyDescent="0.25">
      <c r="B3843" s="10">
        <v>3858</v>
      </c>
      <c r="C3843" s="10" t="s">
        <v>87</v>
      </c>
    </row>
    <row r="3844" spans="2:3" x14ac:dyDescent="0.25">
      <c r="B3844" s="10">
        <v>3859</v>
      </c>
      <c r="C3844" s="10" t="s">
        <v>87</v>
      </c>
    </row>
    <row r="3845" spans="2:3" x14ac:dyDescent="0.25">
      <c r="B3845" s="10">
        <v>3860</v>
      </c>
      <c r="C3845" s="10" t="s">
        <v>87</v>
      </c>
    </row>
    <row r="3846" spans="2:3" x14ac:dyDescent="0.25">
      <c r="B3846" s="10">
        <v>3861</v>
      </c>
      <c r="C3846" s="10" t="s">
        <v>87</v>
      </c>
    </row>
    <row r="3847" spans="2:3" x14ac:dyDescent="0.25">
      <c r="B3847" s="10">
        <v>3862</v>
      </c>
      <c r="C3847" s="10" t="s">
        <v>87</v>
      </c>
    </row>
    <row r="3848" spans="2:3" x14ac:dyDescent="0.25">
      <c r="B3848" s="10">
        <v>3863</v>
      </c>
      <c r="C3848" s="10" t="s">
        <v>87</v>
      </c>
    </row>
    <row r="3849" spans="2:3" x14ac:dyDescent="0.25">
      <c r="B3849" s="10">
        <v>3864</v>
      </c>
      <c r="C3849" s="10" t="s">
        <v>87</v>
      </c>
    </row>
    <row r="3850" spans="2:3" x14ac:dyDescent="0.25">
      <c r="B3850" s="10">
        <v>3865</v>
      </c>
      <c r="C3850" s="10" t="s">
        <v>87</v>
      </c>
    </row>
    <row r="3851" spans="2:3" x14ac:dyDescent="0.25">
      <c r="B3851" s="10">
        <v>3866</v>
      </c>
      <c r="C3851" s="10" t="s">
        <v>87</v>
      </c>
    </row>
    <row r="3852" spans="2:3" x14ac:dyDescent="0.25">
      <c r="B3852" s="10">
        <v>3867</v>
      </c>
      <c r="C3852" s="10" t="s">
        <v>87</v>
      </c>
    </row>
    <row r="3853" spans="2:3" x14ac:dyDescent="0.25">
      <c r="B3853" s="10">
        <v>3868</v>
      </c>
      <c r="C3853" s="10" t="s">
        <v>87</v>
      </c>
    </row>
    <row r="3854" spans="2:3" x14ac:dyDescent="0.25">
      <c r="B3854" s="10">
        <v>3869</v>
      </c>
      <c r="C3854" s="10" t="s">
        <v>87</v>
      </c>
    </row>
    <row r="3855" spans="2:3" x14ac:dyDescent="0.25">
      <c r="B3855" s="10">
        <v>3870</v>
      </c>
      <c r="C3855" s="10" t="s">
        <v>87</v>
      </c>
    </row>
    <row r="3856" spans="2:3" x14ac:dyDescent="0.25">
      <c r="B3856" s="10">
        <v>3871</v>
      </c>
      <c r="C3856" s="10" t="s">
        <v>87</v>
      </c>
    </row>
    <row r="3857" spans="2:3" x14ac:dyDescent="0.25">
      <c r="B3857" s="10">
        <v>3872</v>
      </c>
      <c r="C3857" s="10" t="s">
        <v>87</v>
      </c>
    </row>
    <row r="3858" spans="2:3" x14ac:dyDescent="0.25">
      <c r="B3858" s="10">
        <v>3873</v>
      </c>
      <c r="C3858" s="10" t="s">
        <v>87</v>
      </c>
    </row>
    <row r="3859" spans="2:3" x14ac:dyDescent="0.25">
      <c r="B3859" s="10">
        <v>3874</v>
      </c>
      <c r="C3859" s="10" t="s">
        <v>87</v>
      </c>
    </row>
    <row r="3860" spans="2:3" x14ac:dyDescent="0.25">
      <c r="B3860" s="10">
        <v>3875</v>
      </c>
      <c r="C3860" s="10" t="s">
        <v>87</v>
      </c>
    </row>
    <row r="3861" spans="2:3" x14ac:dyDescent="0.25">
      <c r="B3861" s="10">
        <v>3876</v>
      </c>
      <c r="C3861" s="10" t="s">
        <v>87</v>
      </c>
    </row>
    <row r="3862" spans="2:3" x14ac:dyDescent="0.25">
      <c r="B3862" s="10">
        <v>3877</v>
      </c>
      <c r="C3862" s="10" t="s">
        <v>87</v>
      </c>
    </row>
    <row r="3863" spans="2:3" x14ac:dyDescent="0.25">
      <c r="B3863" s="10">
        <v>3878</v>
      </c>
      <c r="C3863" s="10" t="s">
        <v>87</v>
      </c>
    </row>
    <row r="3864" spans="2:3" x14ac:dyDescent="0.25">
      <c r="B3864" s="10">
        <v>3879</v>
      </c>
      <c r="C3864" s="10" t="s">
        <v>87</v>
      </c>
    </row>
    <row r="3865" spans="2:3" x14ac:dyDescent="0.25">
      <c r="B3865" s="10">
        <v>3880</v>
      </c>
      <c r="C3865" s="10" t="s">
        <v>87</v>
      </c>
    </row>
    <row r="3866" spans="2:3" x14ac:dyDescent="0.25">
      <c r="B3866" s="10">
        <v>3881</v>
      </c>
      <c r="C3866" s="10" t="s">
        <v>87</v>
      </c>
    </row>
    <row r="3867" spans="2:3" x14ac:dyDescent="0.25">
      <c r="B3867" s="10">
        <v>3882</v>
      </c>
      <c r="C3867" s="10" t="s">
        <v>87</v>
      </c>
    </row>
    <row r="3868" spans="2:3" x14ac:dyDescent="0.25">
      <c r="B3868" s="10">
        <v>3883</v>
      </c>
      <c r="C3868" s="10" t="s">
        <v>87</v>
      </c>
    </row>
    <row r="3869" spans="2:3" x14ac:dyDescent="0.25">
      <c r="B3869" s="10">
        <v>3884</v>
      </c>
      <c r="C3869" s="10" t="s">
        <v>87</v>
      </c>
    </row>
    <row r="3870" spans="2:3" x14ac:dyDescent="0.25">
      <c r="B3870" s="10">
        <v>3885</v>
      </c>
      <c r="C3870" s="10" t="s">
        <v>87</v>
      </c>
    </row>
    <row r="3871" spans="2:3" x14ac:dyDescent="0.25">
      <c r="B3871" s="10">
        <v>3886</v>
      </c>
      <c r="C3871" s="10" t="s">
        <v>87</v>
      </c>
    </row>
    <row r="3872" spans="2:3" x14ac:dyDescent="0.25">
      <c r="B3872" s="10">
        <v>3887</v>
      </c>
      <c r="C3872" s="10" t="s">
        <v>87</v>
      </c>
    </row>
    <row r="3873" spans="2:3" x14ac:dyDescent="0.25">
      <c r="B3873" s="10">
        <v>3888</v>
      </c>
      <c r="C3873" s="10" t="s">
        <v>87</v>
      </c>
    </row>
    <row r="3874" spans="2:3" x14ac:dyDescent="0.25">
      <c r="B3874" s="10">
        <v>3889</v>
      </c>
      <c r="C3874" s="10" t="s">
        <v>87</v>
      </c>
    </row>
    <row r="3875" spans="2:3" x14ac:dyDescent="0.25">
      <c r="B3875" s="10">
        <v>3890</v>
      </c>
      <c r="C3875" s="10" t="s">
        <v>87</v>
      </c>
    </row>
    <row r="3876" spans="2:3" x14ac:dyDescent="0.25">
      <c r="B3876" s="10">
        <v>3891</v>
      </c>
      <c r="C3876" s="10" t="s">
        <v>87</v>
      </c>
    </row>
    <row r="3877" spans="2:3" x14ac:dyDescent="0.25">
      <c r="B3877" s="10">
        <v>3892</v>
      </c>
      <c r="C3877" s="10" t="s">
        <v>87</v>
      </c>
    </row>
    <row r="3878" spans="2:3" x14ac:dyDescent="0.25">
      <c r="B3878" s="10">
        <v>3893</v>
      </c>
      <c r="C3878" s="10" t="s">
        <v>87</v>
      </c>
    </row>
    <row r="3879" spans="2:3" x14ac:dyDescent="0.25">
      <c r="B3879" s="10">
        <v>3894</v>
      </c>
      <c r="C3879" s="10" t="s">
        <v>87</v>
      </c>
    </row>
    <row r="3880" spans="2:3" x14ac:dyDescent="0.25">
      <c r="B3880" s="10">
        <v>3895</v>
      </c>
      <c r="C3880" s="10" t="s">
        <v>87</v>
      </c>
    </row>
    <row r="3881" spans="2:3" x14ac:dyDescent="0.25">
      <c r="B3881" s="10">
        <v>3896</v>
      </c>
      <c r="C3881" s="10" t="s">
        <v>87</v>
      </c>
    </row>
    <row r="3882" spans="2:3" x14ac:dyDescent="0.25">
      <c r="B3882" s="10">
        <v>3897</v>
      </c>
      <c r="C3882" s="10" t="s">
        <v>87</v>
      </c>
    </row>
    <row r="3883" spans="2:3" x14ac:dyDescent="0.25">
      <c r="B3883" s="10">
        <v>3898</v>
      </c>
      <c r="C3883" s="10" t="s">
        <v>87</v>
      </c>
    </row>
    <row r="3884" spans="2:3" x14ac:dyDescent="0.25">
      <c r="B3884" s="10">
        <v>3899</v>
      </c>
      <c r="C3884" s="10" t="s">
        <v>87</v>
      </c>
    </row>
    <row r="3885" spans="2:3" x14ac:dyDescent="0.25">
      <c r="B3885" s="10">
        <v>3900</v>
      </c>
      <c r="C3885" s="10" t="s">
        <v>87</v>
      </c>
    </row>
    <row r="3886" spans="2:3" x14ac:dyDescent="0.25">
      <c r="B3886" s="10">
        <v>3901</v>
      </c>
      <c r="C3886" s="10" t="s">
        <v>87</v>
      </c>
    </row>
    <row r="3887" spans="2:3" x14ac:dyDescent="0.25">
      <c r="B3887" s="10">
        <v>3902</v>
      </c>
      <c r="C3887" s="10" t="s">
        <v>87</v>
      </c>
    </row>
    <row r="3888" spans="2:3" x14ac:dyDescent="0.25">
      <c r="B3888" s="10">
        <v>3903</v>
      </c>
      <c r="C3888" s="10" t="s">
        <v>87</v>
      </c>
    </row>
    <row r="3889" spans="2:3" x14ac:dyDescent="0.25">
      <c r="B3889" s="10">
        <v>3904</v>
      </c>
      <c r="C3889" s="10" t="s">
        <v>87</v>
      </c>
    </row>
    <row r="3890" spans="2:3" x14ac:dyDescent="0.25">
      <c r="B3890" s="10">
        <v>3905</v>
      </c>
      <c r="C3890" s="10" t="s">
        <v>87</v>
      </c>
    </row>
    <row r="3891" spans="2:3" x14ac:dyDescent="0.25">
      <c r="B3891" s="10">
        <v>3906</v>
      </c>
      <c r="C3891" s="10" t="s">
        <v>87</v>
      </c>
    </row>
    <row r="3892" spans="2:3" x14ac:dyDescent="0.25">
      <c r="B3892" s="10">
        <v>3907</v>
      </c>
      <c r="C3892" s="10" t="s">
        <v>87</v>
      </c>
    </row>
    <row r="3893" spans="2:3" x14ac:dyDescent="0.25">
      <c r="B3893" s="10">
        <v>3908</v>
      </c>
      <c r="C3893" s="10" t="s">
        <v>87</v>
      </c>
    </row>
    <row r="3894" spans="2:3" x14ac:dyDescent="0.25">
      <c r="B3894" s="10">
        <v>3909</v>
      </c>
      <c r="C3894" s="10" t="s">
        <v>87</v>
      </c>
    </row>
    <row r="3895" spans="2:3" x14ac:dyDescent="0.25">
      <c r="B3895" s="10">
        <v>3910</v>
      </c>
      <c r="C3895" s="10" t="s">
        <v>87</v>
      </c>
    </row>
    <row r="3896" spans="2:3" x14ac:dyDescent="0.25">
      <c r="B3896" s="10">
        <v>3911</v>
      </c>
      <c r="C3896" s="10" t="s">
        <v>87</v>
      </c>
    </row>
    <row r="3897" spans="2:3" x14ac:dyDescent="0.25">
      <c r="B3897" s="10">
        <v>3912</v>
      </c>
      <c r="C3897" s="10" t="s">
        <v>87</v>
      </c>
    </row>
    <row r="3898" spans="2:3" x14ac:dyDescent="0.25">
      <c r="B3898" s="10">
        <v>3913</v>
      </c>
      <c r="C3898" s="10" t="s">
        <v>87</v>
      </c>
    </row>
    <row r="3899" spans="2:3" x14ac:dyDescent="0.25">
      <c r="B3899" s="10">
        <v>3914</v>
      </c>
      <c r="C3899" s="10" t="s">
        <v>87</v>
      </c>
    </row>
    <row r="3900" spans="2:3" x14ac:dyDescent="0.25">
      <c r="B3900" s="10">
        <v>3915</v>
      </c>
      <c r="C3900" s="10" t="s">
        <v>87</v>
      </c>
    </row>
    <row r="3901" spans="2:3" x14ac:dyDescent="0.25">
      <c r="B3901" s="10">
        <v>3916</v>
      </c>
      <c r="C3901" s="10" t="s">
        <v>87</v>
      </c>
    </row>
    <row r="3902" spans="2:3" x14ac:dyDescent="0.25">
      <c r="B3902" s="10">
        <v>3917</v>
      </c>
      <c r="C3902" s="10" t="s">
        <v>87</v>
      </c>
    </row>
    <row r="3903" spans="2:3" x14ac:dyDescent="0.25">
      <c r="B3903" s="10">
        <v>3918</v>
      </c>
      <c r="C3903" s="10" t="s">
        <v>87</v>
      </c>
    </row>
    <row r="3904" spans="2:3" x14ac:dyDescent="0.25">
      <c r="B3904" s="10">
        <v>3919</v>
      </c>
      <c r="C3904" s="10" t="s">
        <v>87</v>
      </c>
    </row>
    <row r="3905" spans="2:3" x14ac:dyDescent="0.25">
      <c r="B3905" s="10">
        <v>3920</v>
      </c>
      <c r="C3905" s="10" t="s">
        <v>87</v>
      </c>
    </row>
    <row r="3906" spans="2:3" x14ac:dyDescent="0.25">
      <c r="B3906" s="10">
        <v>3921</v>
      </c>
      <c r="C3906" s="10" t="s">
        <v>87</v>
      </c>
    </row>
    <row r="3907" spans="2:3" x14ac:dyDescent="0.25">
      <c r="B3907" s="10">
        <v>3922</v>
      </c>
      <c r="C3907" s="10" t="s">
        <v>87</v>
      </c>
    </row>
    <row r="3908" spans="2:3" x14ac:dyDescent="0.25">
      <c r="B3908" s="10">
        <v>3923</v>
      </c>
      <c r="C3908" s="10" t="s">
        <v>87</v>
      </c>
    </row>
    <row r="3909" spans="2:3" x14ac:dyDescent="0.25">
      <c r="B3909" s="10">
        <v>3924</v>
      </c>
      <c r="C3909" s="10" t="s">
        <v>87</v>
      </c>
    </row>
    <row r="3910" spans="2:3" x14ac:dyDescent="0.25">
      <c r="B3910" s="10">
        <v>3925</v>
      </c>
      <c r="C3910" s="10" t="s">
        <v>87</v>
      </c>
    </row>
    <row r="3911" spans="2:3" x14ac:dyDescent="0.25">
      <c r="B3911" s="10">
        <v>3926</v>
      </c>
      <c r="C3911" s="10" t="s">
        <v>87</v>
      </c>
    </row>
    <row r="3912" spans="2:3" x14ac:dyDescent="0.25">
      <c r="B3912" s="10">
        <v>3927</v>
      </c>
      <c r="C3912" s="10" t="s">
        <v>87</v>
      </c>
    </row>
    <row r="3913" spans="2:3" x14ac:dyDescent="0.25">
      <c r="B3913" s="10">
        <v>3928</v>
      </c>
      <c r="C3913" s="10" t="s">
        <v>87</v>
      </c>
    </row>
    <row r="3914" spans="2:3" x14ac:dyDescent="0.25">
      <c r="B3914" s="10">
        <v>3929</v>
      </c>
      <c r="C3914" s="10" t="s">
        <v>87</v>
      </c>
    </row>
    <row r="3915" spans="2:3" x14ac:dyDescent="0.25">
      <c r="B3915" s="10">
        <v>3930</v>
      </c>
      <c r="C3915" s="10" t="s">
        <v>87</v>
      </c>
    </row>
    <row r="3916" spans="2:3" x14ac:dyDescent="0.25">
      <c r="B3916" s="10">
        <v>3931</v>
      </c>
      <c r="C3916" s="10" t="s">
        <v>87</v>
      </c>
    </row>
    <row r="3917" spans="2:3" x14ac:dyDescent="0.25">
      <c r="B3917" s="10">
        <v>3932</v>
      </c>
      <c r="C3917" s="10" t="s">
        <v>87</v>
      </c>
    </row>
    <row r="3918" spans="2:3" x14ac:dyDescent="0.25">
      <c r="B3918" s="10">
        <v>3933</v>
      </c>
      <c r="C3918" s="10" t="s">
        <v>87</v>
      </c>
    </row>
    <row r="3919" spans="2:3" x14ac:dyDescent="0.25">
      <c r="B3919" s="10">
        <v>3934</v>
      </c>
      <c r="C3919" s="10" t="s">
        <v>87</v>
      </c>
    </row>
    <row r="3920" spans="2:3" x14ac:dyDescent="0.25">
      <c r="B3920" s="10">
        <v>3935</v>
      </c>
      <c r="C3920" s="10" t="s">
        <v>87</v>
      </c>
    </row>
    <row r="3921" spans="2:3" x14ac:dyDescent="0.25">
      <c r="B3921" s="10">
        <v>3936</v>
      </c>
      <c r="C3921" s="10" t="s">
        <v>87</v>
      </c>
    </row>
    <row r="3922" spans="2:3" x14ac:dyDescent="0.25">
      <c r="B3922" s="10">
        <v>3937</v>
      </c>
      <c r="C3922" s="10" t="s">
        <v>87</v>
      </c>
    </row>
    <row r="3923" spans="2:3" x14ac:dyDescent="0.25">
      <c r="B3923" s="10">
        <v>3938</v>
      </c>
      <c r="C3923" s="10" t="s">
        <v>87</v>
      </c>
    </row>
    <row r="3924" spans="2:3" x14ac:dyDescent="0.25">
      <c r="B3924" s="10">
        <v>3939</v>
      </c>
      <c r="C3924" s="10" t="s">
        <v>87</v>
      </c>
    </row>
    <row r="3925" spans="2:3" x14ac:dyDescent="0.25">
      <c r="B3925" s="10">
        <v>3940</v>
      </c>
      <c r="C3925" s="10" t="s">
        <v>87</v>
      </c>
    </row>
    <row r="3926" spans="2:3" x14ac:dyDescent="0.25">
      <c r="B3926" s="10">
        <v>3941</v>
      </c>
      <c r="C3926" s="10" t="s">
        <v>87</v>
      </c>
    </row>
    <row r="3927" spans="2:3" x14ac:dyDescent="0.25">
      <c r="B3927" s="10">
        <v>3942</v>
      </c>
      <c r="C3927" s="10" t="s">
        <v>87</v>
      </c>
    </row>
    <row r="3928" spans="2:3" x14ac:dyDescent="0.25">
      <c r="B3928" s="10">
        <v>3943</v>
      </c>
      <c r="C3928" s="10" t="s">
        <v>87</v>
      </c>
    </row>
    <row r="3929" spans="2:3" x14ac:dyDescent="0.25">
      <c r="B3929" s="10">
        <v>3944</v>
      </c>
      <c r="C3929" s="10" t="s">
        <v>87</v>
      </c>
    </row>
    <row r="3930" spans="2:3" x14ac:dyDescent="0.25">
      <c r="B3930" s="10">
        <v>3945</v>
      </c>
      <c r="C3930" s="10" t="s">
        <v>87</v>
      </c>
    </row>
    <row r="3931" spans="2:3" x14ac:dyDescent="0.25">
      <c r="B3931" s="10">
        <v>3946</v>
      </c>
      <c r="C3931" s="10" t="s">
        <v>87</v>
      </c>
    </row>
    <row r="3932" spans="2:3" x14ac:dyDescent="0.25">
      <c r="B3932" s="10">
        <v>3947</v>
      </c>
      <c r="C3932" s="10" t="s">
        <v>87</v>
      </c>
    </row>
    <row r="3933" spans="2:3" x14ac:dyDescent="0.25">
      <c r="B3933" s="10">
        <v>3948</v>
      </c>
      <c r="C3933" s="10" t="s">
        <v>87</v>
      </c>
    </row>
    <row r="3934" spans="2:3" x14ac:dyDescent="0.25">
      <c r="B3934" s="10">
        <v>3949</v>
      </c>
      <c r="C3934" s="10" t="s">
        <v>87</v>
      </c>
    </row>
    <row r="3935" spans="2:3" x14ac:dyDescent="0.25">
      <c r="B3935" s="10">
        <v>3950</v>
      </c>
      <c r="C3935" s="10" t="s">
        <v>87</v>
      </c>
    </row>
    <row r="3936" spans="2:3" x14ac:dyDescent="0.25">
      <c r="B3936" s="10">
        <v>3951</v>
      </c>
      <c r="C3936" s="10" t="s">
        <v>87</v>
      </c>
    </row>
    <row r="3937" spans="2:3" x14ac:dyDescent="0.25">
      <c r="B3937" s="10">
        <v>3952</v>
      </c>
      <c r="C3937" s="10" t="s">
        <v>87</v>
      </c>
    </row>
    <row r="3938" spans="2:3" x14ac:dyDescent="0.25">
      <c r="B3938" s="10">
        <v>3953</v>
      </c>
      <c r="C3938" s="10" t="s">
        <v>87</v>
      </c>
    </row>
    <row r="3939" spans="2:3" x14ac:dyDescent="0.25">
      <c r="B3939" s="10">
        <v>3954</v>
      </c>
      <c r="C3939" s="10" t="s">
        <v>87</v>
      </c>
    </row>
    <row r="3940" spans="2:3" x14ac:dyDescent="0.25">
      <c r="B3940" s="10">
        <v>3955</v>
      </c>
      <c r="C3940" s="10" t="s">
        <v>87</v>
      </c>
    </row>
    <row r="3941" spans="2:3" x14ac:dyDescent="0.25">
      <c r="B3941" s="10">
        <v>3956</v>
      </c>
      <c r="C3941" s="10" t="s">
        <v>87</v>
      </c>
    </row>
    <row r="3942" spans="2:3" x14ac:dyDescent="0.25">
      <c r="B3942" s="10">
        <v>3957</v>
      </c>
      <c r="C3942" s="10" t="s">
        <v>87</v>
      </c>
    </row>
    <row r="3943" spans="2:3" x14ac:dyDescent="0.25">
      <c r="B3943" s="10">
        <v>3958</v>
      </c>
      <c r="C3943" s="10" t="s">
        <v>87</v>
      </c>
    </row>
    <row r="3944" spans="2:3" x14ac:dyDescent="0.25">
      <c r="B3944" s="10">
        <v>3959</v>
      </c>
      <c r="C3944" s="10" t="s">
        <v>87</v>
      </c>
    </row>
    <row r="3945" spans="2:3" x14ac:dyDescent="0.25">
      <c r="B3945" s="10">
        <v>3960</v>
      </c>
      <c r="C3945" s="10" t="s">
        <v>87</v>
      </c>
    </row>
    <row r="3946" spans="2:3" x14ac:dyDescent="0.25">
      <c r="B3946" s="10">
        <v>3961</v>
      </c>
      <c r="C3946" s="10" t="s">
        <v>87</v>
      </c>
    </row>
    <row r="3947" spans="2:3" x14ac:dyDescent="0.25">
      <c r="B3947" s="10">
        <v>3962</v>
      </c>
      <c r="C3947" s="10" t="s">
        <v>87</v>
      </c>
    </row>
    <row r="3948" spans="2:3" x14ac:dyDescent="0.25">
      <c r="B3948" s="10">
        <v>3963</v>
      </c>
      <c r="C3948" s="10" t="s">
        <v>87</v>
      </c>
    </row>
    <row r="3949" spans="2:3" x14ac:dyDescent="0.25">
      <c r="B3949" s="10">
        <v>3964</v>
      </c>
      <c r="C3949" s="10" t="s">
        <v>87</v>
      </c>
    </row>
    <row r="3950" spans="2:3" x14ac:dyDescent="0.25">
      <c r="B3950" s="10">
        <v>3965</v>
      </c>
      <c r="C3950" s="10" t="s">
        <v>87</v>
      </c>
    </row>
    <row r="3951" spans="2:3" x14ac:dyDescent="0.25">
      <c r="B3951" s="10">
        <v>3966</v>
      </c>
      <c r="C3951" s="10" t="s">
        <v>87</v>
      </c>
    </row>
    <row r="3952" spans="2:3" x14ac:dyDescent="0.25">
      <c r="B3952" s="10">
        <v>3967</v>
      </c>
      <c r="C3952" s="10" t="s">
        <v>87</v>
      </c>
    </row>
    <row r="3953" spans="2:3" x14ac:dyDescent="0.25">
      <c r="B3953" s="10">
        <v>3968</v>
      </c>
      <c r="C3953" s="10" t="s">
        <v>87</v>
      </c>
    </row>
    <row r="3954" spans="2:3" x14ac:dyDescent="0.25">
      <c r="B3954" s="10">
        <v>3969</v>
      </c>
      <c r="C3954" s="10" t="s">
        <v>87</v>
      </c>
    </row>
    <row r="3955" spans="2:3" x14ac:dyDescent="0.25">
      <c r="B3955" s="10">
        <v>3970</v>
      </c>
      <c r="C3955" s="10" t="s">
        <v>87</v>
      </c>
    </row>
    <row r="3956" spans="2:3" x14ac:dyDescent="0.25">
      <c r="B3956" s="10">
        <v>3971</v>
      </c>
      <c r="C3956" s="10" t="s">
        <v>87</v>
      </c>
    </row>
    <row r="3957" spans="2:3" x14ac:dyDescent="0.25">
      <c r="B3957" s="10">
        <v>3972</v>
      </c>
      <c r="C3957" s="10" t="s">
        <v>87</v>
      </c>
    </row>
    <row r="3958" spans="2:3" x14ac:dyDescent="0.25">
      <c r="B3958" s="10">
        <v>3973</v>
      </c>
      <c r="C3958" s="10" t="s">
        <v>87</v>
      </c>
    </row>
    <row r="3959" spans="2:3" x14ac:dyDescent="0.25">
      <c r="B3959" s="10">
        <v>3974</v>
      </c>
      <c r="C3959" s="10" t="s">
        <v>87</v>
      </c>
    </row>
    <row r="3960" spans="2:3" x14ac:dyDescent="0.25">
      <c r="B3960" s="10">
        <v>3975</v>
      </c>
      <c r="C3960" s="10" t="s">
        <v>87</v>
      </c>
    </row>
    <row r="3961" spans="2:3" x14ac:dyDescent="0.25">
      <c r="B3961" s="10">
        <v>3976</v>
      </c>
      <c r="C3961" s="10" t="s">
        <v>87</v>
      </c>
    </row>
    <row r="3962" spans="2:3" x14ac:dyDescent="0.25">
      <c r="B3962" s="10">
        <v>3977</v>
      </c>
      <c r="C3962" s="10" t="s">
        <v>87</v>
      </c>
    </row>
    <row r="3963" spans="2:3" x14ac:dyDescent="0.25">
      <c r="B3963" s="10">
        <v>3978</v>
      </c>
      <c r="C3963" s="10" t="s">
        <v>87</v>
      </c>
    </row>
    <row r="3964" spans="2:3" x14ac:dyDescent="0.25">
      <c r="B3964" s="10">
        <v>3979</v>
      </c>
      <c r="C3964" s="10" t="s">
        <v>87</v>
      </c>
    </row>
    <row r="3965" spans="2:3" x14ac:dyDescent="0.25">
      <c r="B3965" s="10">
        <v>3980</v>
      </c>
      <c r="C3965" s="10" t="s">
        <v>87</v>
      </c>
    </row>
    <row r="3966" spans="2:3" x14ac:dyDescent="0.25">
      <c r="B3966" s="10">
        <v>3981</v>
      </c>
      <c r="C3966" s="10" t="s">
        <v>87</v>
      </c>
    </row>
    <row r="3967" spans="2:3" x14ac:dyDescent="0.25">
      <c r="B3967" s="10">
        <v>3982</v>
      </c>
      <c r="C3967" s="10" t="s">
        <v>87</v>
      </c>
    </row>
    <row r="3968" spans="2:3" x14ac:dyDescent="0.25">
      <c r="B3968" s="10">
        <v>3983</v>
      </c>
      <c r="C3968" s="10" t="s">
        <v>87</v>
      </c>
    </row>
    <row r="3969" spans="2:3" x14ac:dyDescent="0.25">
      <c r="B3969" s="10">
        <v>3984</v>
      </c>
      <c r="C3969" s="10" t="s">
        <v>87</v>
      </c>
    </row>
    <row r="3970" spans="2:3" x14ac:dyDescent="0.25">
      <c r="B3970" s="10">
        <v>3985</v>
      </c>
      <c r="C3970" s="10" t="s">
        <v>87</v>
      </c>
    </row>
    <row r="3971" spans="2:3" x14ac:dyDescent="0.25">
      <c r="B3971" s="10">
        <v>3986</v>
      </c>
      <c r="C3971" s="10" t="s">
        <v>87</v>
      </c>
    </row>
    <row r="3972" spans="2:3" x14ac:dyDescent="0.25">
      <c r="B3972" s="10">
        <v>3987</v>
      </c>
      <c r="C3972" s="10" t="s">
        <v>87</v>
      </c>
    </row>
    <row r="3973" spans="2:3" x14ac:dyDescent="0.25">
      <c r="B3973" s="10">
        <v>3988</v>
      </c>
      <c r="C3973" s="10" t="s">
        <v>87</v>
      </c>
    </row>
    <row r="3974" spans="2:3" x14ac:dyDescent="0.25">
      <c r="B3974" s="10">
        <v>3989</v>
      </c>
      <c r="C3974" s="10" t="s">
        <v>87</v>
      </c>
    </row>
    <row r="3975" spans="2:3" x14ac:dyDescent="0.25">
      <c r="B3975" s="10">
        <v>3990</v>
      </c>
      <c r="C3975" s="10" t="s">
        <v>87</v>
      </c>
    </row>
    <row r="3976" spans="2:3" x14ac:dyDescent="0.25">
      <c r="B3976" s="10">
        <v>3991</v>
      </c>
      <c r="C3976" s="10" t="s">
        <v>87</v>
      </c>
    </row>
    <row r="3977" spans="2:3" x14ac:dyDescent="0.25">
      <c r="B3977" s="10">
        <v>3992</v>
      </c>
      <c r="C3977" s="10" t="s">
        <v>87</v>
      </c>
    </row>
    <row r="3978" spans="2:3" x14ac:dyDescent="0.25">
      <c r="B3978" s="10">
        <v>3993</v>
      </c>
      <c r="C3978" s="10" t="s">
        <v>87</v>
      </c>
    </row>
    <row r="3979" spans="2:3" x14ac:dyDescent="0.25">
      <c r="B3979" s="10">
        <v>3994</v>
      </c>
      <c r="C3979" s="10" t="s">
        <v>87</v>
      </c>
    </row>
    <row r="3980" spans="2:3" x14ac:dyDescent="0.25">
      <c r="B3980" s="10">
        <v>3995</v>
      </c>
      <c r="C3980" s="10" t="s">
        <v>87</v>
      </c>
    </row>
    <row r="3981" spans="2:3" x14ac:dyDescent="0.25">
      <c r="B3981" s="10">
        <v>3996</v>
      </c>
      <c r="C3981" s="10" t="s">
        <v>87</v>
      </c>
    </row>
    <row r="3982" spans="2:3" x14ac:dyDescent="0.25">
      <c r="B3982" s="10">
        <v>3997</v>
      </c>
      <c r="C3982" s="10" t="s">
        <v>87</v>
      </c>
    </row>
    <row r="3983" spans="2:3" x14ac:dyDescent="0.25">
      <c r="B3983" s="10">
        <v>3998</v>
      </c>
      <c r="C3983" s="10" t="s">
        <v>87</v>
      </c>
    </row>
    <row r="3984" spans="2:3" x14ac:dyDescent="0.25">
      <c r="B3984" s="10">
        <v>3999</v>
      </c>
      <c r="C3984" s="10" t="s">
        <v>87</v>
      </c>
    </row>
    <row r="3985" spans="2:3" x14ac:dyDescent="0.25">
      <c r="B3985" s="10">
        <v>4000</v>
      </c>
      <c r="C3985" s="10" t="s">
        <v>87</v>
      </c>
    </row>
  </sheetData>
  <mergeCells count="46">
    <mergeCell ref="B49:C49"/>
    <mergeCell ref="D50:D51"/>
    <mergeCell ref="E50:F51"/>
    <mergeCell ref="D34:F35"/>
    <mergeCell ref="J34:N34"/>
    <mergeCell ref="J35:N35"/>
    <mergeCell ref="D36:D39"/>
    <mergeCell ref="E36:F39"/>
    <mergeCell ref="J36:N36"/>
    <mergeCell ref="J37:N37"/>
    <mergeCell ref="J38:N38"/>
    <mergeCell ref="D40:D43"/>
    <mergeCell ref="E40:F43"/>
    <mergeCell ref="D44:D49"/>
    <mergeCell ref="E44:F49"/>
    <mergeCell ref="K27:N27"/>
    <mergeCell ref="K28:N28"/>
    <mergeCell ref="K29:N29"/>
    <mergeCell ref="J32:N32"/>
    <mergeCell ref="D33:F33"/>
    <mergeCell ref="J33:N33"/>
    <mergeCell ref="K21:N21"/>
    <mergeCell ref="K22:N22"/>
    <mergeCell ref="D24:F24"/>
    <mergeCell ref="D25:D26"/>
    <mergeCell ref="E25:E26"/>
    <mergeCell ref="J25:N25"/>
    <mergeCell ref="K26:N26"/>
    <mergeCell ref="K20:N20"/>
    <mergeCell ref="B8:C8"/>
    <mergeCell ref="D9:F9"/>
    <mergeCell ref="I9:N9"/>
    <mergeCell ref="I10:J10"/>
    <mergeCell ref="K10:N10"/>
    <mergeCell ref="I11:J11"/>
    <mergeCell ref="I12:I15"/>
    <mergeCell ref="I16:N16"/>
    <mergeCell ref="D17:F17"/>
    <mergeCell ref="K18:N18"/>
    <mergeCell ref="K19:N19"/>
    <mergeCell ref="I4:I6"/>
    <mergeCell ref="B1:C1"/>
    <mergeCell ref="D1:F1"/>
    <mergeCell ref="I1:N1"/>
    <mergeCell ref="I2:J3"/>
    <mergeCell ref="K2:N2"/>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zoomScale="120" zoomScaleNormal="120" workbookViewId="0">
      <selection activeCell="G19" sqref="G19"/>
    </sheetView>
  </sheetViews>
  <sheetFormatPr baseColWidth="10" defaultRowHeight="15" x14ac:dyDescent="0.2"/>
  <cols>
    <col min="1" max="1" width="11.42578125" style="58"/>
    <col min="2" max="2" width="44.42578125" style="58" bestFit="1" customWidth="1"/>
    <col min="3" max="3" width="36.42578125" style="58" bestFit="1" customWidth="1"/>
    <col min="4" max="4" width="45.42578125" style="58" bestFit="1" customWidth="1"/>
    <col min="5" max="16384" width="11.42578125" style="58"/>
  </cols>
  <sheetData>
    <row r="1" spans="1:8" ht="15.75" customHeight="1" x14ac:dyDescent="0.2">
      <c r="A1" s="333" t="s">
        <v>241</v>
      </c>
      <c r="B1" s="334"/>
      <c r="C1" s="334"/>
      <c r="D1" s="335"/>
      <c r="E1" s="57"/>
      <c r="F1" s="57"/>
      <c r="G1" s="57"/>
      <c r="H1" s="57"/>
    </row>
    <row r="2" spans="1:8" x14ac:dyDescent="0.2">
      <c r="A2" s="8" t="s">
        <v>242</v>
      </c>
      <c r="B2" s="8" t="s">
        <v>243</v>
      </c>
      <c r="C2" s="8" t="s">
        <v>244</v>
      </c>
      <c r="D2" s="8" t="s">
        <v>245</v>
      </c>
    </row>
    <row r="3" spans="1:8" x14ac:dyDescent="0.2">
      <c r="A3" s="59"/>
      <c r="B3" s="59"/>
      <c r="C3" s="59"/>
      <c r="D3" s="59"/>
    </row>
    <row r="4" spans="1:8" x14ac:dyDescent="0.2">
      <c r="A4" s="59"/>
      <c r="B4" s="59"/>
      <c r="C4" s="59"/>
      <c r="D4" s="59"/>
    </row>
    <row r="5" spans="1:8" x14ac:dyDescent="0.2">
      <c r="A5" s="59"/>
      <c r="B5" s="59"/>
      <c r="C5" s="59"/>
      <c r="D5" s="59"/>
    </row>
    <row r="6" spans="1:8" x14ac:dyDescent="0.2">
      <c r="A6" s="59"/>
      <c r="B6" s="59"/>
      <c r="C6" s="59"/>
      <c r="D6" s="59"/>
    </row>
    <row r="7" spans="1:8" x14ac:dyDescent="0.2">
      <c r="A7" s="59"/>
      <c r="B7" s="59"/>
      <c r="C7" s="59"/>
      <c r="D7" s="59"/>
    </row>
    <row r="8" spans="1:8" x14ac:dyDescent="0.2">
      <c r="A8" s="59"/>
      <c r="B8" s="59"/>
      <c r="C8" s="59"/>
      <c r="D8" s="59"/>
    </row>
    <row r="9" spans="1:8" x14ac:dyDescent="0.2">
      <c r="A9" s="59"/>
      <c r="B9" s="59"/>
      <c r="C9" s="59"/>
      <c r="D9" s="59"/>
    </row>
    <row r="10" spans="1:8" x14ac:dyDescent="0.2">
      <c r="A10" s="59"/>
      <c r="B10" s="59"/>
      <c r="C10" s="59"/>
      <c r="D10" s="59"/>
    </row>
    <row r="11" spans="1:8" x14ac:dyDescent="0.2">
      <c r="A11" s="59"/>
      <c r="B11" s="59"/>
      <c r="C11" s="59"/>
      <c r="D11" s="59"/>
    </row>
    <row r="12" spans="1:8" x14ac:dyDescent="0.2">
      <c r="A12" s="59"/>
      <c r="B12" s="59"/>
      <c r="C12" s="59"/>
      <c r="D12" s="59"/>
    </row>
    <row r="13" spans="1:8" x14ac:dyDescent="0.2">
      <c r="A13" s="59"/>
      <c r="B13" s="59"/>
      <c r="C13" s="59"/>
      <c r="D13" s="59"/>
    </row>
    <row r="14" spans="1:8" x14ac:dyDescent="0.2">
      <c r="A14" s="59"/>
      <c r="B14" s="59"/>
      <c r="C14" s="59"/>
      <c r="D14" s="59"/>
    </row>
    <row r="15" spans="1:8" x14ac:dyDescent="0.2">
      <c r="A15" s="59"/>
      <c r="B15" s="59"/>
      <c r="C15" s="59"/>
      <c r="D15" s="59"/>
    </row>
    <row r="16" spans="1:8" x14ac:dyDescent="0.2">
      <c r="A16" s="59"/>
      <c r="B16" s="59"/>
      <c r="C16" s="59"/>
      <c r="D16" s="59"/>
    </row>
    <row r="17" spans="1:4" x14ac:dyDescent="0.2">
      <c r="A17" s="59"/>
      <c r="B17" s="59"/>
      <c r="C17" s="59"/>
      <c r="D17" s="59"/>
    </row>
    <row r="18" spans="1:4" x14ac:dyDescent="0.2">
      <c r="A18" s="59"/>
      <c r="B18" s="59"/>
      <c r="C18" s="59"/>
      <c r="D18" s="59"/>
    </row>
    <row r="19" spans="1:4" x14ac:dyDescent="0.2">
      <c r="A19" s="59"/>
      <c r="B19" s="59"/>
      <c r="C19" s="59"/>
      <c r="D19" s="59"/>
    </row>
    <row r="20" spans="1:4" x14ac:dyDescent="0.2">
      <c r="A20" s="59"/>
      <c r="B20" s="59"/>
      <c r="C20" s="59"/>
      <c r="D20" s="59"/>
    </row>
    <row r="21" spans="1:4" x14ac:dyDescent="0.2">
      <c r="A21" s="59"/>
      <c r="B21" s="59"/>
      <c r="C21" s="59"/>
      <c r="D21" s="59"/>
    </row>
  </sheetData>
  <mergeCells count="1">
    <mergeCell ref="A1:D1"/>
  </mergeCells>
  <conditionalFormatting sqref="A2">
    <cfRule type="cellIs" dxfId="23" priority="7" operator="equal">
      <formula>"MEDIA"</formula>
    </cfRule>
    <cfRule type="cellIs" dxfId="22" priority="8" operator="equal">
      <formula>"BAJA"</formula>
    </cfRule>
    <cfRule type="cellIs" dxfId="21" priority="9" operator="equal">
      <formula>"MUY ALTA"</formula>
    </cfRule>
  </conditionalFormatting>
  <conditionalFormatting sqref="B2:D2">
    <cfRule type="cellIs" dxfId="20" priority="4" operator="equal">
      <formula>"MEDIA"</formula>
    </cfRule>
    <cfRule type="cellIs" dxfId="19" priority="5" operator="equal">
      <formula>"BAJA"</formula>
    </cfRule>
    <cfRule type="cellIs" dxfId="18" priority="6" operator="equal">
      <formula>"MUY ALTA"</formula>
    </cfRule>
  </conditionalFormatting>
  <conditionalFormatting sqref="A1">
    <cfRule type="cellIs" dxfId="17" priority="1" operator="equal">
      <formula>"MEDIA"</formula>
    </cfRule>
    <cfRule type="cellIs" dxfId="16" priority="2" operator="equal">
      <formula>"BAJA"</formula>
    </cfRule>
    <cfRule type="cellIs" dxfId="15" priority="3" operator="equal">
      <formula>"MUY ALTA"</formula>
    </cfRule>
  </conditionalFormatting>
  <pageMargins left="0.7" right="0.7" top="0.75" bottom="0.75" header="0.3" footer="0.3"/>
  <pageSetup orientation="portrait"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B11" sqref="B11"/>
    </sheetView>
  </sheetViews>
  <sheetFormatPr baseColWidth="10" defaultRowHeight="15" x14ac:dyDescent="0.25"/>
  <cols>
    <col min="1" max="1" width="25.140625" bestFit="1" customWidth="1"/>
    <col min="2" max="2" width="29.140625" bestFit="1" customWidth="1"/>
    <col min="3" max="3" width="23.5703125" bestFit="1" customWidth="1"/>
    <col min="4" max="4" width="31.140625" bestFit="1" customWidth="1"/>
    <col min="5" max="5" width="16.140625" customWidth="1"/>
    <col min="6" max="6" width="30.28515625" customWidth="1"/>
    <col min="7" max="7" width="26.140625" customWidth="1"/>
  </cols>
  <sheetData>
    <row r="1" spans="1:7" x14ac:dyDescent="0.25">
      <c r="A1" t="s">
        <v>33</v>
      </c>
    </row>
    <row r="2" spans="1:7" x14ac:dyDescent="0.25">
      <c r="A2" t="s">
        <v>34</v>
      </c>
    </row>
    <row r="7" spans="1:7" x14ac:dyDescent="0.25">
      <c r="A7" s="7" t="s">
        <v>77</v>
      </c>
      <c r="B7" s="7" t="s">
        <v>36</v>
      </c>
      <c r="C7" s="7" t="s">
        <v>37</v>
      </c>
      <c r="D7" s="7" t="s">
        <v>38</v>
      </c>
      <c r="E7" s="7" t="s">
        <v>39</v>
      </c>
      <c r="F7" s="7" t="s">
        <v>35</v>
      </c>
      <c r="G7" s="7" t="s">
        <v>40</v>
      </c>
    </row>
    <row r="8" spans="1:7" x14ac:dyDescent="0.25">
      <c r="A8" t="s">
        <v>41</v>
      </c>
      <c r="B8" t="s">
        <v>42</v>
      </c>
      <c r="C8" t="s">
        <v>43</v>
      </c>
      <c r="D8" t="s">
        <v>44</v>
      </c>
      <c r="E8" t="s">
        <v>45</v>
      </c>
      <c r="F8" t="s">
        <v>230</v>
      </c>
      <c r="G8" t="s">
        <v>46</v>
      </c>
    </row>
    <row r="9" spans="1:7" x14ac:dyDescent="0.25">
      <c r="A9" t="s">
        <v>47</v>
      </c>
      <c r="B9" t="s">
        <v>237</v>
      </c>
      <c r="C9" t="s">
        <v>48</v>
      </c>
      <c r="D9" s="6" t="s">
        <v>49</v>
      </c>
      <c r="E9" t="s">
        <v>50</v>
      </c>
      <c r="F9" t="s">
        <v>231</v>
      </c>
      <c r="G9" t="s">
        <v>51</v>
      </c>
    </row>
    <row r="10" spans="1:7" x14ac:dyDescent="0.25">
      <c r="A10" t="s">
        <v>52</v>
      </c>
      <c r="B10" t="s">
        <v>238</v>
      </c>
      <c r="C10" t="s">
        <v>53</v>
      </c>
      <c r="D10" t="s">
        <v>54</v>
      </c>
      <c r="E10" t="s">
        <v>55</v>
      </c>
      <c r="F10" t="s">
        <v>56</v>
      </c>
      <c r="G10" t="s">
        <v>57</v>
      </c>
    </row>
    <row r="11" spans="1:7" x14ac:dyDescent="0.25">
      <c r="A11" t="s">
        <v>58</v>
      </c>
      <c r="B11" t="s">
        <v>59</v>
      </c>
      <c r="C11" t="s">
        <v>60</v>
      </c>
      <c r="D11" t="s">
        <v>61</v>
      </c>
      <c r="E11" t="s">
        <v>62</v>
      </c>
      <c r="F11" t="s">
        <v>232</v>
      </c>
      <c r="G11" t="s">
        <v>235</v>
      </c>
    </row>
    <row r="12" spans="1:7" x14ac:dyDescent="0.25">
      <c r="A12" t="s">
        <v>236</v>
      </c>
      <c r="B12" t="s">
        <v>63</v>
      </c>
      <c r="C12" t="s">
        <v>64</v>
      </c>
      <c r="D12" t="s">
        <v>65</v>
      </c>
      <c r="F12" t="s">
        <v>233</v>
      </c>
      <c r="G12" t="s">
        <v>66</v>
      </c>
    </row>
    <row r="13" spans="1:7" x14ac:dyDescent="0.25">
      <c r="A13" t="s">
        <v>67</v>
      </c>
      <c r="B13" t="s">
        <v>228</v>
      </c>
      <c r="C13" t="s">
        <v>68</v>
      </c>
      <c r="D13" t="s">
        <v>69</v>
      </c>
      <c r="F13" t="s">
        <v>234</v>
      </c>
      <c r="G13" t="s">
        <v>70</v>
      </c>
    </row>
    <row r="14" spans="1:7" x14ac:dyDescent="0.25">
      <c r="A14" t="s">
        <v>71</v>
      </c>
      <c r="B14" t="s">
        <v>229</v>
      </c>
      <c r="C14" t="s">
        <v>72</v>
      </c>
      <c r="F14" t="s">
        <v>73</v>
      </c>
    </row>
    <row r="15" spans="1:7" x14ac:dyDescent="0.25">
      <c r="A15" t="s">
        <v>74</v>
      </c>
      <c r="C15" t="s">
        <v>75</v>
      </c>
      <c r="F15" t="s">
        <v>76</v>
      </c>
    </row>
  </sheetData>
  <pageMargins left="0.7" right="0.7" top="0.75" bottom="0.75" header="0.3" footer="0.3"/>
  <pageSetup orientation="portrait" verticalDpi="0" r:id="rId1"/>
  <tableParts count="7">
    <tablePart r:id="rId2"/>
    <tablePart r:id="rId3"/>
    <tablePart r:id="rId4"/>
    <tablePart r:id="rId5"/>
    <tablePart r:id="rId6"/>
    <tablePart r:id="rId7"/>
    <tablePart r:id="rId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AU73"/>
  <sheetViews>
    <sheetView topLeftCell="L45" zoomScale="85" zoomScaleNormal="85" workbookViewId="0">
      <selection activeCell="Y53" sqref="Y53"/>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29.710937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7"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47" ht="26.25" customHeight="1" thickBot="1" x14ac:dyDescent="0.3">
      <c r="A2" s="272" t="s">
        <v>858</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ht="36" customHeight="1" thickBot="1" x14ac:dyDescent="0.3">
      <c r="A3" s="272" t="s">
        <v>859</v>
      </c>
      <c r="B3" s="273"/>
      <c r="C3" s="273"/>
      <c r="D3" s="273"/>
      <c r="E3" s="273"/>
      <c r="F3" s="273"/>
      <c r="G3" s="274"/>
      <c r="H3" s="1"/>
      <c r="I3" s="1"/>
      <c r="J3" s="1"/>
      <c r="K3" s="1"/>
      <c r="L3" s="4"/>
      <c r="M3" s="4"/>
      <c r="N3" s="4"/>
      <c r="O3" s="4"/>
      <c r="P3" s="4"/>
      <c r="Q3" s="4"/>
      <c r="R3" s="2"/>
      <c r="S3" s="2"/>
      <c r="T3" s="2"/>
      <c r="U3" s="5"/>
      <c r="V3" s="5"/>
      <c r="W3" s="1"/>
      <c r="X3" s="1"/>
      <c r="Y3" s="1"/>
      <c r="Z3" s="1"/>
      <c r="AA3" s="1"/>
      <c r="AB3" s="3"/>
      <c r="AC3" s="3"/>
      <c r="AD3" s="3"/>
      <c r="AE3" s="3"/>
      <c r="AF3" s="3"/>
      <c r="AG3" s="3"/>
      <c r="AH3" s="3"/>
      <c r="AI3" s="3"/>
      <c r="AJ3" s="3"/>
      <c r="AK3" s="3"/>
      <c r="AL3" s="3"/>
      <c r="AM3" s="3"/>
      <c r="AN3" s="3"/>
      <c r="AO3" s="3"/>
      <c r="AP3" s="3"/>
      <c r="AQ3" s="3"/>
      <c r="AR3" s="3"/>
      <c r="AS3" s="3"/>
      <c r="AT3" s="3"/>
      <c r="AU3" s="3"/>
    </row>
    <row r="4" spans="1:47" s="140" customFormat="1" ht="30.75" customHeight="1" x14ac:dyDescent="0.25">
      <c r="A4" s="122"/>
      <c r="B4" s="123" t="s">
        <v>0</v>
      </c>
      <c r="C4" s="123" t="s">
        <v>1</v>
      </c>
      <c r="D4" s="123" t="s">
        <v>2</v>
      </c>
      <c r="E4" s="123"/>
      <c r="F4" s="269" t="s">
        <v>3</v>
      </c>
      <c r="G4" s="264"/>
      <c r="H4" s="265"/>
      <c r="I4" s="123"/>
      <c r="J4" s="269" t="s">
        <v>4</v>
      </c>
      <c r="K4" s="264"/>
      <c r="L4" s="265"/>
      <c r="M4" s="263" t="s">
        <v>5</v>
      </c>
      <c r="N4" s="264"/>
      <c r="O4" s="264"/>
      <c r="P4" s="264"/>
      <c r="Q4" s="264"/>
      <c r="R4" s="264"/>
      <c r="S4" s="265"/>
      <c r="T4" s="124" t="s">
        <v>6</v>
      </c>
      <c r="U4" s="270" t="s">
        <v>7</v>
      </c>
      <c r="V4" s="271"/>
      <c r="W4" s="263" t="s">
        <v>8</v>
      </c>
      <c r="X4" s="264"/>
      <c r="Y4" s="264"/>
      <c r="Z4" s="264"/>
      <c r="AA4" s="265"/>
      <c r="AB4" s="125"/>
      <c r="AC4" s="125"/>
      <c r="AD4" s="125"/>
      <c r="AE4" s="125"/>
      <c r="AF4" s="125"/>
      <c r="AG4" s="125"/>
      <c r="AH4" s="125"/>
      <c r="AI4" s="125"/>
      <c r="AJ4" s="125"/>
      <c r="AK4" s="125"/>
      <c r="AL4" s="125"/>
      <c r="AM4" s="125"/>
      <c r="AN4" s="125"/>
      <c r="AO4" s="125"/>
      <c r="AP4" s="125"/>
      <c r="AQ4" s="125"/>
      <c r="AR4" s="125"/>
      <c r="AS4" s="125"/>
      <c r="AT4" s="125"/>
      <c r="AU4" s="125"/>
    </row>
    <row r="5" spans="1:47" s="140" customFormat="1" ht="72" customHeight="1" x14ac:dyDescent="0.25">
      <c r="A5" s="126" t="s">
        <v>9</v>
      </c>
      <c r="B5" s="127"/>
      <c r="C5" s="127"/>
      <c r="D5" s="127"/>
      <c r="E5" s="127" t="s">
        <v>10</v>
      </c>
      <c r="F5" s="128" t="s">
        <v>31</v>
      </c>
      <c r="G5" s="129" t="s">
        <v>11</v>
      </c>
      <c r="H5" s="129" t="s">
        <v>12</v>
      </c>
      <c r="I5" s="127" t="s">
        <v>32</v>
      </c>
      <c r="J5" s="130" t="s">
        <v>13</v>
      </c>
      <c r="K5" s="129" t="s">
        <v>14</v>
      </c>
      <c r="L5" s="129" t="s">
        <v>15</v>
      </c>
      <c r="M5" s="131" t="s">
        <v>16</v>
      </c>
      <c r="N5" s="131" t="s">
        <v>17</v>
      </c>
      <c r="O5" s="132" t="s">
        <v>18</v>
      </c>
      <c r="P5" s="131" t="s">
        <v>19</v>
      </c>
      <c r="Q5" s="131" t="s">
        <v>20</v>
      </c>
      <c r="R5" s="131" t="s">
        <v>21</v>
      </c>
      <c r="S5" s="131" t="s">
        <v>22</v>
      </c>
      <c r="T5" s="133" t="s">
        <v>23</v>
      </c>
      <c r="U5" s="131" t="s">
        <v>24</v>
      </c>
      <c r="V5" s="133" t="s">
        <v>25</v>
      </c>
      <c r="W5" s="133" t="s">
        <v>26</v>
      </c>
      <c r="X5" s="133" t="s">
        <v>27</v>
      </c>
      <c r="Y5" s="133" t="s">
        <v>28</v>
      </c>
      <c r="Z5" s="133" t="s">
        <v>29</v>
      </c>
      <c r="AA5" s="133" t="s">
        <v>30</v>
      </c>
      <c r="AB5" s="125"/>
      <c r="AC5" s="125"/>
      <c r="AD5" s="125"/>
      <c r="AE5" s="125"/>
      <c r="AF5" s="125"/>
      <c r="AG5" s="125"/>
      <c r="AH5" s="125"/>
      <c r="AI5" s="125"/>
      <c r="AJ5" s="125"/>
      <c r="AK5" s="125"/>
      <c r="AL5" s="125"/>
      <c r="AM5" s="125"/>
      <c r="AN5" s="125"/>
      <c r="AO5" s="125"/>
      <c r="AP5" s="125"/>
      <c r="AQ5" s="125"/>
      <c r="AR5" s="125"/>
      <c r="AS5" s="125"/>
      <c r="AT5" s="125"/>
      <c r="AU5" s="125"/>
    </row>
    <row r="6" spans="1:47" s="140" customFormat="1" ht="51" x14ac:dyDescent="0.25">
      <c r="A6" s="114" t="s">
        <v>472</v>
      </c>
      <c r="B6" s="114" t="s">
        <v>473</v>
      </c>
      <c r="C6" s="114" t="s">
        <v>474</v>
      </c>
      <c r="D6" s="114" t="s">
        <v>475</v>
      </c>
      <c r="E6" s="114" t="s">
        <v>33</v>
      </c>
      <c r="F6" s="135" t="s">
        <v>77</v>
      </c>
      <c r="G6" s="114" t="s">
        <v>489</v>
      </c>
      <c r="H6" s="116" t="s">
        <v>493</v>
      </c>
      <c r="I6" s="114" t="s">
        <v>498</v>
      </c>
      <c r="J6" s="114" t="s">
        <v>502</v>
      </c>
      <c r="K6" s="114" t="s">
        <v>502</v>
      </c>
      <c r="L6" s="114" t="s">
        <v>502</v>
      </c>
      <c r="M6" s="119">
        <v>2</v>
      </c>
      <c r="N6" s="117">
        <v>3</v>
      </c>
      <c r="O6" s="137">
        <f t="shared" ref="O6:O69" si="0">M6*N6</f>
        <v>6</v>
      </c>
      <c r="P6" s="138" t="str">
        <f>IF((N6),IF(AND(O6&gt;=24,O6&lt;=40),"MUY ALTO",IF(AND(O6&gt;=10,O6&lt;=20),"ALTO",IF(AND(O6&gt;=6,O6&lt;=8),"MEDIO",IF((O6&lt;=4),"BAJO")))))</f>
        <v>MEDIO</v>
      </c>
      <c r="Q6" s="117">
        <v>25</v>
      </c>
      <c r="R6" s="74">
        <f>O6*Q6</f>
        <v>150</v>
      </c>
      <c r="S6" s="139" t="str">
        <f>IF(R6&lt;=0,"N/A",IF(R6&lt;=20,"IV",IF(R6&lt;=120,"III",IF(R6&lt;=500,"II",IF(R6&lt;=4000,"I",)))))</f>
        <v>II</v>
      </c>
      <c r="T6" s="74" t="str">
        <f>IF(S6="I","No Aceptable",IF(S6="II","No aceptable o aceptable con control específico",IF(S6="III","Mejorable",IF(S6="IV","Aceptable","Aceptable"))))</f>
        <v>No aceptable o aceptable con control específico</v>
      </c>
      <c r="U6" s="114">
        <v>30</v>
      </c>
      <c r="V6" s="117" t="s">
        <v>498</v>
      </c>
      <c r="W6" s="117" t="s">
        <v>507</v>
      </c>
      <c r="X6" s="117" t="s">
        <v>507</v>
      </c>
      <c r="Y6" s="117" t="s">
        <v>507</v>
      </c>
      <c r="Z6" s="120" t="s">
        <v>866</v>
      </c>
      <c r="AA6" s="117" t="s">
        <v>507</v>
      </c>
    </row>
    <row r="7" spans="1:47" s="142" customFormat="1" ht="51" x14ac:dyDescent="0.25">
      <c r="A7" s="114" t="s">
        <v>861</v>
      </c>
      <c r="B7" s="114" t="s">
        <v>862</v>
      </c>
      <c r="C7" s="114" t="s">
        <v>863</v>
      </c>
      <c r="D7" s="114" t="s">
        <v>864</v>
      </c>
      <c r="E7" s="114" t="s">
        <v>33</v>
      </c>
      <c r="F7" s="135" t="s">
        <v>77</v>
      </c>
      <c r="G7" s="114" t="s">
        <v>489</v>
      </c>
      <c r="H7" s="116" t="s">
        <v>493</v>
      </c>
      <c r="I7" s="114" t="s">
        <v>498</v>
      </c>
      <c r="J7" s="114" t="s">
        <v>502</v>
      </c>
      <c r="K7" s="114" t="s">
        <v>502</v>
      </c>
      <c r="L7" s="114" t="s">
        <v>502</v>
      </c>
      <c r="M7" s="119">
        <v>2</v>
      </c>
      <c r="N7" s="117">
        <v>3</v>
      </c>
      <c r="O7" s="141">
        <f>M7*N7</f>
        <v>6</v>
      </c>
      <c r="P7" s="139" t="str">
        <f>IF((N7),IF(AND(O7&gt;=24,O7&lt;=40),"MUY ALTO",IF(AND(O7&gt;=10,O7&lt;=20),"ALTO",IF(AND(O7&gt;=6,O7&lt;=8),"MEDIO",IF((O7&lt;=4),"BAJO")))))</f>
        <v>MEDIO</v>
      </c>
      <c r="Q7" s="117">
        <v>25</v>
      </c>
      <c r="R7" s="74">
        <f>O7*Q7</f>
        <v>150</v>
      </c>
      <c r="S7" s="139" t="str">
        <f>IF(R7&lt;=0,"N/A",IF(R7&lt;=20,"IV",IF(R7&lt;=120,"III",IF(R7&lt;=500,"II",IF(R7&lt;=4000,"I",)))))</f>
        <v>II</v>
      </c>
      <c r="T7" s="74" t="str">
        <f t="shared" ref="T7:T70" si="1">IF(S7="I","No Aceptable",IF(S7="II","No aceptable o aceptable con control específico",IF(S7="III","Mejorable",IF(S7="IV","Aceptable","Aceptable"))))</f>
        <v>No aceptable o aceptable con control específico</v>
      </c>
      <c r="U7" s="114">
        <v>30</v>
      </c>
      <c r="V7" s="117" t="s">
        <v>509</v>
      </c>
      <c r="W7" s="117" t="s">
        <v>507</v>
      </c>
      <c r="X7" s="117" t="s">
        <v>507</v>
      </c>
      <c r="Y7" s="117" t="s">
        <v>507</v>
      </c>
      <c r="Z7" s="117" t="s">
        <v>512</v>
      </c>
      <c r="AA7" s="117" t="s">
        <v>507</v>
      </c>
    </row>
    <row r="8" spans="1:47" s="142" customFormat="1" ht="25.5" x14ac:dyDescent="0.25">
      <c r="A8" s="114" t="s">
        <v>478</v>
      </c>
      <c r="B8" s="114" t="s">
        <v>483</v>
      </c>
      <c r="C8" s="114" t="s">
        <v>474</v>
      </c>
      <c r="D8" s="114" t="s">
        <v>479</v>
      </c>
      <c r="E8" s="118" t="s">
        <v>33</v>
      </c>
      <c r="F8" s="135" t="s">
        <v>77</v>
      </c>
      <c r="G8" s="114" t="s">
        <v>491</v>
      </c>
      <c r="H8" s="116" t="s">
        <v>495</v>
      </c>
      <c r="I8" s="114" t="s">
        <v>499</v>
      </c>
      <c r="J8" s="118" t="s">
        <v>502</v>
      </c>
      <c r="K8" s="118" t="s">
        <v>502</v>
      </c>
      <c r="L8" s="118" t="s">
        <v>502</v>
      </c>
      <c r="M8" s="117">
        <v>2</v>
      </c>
      <c r="N8" s="117">
        <v>2</v>
      </c>
      <c r="O8" s="141">
        <f t="shared" si="0"/>
        <v>4</v>
      </c>
      <c r="P8" s="139" t="str">
        <f t="shared" ref="P8:P70" si="2">IF((N8),IF(AND(O8&gt;=24,O8&lt;=40),"MUY ALTO",IF(AND(O8&gt;=10,O8&lt;=20),"ALTO",IF(AND(O8&gt;=6,O8&lt;=8),"MEDIO",IF((O8&lt;=4),"BAJO")))))</f>
        <v>BAJO</v>
      </c>
      <c r="Q8" s="117">
        <v>25</v>
      </c>
      <c r="R8" s="74">
        <f t="shared" ref="R8:R70" si="3">O8*Q8</f>
        <v>100</v>
      </c>
      <c r="S8" s="139" t="str">
        <f t="shared" ref="S8:S70" si="4">IF(R8&lt;=0,"N/A",IF(R8&lt;=20,"IV",IF(R8&lt;=120,"III",IF(R8&lt;=500,"II",IF(R8&lt;=4000,"I",)))))</f>
        <v>III</v>
      </c>
      <c r="T8" s="74" t="str">
        <f t="shared" si="1"/>
        <v>Mejorable</v>
      </c>
      <c r="U8" s="114">
        <v>30</v>
      </c>
      <c r="V8" s="117" t="s">
        <v>516</v>
      </c>
      <c r="W8" s="117" t="s">
        <v>507</v>
      </c>
      <c r="X8" s="117" t="s">
        <v>507</v>
      </c>
      <c r="Y8" s="117" t="s">
        <v>507</v>
      </c>
      <c r="Z8" s="117" t="s">
        <v>1531</v>
      </c>
      <c r="AA8" s="117" t="s">
        <v>507</v>
      </c>
    </row>
    <row r="9" spans="1:47" s="142" customFormat="1" ht="114.75" x14ac:dyDescent="0.25">
      <c r="A9" s="114" t="s">
        <v>480</v>
      </c>
      <c r="B9" s="114" t="s">
        <v>473</v>
      </c>
      <c r="C9" s="114" t="s">
        <v>474</v>
      </c>
      <c r="D9" s="114" t="s">
        <v>481</v>
      </c>
      <c r="E9" s="114" t="s">
        <v>33</v>
      </c>
      <c r="F9" s="135" t="s">
        <v>77</v>
      </c>
      <c r="G9" s="114" t="s">
        <v>491</v>
      </c>
      <c r="H9" s="116" t="s">
        <v>496</v>
      </c>
      <c r="I9" s="114" t="s">
        <v>500</v>
      </c>
      <c r="J9" s="114" t="s">
        <v>502</v>
      </c>
      <c r="K9" s="114" t="s">
        <v>505</v>
      </c>
      <c r="L9" s="114" t="s">
        <v>502</v>
      </c>
      <c r="M9" s="150">
        <v>2</v>
      </c>
      <c r="N9" s="117">
        <v>3</v>
      </c>
      <c r="O9" s="141">
        <f>M9*N9</f>
        <v>6</v>
      </c>
      <c r="P9" s="139" t="str">
        <f>IF((N9),IF(AND(O9&gt;=24,O9&lt;=40),"MUY ALTO",IF(AND(O9&gt;=10,O9&lt;=20),"ALTO",IF(AND(O9&gt;=6,O9&lt;=8),"MEDIO",IF((O9&lt;=4),"BAJO")))))</f>
        <v>MEDIO</v>
      </c>
      <c r="Q9" s="117">
        <v>25</v>
      </c>
      <c r="R9" s="74">
        <f>O9*Q9</f>
        <v>150</v>
      </c>
      <c r="S9" s="139" t="str">
        <f>IF(R9&lt;=0,"N/A",IF(R9&lt;=20,"IV",IF(R9&lt;=120,"III",IF(R9&lt;=500,"II",IF(R9&lt;=4000,"I",)))))</f>
        <v>II</v>
      </c>
      <c r="T9" s="74" t="str">
        <f t="shared" si="1"/>
        <v>No aceptable o aceptable con control específico</v>
      </c>
      <c r="U9" s="114">
        <v>30</v>
      </c>
      <c r="V9" s="107" t="s">
        <v>500</v>
      </c>
      <c r="W9" s="213" t="s">
        <v>513</v>
      </c>
      <c r="X9" s="213" t="s">
        <v>507</v>
      </c>
      <c r="Y9" s="213" t="s">
        <v>1530</v>
      </c>
      <c r="Z9" s="213" t="s">
        <v>772</v>
      </c>
      <c r="AA9" s="213" t="s">
        <v>507</v>
      </c>
    </row>
    <row r="10" spans="1:47" s="142" customFormat="1" ht="114.75" x14ac:dyDescent="0.25">
      <c r="A10" s="114" t="s">
        <v>482</v>
      </c>
      <c r="B10" s="114" t="s">
        <v>483</v>
      </c>
      <c r="C10" s="114" t="s">
        <v>474</v>
      </c>
      <c r="D10" s="114" t="s">
        <v>484</v>
      </c>
      <c r="E10" s="114" t="s">
        <v>33</v>
      </c>
      <c r="F10" s="135" t="s">
        <v>77</v>
      </c>
      <c r="G10" s="114" t="s">
        <v>492</v>
      </c>
      <c r="H10" s="116" t="s">
        <v>497</v>
      </c>
      <c r="I10" s="114" t="s">
        <v>501</v>
      </c>
      <c r="J10" s="114" t="s">
        <v>502</v>
      </c>
      <c r="K10" s="114" t="s">
        <v>506</v>
      </c>
      <c r="L10" s="114" t="s">
        <v>502</v>
      </c>
      <c r="M10" s="119">
        <v>2</v>
      </c>
      <c r="N10" s="117">
        <v>4</v>
      </c>
      <c r="O10" s="141">
        <f t="shared" si="0"/>
        <v>8</v>
      </c>
      <c r="P10" s="139" t="str">
        <f t="shared" si="2"/>
        <v>MEDIO</v>
      </c>
      <c r="Q10" s="114">
        <v>25</v>
      </c>
      <c r="R10" s="74">
        <f t="shared" si="3"/>
        <v>200</v>
      </c>
      <c r="S10" s="139" t="str">
        <f t="shared" si="4"/>
        <v>II</v>
      </c>
      <c r="T10" s="74" t="str">
        <f t="shared" si="1"/>
        <v>No aceptable o aceptable con control específico</v>
      </c>
      <c r="U10" s="114">
        <v>30</v>
      </c>
      <c r="V10" s="151" t="s">
        <v>500</v>
      </c>
      <c r="W10" s="177" t="s">
        <v>507</v>
      </c>
      <c r="X10" s="211" t="s">
        <v>507</v>
      </c>
      <c r="Y10" s="211" t="s">
        <v>513</v>
      </c>
      <c r="Z10" s="212" t="s">
        <v>772</v>
      </c>
      <c r="AA10" s="177" t="s">
        <v>507</v>
      </c>
    </row>
    <row r="11" spans="1:47" s="142" customFormat="1" ht="114.75" x14ac:dyDescent="0.25">
      <c r="A11" s="114" t="s">
        <v>476</v>
      </c>
      <c r="B11" s="114" t="s">
        <v>473</v>
      </c>
      <c r="C11" s="114" t="s">
        <v>474</v>
      </c>
      <c r="D11" s="114" t="s">
        <v>477</v>
      </c>
      <c r="E11" s="114" t="s">
        <v>33</v>
      </c>
      <c r="F11" s="135" t="s">
        <v>77</v>
      </c>
      <c r="G11" s="114" t="s">
        <v>490</v>
      </c>
      <c r="H11" s="116" t="s">
        <v>494</v>
      </c>
      <c r="I11" s="114" t="s">
        <v>499</v>
      </c>
      <c r="J11" s="114" t="s">
        <v>502</v>
      </c>
      <c r="K11" s="114" t="s">
        <v>503</v>
      </c>
      <c r="L11" s="114" t="s">
        <v>504</v>
      </c>
      <c r="M11" s="119">
        <v>2</v>
      </c>
      <c r="N11" s="117">
        <v>2</v>
      </c>
      <c r="O11" s="141">
        <f t="shared" si="0"/>
        <v>4</v>
      </c>
      <c r="P11" s="139" t="str">
        <f t="shared" si="2"/>
        <v>BAJO</v>
      </c>
      <c r="Q11" s="117">
        <v>25</v>
      </c>
      <c r="R11" s="74">
        <f t="shared" si="3"/>
        <v>100</v>
      </c>
      <c r="S11" s="139" t="str">
        <f t="shared" si="4"/>
        <v>III</v>
      </c>
      <c r="T11" s="74" t="str">
        <f t="shared" si="1"/>
        <v>Mejorable</v>
      </c>
      <c r="U11" s="114">
        <v>30</v>
      </c>
      <c r="V11" s="117" t="s">
        <v>519</v>
      </c>
      <c r="W11" s="117" t="s">
        <v>507</v>
      </c>
      <c r="X11" s="117" t="s">
        <v>507</v>
      </c>
      <c r="Y11" s="117" t="s">
        <v>507</v>
      </c>
      <c r="Z11" s="213" t="s">
        <v>1532</v>
      </c>
      <c r="AA11" s="213" t="s">
        <v>511</v>
      </c>
    </row>
    <row r="12" spans="1:47" s="142" customFormat="1" ht="114.75" x14ac:dyDescent="0.25">
      <c r="A12" s="114" t="s">
        <v>861</v>
      </c>
      <c r="B12" s="114" t="s">
        <v>862</v>
      </c>
      <c r="C12" s="114" t="s">
        <v>863</v>
      </c>
      <c r="D12" s="114" t="s">
        <v>864</v>
      </c>
      <c r="E12" s="114" t="s">
        <v>33</v>
      </c>
      <c r="F12" s="135" t="s">
        <v>77</v>
      </c>
      <c r="G12" s="114" t="s">
        <v>490</v>
      </c>
      <c r="H12" s="116" t="s">
        <v>494</v>
      </c>
      <c r="I12" s="114" t="s">
        <v>499</v>
      </c>
      <c r="J12" s="114" t="s">
        <v>502</v>
      </c>
      <c r="K12" s="114" t="s">
        <v>503</v>
      </c>
      <c r="L12" s="114" t="s">
        <v>504</v>
      </c>
      <c r="M12" s="119">
        <v>2</v>
      </c>
      <c r="N12" s="117">
        <v>2</v>
      </c>
      <c r="O12" s="141">
        <f t="shared" si="0"/>
        <v>4</v>
      </c>
      <c r="P12" s="139" t="str">
        <f t="shared" si="2"/>
        <v>BAJO</v>
      </c>
      <c r="Q12" s="117">
        <v>100</v>
      </c>
      <c r="R12" s="74">
        <f t="shared" si="3"/>
        <v>400</v>
      </c>
      <c r="S12" s="139" t="str">
        <f t="shared" si="4"/>
        <v>II</v>
      </c>
      <c r="T12" s="74" t="str">
        <f t="shared" si="1"/>
        <v>No aceptable o aceptable con control específico</v>
      </c>
      <c r="U12" s="114">
        <v>30</v>
      </c>
      <c r="V12" s="117" t="s">
        <v>519</v>
      </c>
      <c r="W12" s="117" t="s">
        <v>507</v>
      </c>
      <c r="X12" s="117" t="s">
        <v>507</v>
      </c>
      <c r="Y12" s="117" t="s">
        <v>507</v>
      </c>
      <c r="Z12" s="213" t="s">
        <v>1532</v>
      </c>
      <c r="AA12" s="213" t="s">
        <v>511</v>
      </c>
    </row>
    <row r="13" spans="1:47" s="142" customFormat="1" ht="102" x14ac:dyDescent="0.25">
      <c r="A13" s="114" t="s">
        <v>476</v>
      </c>
      <c r="B13" s="114" t="s">
        <v>473</v>
      </c>
      <c r="C13" s="114" t="s">
        <v>474</v>
      </c>
      <c r="D13" s="114" t="s">
        <v>520</v>
      </c>
      <c r="E13" s="114" t="s">
        <v>33</v>
      </c>
      <c r="F13" s="135" t="s">
        <v>39</v>
      </c>
      <c r="G13" s="114" t="s">
        <v>525</v>
      </c>
      <c r="H13" s="116" t="s">
        <v>531</v>
      </c>
      <c r="I13" s="114" t="s">
        <v>869</v>
      </c>
      <c r="J13" s="114" t="s">
        <v>502</v>
      </c>
      <c r="K13" s="114" t="s">
        <v>533</v>
      </c>
      <c r="L13" s="114" t="s">
        <v>534</v>
      </c>
      <c r="M13" s="119">
        <v>2</v>
      </c>
      <c r="N13" s="117">
        <v>4</v>
      </c>
      <c r="O13" s="141">
        <f t="shared" si="0"/>
        <v>8</v>
      </c>
      <c r="P13" s="139" t="str">
        <f t="shared" si="2"/>
        <v>MEDIO</v>
      </c>
      <c r="Q13" s="117">
        <v>25</v>
      </c>
      <c r="R13" s="74">
        <f t="shared" si="3"/>
        <v>200</v>
      </c>
      <c r="S13" s="139" t="str">
        <f t="shared" si="4"/>
        <v>II</v>
      </c>
      <c r="T13" s="74" t="str">
        <f t="shared" si="1"/>
        <v>No aceptable o aceptable con control específico</v>
      </c>
      <c r="U13" s="114">
        <v>30</v>
      </c>
      <c r="V13" s="117" t="s">
        <v>546</v>
      </c>
      <c r="W13" s="117" t="s">
        <v>507</v>
      </c>
      <c r="X13" s="117" t="s">
        <v>507</v>
      </c>
      <c r="Y13" s="117" t="s">
        <v>507</v>
      </c>
      <c r="Z13" s="120" t="s">
        <v>775</v>
      </c>
      <c r="AA13" s="117" t="s">
        <v>507</v>
      </c>
    </row>
    <row r="14" spans="1:47" s="142" customFormat="1" ht="51" x14ac:dyDescent="0.25">
      <c r="A14" s="114" t="s">
        <v>476</v>
      </c>
      <c r="B14" s="114" t="s">
        <v>473</v>
      </c>
      <c r="C14" s="114" t="s">
        <v>474</v>
      </c>
      <c r="D14" s="114" t="s">
        <v>521</v>
      </c>
      <c r="E14" s="114" t="s">
        <v>33</v>
      </c>
      <c r="F14" s="135" t="s">
        <v>39</v>
      </c>
      <c r="G14" s="114" t="s">
        <v>526</v>
      </c>
      <c r="H14" s="116" t="s">
        <v>535</v>
      </c>
      <c r="I14" s="114" t="s">
        <v>536</v>
      </c>
      <c r="J14" s="114" t="s">
        <v>502</v>
      </c>
      <c r="K14" s="114" t="s">
        <v>774</v>
      </c>
      <c r="L14" s="114" t="s">
        <v>534</v>
      </c>
      <c r="M14" s="119">
        <v>2</v>
      </c>
      <c r="N14" s="117">
        <v>4</v>
      </c>
      <c r="O14" s="141">
        <f t="shared" si="0"/>
        <v>8</v>
      </c>
      <c r="P14" s="139" t="str">
        <f t="shared" si="2"/>
        <v>MEDIO</v>
      </c>
      <c r="Q14" s="117">
        <v>25</v>
      </c>
      <c r="R14" s="74">
        <f t="shared" si="3"/>
        <v>200</v>
      </c>
      <c r="S14" s="139" t="str">
        <f t="shared" si="4"/>
        <v>II</v>
      </c>
      <c r="T14" s="74" t="str">
        <f t="shared" si="1"/>
        <v>No aceptable o aceptable con control específico</v>
      </c>
      <c r="U14" s="114">
        <v>30</v>
      </c>
      <c r="V14" s="117" t="s">
        <v>536</v>
      </c>
      <c r="W14" s="117" t="s">
        <v>507</v>
      </c>
      <c r="X14" s="117" t="s">
        <v>507</v>
      </c>
      <c r="Y14" s="117" t="s">
        <v>507</v>
      </c>
      <c r="Z14" s="120" t="s">
        <v>776</v>
      </c>
      <c r="AA14" s="117" t="s">
        <v>507</v>
      </c>
    </row>
    <row r="15" spans="1:47" s="142" customFormat="1" ht="51" x14ac:dyDescent="0.25">
      <c r="A15" s="114" t="s">
        <v>476</v>
      </c>
      <c r="B15" s="114" t="s">
        <v>473</v>
      </c>
      <c r="C15" s="114" t="s">
        <v>474</v>
      </c>
      <c r="D15" s="114" t="s">
        <v>522</v>
      </c>
      <c r="E15" s="114" t="s">
        <v>33</v>
      </c>
      <c r="F15" s="135" t="s">
        <v>39</v>
      </c>
      <c r="G15" s="114" t="s">
        <v>527</v>
      </c>
      <c r="H15" s="116" t="s">
        <v>538</v>
      </c>
      <c r="I15" s="114" t="s">
        <v>539</v>
      </c>
      <c r="J15" s="114" t="s">
        <v>502</v>
      </c>
      <c r="K15" s="114" t="s">
        <v>540</v>
      </c>
      <c r="L15" s="114" t="s">
        <v>541</v>
      </c>
      <c r="M15" s="119">
        <v>2</v>
      </c>
      <c r="N15" s="117">
        <v>4</v>
      </c>
      <c r="O15" s="141">
        <f t="shared" si="0"/>
        <v>8</v>
      </c>
      <c r="P15" s="139" t="str">
        <f t="shared" si="2"/>
        <v>MEDIO</v>
      </c>
      <c r="Q15" s="117">
        <v>10</v>
      </c>
      <c r="R15" s="74">
        <f t="shared" si="3"/>
        <v>80</v>
      </c>
      <c r="S15" s="139" t="str">
        <f t="shared" si="4"/>
        <v>III</v>
      </c>
      <c r="T15" s="74" t="str">
        <f t="shared" si="1"/>
        <v>Mejorable</v>
      </c>
      <c r="U15" s="114">
        <v>30</v>
      </c>
      <c r="V15" s="117" t="s">
        <v>549</v>
      </c>
      <c r="W15" s="117" t="s">
        <v>507</v>
      </c>
      <c r="X15" s="117" t="s">
        <v>507</v>
      </c>
      <c r="Y15" s="117" t="s">
        <v>507</v>
      </c>
      <c r="Z15" s="120" t="s">
        <v>550</v>
      </c>
      <c r="AA15" s="117" t="s">
        <v>507</v>
      </c>
    </row>
    <row r="16" spans="1:47" s="142" customFormat="1" ht="89.25" x14ac:dyDescent="0.25">
      <c r="A16" s="114" t="s">
        <v>523</v>
      </c>
      <c r="B16" s="114" t="s">
        <v>473</v>
      </c>
      <c r="C16" s="114" t="s">
        <v>474</v>
      </c>
      <c r="D16" s="114" t="s">
        <v>524</v>
      </c>
      <c r="E16" s="114" t="s">
        <v>575</v>
      </c>
      <c r="F16" s="135" t="s">
        <v>39</v>
      </c>
      <c r="G16" s="114" t="s">
        <v>528</v>
      </c>
      <c r="H16" s="116" t="s">
        <v>542</v>
      </c>
      <c r="I16" s="114" t="s">
        <v>543</v>
      </c>
      <c r="J16" s="114" t="s">
        <v>502</v>
      </c>
      <c r="K16" s="114" t="s">
        <v>544</v>
      </c>
      <c r="L16" s="114" t="s">
        <v>545</v>
      </c>
      <c r="M16" s="119">
        <v>2</v>
      </c>
      <c r="N16" s="117">
        <v>1</v>
      </c>
      <c r="O16" s="141">
        <f t="shared" si="0"/>
        <v>2</v>
      </c>
      <c r="P16" s="139" t="str">
        <f t="shared" si="2"/>
        <v>BAJO</v>
      </c>
      <c r="Q16" s="117">
        <v>60</v>
      </c>
      <c r="R16" s="74">
        <f t="shared" si="3"/>
        <v>120</v>
      </c>
      <c r="S16" s="139" t="str">
        <f t="shared" si="4"/>
        <v>III</v>
      </c>
      <c r="T16" s="74" t="str">
        <f t="shared" si="1"/>
        <v>Mejorable</v>
      </c>
      <c r="U16" s="114">
        <v>30</v>
      </c>
      <c r="V16" s="117" t="s">
        <v>551</v>
      </c>
      <c r="W16" s="117" t="s">
        <v>507</v>
      </c>
      <c r="X16" s="117" t="s">
        <v>507</v>
      </c>
      <c r="Y16" s="117" t="s">
        <v>507</v>
      </c>
      <c r="Z16" s="120" t="s">
        <v>552</v>
      </c>
      <c r="AA16" s="117" t="s">
        <v>553</v>
      </c>
    </row>
    <row r="17" spans="1:27" s="142" customFormat="1" ht="42" customHeight="1" x14ac:dyDescent="0.25">
      <c r="A17" s="99" t="s">
        <v>567</v>
      </c>
      <c r="B17" s="99" t="s">
        <v>860</v>
      </c>
      <c r="C17" s="103" t="s">
        <v>474</v>
      </c>
      <c r="D17" s="103" t="s">
        <v>568</v>
      </c>
      <c r="E17" s="103" t="s">
        <v>33</v>
      </c>
      <c r="F17" s="135" t="s">
        <v>35</v>
      </c>
      <c r="G17" s="99" t="s">
        <v>589</v>
      </c>
      <c r="H17" s="112" t="s">
        <v>590</v>
      </c>
      <c r="I17" s="103" t="s">
        <v>591</v>
      </c>
      <c r="J17" s="103" t="s">
        <v>502</v>
      </c>
      <c r="K17" s="103" t="s">
        <v>502</v>
      </c>
      <c r="L17" s="103" t="s">
        <v>502</v>
      </c>
      <c r="M17" s="103">
        <v>2</v>
      </c>
      <c r="N17" s="103">
        <v>4</v>
      </c>
      <c r="O17" s="141">
        <f t="shared" si="0"/>
        <v>8</v>
      </c>
      <c r="P17" s="139" t="str">
        <f t="shared" si="2"/>
        <v>MEDIO</v>
      </c>
      <c r="Q17" s="103">
        <v>10</v>
      </c>
      <c r="R17" s="74">
        <f t="shared" si="3"/>
        <v>80</v>
      </c>
      <c r="S17" s="139" t="str">
        <f t="shared" si="4"/>
        <v>III</v>
      </c>
      <c r="T17" s="74" t="str">
        <f t="shared" si="1"/>
        <v>Mejorable</v>
      </c>
      <c r="U17" s="99">
        <v>30</v>
      </c>
      <c r="V17" s="113" t="s">
        <v>591</v>
      </c>
      <c r="W17" s="103" t="s">
        <v>507</v>
      </c>
      <c r="X17" s="103" t="s">
        <v>507</v>
      </c>
      <c r="Y17" s="113" t="s">
        <v>592</v>
      </c>
      <c r="Z17" s="113" t="s">
        <v>593</v>
      </c>
      <c r="AA17" s="103" t="s">
        <v>507</v>
      </c>
    </row>
    <row r="18" spans="1:27" s="142" customFormat="1" ht="76.5" x14ac:dyDescent="0.25">
      <c r="A18" s="99" t="s">
        <v>564</v>
      </c>
      <c r="B18" s="99" t="s">
        <v>483</v>
      </c>
      <c r="C18" s="99" t="s">
        <v>565</v>
      </c>
      <c r="D18" s="99" t="s">
        <v>781</v>
      </c>
      <c r="E18" s="99" t="s">
        <v>575</v>
      </c>
      <c r="F18" s="135" t="s">
        <v>35</v>
      </c>
      <c r="G18" s="99" t="s">
        <v>585</v>
      </c>
      <c r="H18" s="112" t="s">
        <v>586</v>
      </c>
      <c r="I18" s="114" t="s">
        <v>1505</v>
      </c>
      <c r="J18" s="99" t="s">
        <v>502</v>
      </c>
      <c r="K18" s="99" t="s">
        <v>584</v>
      </c>
      <c r="L18" s="99" t="s">
        <v>502</v>
      </c>
      <c r="M18" s="113">
        <v>2</v>
      </c>
      <c r="N18" s="113">
        <v>2</v>
      </c>
      <c r="O18" s="141">
        <f t="shared" si="0"/>
        <v>4</v>
      </c>
      <c r="P18" s="139" t="str">
        <f t="shared" si="2"/>
        <v>BAJO</v>
      </c>
      <c r="Q18" s="113">
        <v>60</v>
      </c>
      <c r="R18" s="74">
        <f t="shared" si="3"/>
        <v>240</v>
      </c>
      <c r="S18" s="139" t="str">
        <f t="shared" si="4"/>
        <v>II</v>
      </c>
      <c r="T18" s="74" t="str">
        <f t="shared" si="1"/>
        <v>No aceptable o aceptable con control específico</v>
      </c>
      <c r="U18" s="113">
        <v>30</v>
      </c>
      <c r="V18" s="113" t="s">
        <v>519</v>
      </c>
      <c r="W18" s="103" t="s">
        <v>507</v>
      </c>
      <c r="X18" s="113" t="s">
        <v>507</v>
      </c>
      <c r="Y18" s="113" t="s">
        <v>507</v>
      </c>
      <c r="Z18" s="145" t="s">
        <v>588</v>
      </c>
      <c r="AA18" s="103" t="s">
        <v>507</v>
      </c>
    </row>
    <row r="19" spans="1:27" s="142" customFormat="1" ht="51" x14ac:dyDescent="0.25">
      <c r="A19" s="114" t="s">
        <v>870</v>
      </c>
      <c r="B19" s="114" t="s">
        <v>777</v>
      </c>
      <c r="C19" s="114" t="s">
        <v>474</v>
      </c>
      <c r="D19" s="114" t="s">
        <v>479</v>
      </c>
      <c r="E19" s="118" t="s">
        <v>33</v>
      </c>
      <c r="F19" s="135" t="s">
        <v>35</v>
      </c>
      <c r="G19" s="114" t="s">
        <v>594</v>
      </c>
      <c r="H19" s="116" t="s">
        <v>871</v>
      </c>
      <c r="I19" s="114" t="s">
        <v>872</v>
      </c>
      <c r="J19" s="118" t="s">
        <v>502</v>
      </c>
      <c r="K19" s="114" t="s">
        <v>502</v>
      </c>
      <c r="L19" s="114" t="s">
        <v>502</v>
      </c>
      <c r="M19" s="119">
        <v>2</v>
      </c>
      <c r="N19" s="117">
        <v>4</v>
      </c>
      <c r="O19" s="141">
        <f t="shared" si="0"/>
        <v>8</v>
      </c>
      <c r="P19" s="139" t="str">
        <f t="shared" si="2"/>
        <v>MEDIO</v>
      </c>
      <c r="Q19" s="117">
        <v>10</v>
      </c>
      <c r="R19" s="74">
        <f t="shared" si="3"/>
        <v>80</v>
      </c>
      <c r="S19" s="139" t="str">
        <f t="shared" si="4"/>
        <v>III</v>
      </c>
      <c r="T19" s="74" t="str">
        <f t="shared" si="1"/>
        <v>Mejorable</v>
      </c>
      <c r="U19" s="114">
        <v>30</v>
      </c>
      <c r="V19" s="117" t="s">
        <v>519</v>
      </c>
      <c r="W19" s="117" t="s">
        <v>507</v>
      </c>
      <c r="X19" s="117" t="s">
        <v>507</v>
      </c>
      <c r="Y19" s="117" t="s">
        <v>889</v>
      </c>
      <c r="Z19" s="117" t="s">
        <v>507</v>
      </c>
      <c r="AA19" s="117" t="s">
        <v>507</v>
      </c>
    </row>
    <row r="20" spans="1:27" s="142" customFormat="1" ht="38.25" x14ac:dyDescent="0.25">
      <c r="A20" s="99" t="s">
        <v>554</v>
      </c>
      <c r="B20" s="114" t="s">
        <v>777</v>
      </c>
      <c r="C20" s="99" t="s">
        <v>474</v>
      </c>
      <c r="D20" s="99" t="s">
        <v>555</v>
      </c>
      <c r="E20" s="100" t="s">
        <v>33</v>
      </c>
      <c r="F20" s="135" t="s">
        <v>35</v>
      </c>
      <c r="G20" s="99" t="s">
        <v>594</v>
      </c>
      <c r="H20" s="101" t="s">
        <v>595</v>
      </c>
      <c r="I20" s="114" t="s">
        <v>1506</v>
      </c>
      <c r="J20" s="100" t="s">
        <v>502</v>
      </c>
      <c r="K20" s="99" t="s">
        <v>502</v>
      </c>
      <c r="L20" s="99" t="s">
        <v>502</v>
      </c>
      <c r="M20" s="113">
        <v>2</v>
      </c>
      <c r="N20" s="113">
        <v>4</v>
      </c>
      <c r="O20" s="141">
        <f t="shared" si="0"/>
        <v>8</v>
      </c>
      <c r="P20" s="139" t="str">
        <f t="shared" si="2"/>
        <v>MEDIO</v>
      </c>
      <c r="Q20" s="113">
        <v>10</v>
      </c>
      <c r="R20" s="74">
        <f t="shared" si="3"/>
        <v>80</v>
      </c>
      <c r="S20" s="139" t="str">
        <f t="shared" si="4"/>
        <v>III</v>
      </c>
      <c r="T20" s="74" t="str">
        <f t="shared" si="1"/>
        <v>Mejorable</v>
      </c>
      <c r="U20" s="114">
        <v>30</v>
      </c>
      <c r="V20" s="113" t="s">
        <v>627</v>
      </c>
      <c r="W20" s="103" t="s">
        <v>628</v>
      </c>
      <c r="X20" s="103" t="s">
        <v>507</v>
      </c>
      <c r="Y20" s="103" t="s">
        <v>507</v>
      </c>
      <c r="Z20" s="106" t="s">
        <v>629</v>
      </c>
      <c r="AA20" s="103" t="s">
        <v>507</v>
      </c>
    </row>
    <row r="21" spans="1:27" s="142" customFormat="1" ht="63.75" x14ac:dyDescent="0.25">
      <c r="A21" s="114" t="s">
        <v>482</v>
      </c>
      <c r="B21" s="114" t="s">
        <v>777</v>
      </c>
      <c r="C21" s="114" t="s">
        <v>474</v>
      </c>
      <c r="D21" s="114" t="s">
        <v>570</v>
      </c>
      <c r="E21" s="118" t="s">
        <v>33</v>
      </c>
      <c r="F21" s="135" t="s">
        <v>35</v>
      </c>
      <c r="G21" s="114" t="s">
        <v>594</v>
      </c>
      <c r="H21" s="116" t="s">
        <v>615</v>
      </c>
      <c r="I21" s="114" t="s">
        <v>616</v>
      </c>
      <c r="J21" s="118" t="s">
        <v>502</v>
      </c>
      <c r="K21" s="114" t="s">
        <v>502</v>
      </c>
      <c r="L21" s="114" t="s">
        <v>502</v>
      </c>
      <c r="M21" s="117">
        <v>6</v>
      </c>
      <c r="N21" s="117">
        <v>2</v>
      </c>
      <c r="O21" s="141">
        <f t="shared" si="0"/>
        <v>12</v>
      </c>
      <c r="P21" s="139" t="str">
        <f t="shared" si="2"/>
        <v>ALTO</v>
      </c>
      <c r="Q21" s="117">
        <v>25</v>
      </c>
      <c r="R21" s="74">
        <f t="shared" si="3"/>
        <v>300</v>
      </c>
      <c r="S21" s="139" t="str">
        <f t="shared" si="4"/>
        <v>II</v>
      </c>
      <c r="T21" s="74" t="str">
        <f t="shared" si="1"/>
        <v>No aceptable o aceptable con control específico</v>
      </c>
      <c r="U21" s="114">
        <v>30</v>
      </c>
      <c r="V21" s="117" t="s">
        <v>630</v>
      </c>
      <c r="W21" s="117" t="s">
        <v>507</v>
      </c>
      <c r="X21" s="117" t="s">
        <v>507</v>
      </c>
      <c r="Y21" s="117" t="s">
        <v>639</v>
      </c>
      <c r="Z21" s="117" t="s">
        <v>640</v>
      </c>
      <c r="AA21" s="117" t="s">
        <v>507</v>
      </c>
    </row>
    <row r="22" spans="1:27" s="142" customFormat="1" ht="60" x14ac:dyDescent="0.25">
      <c r="A22" s="114" t="s">
        <v>482</v>
      </c>
      <c r="B22" s="114" t="s">
        <v>777</v>
      </c>
      <c r="C22" s="117" t="s">
        <v>474</v>
      </c>
      <c r="D22" s="114" t="s">
        <v>477</v>
      </c>
      <c r="E22" s="117" t="s">
        <v>33</v>
      </c>
      <c r="F22" s="135" t="s">
        <v>35</v>
      </c>
      <c r="G22" s="114" t="s">
        <v>617</v>
      </c>
      <c r="H22" s="116" t="s">
        <v>618</v>
      </c>
      <c r="I22" s="152" t="s">
        <v>619</v>
      </c>
      <c r="J22" s="118" t="s">
        <v>502</v>
      </c>
      <c r="K22" s="114" t="s">
        <v>502</v>
      </c>
      <c r="L22" s="114" t="s">
        <v>502</v>
      </c>
      <c r="M22" s="117">
        <v>2</v>
      </c>
      <c r="N22" s="117">
        <v>2</v>
      </c>
      <c r="O22" s="141">
        <f t="shared" si="0"/>
        <v>4</v>
      </c>
      <c r="P22" s="139" t="str">
        <f t="shared" si="2"/>
        <v>BAJO</v>
      </c>
      <c r="Q22" s="117">
        <v>25</v>
      </c>
      <c r="R22" s="74">
        <f t="shared" si="3"/>
        <v>100</v>
      </c>
      <c r="S22" s="139" t="str">
        <f t="shared" si="4"/>
        <v>III</v>
      </c>
      <c r="T22" s="74" t="str">
        <f t="shared" si="1"/>
        <v>Mejorable</v>
      </c>
      <c r="U22" s="114">
        <v>30</v>
      </c>
      <c r="V22" s="117" t="s">
        <v>641</v>
      </c>
      <c r="W22" s="117" t="s">
        <v>507</v>
      </c>
      <c r="X22" s="117" t="s">
        <v>507</v>
      </c>
      <c r="Y22" s="117" t="s">
        <v>507</v>
      </c>
      <c r="Z22" s="117" t="s">
        <v>642</v>
      </c>
      <c r="AA22" s="117" t="s">
        <v>507</v>
      </c>
    </row>
    <row r="23" spans="1:27" s="142" customFormat="1" ht="51" x14ac:dyDescent="0.25">
      <c r="A23" s="114" t="s">
        <v>870</v>
      </c>
      <c r="B23" s="114" t="s">
        <v>777</v>
      </c>
      <c r="C23" s="114" t="s">
        <v>474</v>
      </c>
      <c r="D23" s="114" t="s">
        <v>477</v>
      </c>
      <c r="E23" s="114" t="s">
        <v>33</v>
      </c>
      <c r="F23" s="135" t="s">
        <v>35</v>
      </c>
      <c r="G23" s="114" t="s">
        <v>594</v>
      </c>
      <c r="H23" s="116" t="s">
        <v>873</v>
      </c>
      <c r="I23" s="114" t="s">
        <v>696</v>
      </c>
      <c r="J23" s="114" t="s">
        <v>502</v>
      </c>
      <c r="K23" s="114" t="s">
        <v>506</v>
      </c>
      <c r="L23" s="114" t="s">
        <v>502</v>
      </c>
      <c r="M23" s="119">
        <v>2</v>
      </c>
      <c r="N23" s="117">
        <v>2</v>
      </c>
      <c r="O23" s="141">
        <f t="shared" si="0"/>
        <v>4</v>
      </c>
      <c r="P23" s="139" t="str">
        <f t="shared" si="2"/>
        <v>BAJO</v>
      </c>
      <c r="Q23" s="117">
        <v>25</v>
      </c>
      <c r="R23" s="74">
        <f t="shared" si="3"/>
        <v>100</v>
      </c>
      <c r="S23" s="139" t="str">
        <f t="shared" si="4"/>
        <v>III</v>
      </c>
      <c r="T23" s="74" t="str">
        <f t="shared" si="1"/>
        <v>Mejorable</v>
      </c>
      <c r="U23" s="114">
        <v>30</v>
      </c>
      <c r="V23" s="117" t="s">
        <v>706</v>
      </c>
      <c r="W23" s="117" t="s">
        <v>507</v>
      </c>
      <c r="X23" s="117" t="s">
        <v>507</v>
      </c>
      <c r="Y23" s="117" t="s">
        <v>507</v>
      </c>
      <c r="Z23" s="120" t="s">
        <v>518</v>
      </c>
      <c r="AA23" s="117" t="s">
        <v>507</v>
      </c>
    </row>
    <row r="24" spans="1:27" s="142" customFormat="1" ht="51" x14ac:dyDescent="0.25">
      <c r="A24" s="114" t="s">
        <v>482</v>
      </c>
      <c r="B24" s="114" t="s">
        <v>777</v>
      </c>
      <c r="C24" s="114" t="s">
        <v>474</v>
      </c>
      <c r="D24" s="114" t="s">
        <v>479</v>
      </c>
      <c r="E24" s="118" t="s">
        <v>33</v>
      </c>
      <c r="F24" s="135" t="s">
        <v>35</v>
      </c>
      <c r="G24" s="114" t="s">
        <v>594</v>
      </c>
      <c r="H24" s="116" t="s">
        <v>620</v>
      </c>
      <c r="I24" s="114" t="s">
        <v>616</v>
      </c>
      <c r="J24" s="118" t="s">
        <v>502</v>
      </c>
      <c r="K24" s="114" t="s">
        <v>502</v>
      </c>
      <c r="L24" s="114" t="s">
        <v>502</v>
      </c>
      <c r="M24" s="117">
        <v>6</v>
      </c>
      <c r="N24" s="117">
        <v>2</v>
      </c>
      <c r="O24" s="141">
        <f t="shared" si="0"/>
        <v>12</v>
      </c>
      <c r="P24" s="139" t="str">
        <f t="shared" si="2"/>
        <v>ALTO</v>
      </c>
      <c r="Q24" s="117">
        <v>25</v>
      </c>
      <c r="R24" s="74">
        <f t="shared" si="3"/>
        <v>300</v>
      </c>
      <c r="S24" s="139" t="str">
        <f t="shared" si="4"/>
        <v>II</v>
      </c>
      <c r="T24" s="74" t="str">
        <f t="shared" si="1"/>
        <v>No aceptable o aceptable con control específico</v>
      </c>
      <c r="U24" s="114">
        <v>30</v>
      </c>
      <c r="V24" s="117" t="s">
        <v>630</v>
      </c>
      <c r="W24" s="117" t="s">
        <v>507</v>
      </c>
      <c r="X24" s="117" t="s">
        <v>507</v>
      </c>
      <c r="Y24" s="117" t="s">
        <v>507</v>
      </c>
      <c r="Z24" s="117" t="s">
        <v>640</v>
      </c>
      <c r="AA24" s="117" t="s">
        <v>507</v>
      </c>
    </row>
    <row r="25" spans="1:27" s="142" customFormat="1" ht="76.5" x14ac:dyDescent="0.25">
      <c r="A25" s="114" t="s">
        <v>478</v>
      </c>
      <c r="B25" s="114" t="s">
        <v>483</v>
      </c>
      <c r="C25" s="114" t="s">
        <v>474</v>
      </c>
      <c r="D25" s="114" t="s">
        <v>484</v>
      </c>
      <c r="E25" s="114" t="s">
        <v>33</v>
      </c>
      <c r="F25" s="135" t="s">
        <v>35</v>
      </c>
      <c r="G25" s="114" t="s">
        <v>594</v>
      </c>
      <c r="H25" s="116" t="s">
        <v>610</v>
      </c>
      <c r="I25" s="114" t="s">
        <v>611</v>
      </c>
      <c r="J25" s="114" t="s">
        <v>502</v>
      </c>
      <c r="K25" s="114" t="s">
        <v>502</v>
      </c>
      <c r="L25" s="114" t="s">
        <v>502</v>
      </c>
      <c r="M25" s="119">
        <v>6</v>
      </c>
      <c r="N25" s="117">
        <v>2</v>
      </c>
      <c r="O25" s="141">
        <f t="shared" si="0"/>
        <v>12</v>
      </c>
      <c r="P25" s="139" t="str">
        <f t="shared" si="2"/>
        <v>ALTO</v>
      </c>
      <c r="Q25" s="117">
        <v>25</v>
      </c>
      <c r="R25" s="74">
        <f t="shared" si="3"/>
        <v>300</v>
      </c>
      <c r="S25" s="139" t="str">
        <f t="shared" si="4"/>
        <v>II</v>
      </c>
      <c r="T25" s="74" t="str">
        <f t="shared" si="1"/>
        <v>No aceptable o aceptable con control específico</v>
      </c>
      <c r="U25" s="114">
        <v>30</v>
      </c>
      <c r="V25" s="117" t="s">
        <v>519</v>
      </c>
      <c r="W25" s="117" t="s">
        <v>507</v>
      </c>
      <c r="X25" s="117" t="s">
        <v>507</v>
      </c>
      <c r="Y25" s="117" t="s">
        <v>507</v>
      </c>
      <c r="Z25" s="120" t="s">
        <v>635</v>
      </c>
      <c r="AA25" s="117" t="s">
        <v>507</v>
      </c>
    </row>
    <row r="26" spans="1:27" s="142" customFormat="1" ht="51" x14ac:dyDescent="0.25">
      <c r="A26" s="114" t="s">
        <v>569</v>
      </c>
      <c r="B26" s="114" t="s">
        <v>777</v>
      </c>
      <c r="C26" s="114" t="s">
        <v>474</v>
      </c>
      <c r="D26" s="114" t="s">
        <v>484</v>
      </c>
      <c r="E26" s="114" t="s">
        <v>33</v>
      </c>
      <c r="F26" s="135" t="s">
        <v>35</v>
      </c>
      <c r="G26" s="114" t="s">
        <v>594</v>
      </c>
      <c r="H26" s="116" t="s">
        <v>612</v>
      </c>
      <c r="I26" s="114" t="s">
        <v>598</v>
      </c>
      <c r="J26" s="114" t="s">
        <v>502</v>
      </c>
      <c r="K26" s="114" t="s">
        <v>502</v>
      </c>
      <c r="L26" s="114" t="s">
        <v>502</v>
      </c>
      <c r="M26" s="119">
        <v>6</v>
      </c>
      <c r="N26" s="117">
        <v>2</v>
      </c>
      <c r="O26" s="141">
        <f t="shared" si="0"/>
        <v>12</v>
      </c>
      <c r="P26" s="139" t="str">
        <f t="shared" si="2"/>
        <v>ALTO</v>
      </c>
      <c r="Q26" s="117">
        <v>25</v>
      </c>
      <c r="R26" s="74">
        <f t="shared" si="3"/>
        <v>300</v>
      </c>
      <c r="S26" s="139" t="str">
        <f t="shared" si="4"/>
        <v>II</v>
      </c>
      <c r="T26" s="74" t="str">
        <f t="shared" si="1"/>
        <v>No aceptable o aceptable con control específico</v>
      </c>
      <c r="U26" s="114">
        <v>30</v>
      </c>
      <c r="V26" s="117" t="s">
        <v>636</v>
      </c>
      <c r="W26" s="117" t="s">
        <v>507</v>
      </c>
      <c r="X26" s="117" t="s">
        <v>507</v>
      </c>
      <c r="Y26" s="117" t="s">
        <v>637</v>
      </c>
      <c r="Z26" s="120" t="s">
        <v>638</v>
      </c>
      <c r="AA26" s="117" t="s">
        <v>507</v>
      </c>
    </row>
    <row r="27" spans="1:27" s="142" customFormat="1" ht="63.75" x14ac:dyDescent="0.25">
      <c r="A27" s="114" t="s">
        <v>482</v>
      </c>
      <c r="B27" s="114" t="s">
        <v>483</v>
      </c>
      <c r="C27" s="114" t="s">
        <v>474</v>
      </c>
      <c r="D27" s="114" t="s">
        <v>484</v>
      </c>
      <c r="E27" s="114" t="s">
        <v>33</v>
      </c>
      <c r="F27" s="135" t="s">
        <v>35</v>
      </c>
      <c r="G27" s="114" t="s">
        <v>594</v>
      </c>
      <c r="H27" s="116" t="s">
        <v>613</v>
      </c>
      <c r="I27" s="114" t="s">
        <v>614</v>
      </c>
      <c r="J27" s="114" t="s">
        <v>502</v>
      </c>
      <c r="K27" s="114" t="s">
        <v>506</v>
      </c>
      <c r="L27" s="114" t="s">
        <v>502</v>
      </c>
      <c r="M27" s="119">
        <v>2</v>
      </c>
      <c r="N27" s="117">
        <v>4</v>
      </c>
      <c r="O27" s="141">
        <f t="shared" si="0"/>
        <v>8</v>
      </c>
      <c r="P27" s="139" t="str">
        <f t="shared" si="2"/>
        <v>MEDIO</v>
      </c>
      <c r="Q27" s="117">
        <v>25</v>
      </c>
      <c r="R27" s="74">
        <f t="shared" si="3"/>
        <v>200</v>
      </c>
      <c r="S27" s="139" t="str">
        <f t="shared" si="4"/>
        <v>II</v>
      </c>
      <c r="T27" s="74" t="str">
        <f t="shared" si="1"/>
        <v>No aceptable o aceptable con control específico</v>
      </c>
      <c r="U27" s="114">
        <v>30</v>
      </c>
      <c r="V27" s="117" t="s">
        <v>519</v>
      </c>
      <c r="W27" s="117" t="s">
        <v>507</v>
      </c>
      <c r="X27" s="117" t="s">
        <v>517</v>
      </c>
      <c r="Y27" s="117" t="s">
        <v>507</v>
      </c>
      <c r="Z27" s="120" t="s">
        <v>518</v>
      </c>
      <c r="AA27" s="117" t="s">
        <v>507</v>
      </c>
    </row>
    <row r="28" spans="1:27" s="142" customFormat="1" ht="51" x14ac:dyDescent="0.25">
      <c r="A28" s="114" t="s">
        <v>874</v>
      </c>
      <c r="B28" s="114" t="s">
        <v>473</v>
      </c>
      <c r="C28" s="114" t="s">
        <v>474</v>
      </c>
      <c r="D28" s="114" t="s">
        <v>477</v>
      </c>
      <c r="E28" s="114" t="s">
        <v>33</v>
      </c>
      <c r="F28" s="135" t="s">
        <v>35</v>
      </c>
      <c r="G28" s="114" t="s">
        <v>594</v>
      </c>
      <c r="H28" s="116" t="s">
        <v>875</v>
      </c>
      <c r="I28" s="114" t="s">
        <v>876</v>
      </c>
      <c r="J28" s="114" t="s">
        <v>502</v>
      </c>
      <c r="K28" s="114" t="s">
        <v>502</v>
      </c>
      <c r="L28" s="114" t="s">
        <v>502</v>
      </c>
      <c r="M28" s="119">
        <v>6</v>
      </c>
      <c r="N28" s="117">
        <v>2</v>
      </c>
      <c r="O28" s="141">
        <f t="shared" si="0"/>
        <v>12</v>
      </c>
      <c r="P28" s="139" t="str">
        <f t="shared" si="2"/>
        <v>ALTO</v>
      </c>
      <c r="Q28" s="117">
        <v>10</v>
      </c>
      <c r="R28" s="74">
        <f t="shared" si="3"/>
        <v>120</v>
      </c>
      <c r="S28" s="139" t="str">
        <f t="shared" si="4"/>
        <v>III</v>
      </c>
      <c r="T28" s="74" t="str">
        <f t="shared" si="1"/>
        <v>Mejorable</v>
      </c>
      <c r="U28" s="114">
        <v>30</v>
      </c>
      <c r="V28" s="117" t="s">
        <v>890</v>
      </c>
      <c r="W28" s="117" t="s">
        <v>507</v>
      </c>
      <c r="X28" s="117" t="s">
        <v>507</v>
      </c>
      <c r="Y28" s="117" t="s">
        <v>507</v>
      </c>
      <c r="Z28" s="120" t="s">
        <v>891</v>
      </c>
      <c r="AA28" s="117" t="s">
        <v>507</v>
      </c>
    </row>
    <row r="29" spans="1:27" s="142" customFormat="1" ht="38.25" x14ac:dyDescent="0.25">
      <c r="A29" s="114" t="s">
        <v>870</v>
      </c>
      <c r="B29" s="114" t="s">
        <v>473</v>
      </c>
      <c r="C29" s="114" t="s">
        <v>474</v>
      </c>
      <c r="D29" s="114" t="s">
        <v>877</v>
      </c>
      <c r="E29" s="114" t="s">
        <v>575</v>
      </c>
      <c r="F29" s="135" t="s">
        <v>35</v>
      </c>
      <c r="G29" s="114" t="s">
        <v>594</v>
      </c>
      <c r="H29" s="116" t="s">
        <v>878</v>
      </c>
      <c r="I29" s="114" t="s">
        <v>879</v>
      </c>
      <c r="J29" s="114" t="s">
        <v>502</v>
      </c>
      <c r="K29" s="114" t="s">
        <v>880</v>
      </c>
      <c r="L29" s="114" t="s">
        <v>502</v>
      </c>
      <c r="M29" s="119">
        <v>2</v>
      </c>
      <c r="N29" s="117">
        <v>2</v>
      </c>
      <c r="O29" s="141">
        <f t="shared" si="0"/>
        <v>4</v>
      </c>
      <c r="P29" s="139" t="str">
        <f t="shared" si="2"/>
        <v>BAJO</v>
      </c>
      <c r="Q29" s="117">
        <v>10</v>
      </c>
      <c r="R29" s="74">
        <f t="shared" si="3"/>
        <v>40</v>
      </c>
      <c r="S29" s="139" t="str">
        <f t="shared" si="4"/>
        <v>III</v>
      </c>
      <c r="T29" s="74" t="str">
        <f t="shared" si="1"/>
        <v>Mejorable</v>
      </c>
      <c r="U29" s="114">
        <v>30</v>
      </c>
      <c r="V29" s="115" t="s">
        <v>591</v>
      </c>
      <c r="W29" s="117" t="s">
        <v>507</v>
      </c>
      <c r="X29" s="117" t="s">
        <v>507</v>
      </c>
      <c r="Y29" s="117" t="s">
        <v>892</v>
      </c>
      <c r="Z29" s="120" t="s">
        <v>893</v>
      </c>
      <c r="AA29" s="117" t="s">
        <v>507</v>
      </c>
    </row>
    <row r="30" spans="1:27" s="142" customFormat="1" ht="102" x14ac:dyDescent="0.25">
      <c r="A30" s="114" t="s">
        <v>478</v>
      </c>
      <c r="B30" s="114" t="s">
        <v>473</v>
      </c>
      <c r="C30" s="114" t="s">
        <v>474</v>
      </c>
      <c r="D30" s="114" t="s">
        <v>484</v>
      </c>
      <c r="E30" s="114" t="s">
        <v>33</v>
      </c>
      <c r="F30" s="135" t="s">
        <v>35</v>
      </c>
      <c r="G30" s="114" t="s">
        <v>594</v>
      </c>
      <c r="H30" s="116" t="s">
        <v>599</v>
      </c>
      <c r="I30" s="114" t="s">
        <v>598</v>
      </c>
      <c r="J30" s="114" t="s">
        <v>502</v>
      </c>
      <c r="K30" s="114" t="s">
        <v>600</v>
      </c>
      <c r="L30" s="114" t="s">
        <v>502</v>
      </c>
      <c r="M30" s="119">
        <v>2</v>
      </c>
      <c r="N30" s="117">
        <v>2</v>
      </c>
      <c r="O30" s="141">
        <f t="shared" si="0"/>
        <v>4</v>
      </c>
      <c r="P30" s="139" t="str">
        <f t="shared" si="2"/>
        <v>BAJO</v>
      </c>
      <c r="Q30" s="117">
        <v>25</v>
      </c>
      <c r="R30" s="74">
        <f t="shared" si="3"/>
        <v>100</v>
      </c>
      <c r="S30" s="139" t="str">
        <f t="shared" si="4"/>
        <v>III</v>
      </c>
      <c r="T30" s="74" t="str">
        <f t="shared" si="1"/>
        <v>Mejorable</v>
      </c>
      <c r="U30" s="114">
        <v>30</v>
      </c>
      <c r="V30" s="117" t="s">
        <v>630</v>
      </c>
      <c r="W30" s="117" t="s">
        <v>507</v>
      </c>
      <c r="X30" s="117" t="s">
        <v>507</v>
      </c>
      <c r="Y30" s="117" t="s">
        <v>507</v>
      </c>
      <c r="Z30" s="120" t="s">
        <v>631</v>
      </c>
      <c r="AA30" s="117" t="s">
        <v>507</v>
      </c>
    </row>
    <row r="31" spans="1:27" s="142" customFormat="1" ht="38.25" x14ac:dyDescent="0.25">
      <c r="A31" s="114" t="s">
        <v>476</v>
      </c>
      <c r="B31" s="114" t="s">
        <v>473</v>
      </c>
      <c r="C31" s="114" t="s">
        <v>474</v>
      </c>
      <c r="D31" s="114" t="s">
        <v>560</v>
      </c>
      <c r="E31" s="114" t="s">
        <v>33</v>
      </c>
      <c r="F31" s="135" t="s">
        <v>35</v>
      </c>
      <c r="G31" s="114" t="s">
        <v>594</v>
      </c>
      <c r="H31" s="116" t="s">
        <v>601</v>
      </c>
      <c r="I31" s="114" t="s">
        <v>602</v>
      </c>
      <c r="J31" s="114" t="s">
        <v>502</v>
      </c>
      <c r="K31" s="114" t="s">
        <v>502</v>
      </c>
      <c r="L31" s="114" t="s">
        <v>603</v>
      </c>
      <c r="M31" s="119">
        <v>2</v>
      </c>
      <c r="N31" s="117">
        <v>2</v>
      </c>
      <c r="O31" s="141">
        <f t="shared" si="0"/>
        <v>4</v>
      </c>
      <c r="P31" s="139" t="str">
        <f t="shared" si="2"/>
        <v>BAJO</v>
      </c>
      <c r="Q31" s="117">
        <v>10</v>
      </c>
      <c r="R31" s="74">
        <f t="shared" si="3"/>
        <v>40</v>
      </c>
      <c r="S31" s="139" t="str">
        <f t="shared" si="4"/>
        <v>III</v>
      </c>
      <c r="T31" s="74" t="str">
        <f t="shared" si="1"/>
        <v>Mejorable</v>
      </c>
      <c r="U31" s="114">
        <v>30</v>
      </c>
      <c r="V31" s="117" t="s">
        <v>519</v>
      </c>
      <c r="W31" s="117" t="s">
        <v>507</v>
      </c>
      <c r="X31" s="117" t="s">
        <v>507</v>
      </c>
      <c r="Y31" s="117" t="s">
        <v>507</v>
      </c>
      <c r="Z31" s="120" t="s">
        <v>632</v>
      </c>
      <c r="AA31" s="117" t="s">
        <v>507</v>
      </c>
    </row>
    <row r="32" spans="1:27" s="142" customFormat="1" ht="38.25" x14ac:dyDescent="0.25">
      <c r="A32" s="114" t="s">
        <v>478</v>
      </c>
      <c r="B32" s="114" t="s">
        <v>860</v>
      </c>
      <c r="C32" s="114" t="s">
        <v>474</v>
      </c>
      <c r="D32" s="114" t="s">
        <v>484</v>
      </c>
      <c r="E32" s="118" t="s">
        <v>33</v>
      </c>
      <c r="F32" s="135" t="s">
        <v>35</v>
      </c>
      <c r="G32" s="114" t="s">
        <v>594</v>
      </c>
      <c r="H32" s="116" t="s">
        <v>606</v>
      </c>
      <c r="I32" s="114" t="s">
        <v>607</v>
      </c>
      <c r="J32" s="118" t="s">
        <v>502</v>
      </c>
      <c r="K32" s="114" t="s">
        <v>502</v>
      </c>
      <c r="L32" s="114" t="s">
        <v>603</v>
      </c>
      <c r="M32" s="119">
        <v>2</v>
      </c>
      <c r="N32" s="117">
        <v>2</v>
      </c>
      <c r="O32" s="141">
        <f>M32*N32</f>
        <v>4</v>
      </c>
      <c r="P32" s="139" t="str">
        <f t="shared" si="2"/>
        <v>BAJO</v>
      </c>
      <c r="Q32" s="117">
        <v>10</v>
      </c>
      <c r="R32" s="74">
        <f t="shared" si="3"/>
        <v>40</v>
      </c>
      <c r="S32" s="139" t="str">
        <f t="shared" si="4"/>
        <v>III</v>
      </c>
      <c r="T32" s="74" t="str">
        <f t="shared" si="1"/>
        <v>Mejorable</v>
      </c>
      <c r="U32" s="114">
        <v>30</v>
      </c>
      <c r="V32" s="117" t="s">
        <v>519</v>
      </c>
      <c r="W32" s="117" t="s">
        <v>507</v>
      </c>
      <c r="X32" s="117" t="s">
        <v>507</v>
      </c>
      <c r="Y32" s="117" t="s">
        <v>507</v>
      </c>
      <c r="Z32" s="120" t="s">
        <v>629</v>
      </c>
      <c r="AA32" s="117" t="s">
        <v>507</v>
      </c>
    </row>
    <row r="33" spans="1:27" s="142" customFormat="1" ht="38.25" x14ac:dyDescent="0.25">
      <c r="A33" s="114" t="s">
        <v>561</v>
      </c>
      <c r="B33" s="114" t="s">
        <v>483</v>
      </c>
      <c r="C33" s="114" t="s">
        <v>562</v>
      </c>
      <c r="D33" s="114" t="s">
        <v>563</v>
      </c>
      <c r="E33" s="118" t="s">
        <v>33</v>
      </c>
      <c r="F33" s="135" t="s">
        <v>35</v>
      </c>
      <c r="G33" s="114" t="s">
        <v>594</v>
      </c>
      <c r="H33" s="116" t="s">
        <v>604</v>
      </c>
      <c r="I33" s="114" t="s">
        <v>605</v>
      </c>
      <c r="J33" s="118" t="s">
        <v>502</v>
      </c>
      <c r="K33" s="114" t="s">
        <v>502</v>
      </c>
      <c r="L33" s="114" t="s">
        <v>603</v>
      </c>
      <c r="M33" s="119">
        <v>2</v>
      </c>
      <c r="N33" s="117">
        <v>2</v>
      </c>
      <c r="O33" s="141">
        <f t="shared" si="0"/>
        <v>4</v>
      </c>
      <c r="P33" s="139" t="str">
        <f t="shared" si="2"/>
        <v>BAJO</v>
      </c>
      <c r="Q33" s="117">
        <v>10</v>
      </c>
      <c r="R33" s="74">
        <f t="shared" si="3"/>
        <v>40</v>
      </c>
      <c r="S33" s="139" t="str">
        <f t="shared" si="4"/>
        <v>III</v>
      </c>
      <c r="T33" s="74" t="str">
        <f t="shared" si="1"/>
        <v>Mejorable</v>
      </c>
      <c r="U33" s="114">
        <v>30</v>
      </c>
      <c r="V33" s="117" t="s">
        <v>519</v>
      </c>
      <c r="W33" s="117" t="s">
        <v>507</v>
      </c>
      <c r="X33" s="117" t="s">
        <v>507</v>
      </c>
      <c r="Y33" s="117" t="s">
        <v>507</v>
      </c>
      <c r="Z33" s="120" t="s">
        <v>633</v>
      </c>
      <c r="AA33" s="117" t="s">
        <v>507</v>
      </c>
    </row>
    <row r="34" spans="1:27" s="142" customFormat="1" ht="51" x14ac:dyDescent="0.25">
      <c r="A34" s="114" t="s">
        <v>881</v>
      </c>
      <c r="B34" s="114" t="s">
        <v>473</v>
      </c>
      <c r="C34" s="114" t="s">
        <v>474</v>
      </c>
      <c r="D34" s="114" t="s">
        <v>882</v>
      </c>
      <c r="E34" s="114" t="s">
        <v>33</v>
      </c>
      <c r="F34" s="135" t="s">
        <v>35</v>
      </c>
      <c r="G34" s="114" t="s">
        <v>594</v>
      </c>
      <c r="H34" s="116" t="s">
        <v>883</v>
      </c>
      <c r="I34" s="114" t="s">
        <v>884</v>
      </c>
      <c r="J34" s="114" t="s">
        <v>502</v>
      </c>
      <c r="K34" s="114" t="s">
        <v>502</v>
      </c>
      <c r="L34" s="114" t="s">
        <v>502</v>
      </c>
      <c r="M34" s="119">
        <v>6</v>
      </c>
      <c r="N34" s="117">
        <v>2</v>
      </c>
      <c r="O34" s="141">
        <f t="shared" si="0"/>
        <v>12</v>
      </c>
      <c r="P34" s="139" t="str">
        <f t="shared" si="2"/>
        <v>ALTO</v>
      </c>
      <c r="Q34" s="117">
        <v>25</v>
      </c>
      <c r="R34" s="74">
        <f t="shared" si="3"/>
        <v>300</v>
      </c>
      <c r="S34" s="139" t="str">
        <f t="shared" si="4"/>
        <v>II</v>
      </c>
      <c r="T34" s="74" t="str">
        <f t="shared" si="1"/>
        <v>No aceptable o aceptable con control específico</v>
      </c>
      <c r="U34" s="114">
        <v>30</v>
      </c>
      <c r="V34" s="117" t="s">
        <v>654</v>
      </c>
      <c r="W34" s="117" t="s">
        <v>507</v>
      </c>
      <c r="X34" s="117" t="s">
        <v>507</v>
      </c>
      <c r="Y34" s="117" t="s">
        <v>507</v>
      </c>
      <c r="Z34" s="120" t="s">
        <v>894</v>
      </c>
      <c r="AA34" s="117" t="s">
        <v>507</v>
      </c>
    </row>
    <row r="35" spans="1:27" s="142" customFormat="1" ht="51" x14ac:dyDescent="0.25">
      <c r="A35" s="114" t="s">
        <v>482</v>
      </c>
      <c r="B35" s="114" t="s">
        <v>473</v>
      </c>
      <c r="C35" s="114" t="s">
        <v>474</v>
      </c>
      <c r="D35" s="114" t="s">
        <v>484</v>
      </c>
      <c r="E35" s="114" t="s">
        <v>33</v>
      </c>
      <c r="F35" s="135" t="s">
        <v>35</v>
      </c>
      <c r="G35" s="114" t="s">
        <v>594</v>
      </c>
      <c r="H35" s="116" t="s">
        <v>779</v>
      </c>
      <c r="I35" s="114" t="s">
        <v>598</v>
      </c>
      <c r="J35" s="114" t="s">
        <v>502</v>
      </c>
      <c r="K35" s="114" t="s">
        <v>506</v>
      </c>
      <c r="L35" s="114" t="s">
        <v>502</v>
      </c>
      <c r="M35" s="119">
        <v>2</v>
      </c>
      <c r="N35" s="117">
        <v>4</v>
      </c>
      <c r="O35" s="141">
        <f t="shared" si="0"/>
        <v>8</v>
      </c>
      <c r="P35" s="139" t="str">
        <f t="shared" si="2"/>
        <v>MEDIO</v>
      </c>
      <c r="Q35" s="117">
        <v>25</v>
      </c>
      <c r="R35" s="74">
        <f t="shared" si="3"/>
        <v>200</v>
      </c>
      <c r="S35" s="139" t="str">
        <f t="shared" si="4"/>
        <v>II</v>
      </c>
      <c r="T35" s="74" t="str">
        <f t="shared" si="1"/>
        <v>No aceptable o aceptable con control específico</v>
      </c>
      <c r="U35" s="114">
        <v>30</v>
      </c>
      <c r="V35" s="117" t="s">
        <v>630</v>
      </c>
      <c r="W35" s="117" t="s">
        <v>507</v>
      </c>
      <c r="X35" s="117" t="s">
        <v>507</v>
      </c>
      <c r="Y35" s="117" t="s">
        <v>782</v>
      </c>
      <c r="Z35" s="120" t="s">
        <v>783</v>
      </c>
      <c r="AA35" s="117" t="s">
        <v>507</v>
      </c>
    </row>
    <row r="36" spans="1:27" s="142" customFormat="1" ht="76.5" x14ac:dyDescent="0.25">
      <c r="A36" s="114" t="s">
        <v>523</v>
      </c>
      <c r="B36" s="114" t="s">
        <v>473</v>
      </c>
      <c r="C36" s="114" t="s">
        <v>474</v>
      </c>
      <c r="D36" s="114" t="s">
        <v>524</v>
      </c>
      <c r="E36" s="114" t="s">
        <v>575</v>
      </c>
      <c r="F36" s="135" t="s">
        <v>35</v>
      </c>
      <c r="G36" s="114" t="s">
        <v>594</v>
      </c>
      <c r="H36" s="116" t="s">
        <v>622</v>
      </c>
      <c r="I36" s="114" t="s">
        <v>543</v>
      </c>
      <c r="J36" s="114" t="s">
        <v>502</v>
      </c>
      <c r="K36" s="114" t="s">
        <v>502</v>
      </c>
      <c r="L36" s="114" t="s">
        <v>623</v>
      </c>
      <c r="M36" s="119">
        <v>2</v>
      </c>
      <c r="N36" s="117">
        <v>1</v>
      </c>
      <c r="O36" s="141">
        <f t="shared" si="0"/>
        <v>2</v>
      </c>
      <c r="P36" s="139" t="str">
        <f t="shared" si="2"/>
        <v>BAJO</v>
      </c>
      <c r="Q36" s="117">
        <v>60</v>
      </c>
      <c r="R36" s="74">
        <f t="shared" si="3"/>
        <v>120</v>
      </c>
      <c r="S36" s="139" t="str">
        <f t="shared" si="4"/>
        <v>III</v>
      </c>
      <c r="T36" s="74" t="str">
        <f t="shared" si="1"/>
        <v>Mejorable</v>
      </c>
      <c r="U36" s="114">
        <v>30</v>
      </c>
      <c r="V36" s="117" t="s">
        <v>551</v>
      </c>
      <c r="W36" s="117" t="s">
        <v>507</v>
      </c>
      <c r="X36" s="117" t="s">
        <v>507</v>
      </c>
      <c r="Y36" s="117" t="s">
        <v>507</v>
      </c>
      <c r="Z36" s="1" t="s">
        <v>1538</v>
      </c>
      <c r="AA36" s="117" t="s">
        <v>507</v>
      </c>
    </row>
    <row r="37" spans="1:27" s="142" customFormat="1" ht="76.5" x14ac:dyDescent="0.25">
      <c r="A37" s="114" t="s">
        <v>472</v>
      </c>
      <c r="B37" s="114" t="s">
        <v>473</v>
      </c>
      <c r="C37" s="114" t="s">
        <v>573</v>
      </c>
      <c r="D37" s="114" t="s">
        <v>1507</v>
      </c>
      <c r="E37" s="118" t="s">
        <v>33</v>
      </c>
      <c r="F37" s="135" t="s">
        <v>35</v>
      </c>
      <c r="G37" s="114" t="s">
        <v>594</v>
      </c>
      <c r="H37" s="116" t="s">
        <v>577</v>
      </c>
      <c r="I37" s="114" t="s">
        <v>624</v>
      </c>
      <c r="J37" s="118" t="s">
        <v>502</v>
      </c>
      <c r="K37" s="114" t="s">
        <v>625</v>
      </c>
      <c r="L37" s="114" t="s">
        <v>502</v>
      </c>
      <c r="M37" s="119">
        <v>2</v>
      </c>
      <c r="N37" s="117">
        <v>4</v>
      </c>
      <c r="O37" s="141">
        <f t="shared" si="0"/>
        <v>8</v>
      </c>
      <c r="P37" s="139" t="str">
        <f t="shared" si="2"/>
        <v>MEDIO</v>
      </c>
      <c r="Q37" s="117">
        <v>10</v>
      </c>
      <c r="R37" s="74">
        <f t="shared" si="3"/>
        <v>80</v>
      </c>
      <c r="S37" s="139" t="str">
        <f t="shared" si="4"/>
        <v>III</v>
      </c>
      <c r="T37" s="74" t="str">
        <f t="shared" si="1"/>
        <v>Mejorable</v>
      </c>
      <c r="U37" s="114">
        <v>30</v>
      </c>
      <c r="V37" s="117" t="s">
        <v>519</v>
      </c>
      <c r="W37" s="117" t="s">
        <v>507</v>
      </c>
      <c r="X37" s="117" t="s">
        <v>507</v>
      </c>
      <c r="Y37" s="117" t="s">
        <v>507</v>
      </c>
      <c r="Z37" s="120" t="s">
        <v>644</v>
      </c>
      <c r="AA37" s="117" t="s">
        <v>507</v>
      </c>
    </row>
    <row r="38" spans="1:27" s="142" customFormat="1" ht="38.25" x14ac:dyDescent="0.25">
      <c r="A38" s="114" t="s">
        <v>861</v>
      </c>
      <c r="B38" s="114" t="s">
        <v>862</v>
      </c>
      <c r="C38" s="114" t="s">
        <v>863</v>
      </c>
      <c r="D38" s="114" t="s">
        <v>864</v>
      </c>
      <c r="E38" s="114" t="s">
        <v>33</v>
      </c>
      <c r="F38" s="135" t="s">
        <v>35</v>
      </c>
      <c r="G38" s="114" t="s">
        <v>594</v>
      </c>
      <c r="H38" s="116" t="s">
        <v>885</v>
      </c>
      <c r="I38" s="114" t="s">
        <v>598</v>
      </c>
      <c r="J38" s="114" t="s">
        <v>502</v>
      </c>
      <c r="K38" s="114" t="s">
        <v>886</v>
      </c>
      <c r="L38" s="114" t="s">
        <v>502</v>
      </c>
      <c r="M38" s="119">
        <v>2</v>
      </c>
      <c r="N38" s="117">
        <v>2</v>
      </c>
      <c r="O38" s="141">
        <f t="shared" si="0"/>
        <v>4</v>
      </c>
      <c r="P38" s="139" t="str">
        <f t="shared" si="2"/>
        <v>BAJO</v>
      </c>
      <c r="Q38" s="117">
        <v>25</v>
      </c>
      <c r="R38" s="74">
        <f t="shared" si="3"/>
        <v>100</v>
      </c>
      <c r="S38" s="139" t="str">
        <f t="shared" si="4"/>
        <v>III</v>
      </c>
      <c r="T38" s="74" t="str">
        <f t="shared" si="1"/>
        <v>Mejorable</v>
      </c>
      <c r="U38" s="114">
        <v>30</v>
      </c>
      <c r="V38" s="117" t="s">
        <v>630</v>
      </c>
      <c r="W38" s="117" t="s">
        <v>507</v>
      </c>
      <c r="X38" s="117" t="s">
        <v>507</v>
      </c>
      <c r="Y38" s="117" t="s">
        <v>507</v>
      </c>
      <c r="Z38" s="120" t="s">
        <v>581</v>
      </c>
      <c r="AA38" s="117" t="s">
        <v>507</v>
      </c>
    </row>
    <row r="39" spans="1:27" s="142" customFormat="1" ht="38.25" x14ac:dyDescent="0.25">
      <c r="A39" s="114" t="s">
        <v>861</v>
      </c>
      <c r="B39" s="114" t="s">
        <v>862</v>
      </c>
      <c r="C39" s="114" t="s">
        <v>863</v>
      </c>
      <c r="D39" s="114" t="s">
        <v>864</v>
      </c>
      <c r="E39" s="114" t="s">
        <v>33</v>
      </c>
      <c r="F39" s="135" t="s">
        <v>35</v>
      </c>
      <c r="G39" s="114" t="s">
        <v>594</v>
      </c>
      <c r="H39" s="116" t="s">
        <v>887</v>
      </c>
      <c r="I39" s="114" t="s">
        <v>888</v>
      </c>
      <c r="J39" s="114" t="s">
        <v>502</v>
      </c>
      <c r="K39" s="114" t="s">
        <v>886</v>
      </c>
      <c r="L39" s="114" t="s">
        <v>763</v>
      </c>
      <c r="M39" s="119">
        <v>2</v>
      </c>
      <c r="N39" s="117">
        <v>2</v>
      </c>
      <c r="O39" s="141">
        <f t="shared" si="0"/>
        <v>4</v>
      </c>
      <c r="P39" s="139" t="str">
        <f t="shared" si="2"/>
        <v>BAJO</v>
      </c>
      <c r="Q39" s="117">
        <v>25</v>
      </c>
      <c r="R39" s="74">
        <f t="shared" si="3"/>
        <v>100</v>
      </c>
      <c r="S39" s="139" t="str">
        <f t="shared" si="4"/>
        <v>III</v>
      </c>
      <c r="T39" s="74" t="str">
        <f t="shared" si="1"/>
        <v>Mejorable</v>
      </c>
      <c r="U39" s="114">
        <v>30</v>
      </c>
      <c r="V39" s="117" t="s">
        <v>630</v>
      </c>
      <c r="W39" s="117" t="s">
        <v>507</v>
      </c>
      <c r="X39" s="117" t="s">
        <v>507</v>
      </c>
      <c r="Y39" s="117" t="s">
        <v>507</v>
      </c>
      <c r="Z39" s="120" t="s">
        <v>581</v>
      </c>
      <c r="AA39" s="117" t="s">
        <v>895</v>
      </c>
    </row>
    <row r="40" spans="1:27" s="142" customFormat="1" ht="102" x14ac:dyDescent="0.25">
      <c r="A40" s="114" t="s">
        <v>472</v>
      </c>
      <c r="B40" s="114" t="s">
        <v>860</v>
      </c>
      <c r="C40" s="114" t="s">
        <v>573</v>
      </c>
      <c r="D40" s="116" t="s">
        <v>1507</v>
      </c>
      <c r="E40" s="118" t="s">
        <v>33</v>
      </c>
      <c r="F40" s="135" t="s">
        <v>35</v>
      </c>
      <c r="G40" s="114" t="s">
        <v>594</v>
      </c>
      <c r="H40" s="116" t="s">
        <v>599</v>
      </c>
      <c r="I40" s="114" t="s">
        <v>624</v>
      </c>
      <c r="J40" s="118" t="s">
        <v>502</v>
      </c>
      <c r="K40" s="114" t="s">
        <v>625</v>
      </c>
      <c r="L40" s="114" t="s">
        <v>502</v>
      </c>
      <c r="M40" s="119">
        <v>2</v>
      </c>
      <c r="N40" s="117">
        <v>4</v>
      </c>
      <c r="O40" s="141">
        <f t="shared" si="0"/>
        <v>8</v>
      </c>
      <c r="P40" s="139" t="str">
        <f t="shared" si="2"/>
        <v>MEDIO</v>
      </c>
      <c r="Q40" s="117">
        <v>10</v>
      </c>
      <c r="R40" s="74">
        <f t="shared" si="3"/>
        <v>80</v>
      </c>
      <c r="S40" s="139" t="str">
        <f t="shared" si="4"/>
        <v>III</v>
      </c>
      <c r="T40" s="74" t="str">
        <f t="shared" si="1"/>
        <v>Mejorable</v>
      </c>
      <c r="U40" s="114">
        <v>30</v>
      </c>
      <c r="V40" s="117" t="s">
        <v>519</v>
      </c>
      <c r="W40" s="117" t="s">
        <v>507</v>
      </c>
      <c r="X40" s="117" t="s">
        <v>507</v>
      </c>
      <c r="Y40" s="117" t="s">
        <v>507</v>
      </c>
      <c r="Z40" s="120" t="s">
        <v>983</v>
      </c>
      <c r="AA40" s="117" t="s">
        <v>507</v>
      </c>
    </row>
    <row r="41" spans="1:27" s="142" customFormat="1" ht="63.75" x14ac:dyDescent="0.25">
      <c r="A41" s="99" t="s">
        <v>478</v>
      </c>
      <c r="B41" s="99" t="s">
        <v>483</v>
      </c>
      <c r="C41" s="99" t="s">
        <v>474</v>
      </c>
      <c r="D41" s="99" t="s">
        <v>484</v>
      </c>
      <c r="E41" s="99" t="s">
        <v>33</v>
      </c>
      <c r="F41" s="135" t="s">
        <v>35</v>
      </c>
      <c r="G41" s="99" t="s">
        <v>647</v>
      </c>
      <c r="H41" s="116" t="s">
        <v>648</v>
      </c>
      <c r="I41" s="99" t="s">
        <v>649</v>
      </c>
      <c r="J41" s="99" t="s">
        <v>502</v>
      </c>
      <c r="K41" s="99" t="s">
        <v>502</v>
      </c>
      <c r="L41" s="99" t="s">
        <v>502</v>
      </c>
      <c r="M41" s="102">
        <v>2</v>
      </c>
      <c r="N41" s="103">
        <v>2</v>
      </c>
      <c r="O41" s="141">
        <f t="shared" si="0"/>
        <v>4</v>
      </c>
      <c r="P41" s="139" t="str">
        <f t="shared" si="2"/>
        <v>BAJO</v>
      </c>
      <c r="Q41" s="103">
        <v>25</v>
      </c>
      <c r="R41" s="74">
        <f t="shared" si="3"/>
        <v>100</v>
      </c>
      <c r="S41" s="139" t="str">
        <f t="shared" si="4"/>
        <v>III</v>
      </c>
      <c r="T41" s="74" t="str">
        <f t="shared" si="1"/>
        <v>Mejorable</v>
      </c>
      <c r="U41" s="99">
        <v>30</v>
      </c>
      <c r="V41" s="103" t="s">
        <v>519</v>
      </c>
      <c r="W41" s="103" t="s">
        <v>507</v>
      </c>
      <c r="X41" s="103" t="s">
        <v>507</v>
      </c>
      <c r="Y41" s="117" t="s">
        <v>1508</v>
      </c>
      <c r="Z41" s="106" t="s">
        <v>650</v>
      </c>
      <c r="AA41" s="103" t="s">
        <v>507</v>
      </c>
    </row>
    <row r="42" spans="1:27" s="142" customFormat="1" ht="38.25" x14ac:dyDescent="0.25">
      <c r="A42" s="99" t="s">
        <v>478</v>
      </c>
      <c r="B42" s="99" t="s">
        <v>473</v>
      </c>
      <c r="C42" s="99" t="s">
        <v>474</v>
      </c>
      <c r="D42" s="99" t="s">
        <v>556</v>
      </c>
      <c r="E42" s="99" t="s">
        <v>33</v>
      </c>
      <c r="F42" s="135" t="s">
        <v>35</v>
      </c>
      <c r="G42" s="99" t="s">
        <v>652</v>
      </c>
      <c r="H42" s="116" t="s">
        <v>1509</v>
      </c>
      <c r="I42" s="99" t="s">
        <v>654</v>
      </c>
      <c r="J42" s="99" t="s">
        <v>655</v>
      </c>
      <c r="K42" s="99" t="s">
        <v>502</v>
      </c>
      <c r="L42" s="99" t="s">
        <v>502</v>
      </c>
      <c r="M42" s="102">
        <v>2</v>
      </c>
      <c r="N42" s="103">
        <v>2</v>
      </c>
      <c r="O42" s="141">
        <f t="shared" si="0"/>
        <v>4</v>
      </c>
      <c r="P42" s="139" t="str">
        <f t="shared" si="2"/>
        <v>BAJO</v>
      </c>
      <c r="Q42" s="103">
        <v>10</v>
      </c>
      <c r="R42" s="74">
        <f t="shared" si="3"/>
        <v>40</v>
      </c>
      <c r="S42" s="139" t="str">
        <f t="shared" si="4"/>
        <v>III</v>
      </c>
      <c r="T42" s="74" t="str">
        <f t="shared" si="1"/>
        <v>Mejorable</v>
      </c>
      <c r="U42" s="99">
        <v>30</v>
      </c>
      <c r="V42" s="103" t="s">
        <v>654</v>
      </c>
      <c r="W42" s="103" t="s">
        <v>507</v>
      </c>
      <c r="X42" s="103" t="s">
        <v>507</v>
      </c>
      <c r="Y42" s="103" t="s">
        <v>507</v>
      </c>
      <c r="Z42" s="106" t="s">
        <v>663</v>
      </c>
      <c r="AA42" s="103" t="s">
        <v>507</v>
      </c>
    </row>
    <row r="43" spans="1:27" s="142" customFormat="1" ht="89.25" x14ac:dyDescent="0.25">
      <c r="A43" s="99" t="s">
        <v>523</v>
      </c>
      <c r="B43" s="99" t="s">
        <v>473</v>
      </c>
      <c r="C43" s="99" t="s">
        <v>474</v>
      </c>
      <c r="D43" s="99" t="s">
        <v>557</v>
      </c>
      <c r="E43" s="99" t="s">
        <v>575</v>
      </c>
      <c r="F43" s="135" t="s">
        <v>35</v>
      </c>
      <c r="G43" s="99" t="s">
        <v>652</v>
      </c>
      <c r="H43" s="101" t="s">
        <v>656</v>
      </c>
      <c r="I43" s="99" t="s">
        <v>657</v>
      </c>
      <c r="J43" s="99" t="s">
        <v>502</v>
      </c>
      <c r="K43" s="99" t="s">
        <v>544</v>
      </c>
      <c r="L43" s="99" t="s">
        <v>545</v>
      </c>
      <c r="M43" s="102">
        <v>2</v>
      </c>
      <c r="N43" s="103">
        <v>1</v>
      </c>
      <c r="O43" s="141">
        <f t="shared" si="0"/>
        <v>2</v>
      </c>
      <c r="P43" s="139" t="str">
        <f t="shared" si="2"/>
        <v>BAJO</v>
      </c>
      <c r="Q43" s="103">
        <v>60</v>
      </c>
      <c r="R43" s="74">
        <f t="shared" si="3"/>
        <v>120</v>
      </c>
      <c r="S43" s="139" t="str">
        <f t="shared" si="4"/>
        <v>III</v>
      </c>
      <c r="T43" s="74" t="str">
        <f t="shared" si="1"/>
        <v>Mejorable</v>
      </c>
      <c r="U43" s="99">
        <v>30</v>
      </c>
      <c r="V43" s="103" t="s">
        <v>664</v>
      </c>
      <c r="W43" s="103" t="s">
        <v>507</v>
      </c>
      <c r="X43" s="103" t="s">
        <v>507</v>
      </c>
      <c r="Y43" s="103" t="s">
        <v>507</v>
      </c>
      <c r="Z43" s="106" t="s">
        <v>552</v>
      </c>
      <c r="AA43" s="103" t="s">
        <v>665</v>
      </c>
    </row>
    <row r="44" spans="1:27" s="142" customFormat="1" ht="89.25" x14ac:dyDescent="0.25">
      <c r="A44" s="99" t="s">
        <v>482</v>
      </c>
      <c r="B44" s="99" t="s">
        <v>473</v>
      </c>
      <c r="C44" s="99" t="s">
        <v>474</v>
      </c>
      <c r="D44" s="99" t="s">
        <v>558</v>
      </c>
      <c r="E44" s="100" t="s">
        <v>33</v>
      </c>
      <c r="F44" s="135" t="s">
        <v>35</v>
      </c>
      <c r="G44" s="99" t="s">
        <v>652</v>
      </c>
      <c r="H44" s="101" t="s">
        <v>658</v>
      </c>
      <c r="I44" s="99" t="s">
        <v>659</v>
      </c>
      <c r="J44" s="99" t="s">
        <v>660</v>
      </c>
      <c r="K44" s="99" t="s">
        <v>661</v>
      </c>
      <c r="L44" s="99" t="s">
        <v>662</v>
      </c>
      <c r="M44" s="102">
        <v>2</v>
      </c>
      <c r="N44" s="103">
        <v>2</v>
      </c>
      <c r="O44" s="141">
        <f t="shared" si="0"/>
        <v>4</v>
      </c>
      <c r="P44" s="139" t="str">
        <f t="shared" si="2"/>
        <v>BAJO</v>
      </c>
      <c r="Q44" s="103">
        <v>10</v>
      </c>
      <c r="R44" s="74">
        <f t="shared" si="3"/>
        <v>40</v>
      </c>
      <c r="S44" s="139" t="str">
        <f t="shared" si="4"/>
        <v>III</v>
      </c>
      <c r="T44" s="74" t="str">
        <f t="shared" si="1"/>
        <v>Mejorable</v>
      </c>
      <c r="U44" s="99">
        <v>30</v>
      </c>
      <c r="V44" s="103" t="s">
        <v>666</v>
      </c>
      <c r="W44" s="103" t="s">
        <v>507</v>
      </c>
      <c r="X44" s="103" t="s">
        <v>507</v>
      </c>
      <c r="Y44" s="103" t="s">
        <v>507</v>
      </c>
      <c r="Z44" s="106" t="s">
        <v>667</v>
      </c>
      <c r="AA44" s="103" t="s">
        <v>507</v>
      </c>
    </row>
    <row r="45" spans="1:27" s="142" customFormat="1" ht="51" x14ac:dyDescent="0.25">
      <c r="A45" s="99" t="s">
        <v>861</v>
      </c>
      <c r="B45" s="99" t="s">
        <v>862</v>
      </c>
      <c r="C45" s="99" t="s">
        <v>863</v>
      </c>
      <c r="D45" s="99" t="s">
        <v>864</v>
      </c>
      <c r="E45" s="99" t="s">
        <v>33</v>
      </c>
      <c r="F45" s="135" t="s">
        <v>35</v>
      </c>
      <c r="G45" s="99" t="s">
        <v>652</v>
      </c>
      <c r="H45" s="101" t="s">
        <v>896</v>
      </c>
      <c r="I45" s="99" t="s">
        <v>583</v>
      </c>
      <c r="J45" s="99" t="s">
        <v>502</v>
      </c>
      <c r="K45" s="99" t="s">
        <v>886</v>
      </c>
      <c r="L45" s="99" t="s">
        <v>502</v>
      </c>
      <c r="M45" s="102">
        <v>2</v>
      </c>
      <c r="N45" s="103">
        <v>2</v>
      </c>
      <c r="O45" s="141">
        <f t="shared" si="0"/>
        <v>4</v>
      </c>
      <c r="P45" s="139" t="str">
        <f t="shared" si="2"/>
        <v>BAJO</v>
      </c>
      <c r="Q45" s="103">
        <v>100</v>
      </c>
      <c r="R45" s="74">
        <f t="shared" si="3"/>
        <v>400</v>
      </c>
      <c r="S45" s="139" t="str">
        <f t="shared" si="4"/>
        <v>II</v>
      </c>
      <c r="T45" s="74" t="str">
        <f t="shared" si="1"/>
        <v>No aceptable o aceptable con control específico</v>
      </c>
      <c r="U45" s="99">
        <v>30</v>
      </c>
      <c r="V45" s="103" t="s">
        <v>899</v>
      </c>
      <c r="W45" s="103" t="s">
        <v>507</v>
      </c>
      <c r="X45" s="103" t="s">
        <v>507</v>
      </c>
      <c r="Y45" s="103" t="s">
        <v>507</v>
      </c>
      <c r="Z45" s="106" t="s">
        <v>581</v>
      </c>
      <c r="AA45" s="103" t="s">
        <v>507</v>
      </c>
    </row>
    <row r="46" spans="1:27" s="142" customFormat="1" ht="38.25" x14ac:dyDescent="0.25">
      <c r="A46" s="99" t="s">
        <v>861</v>
      </c>
      <c r="B46" s="99" t="s">
        <v>862</v>
      </c>
      <c r="C46" s="99" t="s">
        <v>863</v>
      </c>
      <c r="D46" s="99" t="s">
        <v>864</v>
      </c>
      <c r="E46" s="99" t="s">
        <v>33</v>
      </c>
      <c r="F46" s="135" t="s">
        <v>35</v>
      </c>
      <c r="G46" s="99" t="s">
        <v>652</v>
      </c>
      <c r="H46" s="101" t="s">
        <v>897</v>
      </c>
      <c r="I46" s="99" t="s">
        <v>898</v>
      </c>
      <c r="J46" s="99" t="s">
        <v>502</v>
      </c>
      <c r="K46" s="99" t="s">
        <v>886</v>
      </c>
      <c r="L46" s="99" t="s">
        <v>763</v>
      </c>
      <c r="M46" s="102">
        <v>2</v>
      </c>
      <c r="N46" s="103">
        <v>2</v>
      </c>
      <c r="O46" s="141">
        <f t="shared" si="0"/>
        <v>4</v>
      </c>
      <c r="P46" s="139" t="str">
        <f t="shared" si="2"/>
        <v>BAJO</v>
      </c>
      <c r="Q46" s="103">
        <v>25</v>
      </c>
      <c r="R46" s="74">
        <f t="shared" si="3"/>
        <v>100</v>
      </c>
      <c r="S46" s="139" t="str">
        <f t="shared" si="4"/>
        <v>III</v>
      </c>
      <c r="T46" s="74" t="str">
        <f t="shared" si="1"/>
        <v>Mejorable</v>
      </c>
      <c r="U46" s="99">
        <v>30</v>
      </c>
      <c r="V46" s="103" t="s">
        <v>630</v>
      </c>
      <c r="W46" s="103" t="s">
        <v>507</v>
      </c>
      <c r="X46" s="103" t="s">
        <v>507</v>
      </c>
      <c r="Y46" s="103" t="s">
        <v>507</v>
      </c>
      <c r="Z46" s="106" t="s">
        <v>581</v>
      </c>
      <c r="AA46" s="103" t="s">
        <v>900</v>
      </c>
    </row>
    <row r="47" spans="1:27" s="142" customFormat="1" ht="76.5" x14ac:dyDescent="0.25">
      <c r="A47" s="99" t="s">
        <v>478</v>
      </c>
      <c r="B47" s="99" t="s">
        <v>473</v>
      </c>
      <c r="C47" s="99" t="s">
        <v>474</v>
      </c>
      <c r="D47" s="99" t="s">
        <v>475</v>
      </c>
      <c r="E47" s="99" t="s">
        <v>33</v>
      </c>
      <c r="F47" s="135" t="s">
        <v>35</v>
      </c>
      <c r="G47" s="99" t="s">
        <v>668</v>
      </c>
      <c r="H47" s="101" t="s">
        <v>669</v>
      </c>
      <c r="I47" s="99" t="s">
        <v>670</v>
      </c>
      <c r="J47" s="100" t="s">
        <v>502</v>
      </c>
      <c r="K47" s="99" t="s">
        <v>671</v>
      </c>
      <c r="L47" s="99" t="s">
        <v>502</v>
      </c>
      <c r="M47" s="102">
        <v>2</v>
      </c>
      <c r="N47" s="103">
        <v>1</v>
      </c>
      <c r="O47" s="141">
        <f t="shared" si="0"/>
        <v>2</v>
      </c>
      <c r="P47" s="139" t="str">
        <f t="shared" si="2"/>
        <v>BAJO</v>
      </c>
      <c r="Q47" s="103">
        <v>100</v>
      </c>
      <c r="R47" s="74">
        <f t="shared" si="3"/>
        <v>200</v>
      </c>
      <c r="S47" s="139" t="str">
        <f t="shared" si="4"/>
        <v>II</v>
      </c>
      <c r="T47" s="74" t="str">
        <f t="shared" si="1"/>
        <v>No aceptable o aceptable con control específico</v>
      </c>
      <c r="U47" s="99">
        <v>30</v>
      </c>
      <c r="V47" s="103" t="s">
        <v>519</v>
      </c>
      <c r="W47" s="103" t="s">
        <v>507</v>
      </c>
      <c r="X47" s="103" t="s">
        <v>507</v>
      </c>
      <c r="Y47" s="103" t="s">
        <v>507</v>
      </c>
      <c r="Z47" s="106" t="s">
        <v>679</v>
      </c>
      <c r="AA47" s="103" t="s">
        <v>507</v>
      </c>
    </row>
    <row r="48" spans="1:27" s="142" customFormat="1" ht="51" x14ac:dyDescent="0.25">
      <c r="A48" s="99" t="s">
        <v>472</v>
      </c>
      <c r="B48" s="99" t="s">
        <v>862</v>
      </c>
      <c r="C48" s="99" t="s">
        <v>863</v>
      </c>
      <c r="D48" s="99" t="s">
        <v>475</v>
      </c>
      <c r="E48" s="99" t="s">
        <v>33</v>
      </c>
      <c r="F48" s="135" t="s">
        <v>35</v>
      </c>
      <c r="G48" s="99" t="s">
        <v>668</v>
      </c>
      <c r="H48" s="101" t="s">
        <v>676</v>
      </c>
      <c r="I48" s="99" t="s">
        <v>677</v>
      </c>
      <c r="J48" s="99" t="s">
        <v>502</v>
      </c>
      <c r="K48" s="99" t="s">
        <v>678</v>
      </c>
      <c r="L48" s="99" t="s">
        <v>502</v>
      </c>
      <c r="M48" s="102">
        <v>2</v>
      </c>
      <c r="N48" s="103">
        <v>2</v>
      </c>
      <c r="O48" s="141">
        <f t="shared" si="0"/>
        <v>4</v>
      </c>
      <c r="P48" s="139" t="str">
        <f t="shared" si="2"/>
        <v>BAJO</v>
      </c>
      <c r="Q48" s="103">
        <v>100</v>
      </c>
      <c r="R48" s="74">
        <f t="shared" si="3"/>
        <v>400</v>
      </c>
      <c r="S48" s="139" t="str">
        <f t="shared" si="4"/>
        <v>II</v>
      </c>
      <c r="T48" s="74" t="str">
        <f t="shared" si="1"/>
        <v>No aceptable o aceptable con control específico</v>
      </c>
      <c r="U48" s="99">
        <v>30</v>
      </c>
      <c r="V48" s="103" t="s">
        <v>519</v>
      </c>
      <c r="W48" s="103" t="s">
        <v>507</v>
      </c>
      <c r="X48" s="103" t="s">
        <v>507</v>
      </c>
      <c r="Y48" s="103" t="s">
        <v>507</v>
      </c>
      <c r="Z48" s="106" t="s">
        <v>679</v>
      </c>
      <c r="AA48" s="103" t="s">
        <v>507</v>
      </c>
    </row>
    <row r="49" spans="1:33" s="142" customFormat="1" ht="51" x14ac:dyDescent="0.25">
      <c r="A49" s="99" t="s">
        <v>472</v>
      </c>
      <c r="B49" s="99" t="s">
        <v>862</v>
      </c>
      <c r="C49" s="99" t="s">
        <v>863</v>
      </c>
      <c r="D49" s="99" t="s">
        <v>475</v>
      </c>
      <c r="E49" s="99" t="s">
        <v>33</v>
      </c>
      <c r="F49" s="135" t="s">
        <v>35</v>
      </c>
      <c r="G49" s="99" t="s">
        <v>668</v>
      </c>
      <c r="H49" s="101" t="s">
        <v>674</v>
      </c>
      <c r="I49" s="99" t="s">
        <v>675</v>
      </c>
      <c r="J49" s="99" t="s">
        <v>502</v>
      </c>
      <c r="K49" s="99" t="s">
        <v>584</v>
      </c>
      <c r="L49" s="99" t="s">
        <v>502</v>
      </c>
      <c r="M49" s="102">
        <v>2</v>
      </c>
      <c r="N49" s="103">
        <v>2</v>
      </c>
      <c r="O49" s="141">
        <f t="shared" si="0"/>
        <v>4</v>
      </c>
      <c r="P49" s="139" t="str">
        <f t="shared" si="2"/>
        <v>BAJO</v>
      </c>
      <c r="Q49" s="103">
        <v>100</v>
      </c>
      <c r="R49" s="74">
        <f t="shared" si="3"/>
        <v>400</v>
      </c>
      <c r="S49" s="139" t="str">
        <f t="shared" si="4"/>
        <v>II</v>
      </c>
      <c r="T49" s="74" t="str">
        <f t="shared" si="1"/>
        <v>No aceptable o aceptable con control específico</v>
      </c>
      <c r="U49" s="99">
        <v>30</v>
      </c>
      <c r="V49" s="103" t="s">
        <v>519</v>
      </c>
      <c r="W49" s="103" t="s">
        <v>507</v>
      </c>
      <c r="X49" s="103" t="s">
        <v>507</v>
      </c>
      <c r="Y49" s="103" t="s">
        <v>507</v>
      </c>
      <c r="Z49" s="106" t="s">
        <v>681</v>
      </c>
      <c r="AA49" s="103" t="s">
        <v>580</v>
      </c>
    </row>
    <row r="50" spans="1:33" s="142" customFormat="1" ht="89.25" x14ac:dyDescent="0.25">
      <c r="A50" s="114" t="s">
        <v>478</v>
      </c>
      <c r="B50" s="114" t="s">
        <v>473</v>
      </c>
      <c r="C50" s="114" t="s">
        <v>474</v>
      </c>
      <c r="D50" s="114" t="s">
        <v>477</v>
      </c>
      <c r="E50" s="114" t="s">
        <v>33</v>
      </c>
      <c r="F50" s="135" t="s">
        <v>35</v>
      </c>
      <c r="G50" s="114" t="s">
        <v>683</v>
      </c>
      <c r="H50" s="101" t="s">
        <v>684</v>
      </c>
      <c r="I50" s="114" t="s">
        <v>685</v>
      </c>
      <c r="J50" s="114" t="s">
        <v>686</v>
      </c>
      <c r="K50" s="114" t="s">
        <v>687</v>
      </c>
      <c r="L50" s="114" t="s">
        <v>502</v>
      </c>
      <c r="M50" s="119">
        <v>2</v>
      </c>
      <c r="N50" s="117">
        <v>1</v>
      </c>
      <c r="O50" s="141">
        <f t="shared" si="0"/>
        <v>2</v>
      </c>
      <c r="P50" s="139" t="str">
        <f t="shared" si="2"/>
        <v>BAJO</v>
      </c>
      <c r="Q50" s="103">
        <v>25</v>
      </c>
      <c r="R50" s="74">
        <f t="shared" si="3"/>
        <v>50</v>
      </c>
      <c r="S50" s="139" t="str">
        <f t="shared" si="4"/>
        <v>III</v>
      </c>
      <c r="T50" s="74" t="str">
        <f t="shared" si="1"/>
        <v>Mejorable</v>
      </c>
      <c r="U50" s="114">
        <v>30</v>
      </c>
      <c r="V50" s="115" t="s">
        <v>591</v>
      </c>
      <c r="W50" s="117" t="s">
        <v>507</v>
      </c>
      <c r="X50" s="117" t="s">
        <v>507</v>
      </c>
      <c r="Y50" s="117" t="s">
        <v>507</v>
      </c>
      <c r="Z50" s="120" t="s">
        <v>688</v>
      </c>
      <c r="AA50" s="117" t="s">
        <v>507</v>
      </c>
    </row>
    <row r="51" spans="1:33" s="142" customFormat="1" ht="51" x14ac:dyDescent="0.25">
      <c r="A51" s="114" t="s">
        <v>478</v>
      </c>
      <c r="B51" s="114" t="s">
        <v>473</v>
      </c>
      <c r="C51" s="114" t="s">
        <v>474</v>
      </c>
      <c r="D51" s="114" t="s">
        <v>477</v>
      </c>
      <c r="E51" s="114" t="s">
        <v>33</v>
      </c>
      <c r="F51" s="135" t="s">
        <v>40</v>
      </c>
      <c r="G51" s="114" t="s">
        <v>689</v>
      </c>
      <c r="H51" s="116" t="s">
        <v>1510</v>
      </c>
      <c r="I51" s="114" t="s">
        <v>691</v>
      </c>
      <c r="J51" s="114" t="s">
        <v>502</v>
      </c>
      <c r="K51" s="114" t="s">
        <v>692</v>
      </c>
      <c r="L51" s="114" t="s">
        <v>693</v>
      </c>
      <c r="M51" s="119">
        <v>2</v>
      </c>
      <c r="N51" s="117">
        <v>1</v>
      </c>
      <c r="O51" s="141">
        <f t="shared" si="0"/>
        <v>2</v>
      </c>
      <c r="P51" s="139" t="str">
        <f t="shared" si="2"/>
        <v>BAJO</v>
      </c>
      <c r="Q51" s="117">
        <v>100</v>
      </c>
      <c r="R51" s="74">
        <f t="shared" si="3"/>
        <v>200</v>
      </c>
      <c r="S51" s="139" t="str">
        <f t="shared" si="4"/>
        <v>II</v>
      </c>
      <c r="T51" s="74" t="str">
        <f t="shared" si="1"/>
        <v>No aceptable o aceptable con control específico</v>
      </c>
      <c r="U51" s="114">
        <v>30</v>
      </c>
      <c r="V51" s="117" t="s">
        <v>519</v>
      </c>
      <c r="W51" s="117" t="s">
        <v>507</v>
      </c>
      <c r="X51" s="117" t="s">
        <v>507</v>
      </c>
      <c r="Y51" s="117" t="s">
        <v>507</v>
      </c>
      <c r="Z51" s="120" t="s">
        <v>694</v>
      </c>
      <c r="AA51" s="117" t="s">
        <v>507</v>
      </c>
    </row>
    <row r="52" spans="1:33" s="142" customFormat="1" ht="51" x14ac:dyDescent="0.25">
      <c r="A52" s="114" t="s">
        <v>482</v>
      </c>
      <c r="B52" s="114" t="s">
        <v>473</v>
      </c>
      <c r="C52" s="114" t="s">
        <v>474</v>
      </c>
      <c r="D52" s="114" t="s">
        <v>477</v>
      </c>
      <c r="E52" s="114" t="s">
        <v>33</v>
      </c>
      <c r="F52" s="135" t="s">
        <v>36</v>
      </c>
      <c r="G52" s="114" t="s">
        <v>218</v>
      </c>
      <c r="H52" s="101" t="s">
        <v>695</v>
      </c>
      <c r="I52" s="114" t="s">
        <v>696</v>
      </c>
      <c r="J52" s="114" t="s">
        <v>502</v>
      </c>
      <c r="K52" s="114" t="s">
        <v>697</v>
      </c>
      <c r="L52" s="114" t="s">
        <v>502</v>
      </c>
      <c r="M52" s="119">
        <v>2</v>
      </c>
      <c r="N52" s="117">
        <v>4</v>
      </c>
      <c r="O52" s="141">
        <f t="shared" si="0"/>
        <v>8</v>
      </c>
      <c r="P52" s="139" t="str">
        <f t="shared" si="2"/>
        <v>MEDIO</v>
      </c>
      <c r="Q52" s="117">
        <v>10</v>
      </c>
      <c r="R52" s="74">
        <f t="shared" si="3"/>
        <v>80</v>
      </c>
      <c r="S52" s="139" t="str">
        <f t="shared" si="4"/>
        <v>III</v>
      </c>
      <c r="T52" s="74" t="str">
        <f t="shared" si="1"/>
        <v>Mejorable</v>
      </c>
      <c r="U52" s="114">
        <v>30</v>
      </c>
      <c r="V52" s="117" t="s">
        <v>704</v>
      </c>
      <c r="W52" s="117" t="s">
        <v>507</v>
      </c>
      <c r="X52" s="117" t="s">
        <v>507</v>
      </c>
      <c r="Y52" s="117" t="s">
        <v>507</v>
      </c>
      <c r="Z52" s="120" t="s">
        <v>705</v>
      </c>
      <c r="AA52" s="117" t="s">
        <v>507</v>
      </c>
    </row>
    <row r="53" spans="1:33" s="142" customFormat="1" ht="63.75" x14ac:dyDescent="0.25">
      <c r="A53" s="114" t="s">
        <v>482</v>
      </c>
      <c r="B53" s="114" t="s">
        <v>473</v>
      </c>
      <c r="C53" s="114" t="s">
        <v>474</v>
      </c>
      <c r="D53" s="114" t="s">
        <v>901</v>
      </c>
      <c r="E53" s="114" t="s">
        <v>33</v>
      </c>
      <c r="F53" s="135" t="s">
        <v>36</v>
      </c>
      <c r="G53" s="114" t="s">
        <v>218</v>
      </c>
      <c r="H53" s="101" t="s">
        <v>902</v>
      </c>
      <c r="I53" s="114" t="s">
        <v>696</v>
      </c>
      <c r="J53" s="114" t="s">
        <v>502</v>
      </c>
      <c r="K53" s="114" t="s">
        <v>502</v>
      </c>
      <c r="L53" s="114" t="s">
        <v>502</v>
      </c>
      <c r="M53" s="119">
        <v>6</v>
      </c>
      <c r="N53" s="117">
        <v>2</v>
      </c>
      <c r="O53" s="141">
        <f t="shared" si="0"/>
        <v>12</v>
      </c>
      <c r="P53" s="139" t="str">
        <f t="shared" si="2"/>
        <v>ALTO</v>
      </c>
      <c r="Q53" s="117">
        <v>25</v>
      </c>
      <c r="R53" s="74">
        <f t="shared" si="3"/>
        <v>300</v>
      </c>
      <c r="S53" s="139" t="str">
        <f t="shared" si="4"/>
        <v>II</v>
      </c>
      <c r="T53" s="74" t="str">
        <f t="shared" si="1"/>
        <v>No aceptable o aceptable con control específico</v>
      </c>
      <c r="U53" s="114">
        <v>30</v>
      </c>
      <c r="V53" s="117" t="s">
        <v>704</v>
      </c>
      <c r="W53" s="117" t="s">
        <v>507</v>
      </c>
      <c r="X53" s="117" t="s">
        <v>507</v>
      </c>
      <c r="Y53" s="117" t="s">
        <v>903</v>
      </c>
      <c r="Z53" s="117" t="s">
        <v>507</v>
      </c>
      <c r="AA53" s="117" t="s">
        <v>507</v>
      </c>
    </row>
    <row r="54" spans="1:33" s="142" customFormat="1" ht="51" x14ac:dyDescent="0.25">
      <c r="A54" s="114" t="s">
        <v>870</v>
      </c>
      <c r="B54" s="114" t="s">
        <v>473</v>
      </c>
      <c r="C54" s="114" t="s">
        <v>474</v>
      </c>
      <c r="D54" s="114" t="s">
        <v>477</v>
      </c>
      <c r="E54" s="114" t="s">
        <v>33</v>
      </c>
      <c r="F54" s="135" t="s">
        <v>36</v>
      </c>
      <c r="G54" s="114" t="s">
        <v>698</v>
      </c>
      <c r="H54" s="101" t="s">
        <v>699</v>
      </c>
      <c r="I54" s="114" t="s">
        <v>700</v>
      </c>
      <c r="J54" s="114" t="s">
        <v>502</v>
      </c>
      <c r="K54" s="114" t="s">
        <v>502</v>
      </c>
      <c r="L54" s="114" t="s">
        <v>502</v>
      </c>
      <c r="M54" s="119">
        <v>2</v>
      </c>
      <c r="N54" s="117">
        <v>2</v>
      </c>
      <c r="O54" s="141">
        <f t="shared" si="0"/>
        <v>4</v>
      </c>
      <c r="P54" s="139" t="str">
        <f t="shared" si="2"/>
        <v>BAJO</v>
      </c>
      <c r="Q54" s="117">
        <v>25</v>
      </c>
      <c r="R54" s="74">
        <f t="shared" si="3"/>
        <v>100</v>
      </c>
      <c r="S54" s="139" t="str">
        <f t="shared" si="4"/>
        <v>III</v>
      </c>
      <c r="T54" s="74" t="str">
        <f t="shared" si="1"/>
        <v>Mejorable</v>
      </c>
      <c r="U54" s="114">
        <v>30</v>
      </c>
      <c r="V54" s="117" t="s">
        <v>706</v>
      </c>
      <c r="W54" s="117" t="s">
        <v>507</v>
      </c>
      <c r="X54" s="117" t="s">
        <v>507</v>
      </c>
      <c r="Y54" s="117" t="s">
        <v>507</v>
      </c>
      <c r="Z54" s="120" t="s">
        <v>707</v>
      </c>
      <c r="AA54" s="117" t="s">
        <v>507</v>
      </c>
    </row>
    <row r="55" spans="1:33" s="142" customFormat="1" ht="76.5" x14ac:dyDescent="0.25">
      <c r="A55" s="114" t="s">
        <v>482</v>
      </c>
      <c r="B55" s="114" t="s">
        <v>860</v>
      </c>
      <c r="C55" s="117" t="s">
        <v>474</v>
      </c>
      <c r="D55" s="114" t="s">
        <v>477</v>
      </c>
      <c r="E55" s="117" t="s">
        <v>33</v>
      </c>
      <c r="F55" s="135" t="s">
        <v>36</v>
      </c>
      <c r="G55" s="114" t="s">
        <v>698</v>
      </c>
      <c r="H55" s="101" t="s">
        <v>703</v>
      </c>
      <c r="I55" s="114" t="s">
        <v>700</v>
      </c>
      <c r="J55" s="118" t="s">
        <v>502</v>
      </c>
      <c r="K55" s="114" t="s">
        <v>502</v>
      </c>
      <c r="L55" s="114" t="s">
        <v>502</v>
      </c>
      <c r="M55" s="117">
        <v>2</v>
      </c>
      <c r="N55" s="117">
        <v>2</v>
      </c>
      <c r="O55" s="141">
        <f t="shared" si="0"/>
        <v>4</v>
      </c>
      <c r="P55" s="139" t="str">
        <f t="shared" si="2"/>
        <v>BAJO</v>
      </c>
      <c r="Q55" s="117">
        <v>25</v>
      </c>
      <c r="R55" s="74">
        <f t="shared" si="3"/>
        <v>100</v>
      </c>
      <c r="S55" s="139" t="str">
        <f t="shared" si="4"/>
        <v>III</v>
      </c>
      <c r="T55" s="74" t="str">
        <f t="shared" si="1"/>
        <v>Mejorable</v>
      </c>
      <c r="U55" s="114">
        <v>30</v>
      </c>
      <c r="V55" s="117" t="s">
        <v>706</v>
      </c>
      <c r="W55" s="117" t="s">
        <v>507</v>
      </c>
      <c r="X55" s="117" t="s">
        <v>507</v>
      </c>
      <c r="Y55" s="117" t="s">
        <v>507</v>
      </c>
      <c r="Z55" s="120" t="s">
        <v>709</v>
      </c>
      <c r="AA55" s="117" t="s">
        <v>507</v>
      </c>
    </row>
    <row r="56" spans="1:33" s="200" customFormat="1" ht="44.25" customHeight="1" x14ac:dyDescent="0.2">
      <c r="A56" s="114" t="s">
        <v>478</v>
      </c>
      <c r="B56" s="114" t="s">
        <v>777</v>
      </c>
      <c r="C56" s="115" t="s">
        <v>474</v>
      </c>
      <c r="D56" s="114" t="s">
        <v>477</v>
      </c>
      <c r="E56" s="114" t="s">
        <v>33</v>
      </c>
      <c r="F56" s="203" t="s">
        <v>36</v>
      </c>
      <c r="G56" s="116" t="s">
        <v>784</v>
      </c>
      <c r="H56" s="116" t="s">
        <v>1526</v>
      </c>
      <c r="I56" s="114" t="s">
        <v>786</v>
      </c>
      <c r="J56" s="114" t="s">
        <v>502</v>
      </c>
      <c r="K56" s="114" t="s">
        <v>1527</v>
      </c>
      <c r="L56" s="114" t="s">
        <v>502</v>
      </c>
      <c r="M56" s="119">
        <v>2</v>
      </c>
      <c r="N56" s="117">
        <v>2</v>
      </c>
      <c r="O56" s="141">
        <f t="shared" si="0"/>
        <v>4</v>
      </c>
      <c r="P56" s="139" t="str">
        <f t="shared" si="2"/>
        <v>BAJO</v>
      </c>
      <c r="Q56" s="117">
        <v>25</v>
      </c>
      <c r="R56" s="178">
        <f t="shared" si="3"/>
        <v>100</v>
      </c>
      <c r="S56" s="139" t="str">
        <f t="shared" si="4"/>
        <v>III</v>
      </c>
      <c r="T56" s="178" t="str">
        <f t="shared" si="1"/>
        <v>Mejorable</v>
      </c>
      <c r="U56" s="114">
        <v>30</v>
      </c>
      <c r="V56" s="114" t="s">
        <v>764</v>
      </c>
      <c r="W56" s="117" t="s">
        <v>507</v>
      </c>
      <c r="X56" s="117" t="s">
        <v>507</v>
      </c>
      <c r="Y56" s="117" t="s">
        <v>507</v>
      </c>
      <c r="Z56" s="120" t="s">
        <v>1528</v>
      </c>
      <c r="AA56" s="117" t="s">
        <v>507</v>
      </c>
      <c r="AB56" s="142"/>
      <c r="AC56" s="142"/>
      <c r="AD56" s="142"/>
      <c r="AE56" s="142"/>
      <c r="AF56" s="142"/>
      <c r="AG56" s="142"/>
    </row>
    <row r="57" spans="1:33" s="142" customFormat="1" ht="38.25" x14ac:dyDescent="0.25">
      <c r="A57" s="114" t="s">
        <v>861</v>
      </c>
      <c r="B57" s="114" t="s">
        <v>862</v>
      </c>
      <c r="C57" s="114" t="s">
        <v>863</v>
      </c>
      <c r="D57" s="114" t="s">
        <v>864</v>
      </c>
      <c r="E57" s="114" t="s">
        <v>33</v>
      </c>
      <c r="F57" s="135" t="s">
        <v>36</v>
      </c>
      <c r="G57" s="114" t="s">
        <v>784</v>
      </c>
      <c r="H57" s="101" t="s">
        <v>785</v>
      </c>
      <c r="I57" s="114" t="s">
        <v>786</v>
      </c>
      <c r="J57" s="114" t="s">
        <v>502</v>
      </c>
      <c r="K57" s="114" t="s">
        <v>886</v>
      </c>
      <c r="L57" s="114" t="s">
        <v>763</v>
      </c>
      <c r="M57" s="119">
        <v>2</v>
      </c>
      <c r="N57" s="117">
        <v>2</v>
      </c>
      <c r="O57" s="141">
        <f t="shared" si="0"/>
        <v>4</v>
      </c>
      <c r="P57" s="139" t="str">
        <f t="shared" si="2"/>
        <v>BAJO</v>
      </c>
      <c r="Q57" s="117">
        <v>25</v>
      </c>
      <c r="R57" s="74">
        <f t="shared" si="3"/>
        <v>100</v>
      </c>
      <c r="S57" s="139" t="str">
        <f t="shared" si="4"/>
        <v>III</v>
      </c>
      <c r="T57" s="74" t="str">
        <f t="shared" si="1"/>
        <v>Mejorable</v>
      </c>
      <c r="U57" s="114">
        <v>30</v>
      </c>
      <c r="V57" s="114" t="s">
        <v>764</v>
      </c>
      <c r="W57" s="117" t="s">
        <v>507</v>
      </c>
      <c r="X57" s="117" t="s">
        <v>507</v>
      </c>
      <c r="Y57" s="117" t="s">
        <v>507</v>
      </c>
      <c r="Z57" s="120" t="s">
        <v>581</v>
      </c>
      <c r="AA57" s="117" t="s">
        <v>1003</v>
      </c>
    </row>
    <row r="58" spans="1:33" ht="38.25" x14ac:dyDescent="0.25">
      <c r="A58" s="114" t="s">
        <v>861</v>
      </c>
      <c r="B58" s="114" t="s">
        <v>862</v>
      </c>
      <c r="C58" s="114" t="s">
        <v>863</v>
      </c>
      <c r="D58" s="114" t="s">
        <v>864</v>
      </c>
      <c r="E58" s="114" t="s">
        <v>33</v>
      </c>
      <c r="F58" s="135" t="s">
        <v>36</v>
      </c>
      <c r="G58" s="114" t="s">
        <v>787</v>
      </c>
      <c r="H58" s="101" t="s">
        <v>788</v>
      </c>
      <c r="I58" s="114" t="s">
        <v>846</v>
      </c>
      <c r="J58" s="114" t="s">
        <v>502</v>
      </c>
      <c r="K58" s="114" t="s">
        <v>886</v>
      </c>
      <c r="L58" s="114" t="s">
        <v>763</v>
      </c>
      <c r="M58" s="119">
        <v>2</v>
      </c>
      <c r="N58" s="117">
        <v>2</v>
      </c>
      <c r="O58" s="53">
        <f>M58*N58</f>
        <v>4</v>
      </c>
      <c r="P58" s="54" t="str">
        <f>IF((N58),IF(AND(O58&gt;=24,O58&lt;=40),"MUY ALTO",IF(AND(O58&gt;=10,O58&lt;=20),"ALTO",IF(AND(O58&gt;=6,O58&lt;=8),"MEDIO",IF((O58&lt;=4),"BAJO")))))</f>
        <v>BAJO</v>
      </c>
      <c r="Q58" s="117">
        <v>10</v>
      </c>
      <c r="R58" s="55">
        <f>O58*Q58</f>
        <v>40</v>
      </c>
      <c r="S58" s="54" t="str">
        <f>IF(R58&lt;=0,"N/A",IF(R58&lt;=20,"IV",IF(R58&lt;=120,"III",IF(R58&lt;=500,"II",IF(R58&lt;=4000,"I",)))))</f>
        <v>III</v>
      </c>
      <c r="T58" s="55" t="str">
        <f>IF(S58="I","No Aceptable",IF(S58="II","No aceptable o aceptable con control específico",IF(S58="III","Mejorable",IF(S58="IV","Aceptable","Aceptable"))))</f>
        <v>Mejorable</v>
      </c>
      <c r="U58" s="114">
        <v>30</v>
      </c>
      <c r="V58" s="115" t="s">
        <v>591</v>
      </c>
      <c r="W58" s="117" t="s">
        <v>507</v>
      </c>
      <c r="X58" s="117" t="s">
        <v>507</v>
      </c>
      <c r="Y58" s="117" t="s">
        <v>507</v>
      </c>
      <c r="Z58" s="120" t="s">
        <v>581</v>
      </c>
      <c r="AA58" s="117" t="s">
        <v>1004</v>
      </c>
    </row>
    <row r="59" spans="1:33" ht="25.5" x14ac:dyDescent="0.25">
      <c r="A59" s="101" t="s">
        <v>482</v>
      </c>
      <c r="B59" s="114" t="s">
        <v>860</v>
      </c>
      <c r="C59" s="99" t="s">
        <v>474</v>
      </c>
      <c r="D59" s="99" t="s">
        <v>710</v>
      </c>
      <c r="E59" s="100" t="s">
        <v>33</v>
      </c>
      <c r="F59" s="135" t="s">
        <v>38</v>
      </c>
      <c r="G59" s="101" t="s">
        <v>711</v>
      </c>
      <c r="H59" s="101" t="s">
        <v>712</v>
      </c>
      <c r="I59" s="99" t="s">
        <v>713</v>
      </c>
      <c r="J59" s="100" t="s">
        <v>502</v>
      </c>
      <c r="K59" s="99" t="s">
        <v>714</v>
      </c>
      <c r="L59" s="99" t="s">
        <v>502</v>
      </c>
      <c r="M59" s="105">
        <v>2</v>
      </c>
      <c r="N59" s="99">
        <v>3</v>
      </c>
      <c r="O59" s="53">
        <f t="shared" si="0"/>
        <v>6</v>
      </c>
      <c r="P59" s="54" t="str">
        <f t="shared" si="2"/>
        <v>MEDIO</v>
      </c>
      <c r="Q59" s="99">
        <v>10</v>
      </c>
      <c r="R59" s="55">
        <f t="shared" si="3"/>
        <v>60</v>
      </c>
      <c r="S59" s="54" t="str">
        <f t="shared" si="4"/>
        <v>III</v>
      </c>
      <c r="T59" s="55" t="str">
        <f t="shared" si="1"/>
        <v>Mejorable</v>
      </c>
      <c r="U59" s="114">
        <v>30</v>
      </c>
      <c r="V59" s="99" t="s">
        <v>719</v>
      </c>
      <c r="W59" s="103" t="s">
        <v>507</v>
      </c>
      <c r="X59" s="99" t="s">
        <v>507</v>
      </c>
      <c r="Y59" s="99" t="s">
        <v>507</v>
      </c>
      <c r="Z59" s="109" t="s">
        <v>746</v>
      </c>
      <c r="AA59" s="103" t="s">
        <v>507</v>
      </c>
    </row>
    <row r="60" spans="1:33" ht="25.5" x14ac:dyDescent="0.25">
      <c r="A60" s="101" t="s">
        <v>482</v>
      </c>
      <c r="B60" s="114" t="s">
        <v>860</v>
      </c>
      <c r="C60" s="99" t="s">
        <v>474</v>
      </c>
      <c r="D60" s="99" t="s">
        <v>715</v>
      </c>
      <c r="E60" s="100" t="s">
        <v>33</v>
      </c>
      <c r="F60" s="135" t="s">
        <v>38</v>
      </c>
      <c r="G60" s="101" t="s">
        <v>711</v>
      </c>
      <c r="H60" s="116" t="s">
        <v>1511</v>
      </c>
      <c r="I60" s="99" t="s">
        <v>713</v>
      </c>
      <c r="J60" s="100" t="s">
        <v>502</v>
      </c>
      <c r="K60" s="99" t="s">
        <v>714</v>
      </c>
      <c r="L60" s="99" t="s">
        <v>502</v>
      </c>
      <c r="M60" s="105">
        <v>2</v>
      </c>
      <c r="N60" s="99">
        <v>3</v>
      </c>
      <c r="O60" s="53">
        <f t="shared" si="0"/>
        <v>6</v>
      </c>
      <c r="P60" s="54" t="str">
        <f t="shared" si="2"/>
        <v>MEDIO</v>
      </c>
      <c r="Q60" s="99">
        <v>10</v>
      </c>
      <c r="R60" s="55">
        <f t="shared" si="3"/>
        <v>60</v>
      </c>
      <c r="S60" s="54" t="str">
        <f t="shared" si="4"/>
        <v>III</v>
      </c>
      <c r="T60" s="55" t="str">
        <f t="shared" si="1"/>
        <v>Mejorable</v>
      </c>
      <c r="U60" s="114">
        <v>30</v>
      </c>
      <c r="V60" s="99" t="s">
        <v>719</v>
      </c>
      <c r="W60" s="103" t="s">
        <v>507</v>
      </c>
      <c r="X60" s="99" t="s">
        <v>507</v>
      </c>
      <c r="Y60" s="99" t="s">
        <v>507</v>
      </c>
      <c r="Z60" s="109" t="s">
        <v>746</v>
      </c>
      <c r="AA60" s="103" t="s">
        <v>507</v>
      </c>
    </row>
    <row r="61" spans="1:33" ht="75" x14ac:dyDescent="0.25">
      <c r="A61" s="99" t="s">
        <v>482</v>
      </c>
      <c r="B61" s="99" t="s">
        <v>860</v>
      </c>
      <c r="C61" s="103" t="s">
        <v>474</v>
      </c>
      <c r="D61" s="99" t="s">
        <v>477</v>
      </c>
      <c r="E61" s="103" t="s">
        <v>33</v>
      </c>
      <c r="F61" s="135" t="s">
        <v>38</v>
      </c>
      <c r="G61" s="101" t="s">
        <v>736</v>
      </c>
      <c r="H61" s="101" t="s">
        <v>618</v>
      </c>
      <c r="I61" s="146" t="s">
        <v>737</v>
      </c>
      <c r="J61" s="100" t="s">
        <v>502</v>
      </c>
      <c r="K61" s="99" t="s">
        <v>502</v>
      </c>
      <c r="L61" s="99" t="s">
        <v>502</v>
      </c>
      <c r="M61" s="103">
        <v>2</v>
      </c>
      <c r="N61" s="103">
        <v>2</v>
      </c>
      <c r="O61" s="53">
        <f t="shared" si="0"/>
        <v>4</v>
      </c>
      <c r="P61" s="54" t="str">
        <f t="shared" si="2"/>
        <v>BAJO</v>
      </c>
      <c r="Q61" s="103">
        <v>25</v>
      </c>
      <c r="R61" s="55">
        <f t="shared" si="3"/>
        <v>100</v>
      </c>
      <c r="S61" s="54" t="str">
        <f t="shared" si="4"/>
        <v>III</v>
      </c>
      <c r="T61" s="55" t="str">
        <f t="shared" si="1"/>
        <v>Mejorable</v>
      </c>
      <c r="U61" s="99">
        <v>30</v>
      </c>
      <c r="V61" s="103" t="s">
        <v>755</v>
      </c>
      <c r="W61" s="103" t="s">
        <v>507</v>
      </c>
      <c r="X61" s="103" t="s">
        <v>507</v>
      </c>
      <c r="Y61" s="103" t="s">
        <v>507</v>
      </c>
      <c r="Z61" s="103" t="s">
        <v>642</v>
      </c>
      <c r="AA61" s="103" t="s">
        <v>507</v>
      </c>
    </row>
    <row r="62" spans="1:33" ht="63.75" x14ac:dyDescent="0.25">
      <c r="A62" s="99" t="s">
        <v>478</v>
      </c>
      <c r="B62" s="99" t="s">
        <v>473</v>
      </c>
      <c r="C62" s="99" t="s">
        <v>474</v>
      </c>
      <c r="D62" s="99" t="s">
        <v>477</v>
      </c>
      <c r="E62" s="99" t="s">
        <v>33</v>
      </c>
      <c r="F62" s="135" t="s">
        <v>38</v>
      </c>
      <c r="G62" s="101" t="s">
        <v>792</v>
      </c>
      <c r="H62" s="101" t="s">
        <v>793</v>
      </c>
      <c r="I62" s="99" t="s">
        <v>719</v>
      </c>
      <c r="J62" s="99" t="s">
        <v>502</v>
      </c>
      <c r="K62" s="99" t="s">
        <v>720</v>
      </c>
      <c r="L62" s="99" t="s">
        <v>502</v>
      </c>
      <c r="M62" s="102">
        <v>2</v>
      </c>
      <c r="N62" s="103">
        <v>3</v>
      </c>
      <c r="O62" s="53">
        <f>M62*N62</f>
        <v>6</v>
      </c>
      <c r="P62" s="54" t="str">
        <f>IF((N62),IF(AND(O62&gt;=24,O62&lt;=40),"MUY ALTO",IF(AND(O62&gt;=10,O62&lt;=20),"ALTO",IF(AND(O62&gt;=6,O62&lt;=8),"MEDIO",IF((O62&lt;=4),"BAJO")))))</f>
        <v>MEDIO</v>
      </c>
      <c r="Q62" s="103">
        <v>10</v>
      </c>
      <c r="R62" s="55">
        <f>O62*Q62</f>
        <v>60</v>
      </c>
      <c r="S62" s="54" t="str">
        <f>IF(R62&lt;=0,"N/A",IF(R62&lt;=20,"IV",IF(R62&lt;=120,"III",IF(R62&lt;=500,"II",IF(R62&lt;=4000,"I",)))))</f>
        <v>III</v>
      </c>
      <c r="T62" s="55" t="str">
        <f>IF(S62="I","No Aceptable",IF(S62="II","No aceptable o aceptable con control específico",IF(S62="III","Mejorable",IF(S62="IV","Aceptable","Aceptable"))))</f>
        <v>Mejorable</v>
      </c>
      <c r="U62" s="99">
        <v>30</v>
      </c>
      <c r="V62" s="103" t="s">
        <v>719</v>
      </c>
      <c r="W62" s="103" t="s">
        <v>507</v>
      </c>
      <c r="X62" s="103" t="s">
        <v>507</v>
      </c>
      <c r="Y62" s="103" t="s">
        <v>747</v>
      </c>
      <c r="Z62" s="106" t="s">
        <v>748</v>
      </c>
      <c r="AA62" s="103" t="s">
        <v>507</v>
      </c>
    </row>
    <row r="63" spans="1:33" ht="165.75" x14ac:dyDescent="0.25">
      <c r="A63" s="99" t="s">
        <v>478</v>
      </c>
      <c r="B63" s="99" t="s">
        <v>473</v>
      </c>
      <c r="C63" s="99" t="s">
        <v>474</v>
      </c>
      <c r="D63" s="99" t="s">
        <v>477</v>
      </c>
      <c r="E63" s="99" t="s">
        <v>33</v>
      </c>
      <c r="F63" s="135" t="s">
        <v>38</v>
      </c>
      <c r="G63" s="116" t="s">
        <v>1512</v>
      </c>
      <c r="H63" s="101" t="s">
        <v>795</v>
      </c>
      <c r="I63" s="99" t="s">
        <v>723</v>
      </c>
      <c r="J63" s="99" t="s">
        <v>502</v>
      </c>
      <c r="K63" s="99" t="s">
        <v>724</v>
      </c>
      <c r="L63" s="99" t="s">
        <v>725</v>
      </c>
      <c r="M63" s="102">
        <v>2</v>
      </c>
      <c r="N63" s="103">
        <v>3</v>
      </c>
      <c r="O63" s="53">
        <f t="shared" si="0"/>
        <v>6</v>
      </c>
      <c r="P63" s="54" t="str">
        <f t="shared" si="2"/>
        <v>MEDIO</v>
      </c>
      <c r="Q63" s="103">
        <v>10</v>
      </c>
      <c r="R63" s="55">
        <f t="shared" si="3"/>
        <v>60</v>
      </c>
      <c r="S63" s="54" t="str">
        <f t="shared" si="4"/>
        <v>III</v>
      </c>
      <c r="T63" s="55" t="str">
        <f t="shared" si="1"/>
        <v>Mejorable</v>
      </c>
      <c r="U63" s="99">
        <v>30</v>
      </c>
      <c r="V63" s="103" t="s">
        <v>719</v>
      </c>
      <c r="W63" s="103" t="s">
        <v>507</v>
      </c>
      <c r="X63" s="103" t="s">
        <v>507</v>
      </c>
      <c r="Y63" s="103" t="s">
        <v>747</v>
      </c>
      <c r="Z63" s="106" t="s">
        <v>805</v>
      </c>
      <c r="AA63" s="103" t="s">
        <v>507</v>
      </c>
    </row>
    <row r="64" spans="1:33" ht="63.75" x14ac:dyDescent="0.25">
      <c r="A64" s="99" t="s">
        <v>796</v>
      </c>
      <c r="B64" s="99" t="s">
        <v>473</v>
      </c>
      <c r="C64" s="99" t="s">
        <v>474</v>
      </c>
      <c r="D64" s="99" t="s">
        <v>475</v>
      </c>
      <c r="E64" s="99" t="s">
        <v>33</v>
      </c>
      <c r="F64" s="135" t="s">
        <v>38</v>
      </c>
      <c r="G64" s="101" t="s">
        <v>797</v>
      </c>
      <c r="H64" s="101" t="s">
        <v>798</v>
      </c>
      <c r="I64" s="99" t="s">
        <v>799</v>
      </c>
      <c r="J64" s="99" t="s">
        <v>502</v>
      </c>
      <c r="K64" s="99" t="s">
        <v>800</v>
      </c>
      <c r="L64" s="99" t="s">
        <v>502</v>
      </c>
      <c r="M64" s="102">
        <v>2</v>
      </c>
      <c r="N64" s="103">
        <v>2</v>
      </c>
      <c r="O64" s="53">
        <f t="shared" si="0"/>
        <v>4</v>
      </c>
      <c r="P64" s="54" t="str">
        <f t="shared" si="2"/>
        <v>BAJO</v>
      </c>
      <c r="Q64" s="103">
        <v>25</v>
      </c>
      <c r="R64" s="55">
        <f t="shared" si="3"/>
        <v>100</v>
      </c>
      <c r="S64" s="54" t="str">
        <f t="shared" si="4"/>
        <v>III</v>
      </c>
      <c r="T64" s="55" t="str">
        <f t="shared" si="1"/>
        <v>Mejorable</v>
      </c>
      <c r="U64" s="99">
        <v>30</v>
      </c>
      <c r="V64" s="103" t="s">
        <v>719</v>
      </c>
      <c r="W64" s="103" t="s">
        <v>507</v>
      </c>
      <c r="X64" s="103" t="s">
        <v>507</v>
      </c>
      <c r="Y64" s="103" t="s">
        <v>507</v>
      </c>
      <c r="Z64" s="106" t="s">
        <v>806</v>
      </c>
      <c r="AA64" s="103" t="s">
        <v>507</v>
      </c>
    </row>
    <row r="65" spans="1:27" ht="89.25" x14ac:dyDescent="0.25">
      <c r="A65" s="99" t="s">
        <v>478</v>
      </c>
      <c r="B65" s="99" t="s">
        <v>473</v>
      </c>
      <c r="C65" s="99" t="s">
        <v>474</v>
      </c>
      <c r="D65" s="99" t="s">
        <v>477</v>
      </c>
      <c r="E65" s="100" t="s">
        <v>33</v>
      </c>
      <c r="F65" s="135" t="s">
        <v>38</v>
      </c>
      <c r="G65" s="116" t="s">
        <v>1513</v>
      </c>
      <c r="H65" s="101" t="s">
        <v>733</v>
      </c>
      <c r="I65" s="99" t="s">
        <v>734</v>
      </c>
      <c r="J65" s="100" t="s">
        <v>502</v>
      </c>
      <c r="K65" s="99" t="s">
        <v>735</v>
      </c>
      <c r="L65" s="99" t="s">
        <v>725</v>
      </c>
      <c r="M65" s="102">
        <v>2</v>
      </c>
      <c r="N65" s="103">
        <v>4</v>
      </c>
      <c r="O65" s="53">
        <f t="shared" si="0"/>
        <v>8</v>
      </c>
      <c r="P65" s="54" t="str">
        <f t="shared" si="2"/>
        <v>MEDIO</v>
      </c>
      <c r="Q65" s="103">
        <v>10</v>
      </c>
      <c r="R65" s="55">
        <f t="shared" si="3"/>
        <v>80</v>
      </c>
      <c r="S65" s="54" t="str">
        <f t="shared" si="4"/>
        <v>III</v>
      </c>
      <c r="T65" s="55" t="str">
        <f t="shared" si="1"/>
        <v>Mejorable</v>
      </c>
      <c r="U65" s="99">
        <v>30</v>
      </c>
      <c r="V65" s="103" t="s">
        <v>753</v>
      </c>
      <c r="W65" s="103" t="s">
        <v>507</v>
      </c>
      <c r="X65" s="103" t="s">
        <v>507</v>
      </c>
      <c r="Y65" s="103" t="s">
        <v>507</v>
      </c>
      <c r="Z65" s="106" t="s">
        <v>807</v>
      </c>
      <c r="AA65" s="103" t="s">
        <v>507</v>
      </c>
    </row>
    <row r="66" spans="1:27" ht="76.5" x14ac:dyDescent="0.25">
      <c r="A66" s="99" t="s">
        <v>726</v>
      </c>
      <c r="B66" s="99" t="s">
        <v>473</v>
      </c>
      <c r="C66" s="99" t="s">
        <v>474</v>
      </c>
      <c r="D66" s="99" t="s">
        <v>477</v>
      </c>
      <c r="E66" s="100" t="s">
        <v>33</v>
      </c>
      <c r="F66" s="135" t="s">
        <v>38</v>
      </c>
      <c r="G66" s="116" t="s">
        <v>1514</v>
      </c>
      <c r="H66" s="101" t="s">
        <v>802</v>
      </c>
      <c r="I66" s="99" t="s">
        <v>729</v>
      </c>
      <c r="J66" s="100" t="s">
        <v>502</v>
      </c>
      <c r="K66" s="99" t="s">
        <v>730</v>
      </c>
      <c r="L66" s="99" t="s">
        <v>731</v>
      </c>
      <c r="M66" s="102">
        <v>2</v>
      </c>
      <c r="N66" s="103">
        <v>3</v>
      </c>
      <c r="O66" s="53">
        <f t="shared" si="0"/>
        <v>6</v>
      </c>
      <c r="P66" s="54" t="str">
        <f t="shared" si="2"/>
        <v>MEDIO</v>
      </c>
      <c r="Q66" s="103">
        <v>10</v>
      </c>
      <c r="R66" s="55">
        <f t="shared" si="3"/>
        <v>60</v>
      </c>
      <c r="S66" s="54" t="str">
        <f t="shared" si="4"/>
        <v>III</v>
      </c>
      <c r="T66" s="55" t="str">
        <f t="shared" si="1"/>
        <v>Mejorable</v>
      </c>
      <c r="U66" s="99">
        <v>30</v>
      </c>
      <c r="V66" s="103" t="s">
        <v>750</v>
      </c>
      <c r="W66" s="103" t="s">
        <v>507</v>
      </c>
      <c r="X66" s="103" t="s">
        <v>507</v>
      </c>
      <c r="Y66" s="103" t="s">
        <v>751</v>
      </c>
      <c r="Z66" s="106" t="s">
        <v>752</v>
      </c>
      <c r="AA66" s="103" t="s">
        <v>507</v>
      </c>
    </row>
    <row r="67" spans="1:27" ht="102" x14ac:dyDescent="0.25">
      <c r="A67" s="114" t="s">
        <v>861</v>
      </c>
      <c r="B67" s="114" t="s">
        <v>862</v>
      </c>
      <c r="C67" s="114" t="s">
        <v>863</v>
      </c>
      <c r="D67" s="114" t="s">
        <v>864</v>
      </c>
      <c r="E67" s="114" t="s">
        <v>33</v>
      </c>
      <c r="F67" s="135" t="s">
        <v>38</v>
      </c>
      <c r="G67" s="116" t="s">
        <v>905</v>
      </c>
      <c r="H67" s="116" t="s">
        <v>906</v>
      </c>
      <c r="I67" s="114" t="s">
        <v>723</v>
      </c>
      <c r="J67" s="114" t="s">
        <v>502</v>
      </c>
      <c r="K67" s="114" t="s">
        <v>741</v>
      </c>
      <c r="L67" s="114" t="s">
        <v>725</v>
      </c>
      <c r="M67" s="119">
        <v>2</v>
      </c>
      <c r="N67" s="117">
        <v>2</v>
      </c>
      <c r="O67" s="53">
        <f t="shared" si="0"/>
        <v>4</v>
      </c>
      <c r="P67" s="54" t="str">
        <f t="shared" si="2"/>
        <v>BAJO</v>
      </c>
      <c r="Q67" s="117">
        <v>10</v>
      </c>
      <c r="R67" s="55">
        <f t="shared" si="3"/>
        <v>40</v>
      </c>
      <c r="S67" s="54" t="str">
        <f t="shared" si="4"/>
        <v>III</v>
      </c>
      <c r="T67" s="55" t="str">
        <f t="shared" si="1"/>
        <v>Mejorable</v>
      </c>
      <c r="U67" s="114">
        <v>30</v>
      </c>
      <c r="V67" s="117" t="s">
        <v>719</v>
      </c>
      <c r="W67" s="117" t="s">
        <v>507</v>
      </c>
      <c r="X67" s="117" t="s">
        <v>507</v>
      </c>
      <c r="Y67" s="117" t="s">
        <v>507</v>
      </c>
      <c r="Z67" s="120" t="s">
        <v>907</v>
      </c>
      <c r="AA67" s="117" t="s">
        <v>507</v>
      </c>
    </row>
    <row r="68" spans="1:27" ht="102" x14ac:dyDescent="0.25">
      <c r="A68" s="99" t="s">
        <v>478</v>
      </c>
      <c r="B68" s="99" t="s">
        <v>473</v>
      </c>
      <c r="C68" s="99" t="s">
        <v>742</v>
      </c>
      <c r="D68" s="99" t="s">
        <v>477</v>
      </c>
      <c r="E68" s="99" t="s">
        <v>33</v>
      </c>
      <c r="F68" s="135" t="s">
        <v>38</v>
      </c>
      <c r="G68" s="101" t="s">
        <v>743</v>
      </c>
      <c r="H68" s="101" t="s">
        <v>744</v>
      </c>
      <c r="I68" s="99" t="s">
        <v>745</v>
      </c>
      <c r="J68" s="99" t="s">
        <v>502</v>
      </c>
      <c r="K68" s="99" t="s">
        <v>735</v>
      </c>
      <c r="L68" s="99" t="s">
        <v>725</v>
      </c>
      <c r="M68" s="102">
        <v>2</v>
      </c>
      <c r="N68" s="103">
        <v>4</v>
      </c>
      <c r="O68" s="53">
        <f t="shared" si="0"/>
        <v>8</v>
      </c>
      <c r="P68" s="54" t="str">
        <f t="shared" si="2"/>
        <v>MEDIO</v>
      </c>
      <c r="Q68" s="103">
        <v>10</v>
      </c>
      <c r="R68" s="55">
        <f t="shared" si="3"/>
        <v>80</v>
      </c>
      <c r="S68" s="54" t="str">
        <f t="shared" si="4"/>
        <v>III</v>
      </c>
      <c r="T68" s="55" t="str">
        <f t="shared" si="1"/>
        <v>Mejorable</v>
      </c>
      <c r="U68" s="99">
        <v>30</v>
      </c>
      <c r="V68" s="103" t="s">
        <v>757</v>
      </c>
      <c r="W68" s="103" t="s">
        <v>507</v>
      </c>
      <c r="X68" s="103" t="s">
        <v>507</v>
      </c>
      <c r="Y68" s="103" t="s">
        <v>507</v>
      </c>
      <c r="Z68" s="106" t="s">
        <v>808</v>
      </c>
      <c r="AA68" s="103" t="s">
        <v>507</v>
      </c>
    </row>
    <row r="69" spans="1:27" ht="51" x14ac:dyDescent="0.25">
      <c r="A69" s="114" t="s">
        <v>908</v>
      </c>
      <c r="B69" s="114" t="s">
        <v>473</v>
      </c>
      <c r="C69" s="114" t="s">
        <v>474</v>
      </c>
      <c r="D69" s="114" t="s">
        <v>477</v>
      </c>
      <c r="E69" s="114" t="s">
        <v>33</v>
      </c>
      <c r="F69" s="135" t="s">
        <v>37</v>
      </c>
      <c r="G69" s="114" t="s">
        <v>909</v>
      </c>
      <c r="H69" s="101" t="s">
        <v>910</v>
      </c>
      <c r="I69" s="114" t="s">
        <v>762</v>
      </c>
      <c r="J69" s="114" t="s">
        <v>502</v>
      </c>
      <c r="K69" s="114" t="s">
        <v>502</v>
      </c>
      <c r="L69" s="114" t="s">
        <v>502</v>
      </c>
      <c r="M69" s="119">
        <v>6</v>
      </c>
      <c r="N69" s="117">
        <v>4</v>
      </c>
      <c r="O69" s="53">
        <f t="shared" si="0"/>
        <v>24</v>
      </c>
      <c r="P69" s="54" t="str">
        <f t="shared" si="2"/>
        <v>MUY ALTO</v>
      </c>
      <c r="Q69" s="117">
        <v>10</v>
      </c>
      <c r="R69" s="55">
        <f t="shared" si="3"/>
        <v>240</v>
      </c>
      <c r="S69" s="54" t="str">
        <f t="shared" si="4"/>
        <v>II</v>
      </c>
      <c r="T69" s="55" t="str">
        <f t="shared" si="1"/>
        <v>No aceptable o aceptable con control específico</v>
      </c>
      <c r="U69" s="114">
        <v>30</v>
      </c>
      <c r="V69" s="114" t="s">
        <v>764</v>
      </c>
      <c r="W69" s="117" t="s">
        <v>507</v>
      </c>
      <c r="X69" s="117" t="s">
        <v>507</v>
      </c>
      <c r="Y69" s="117" t="s">
        <v>918</v>
      </c>
      <c r="Z69" s="120" t="s">
        <v>921</v>
      </c>
      <c r="AA69" s="117" t="s">
        <v>507</v>
      </c>
    </row>
    <row r="70" spans="1:27" ht="38.25" x14ac:dyDescent="0.25">
      <c r="A70" s="114" t="s">
        <v>472</v>
      </c>
      <c r="B70" s="114" t="s">
        <v>473</v>
      </c>
      <c r="C70" s="114" t="s">
        <v>474</v>
      </c>
      <c r="D70" s="114" t="s">
        <v>475</v>
      </c>
      <c r="E70" s="114" t="s">
        <v>33</v>
      </c>
      <c r="F70" s="135" t="s">
        <v>37</v>
      </c>
      <c r="G70" s="114" t="s">
        <v>760</v>
      </c>
      <c r="H70" s="101" t="s">
        <v>761</v>
      </c>
      <c r="I70" s="114" t="s">
        <v>762</v>
      </c>
      <c r="J70" s="114" t="s">
        <v>502</v>
      </c>
      <c r="K70" s="114" t="s">
        <v>502</v>
      </c>
      <c r="L70" s="114" t="s">
        <v>763</v>
      </c>
      <c r="M70" s="119">
        <v>2</v>
      </c>
      <c r="N70" s="117">
        <v>1</v>
      </c>
      <c r="O70" s="53">
        <f t="shared" ref="O70:O73" si="5">M70*N70</f>
        <v>2</v>
      </c>
      <c r="P70" s="54" t="str">
        <f t="shared" si="2"/>
        <v>BAJO</v>
      </c>
      <c r="Q70" s="117">
        <v>10</v>
      </c>
      <c r="R70" s="55">
        <f t="shared" si="3"/>
        <v>20</v>
      </c>
      <c r="S70" s="54" t="str">
        <f t="shared" si="4"/>
        <v>IV</v>
      </c>
      <c r="T70" s="55" t="str">
        <f t="shared" si="1"/>
        <v>Aceptable</v>
      </c>
      <c r="U70" s="114">
        <v>30</v>
      </c>
      <c r="V70" s="114" t="s">
        <v>764</v>
      </c>
      <c r="W70" s="117" t="s">
        <v>507</v>
      </c>
      <c r="X70" s="117" t="s">
        <v>507</v>
      </c>
      <c r="Y70" s="117" t="s">
        <v>507</v>
      </c>
      <c r="Z70" s="120" t="s">
        <v>765</v>
      </c>
      <c r="AA70" s="117" t="s">
        <v>766</v>
      </c>
    </row>
    <row r="71" spans="1:27" ht="51" x14ac:dyDescent="0.25">
      <c r="A71" s="114" t="s">
        <v>861</v>
      </c>
      <c r="B71" s="114" t="s">
        <v>862</v>
      </c>
      <c r="C71" s="114" t="s">
        <v>863</v>
      </c>
      <c r="D71" s="114" t="s">
        <v>864</v>
      </c>
      <c r="E71" s="114" t="s">
        <v>33</v>
      </c>
      <c r="F71" s="135" t="s">
        <v>37</v>
      </c>
      <c r="G71" s="114" t="s">
        <v>909</v>
      </c>
      <c r="H71" s="101" t="s">
        <v>911</v>
      </c>
      <c r="I71" s="114" t="s">
        <v>912</v>
      </c>
      <c r="J71" s="114" t="s">
        <v>502</v>
      </c>
      <c r="K71" s="114" t="s">
        <v>886</v>
      </c>
      <c r="L71" s="114" t="s">
        <v>763</v>
      </c>
      <c r="M71" s="119">
        <v>2</v>
      </c>
      <c r="N71" s="117">
        <v>2</v>
      </c>
      <c r="O71" s="53">
        <f t="shared" si="5"/>
        <v>4</v>
      </c>
      <c r="P71" s="54" t="str">
        <f t="shared" ref="P71:P73" si="6">IF((N71),IF(AND(O71&gt;=24,O71&lt;=40),"MUY ALTO",IF(AND(O71&gt;=10,O71&lt;=20),"ALTO",IF(AND(O71&gt;=6,O71&lt;=8),"MEDIO",IF((O71&lt;=4),"BAJO")))))</f>
        <v>BAJO</v>
      </c>
      <c r="Q71" s="117">
        <v>25</v>
      </c>
      <c r="R71" s="55">
        <f t="shared" ref="R71:R73" si="7">O71*Q71</f>
        <v>100</v>
      </c>
      <c r="S71" s="54" t="str">
        <f t="shared" ref="S71:S73" si="8">IF(R71&lt;=0,"N/A",IF(R71&lt;=20,"IV",IF(R71&lt;=120,"III",IF(R71&lt;=500,"II",IF(R71&lt;=4000,"I",)))))</f>
        <v>III</v>
      </c>
      <c r="T71" s="55" t="str">
        <f t="shared" ref="T71:T73" si="9">IF(S71="I","No Aceptable",IF(S71="II","No aceptable o aceptable con control específico",IF(S71="III","Mejorable",IF(S71="IV","Aceptable","Aceptable"))))</f>
        <v>Mejorable</v>
      </c>
      <c r="U71" s="114">
        <v>30</v>
      </c>
      <c r="V71" s="114" t="s">
        <v>764</v>
      </c>
      <c r="W71" s="117" t="s">
        <v>507</v>
      </c>
      <c r="X71" s="117" t="s">
        <v>507</v>
      </c>
      <c r="Y71" s="117" t="s">
        <v>507</v>
      </c>
      <c r="Z71" s="120" t="s">
        <v>581</v>
      </c>
      <c r="AA71" s="117" t="s">
        <v>919</v>
      </c>
    </row>
    <row r="72" spans="1:27" ht="38.25" x14ac:dyDescent="0.25">
      <c r="A72" s="114" t="s">
        <v>861</v>
      </c>
      <c r="B72" s="114" t="s">
        <v>862</v>
      </c>
      <c r="C72" s="114" t="s">
        <v>863</v>
      </c>
      <c r="D72" s="114" t="s">
        <v>864</v>
      </c>
      <c r="E72" s="114" t="s">
        <v>33</v>
      </c>
      <c r="F72" s="135" t="s">
        <v>37</v>
      </c>
      <c r="G72" s="114" t="s">
        <v>913</v>
      </c>
      <c r="H72" s="101" t="s">
        <v>914</v>
      </c>
      <c r="I72" s="114" t="s">
        <v>915</v>
      </c>
      <c r="J72" s="114" t="s">
        <v>502</v>
      </c>
      <c r="K72" s="114" t="s">
        <v>886</v>
      </c>
      <c r="L72" s="114" t="s">
        <v>763</v>
      </c>
      <c r="M72" s="119">
        <v>2</v>
      </c>
      <c r="N72" s="117">
        <v>2</v>
      </c>
      <c r="O72" s="53">
        <f t="shared" si="5"/>
        <v>4</v>
      </c>
      <c r="P72" s="54" t="str">
        <f t="shared" si="6"/>
        <v>BAJO</v>
      </c>
      <c r="Q72" s="117">
        <v>10</v>
      </c>
      <c r="R72" s="55">
        <f t="shared" si="7"/>
        <v>40</v>
      </c>
      <c r="S72" s="54" t="str">
        <f t="shared" si="8"/>
        <v>III</v>
      </c>
      <c r="T72" s="55" t="str">
        <f t="shared" si="9"/>
        <v>Mejorable</v>
      </c>
      <c r="U72" s="114">
        <v>30</v>
      </c>
      <c r="V72" s="117" t="s">
        <v>915</v>
      </c>
      <c r="W72" s="117" t="s">
        <v>507</v>
      </c>
      <c r="X72" s="117" t="s">
        <v>507</v>
      </c>
      <c r="Y72" s="117" t="s">
        <v>507</v>
      </c>
      <c r="Z72" s="120" t="s">
        <v>581</v>
      </c>
      <c r="AA72" s="117" t="s">
        <v>920</v>
      </c>
    </row>
    <row r="73" spans="1:27" ht="38.25" x14ac:dyDescent="0.25">
      <c r="A73" s="114" t="s">
        <v>861</v>
      </c>
      <c r="B73" s="114" t="s">
        <v>862</v>
      </c>
      <c r="C73" s="114" t="s">
        <v>863</v>
      </c>
      <c r="D73" s="114" t="s">
        <v>864</v>
      </c>
      <c r="E73" s="114" t="s">
        <v>33</v>
      </c>
      <c r="F73" s="135" t="s">
        <v>37</v>
      </c>
      <c r="G73" s="114" t="s">
        <v>916</v>
      </c>
      <c r="H73" s="101" t="s">
        <v>917</v>
      </c>
      <c r="I73" s="114" t="s">
        <v>915</v>
      </c>
      <c r="J73" s="114" t="s">
        <v>502</v>
      </c>
      <c r="K73" s="114" t="s">
        <v>886</v>
      </c>
      <c r="L73" s="114" t="s">
        <v>763</v>
      </c>
      <c r="M73" s="119">
        <v>2</v>
      </c>
      <c r="N73" s="117">
        <v>2</v>
      </c>
      <c r="O73" s="53">
        <f t="shared" si="5"/>
        <v>4</v>
      </c>
      <c r="P73" s="54" t="str">
        <f t="shared" si="6"/>
        <v>BAJO</v>
      </c>
      <c r="Q73" s="117">
        <v>10</v>
      </c>
      <c r="R73" s="55">
        <f t="shared" si="7"/>
        <v>40</v>
      </c>
      <c r="S73" s="54" t="str">
        <f t="shared" si="8"/>
        <v>III</v>
      </c>
      <c r="T73" s="55" t="str">
        <f t="shared" si="9"/>
        <v>Mejorable</v>
      </c>
      <c r="U73" s="114">
        <v>30</v>
      </c>
      <c r="V73" s="117" t="s">
        <v>915</v>
      </c>
      <c r="W73" s="117" t="s">
        <v>507</v>
      </c>
      <c r="X73" s="117" t="s">
        <v>507</v>
      </c>
      <c r="Y73" s="117" t="s">
        <v>507</v>
      </c>
      <c r="Z73" s="120" t="s">
        <v>581</v>
      </c>
      <c r="AA73" s="117" t="s">
        <v>920</v>
      </c>
    </row>
  </sheetData>
  <autoFilter ref="A5:AU66"/>
  <mergeCells count="8">
    <mergeCell ref="A1:AG1"/>
    <mergeCell ref="A2:G2"/>
    <mergeCell ref="A3:G3"/>
    <mergeCell ref="F4:H4"/>
    <mergeCell ref="J4:L4"/>
    <mergeCell ref="M4:S4"/>
    <mergeCell ref="U4:V4"/>
    <mergeCell ref="W4:AA4"/>
  </mergeCells>
  <conditionalFormatting sqref="A4:F4 J4 M4 T4 W4 E5:G5 A5 V5:AA5 J5:T5">
    <cfRule type="cellIs" dxfId="2938" priority="155" operator="equal">
      <formula>"MEDIA"</formula>
    </cfRule>
    <cfRule type="cellIs" dxfId="2937" priority="156" operator="equal">
      <formula>"BAJA"</formula>
    </cfRule>
    <cfRule type="cellIs" dxfId="2936" priority="157" operator="equal">
      <formula>"MUY ALTA"</formula>
    </cfRule>
  </conditionalFormatting>
  <conditionalFormatting sqref="V5">
    <cfRule type="cellIs" dxfId="2935" priority="158" operator="equal">
      <formula>"ALTA"</formula>
    </cfRule>
  </conditionalFormatting>
  <conditionalFormatting sqref="Z5:AA5">
    <cfRule type="cellIs" dxfId="2934" priority="159" operator="equal">
      <formula>"ALTA"</formula>
    </cfRule>
  </conditionalFormatting>
  <conditionalFormatting sqref="I4:I5">
    <cfRule type="cellIs" dxfId="2933" priority="152" operator="equal">
      <formula>"MEDIA"</formula>
    </cfRule>
    <cfRule type="cellIs" dxfId="2932" priority="153" operator="equal">
      <formula>"BAJA"</formula>
    </cfRule>
    <cfRule type="cellIs" dxfId="2931" priority="154" operator="equal">
      <formula>"MUY ALTA"</formula>
    </cfRule>
  </conditionalFormatting>
  <conditionalFormatting sqref="P58:P64 P6:P35">
    <cfRule type="cellIs" dxfId="2930" priority="149" operator="equal">
      <formula>"ALTO"</formula>
    </cfRule>
    <cfRule type="cellIs" dxfId="2929" priority="150" operator="equal">
      <formula>"MEDIO"</formula>
    </cfRule>
    <cfRule type="cellIs" dxfId="2928" priority="151" operator="equal">
      <formula>"BAJO"</formula>
    </cfRule>
  </conditionalFormatting>
  <conditionalFormatting sqref="S58:S64 S6:S35">
    <cfRule type="cellIs" dxfId="2927" priority="145" operator="equal">
      <formula>"IV"</formula>
    </cfRule>
    <cfRule type="cellIs" dxfId="2926" priority="146" operator="equal">
      <formula>"III"</formula>
    </cfRule>
    <cfRule type="cellIs" dxfId="2925" priority="147" operator="equal">
      <formula>"II"</formula>
    </cfRule>
    <cfRule type="cellIs" dxfId="2924" priority="148" operator="equal">
      <formula>"I"</formula>
    </cfRule>
  </conditionalFormatting>
  <conditionalFormatting sqref="P74:P1048576 P58:P64 P2:P35">
    <cfRule type="cellIs" dxfId="2923" priority="144" operator="equal">
      <formula>"MUY ALTO"</formula>
    </cfRule>
  </conditionalFormatting>
  <conditionalFormatting sqref="U5">
    <cfRule type="cellIs" dxfId="2922" priority="141" operator="equal">
      <formula>"MEDIA"</formula>
    </cfRule>
    <cfRule type="cellIs" dxfId="2921" priority="142" operator="equal">
      <formula>"BAJA"</formula>
    </cfRule>
    <cfRule type="cellIs" dxfId="2920" priority="143" operator="equal">
      <formula>"MUY ALTA"</formula>
    </cfRule>
  </conditionalFormatting>
  <conditionalFormatting sqref="P36">
    <cfRule type="cellIs" dxfId="2919" priority="138" operator="equal">
      <formula>"ALTO"</formula>
    </cfRule>
    <cfRule type="cellIs" dxfId="2918" priority="139" operator="equal">
      <formula>"MEDIO"</formula>
    </cfRule>
    <cfRule type="cellIs" dxfId="2917" priority="140" operator="equal">
      <formula>"BAJO"</formula>
    </cfRule>
  </conditionalFormatting>
  <conditionalFormatting sqref="S36">
    <cfRule type="cellIs" dxfId="2916" priority="134" operator="equal">
      <formula>"IV"</formula>
    </cfRule>
    <cfRule type="cellIs" dxfId="2915" priority="135" operator="equal">
      <formula>"III"</formula>
    </cfRule>
    <cfRule type="cellIs" dxfId="2914" priority="136" operator="equal">
      <formula>"II"</formula>
    </cfRule>
    <cfRule type="cellIs" dxfId="2913" priority="137" operator="equal">
      <formula>"I"</formula>
    </cfRule>
  </conditionalFormatting>
  <conditionalFormatting sqref="P36">
    <cfRule type="cellIs" dxfId="2912" priority="133" operator="equal">
      <formula>"MUY ALTO"</formula>
    </cfRule>
  </conditionalFormatting>
  <conditionalFormatting sqref="P37:P55 P57">
    <cfRule type="cellIs" dxfId="2911" priority="130" operator="equal">
      <formula>"ALTO"</formula>
    </cfRule>
    <cfRule type="cellIs" dxfId="2910" priority="131" operator="equal">
      <formula>"MEDIO"</formula>
    </cfRule>
    <cfRule type="cellIs" dxfId="2909" priority="132" operator="equal">
      <formula>"BAJO"</formula>
    </cfRule>
  </conditionalFormatting>
  <conditionalFormatting sqref="S37:S55 S57">
    <cfRule type="cellIs" dxfId="2908" priority="126" operator="equal">
      <formula>"IV"</formula>
    </cfRule>
    <cfRule type="cellIs" dxfId="2907" priority="127" operator="equal">
      <formula>"III"</formula>
    </cfRule>
    <cfRule type="cellIs" dxfId="2906" priority="128" operator="equal">
      <formula>"II"</formula>
    </cfRule>
    <cfRule type="cellIs" dxfId="2905" priority="129" operator="equal">
      <formula>"I"</formula>
    </cfRule>
  </conditionalFormatting>
  <conditionalFormatting sqref="P37:P55 P57">
    <cfRule type="cellIs" dxfId="2904" priority="125" operator="equal">
      <formula>"MUY ALTO"</formula>
    </cfRule>
  </conditionalFormatting>
  <conditionalFormatting sqref="P65:P73">
    <cfRule type="cellIs" dxfId="2903" priority="81" operator="equal">
      <formula>"ALTO"</formula>
    </cfRule>
    <cfRule type="cellIs" dxfId="2902" priority="82" operator="equal">
      <formula>"MEDIO"</formula>
    </cfRule>
    <cfRule type="cellIs" dxfId="2901" priority="83" operator="equal">
      <formula>"BAJO"</formula>
    </cfRule>
  </conditionalFormatting>
  <conditionalFormatting sqref="S65:S73">
    <cfRule type="cellIs" dxfId="2900" priority="77" operator="equal">
      <formula>"IV"</formula>
    </cfRule>
    <cfRule type="cellIs" dxfId="2899" priority="78" operator="equal">
      <formula>"III"</formula>
    </cfRule>
    <cfRule type="cellIs" dxfId="2898" priority="79" operator="equal">
      <formula>"II"</formula>
    </cfRule>
    <cfRule type="cellIs" dxfId="2897" priority="80" operator="equal">
      <formula>"I"</formula>
    </cfRule>
  </conditionalFormatting>
  <conditionalFormatting sqref="P65:P73">
    <cfRule type="cellIs" dxfId="2896" priority="76" operator="equal">
      <formula>"MUY ALTO"</formula>
    </cfRule>
  </conditionalFormatting>
  <conditionalFormatting sqref="D9:E9 I9:N9">
    <cfRule type="cellIs" dxfId="2895" priority="61" operator="equal">
      <formula>"MEDIA"</formula>
    </cfRule>
  </conditionalFormatting>
  <conditionalFormatting sqref="D9:E9 I9:N9">
    <cfRule type="cellIs" dxfId="2894" priority="62" operator="equal">
      <formula>"BAJA"</formula>
    </cfRule>
  </conditionalFormatting>
  <conditionalFormatting sqref="D9:E9 I9:N9">
    <cfRule type="cellIs" dxfId="2893" priority="63" operator="equal">
      <formula>"MUY ALTA"</formula>
    </cfRule>
  </conditionalFormatting>
  <conditionalFormatting sqref="Q10">
    <cfRule type="cellIs" dxfId="2892" priority="58" operator="equal">
      <formula>"MEDIA"</formula>
    </cfRule>
  </conditionalFormatting>
  <conditionalFormatting sqref="Q10">
    <cfRule type="cellIs" dxfId="2891" priority="59" operator="equal">
      <formula>"BAJA"</formula>
    </cfRule>
  </conditionalFormatting>
  <conditionalFormatting sqref="Q10">
    <cfRule type="cellIs" dxfId="2890" priority="60" operator="equal">
      <formula>"MUY ALTA"</formula>
    </cfRule>
  </conditionalFormatting>
  <conditionalFormatting sqref="V10 X10:Y10">
    <cfRule type="cellIs" dxfId="2889" priority="51" operator="equal">
      <formula>"MEDIA"</formula>
    </cfRule>
  </conditionalFormatting>
  <conditionalFormatting sqref="V10 X10:Y10">
    <cfRule type="cellIs" dxfId="2888" priority="52" operator="equal">
      <formula>"BAJA"</formula>
    </cfRule>
  </conditionalFormatting>
  <conditionalFormatting sqref="V10 X10:Y10">
    <cfRule type="cellIs" dxfId="2887" priority="53" operator="equal">
      <formula>"MUY ALTA"</formula>
    </cfRule>
  </conditionalFormatting>
  <conditionalFormatting sqref="V10 Z10">
    <cfRule type="cellIs" dxfId="2886" priority="54" operator="equal">
      <formula>"ALTA"</formula>
    </cfRule>
  </conditionalFormatting>
  <conditionalFormatting sqref="Z10">
    <cfRule type="cellIs" dxfId="2885" priority="55" operator="equal">
      <formula>"MEDIA"</formula>
    </cfRule>
  </conditionalFormatting>
  <conditionalFormatting sqref="Z10">
    <cfRule type="cellIs" dxfId="2884" priority="56" operator="equal">
      <formula>"BAJA"</formula>
    </cfRule>
  </conditionalFormatting>
  <conditionalFormatting sqref="Z10">
    <cfRule type="cellIs" dxfId="2883" priority="57" operator="equal">
      <formula>"MUY ALTA"</formula>
    </cfRule>
  </conditionalFormatting>
  <conditionalFormatting sqref="I23">
    <cfRule type="cellIs" dxfId="2882" priority="48" operator="equal">
      <formula>"MEDIA"</formula>
    </cfRule>
  </conditionalFormatting>
  <conditionalFormatting sqref="I23">
    <cfRule type="cellIs" dxfId="2881" priority="49" operator="equal">
      <formula>"BAJA"</formula>
    </cfRule>
  </conditionalFormatting>
  <conditionalFormatting sqref="I23">
    <cfRule type="cellIs" dxfId="2880" priority="50" operator="equal">
      <formula>"MUY ALTA"</formula>
    </cfRule>
  </conditionalFormatting>
  <conditionalFormatting sqref="X69:Y69">
    <cfRule type="cellIs" dxfId="2879" priority="13" operator="equal">
      <formula>"MEDIA"</formula>
    </cfRule>
  </conditionalFormatting>
  <conditionalFormatting sqref="A52 E52 I52:J52 L52 N52">
    <cfRule type="cellIs" dxfId="2878" priority="39" operator="equal">
      <formula>"MEDIA"</formula>
    </cfRule>
  </conditionalFormatting>
  <conditionalFormatting sqref="A52 E52 I52:J52 L52 N52">
    <cfRule type="cellIs" dxfId="2877" priority="40" operator="equal">
      <formula>"BAJA"</formula>
    </cfRule>
  </conditionalFormatting>
  <conditionalFormatting sqref="A52 E52 I52:J52 L52 N52">
    <cfRule type="cellIs" dxfId="2876" priority="41" operator="equal">
      <formula>"MUY ALTA"</formula>
    </cfRule>
  </conditionalFormatting>
  <conditionalFormatting sqref="I53">
    <cfRule type="cellIs" dxfId="2875" priority="42" operator="equal">
      <formula>"MEDIA"</formula>
    </cfRule>
  </conditionalFormatting>
  <conditionalFormatting sqref="I53">
    <cfRule type="cellIs" dxfId="2874" priority="43" operator="equal">
      <formula>"BAJA"</formula>
    </cfRule>
  </conditionalFormatting>
  <conditionalFormatting sqref="I53">
    <cfRule type="cellIs" dxfId="2873" priority="44" operator="equal">
      <formula>"MUY ALTA"</formula>
    </cfRule>
  </conditionalFormatting>
  <conditionalFormatting sqref="I54:I55">
    <cfRule type="cellIs" dxfId="2872" priority="45" operator="equal">
      <formula>"MEDIA"</formula>
    </cfRule>
  </conditionalFormatting>
  <conditionalFormatting sqref="I54:I55">
    <cfRule type="cellIs" dxfId="2871" priority="46" operator="equal">
      <formula>"BAJA"</formula>
    </cfRule>
  </conditionalFormatting>
  <conditionalFormatting sqref="I54:I55">
    <cfRule type="cellIs" dxfId="2870" priority="47" operator="equal">
      <formula>"MUY ALTA"</formula>
    </cfRule>
  </conditionalFormatting>
  <conditionalFormatting sqref="Q52">
    <cfRule type="cellIs" dxfId="2869" priority="36" operator="equal">
      <formula>"MEDIA"</formula>
    </cfRule>
  </conditionalFormatting>
  <conditionalFormatting sqref="Q52">
    <cfRule type="cellIs" dxfId="2868" priority="37" operator="equal">
      <formula>"BAJA"</formula>
    </cfRule>
  </conditionalFormatting>
  <conditionalFormatting sqref="Q52">
    <cfRule type="cellIs" dxfId="2867" priority="38" operator="equal">
      <formula>"MUY ALTA"</formula>
    </cfRule>
  </conditionalFormatting>
  <conditionalFormatting sqref="V52 X52:Y52">
    <cfRule type="cellIs" dxfId="2866" priority="25" operator="equal">
      <formula>"MEDIA"</formula>
    </cfRule>
  </conditionalFormatting>
  <conditionalFormatting sqref="V52 X52:Y52">
    <cfRule type="cellIs" dxfId="2865" priority="26" operator="equal">
      <formula>"BAJA"</formula>
    </cfRule>
  </conditionalFormatting>
  <conditionalFormatting sqref="V52 X52:Y52">
    <cfRule type="cellIs" dxfId="2864" priority="27" operator="equal">
      <formula>"MUY ALTA"</formula>
    </cfRule>
  </conditionalFormatting>
  <conditionalFormatting sqref="Z52">
    <cfRule type="cellIs" dxfId="2863" priority="28" operator="equal">
      <formula>"MEDIA"</formula>
    </cfRule>
  </conditionalFormatting>
  <conditionalFormatting sqref="Z52">
    <cfRule type="cellIs" dxfId="2862" priority="29" operator="equal">
      <formula>"BAJA"</formula>
    </cfRule>
  </conditionalFormatting>
  <conditionalFormatting sqref="Z52">
    <cfRule type="cellIs" dxfId="2861" priority="30" operator="equal">
      <formula>"MUY ALTA"</formula>
    </cfRule>
  </conditionalFormatting>
  <conditionalFormatting sqref="V52:V53">
    <cfRule type="cellIs" dxfId="2860" priority="31" operator="equal">
      <formula>"ALTA"</formula>
    </cfRule>
  </conditionalFormatting>
  <conditionalFormatting sqref="V53">
    <cfRule type="cellIs" dxfId="2859" priority="32" operator="equal">
      <formula>"MEDIA"</formula>
    </cfRule>
  </conditionalFormatting>
  <conditionalFormatting sqref="V53">
    <cfRule type="cellIs" dxfId="2858" priority="33" operator="equal">
      <formula>"BAJA"</formula>
    </cfRule>
  </conditionalFormatting>
  <conditionalFormatting sqref="V53">
    <cfRule type="cellIs" dxfId="2857" priority="34" operator="equal">
      <formula>"MUY ALTA"</formula>
    </cfRule>
  </conditionalFormatting>
  <conditionalFormatting sqref="Z52">
    <cfRule type="cellIs" dxfId="2856" priority="35" operator="equal">
      <formula>"ALTA"</formula>
    </cfRule>
  </conditionalFormatting>
  <conditionalFormatting sqref="A69 E69 M69:N69">
    <cfRule type="cellIs" dxfId="2855" priority="22" operator="equal">
      <formula>"MEDIA"</formula>
    </cfRule>
  </conditionalFormatting>
  <conditionalFormatting sqref="A69 E69 M69:N69">
    <cfRule type="cellIs" dxfId="2854" priority="23" operator="equal">
      <formula>"BAJA"</formula>
    </cfRule>
  </conditionalFormatting>
  <conditionalFormatting sqref="A69 E69 M69:N69">
    <cfRule type="cellIs" dxfId="2853" priority="24" operator="equal">
      <formula>"MUY ALTA"</formula>
    </cfRule>
  </conditionalFormatting>
  <conditionalFormatting sqref="Q69">
    <cfRule type="cellIs" dxfId="2852" priority="19" operator="equal">
      <formula>"MEDIA"</formula>
    </cfRule>
  </conditionalFormatting>
  <conditionalFormatting sqref="Q69">
    <cfRule type="cellIs" dxfId="2851" priority="20" operator="equal">
      <formula>"BAJA"</formula>
    </cfRule>
  </conditionalFormatting>
  <conditionalFormatting sqref="Q69">
    <cfRule type="cellIs" dxfId="2850" priority="21" operator="equal">
      <formula>"MUY ALTA"</formula>
    </cfRule>
  </conditionalFormatting>
  <conditionalFormatting sqref="X69:Y69">
    <cfRule type="cellIs" dxfId="2849" priority="14" operator="equal">
      <formula>"BAJA"</formula>
    </cfRule>
  </conditionalFormatting>
  <conditionalFormatting sqref="X69:Y69">
    <cfRule type="cellIs" dxfId="2848" priority="15" operator="equal">
      <formula>"MUY ALTA"</formula>
    </cfRule>
  </conditionalFormatting>
  <conditionalFormatting sqref="Z69">
    <cfRule type="cellIs" dxfId="2847" priority="16" operator="equal">
      <formula>"MEDIA"</formula>
    </cfRule>
  </conditionalFormatting>
  <conditionalFormatting sqref="Z69">
    <cfRule type="cellIs" dxfId="2846" priority="17" operator="equal">
      <formula>"BAJA"</formula>
    </cfRule>
  </conditionalFormatting>
  <conditionalFormatting sqref="Z69">
    <cfRule type="cellIs" dxfId="2845" priority="18" operator="equal">
      <formula>"MUY ALTA"</formula>
    </cfRule>
  </conditionalFormatting>
  <conditionalFormatting sqref="P56">
    <cfRule type="cellIs" dxfId="2844" priority="10" operator="equal">
      <formula>"ALTO"</formula>
    </cfRule>
    <cfRule type="cellIs" dxfId="2843" priority="11" operator="equal">
      <formula>"MEDIO"</formula>
    </cfRule>
    <cfRule type="cellIs" dxfId="2842" priority="12" operator="equal">
      <formula>"BAJO"</formula>
    </cfRule>
  </conditionalFormatting>
  <conditionalFormatting sqref="S56">
    <cfRule type="cellIs" dxfId="2841" priority="6" operator="equal">
      <formula>"IV"</formula>
    </cfRule>
    <cfRule type="cellIs" dxfId="2840" priority="7" operator="equal">
      <formula>"III"</formula>
    </cfRule>
    <cfRule type="cellIs" dxfId="2839" priority="8" operator="equal">
      <formula>"II"</formula>
    </cfRule>
    <cfRule type="cellIs" dxfId="2838" priority="9" operator="equal">
      <formula>"I"</formula>
    </cfRule>
  </conditionalFormatting>
  <conditionalFormatting sqref="P56">
    <cfRule type="cellIs" dxfId="2837" priority="5" operator="equal">
      <formula>"MUY ALTO"</formula>
    </cfRule>
  </conditionalFormatting>
  <conditionalFormatting sqref="V9">
    <cfRule type="cellIs" dxfId="2836" priority="1" operator="equal">
      <formula>"ALTA"</formula>
    </cfRule>
  </conditionalFormatting>
  <conditionalFormatting sqref="V9">
    <cfRule type="cellIs" dxfId="2835" priority="2" operator="equal">
      <formula>"MEDIA"</formula>
    </cfRule>
  </conditionalFormatting>
  <conditionalFormatting sqref="V9">
    <cfRule type="cellIs" dxfId="2834" priority="3" operator="equal">
      <formula>"BAJA"</formula>
    </cfRule>
  </conditionalFormatting>
  <conditionalFormatting sqref="V9">
    <cfRule type="cellIs" dxfId="2833" priority="4" operator="equal">
      <formula>"MUY ALTA"</formula>
    </cfRule>
  </conditionalFormatting>
  <dataValidations count="3">
    <dataValidation type="list" allowBlank="1" showErrorMessage="1" sqref="M65 M44">
      <formula1>"2,6,10"</formula1>
    </dataValidation>
    <dataValidation type="list" allowBlank="1" showInputMessage="1" prompt="COLOQUE SOLO - 1,2,3, O 4" sqref="N44 N65">
      <formula1>"4,3,2,1"</formula1>
    </dataValidation>
    <dataValidation type="list" allowBlank="1" showErrorMessage="1" sqref="Q44 Q65 Q10">
      <formula1>"10,25,60,100"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Listas!$A$7:$G$7</xm:f>
          </x14:formula1>
          <xm:sqref>F6:F55 F57:F73</xm:sqref>
        </x14:dataValidation>
        <x14:dataValidation type="list" allowBlank="1" showInputMessage="1" showErrorMessage="1">
          <x14:formula1>
            <xm:f>Listas!#REF!</xm:f>
          </x14:formula1>
          <xm:sqref>F56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AS53"/>
  <sheetViews>
    <sheetView topLeftCell="A40" zoomScale="85" zoomScaleNormal="85" workbookViewId="0">
      <selection activeCell="A42" sqref="A42:XFD42"/>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29.710937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5"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row>
    <row r="2" spans="1:45" ht="26.25" customHeight="1" thickBot="1" x14ac:dyDescent="0.3">
      <c r="A2" s="272" t="s">
        <v>922</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row>
    <row r="3" spans="1:45" ht="36" customHeight="1" thickBot="1" x14ac:dyDescent="0.3">
      <c r="A3" s="272" t="s">
        <v>859</v>
      </c>
      <c r="B3" s="273"/>
      <c r="C3" s="273"/>
      <c r="D3" s="273"/>
      <c r="E3" s="273"/>
      <c r="F3" s="273"/>
      <c r="G3" s="274"/>
      <c r="H3" s="1"/>
      <c r="I3" s="1"/>
      <c r="J3" s="1"/>
      <c r="K3" s="1"/>
      <c r="L3" s="4"/>
      <c r="M3" s="4"/>
      <c r="N3" s="4"/>
      <c r="O3" s="4"/>
      <c r="P3" s="4"/>
      <c r="Q3" s="4"/>
      <c r="R3" s="2"/>
      <c r="S3" s="2"/>
      <c r="T3" s="2"/>
      <c r="U3" s="5"/>
      <c r="V3" s="5"/>
      <c r="W3" s="1"/>
      <c r="X3" s="1"/>
      <c r="Y3" s="1"/>
      <c r="Z3" s="1"/>
      <c r="AA3" s="1"/>
      <c r="AB3" s="3"/>
      <c r="AC3" s="3"/>
      <c r="AD3" s="3"/>
      <c r="AE3" s="3"/>
      <c r="AF3" s="3"/>
      <c r="AG3" s="3"/>
      <c r="AH3" s="3"/>
      <c r="AI3" s="3"/>
      <c r="AJ3" s="3"/>
      <c r="AK3" s="3"/>
      <c r="AL3" s="3"/>
      <c r="AM3" s="3"/>
      <c r="AN3" s="3"/>
      <c r="AO3" s="3"/>
      <c r="AP3" s="3"/>
      <c r="AQ3" s="3"/>
      <c r="AR3" s="3"/>
      <c r="AS3" s="3"/>
    </row>
    <row r="4" spans="1:45" s="140" customFormat="1" ht="30.75" customHeight="1" x14ac:dyDescent="0.25">
      <c r="A4" s="122"/>
      <c r="B4" s="123" t="s">
        <v>0</v>
      </c>
      <c r="C4" s="123" t="s">
        <v>1</v>
      </c>
      <c r="D4" s="123" t="s">
        <v>2</v>
      </c>
      <c r="E4" s="123"/>
      <c r="F4" s="269" t="s">
        <v>3</v>
      </c>
      <c r="G4" s="264"/>
      <c r="H4" s="265"/>
      <c r="I4" s="123"/>
      <c r="J4" s="269" t="s">
        <v>4</v>
      </c>
      <c r="K4" s="264"/>
      <c r="L4" s="265"/>
      <c r="M4" s="263" t="s">
        <v>5</v>
      </c>
      <c r="N4" s="264"/>
      <c r="O4" s="264"/>
      <c r="P4" s="264"/>
      <c r="Q4" s="264"/>
      <c r="R4" s="264"/>
      <c r="S4" s="265"/>
      <c r="T4" s="124" t="s">
        <v>6</v>
      </c>
      <c r="U4" s="270" t="s">
        <v>7</v>
      </c>
      <c r="V4" s="271"/>
      <c r="W4" s="263" t="s">
        <v>8</v>
      </c>
      <c r="X4" s="264"/>
      <c r="Y4" s="264"/>
      <c r="Z4" s="264"/>
      <c r="AA4" s="265"/>
      <c r="AB4" s="125"/>
      <c r="AC4" s="125"/>
      <c r="AD4" s="125"/>
      <c r="AE4" s="125"/>
      <c r="AF4" s="125"/>
      <c r="AG4" s="125"/>
      <c r="AH4" s="125"/>
      <c r="AI4" s="125"/>
      <c r="AJ4" s="125"/>
      <c r="AK4" s="125"/>
      <c r="AL4" s="125"/>
      <c r="AM4" s="125"/>
      <c r="AN4" s="125"/>
      <c r="AO4" s="125"/>
      <c r="AP4" s="125"/>
      <c r="AQ4" s="125"/>
      <c r="AR4" s="125"/>
      <c r="AS4" s="125"/>
    </row>
    <row r="5" spans="1:45" s="140" customFormat="1" ht="72" customHeight="1" x14ac:dyDescent="0.25">
      <c r="A5" s="126" t="s">
        <v>9</v>
      </c>
      <c r="B5" s="127"/>
      <c r="C5" s="127"/>
      <c r="D5" s="127"/>
      <c r="E5" s="127" t="s">
        <v>10</v>
      </c>
      <c r="F5" s="128" t="s">
        <v>31</v>
      </c>
      <c r="G5" s="129" t="s">
        <v>11</v>
      </c>
      <c r="H5" s="129" t="s">
        <v>12</v>
      </c>
      <c r="I5" s="127" t="s">
        <v>32</v>
      </c>
      <c r="J5" s="130" t="s">
        <v>13</v>
      </c>
      <c r="K5" s="129" t="s">
        <v>14</v>
      </c>
      <c r="L5" s="129" t="s">
        <v>15</v>
      </c>
      <c r="M5" s="131" t="s">
        <v>16</v>
      </c>
      <c r="N5" s="131" t="s">
        <v>17</v>
      </c>
      <c r="O5" s="132" t="s">
        <v>18</v>
      </c>
      <c r="P5" s="131" t="s">
        <v>19</v>
      </c>
      <c r="Q5" s="131" t="s">
        <v>20</v>
      </c>
      <c r="R5" s="131" t="s">
        <v>21</v>
      </c>
      <c r="S5" s="131" t="s">
        <v>22</v>
      </c>
      <c r="T5" s="133" t="s">
        <v>23</v>
      </c>
      <c r="U5" s="131" t="s">
        <v>24</v>
      </c>
      <c r="V5" s="133" t="s">
        <v>25</v>
      </c>
      <c r="W5" s="133" t="s">
        <v>26</v>
      </c>
      <c r="X5" s="133" t="s">
        <v>27</v>
      </c>
      <c r="Y5" s="133" t="s">
        <v>28</v>
      </c>
      <c r="Z5" s="133" t="s">
        <v>29</v>
      </c>
      <c r="AA5" s="133" t="s">
        <v>30</v>
      </c>
      <c r="AB5" s="125"/>
      <c r="AC5" s="125"/>
      <c r="AD5" s="125"/>
      <c r="AE5" s="125"/>
      <c r="AF5" s="125"/>
      <c r="AG5" s="125"/>
      <c r="AH5" s="125"/>
      <c r="AI5" s="125"/>
      <c r="AJ5" s="125"/>
      <c r="AK5" s="125"/>
      <c r="AL5" s="125"/>
      <c r="AM5" s="125"/>
      <c r="AN5" s="125"/>
      <c r="AO5" s="125"/>
      <c r="AP5" s="125"/>
      <c r="AQ5" s="125"/>
      <c r="AR5" s="125"/>
      <c r="AS5" s="125"/>
    </row>
    <row r="6" spans="1:45" s="140" customFormat="1" ht="51" x14ac:dyDescent="0.25">
      <c r="A6" s="114" t="s">
        <v>472</v>
      </c>
      <c r="B6" s="114" t="s">
        <v>473</v>
      </c>
      <c r="C6" s="99" t="s">
        <v>573</v>
      </c>
      <c r="D6" s="114" t="s">
        <v>475</v>
      </c>
      <c r="E6" s="114" t="s">
        <v>33</v>
      </c>
      <c r="F6" s="135" t="s">
        <v>77</v>
      </c>
      <c r="G6" s="114" t="s">
        <v>489</v>
      </c>
      <c r="H6" s="116" t="s">
        <v>493</v>
      </c>
      <c r="I6" s="114" t="s">
        <v>498</v>
      </c>
      <c r="J6" s="114" t="s">
        <v>502</v>
      </c>
      <c r="K6" s="114" t="s">
        <v>502</v>
      </c>
      <c r="L6" s="114" t="s">
        <v>502</v>
      </c>
      <c r="M6" s="119">
        <v>2</v>
      </c>
      <c r="N6" s="117">
        <v>3</v>
      </c>
      <c r="O6" s="137">
        <f t="shared" ref="O6:O53" si="0">M6*N6</f>
        <v>6</v>
      </c>
      <c r="P6" s="138" t="str">
        <f>IF((N6),IF(AND(O6&gt;=24,O6&lt;=40),"MUY ALTO",IF(AND(O6&gt;=10,O6&lt;=20),"ALTO",IF(AND(O6&gt;=6,O6&lt;=8),"MEDIO",IF((O6&lt;=4),"BAJO")))))</f>
        <v>MEDIO</v>
      </c>
      <c r="Q6" s="117">
        <v>25</v>
      </c>
      <c r="R6" s="74">
        <f>O6*Q6</f>
        <v>150</v>
      </c>
      <c r="S6" s="139" t="str">
        <f>IF(R6&lt;=0,"N/A",IF(R6&lt;=20,"IV",IF(R6&lt;=120,"III",IF(R6&lt;=500,"II",IF(R6&lt;=4000,"I",)))))</f>
        <v>II</v>
      </c>
      <c r="T6" s="74" t="str">
        <f>IF(S6="I","No Aceptable",IF(S6="II","No aceptable o aceptable con control específico",IF(S6="III","Mejorable",IF(S6="IV","Aceptable","Aceptable"))))</f>
        <v>No aceptable o aceptable con control específico</v>
      </c>
      <c r="U6" s="114">
        <v>31</v>
      </c>
      <c r="V6" s="117" t="s">
        <v>498</v>
      </c>
      <c r="W6" s="117" t="s">
        <v>507</v>
      </c>
      <c r="X6" s="117" t="s">
        <v>507</v>
      </c>
      <c r="Y6" s="117" t="s">
        <v>507</v>
      </c>
      <c r="Z6" s="120" t="s">
        <v>866</v>
      </c>
      <c r="AA6" s="117" t="s">
        <v>507</v>
      </c>
    </row>
    <row r="7" spans="1:45" s="142" customFormat="1" ht="25.5" x14ac:dyDescent="0.25">
      <c r="A7" s="114" t="s">
        <v>478</v>
      </c>
      <c r="B7" s="114" t="s">
        <v>473</v>
      </c>
      <c r="C7" s="114" t="s">
        <v>474</v>
      </c>
      <c r="D7" s="114" t="s">
        <v>479</v>
      </c>
      <c r="E7" s="118" t="s">
        <v>33</v>
      </c>
      <c r="F7" s="135" t="s">
        <v>77</v>
      </c>
      <c r="G7" s="114" t="s">
        <v>491</v>
      </c>
      <c r="H7" s="116" t="s">
        <v>495</v>
      </c>
      <c r="I7" s="114" t="s">
        <v>499</v>
      </c>
      <c r="J7" s="118" t="s">
        <v>502</v>
      </c>
      <c r="K7" s="118" t="s">
        <v>502</v>
      </c>
      <c r="L7" s="118" t="s">
        <v>502</v>
      </c>
      <c r="M7" s="117">
        <v>2</v>
      </c>
      <c r="N7" s="117">
        <v>2</v>
      </c>
      <c r="O7" s="141">
        <f>M7*N7</f>
        <v>4</v>
      </c>
      <c r="P7" s="139" t="str">
        <f>IF((N7),IF(AND(O7&gt;=24,O7&lt;=40),"MUY ALTO",IF(AND(O7&gt;=10,O7&lt;=20),"ALTO",IF(AND(O7&gt;=6,O7&lt;=8),"MEDIO",IF((O7&lt;=4),"BAJO")))))</f>
        <v>BAJO</v>
      </c>
      <c r="Q7" s="117">
        <v>25</v>
      </c>
      <c r="R7" s="74">
        <f>O7*Q7</f>
        <v>100</v>
      </c>
      <c r="S7" s="139" t="str">
        <f>IF(R7&lt;=0,"N/A",IF(R7&lt;=20,"IV",IF(R7&lt;=120,"III",IF(R7&lt;=500,"II",IF(R7&lt;=4000,"I",)))))</f>
        <v>III</v>
      </c>
      <c r="T7" s="74" t="str">
        <f t="shared" ref="T7:T53" si="1">IF(S7="I","No Aceptable",IF(S7="II","No aceptable o aceptable con control específico",IF(S7="III","Mejorable",IF(S7="IV","Aceptable","Aceptable"))))</f>
        <v>Mejorable</v>
      </c>
      <c r="U7" s="114">
        <v>31</v>
      </c>
      <c r="V7" s="117" t="s">
        <v>509</v>
      </c>
      <c r="W7" s="186" t="s">
        <v>507</v>
      </c>
      <c r="X7" s="186" t="s">
        <v>507</v>
      </c>
      <c r="Y7" s="186" t="s">
        <v>507</v>
      </c>
      <c r="Z7" s="186" t="s">
        <v>512</v>
      </c>
      <c r="AA7" s="186" t="s">
        <v>507</v>
      </c>
    </row>
    <row r="8" spans="1:45" s="142" customFormat="1" ht="114.75" x14ac:dyDescent="0.25">
      <c r="A8" s="114" t="s">
        <v>480</v>
      </c>
      <c r="B8" s="114" t="s">
        <v>473</v>
      </c>
      <c r="C8" s="114" t="s">
        <v>474</v>
      </c>
      <c r="D8" s="114" t="s">
        <v>481</v>
      </c>
      <c r="E8" s="114" t="s">
        <v>33</v>
      </c>
      <c r="F8" s="135" t="s">
        <v>77</v>
      </c>
      <c r="G8" s="114" t="s">
        <v>491</v>
      </c>
      <c r="H8" s="116" t="s">
        <v>496</v>
      </c>
      <c r="I8" s="114" t="s">
        <v>500</v>
      </c>
      <c r="J8" s="114" t="s">
        <v>502</v>
      </c>
      <c r="K8" s="114" t="s">
        <v>505</v>
      </c>
      <c r="L8" s="114" t="s">
        <v>502</v>
      </c>
      <c r="M8" s="150">
        <v>2</v>
      </c>
      <c r="N8" s="117">
        <v>3</v>
      </c>
      <c r="O8" s="141">
        <f>M8*N8</f>
        <v>6</v>
      </c>
      <c r="P8" s="139" t="str">
        <f>IF((N8),IF(AND(O8&gt;=24,O8&lt;=40),"MUY ALTO",IF(AND(O8&gt;=10,O8&lt;=20),"ALTO",IF(AND(O8&gt;=6,O8&lt;=8),"MEDIO",IF((O8&lt;=4),"BAJO")))))</f>
        <v>MEDIO</v>
      </c>
      <c r="Q8" s="117">
        <v>25</v>
      </c>
      <c r="R8" s="74">
        <f>O8*Q8</f>
        <v>150</v>
      </c>
      <c r="S8" s="139" t="str">
        <f>IF(R8&lt;=0,"N/A",IF(R8&lt;=20,"IV",IF(R8&lt;=120,"III",IF(R8&lt;=500,"II",IF(R8&lt;=4000,"I",)))))</f>
        <v>II</v>
      </c>
      <c r="T8" s="74" t="str">
        <f>IF(S8="I","No Aceptable",IF(S8="II","No aceptable o aceptable con control específico",IF(S8="III","Mejorable",IF(S8="IV","Aceptable","Aceptable"))))</f>
        <v>No aceptable o aceptable con control específico</v>
      </c>
      <c r="U8" s="114">
        <v>31</v>
      </c>
      <c r="V8" s="107" t="s">
        <v>500</v>
      </c>
      <c r="W8" s="213" t="s">
        <v>513</v>
      </c>
      <c r="X8" s="213" t="s">
        <v>507</v>
      </c>
      <c r="Y8" s="213" t="s">
        <v>1530</v>
      </c>
      <c r="Z8" s="213" t="s">
        <v>772</v>
      </c>
      <c r="AA8" s="213" t="s">
        <v>507</v>
      </c>
    </row>
    <row r="9" spans="1:45" s="142" customFormat="1" ht="51" x14ac:dyDescent="0.25">
      <c r="A9" s="114" t="s">
        <v>482</v>
      </c>
      <c r="B9" s="114" t="s">
        <v>483</v>
      </c>
      <c r="C9" s="114" t="s">
        <v>474</v>
      </c>
      <c r="D9" s="114" t="s">
        <v>484</v>
      </c>
      <c r="E9" s="114" t="s">
        <v>33</v>
      </c>
      <c r="F9" s="135" t="s">
        <v>77</v>
      </c>
      <c r="G9" s="114" t="s">
        <v>492</v>
      </c>
      <c r="H9" s="116" t="s">
        <v>497</v>
      </c>
      <c r="I9" s="114" t="s">
        <v>501</v>
      </c>
      <c r="J9" s="114" t="s">
        <v>502</v>
      </c>
      <c r="K9" s="114" t="s">
        <v>506</v>
      </c>
      <c r="L9" s="114" t="s">
        <v>502</v>
      </c>
      <c r="M9" s="119">
        <v>2</v>
      </c>
      <c r="N9" s="117">
        <v>4</v>
      </c>
      <c r="O9" s="141">
        <f t="shared" si="0"/>
        <v>8</v>
      </c>
      <c r="P9" s="139" t="str">
        <f t="shared" ref="P9:P53" si="2">IF((N9),IF(AND(O9&gt;=24,O9&lt;=40),"MUY ALTO",IF(AND(O9&gt;=10,O9&lt;=20),"ALTO",IF(AND(O9&gt;=6,O9&lt;=8),"MEDIO",IF((O9&lt;=4),"BAJO")))))</f>
        <v>MEDIO</v>
      </c>
      <c r="Q9" s="117">
        <v>25</v>
      </c>
      <c r="R9" s="74">
        <f t="shared" ref="R9:R53" si="3">O9*Q9</f>
        <v>200</v>
      </c>
      <c r="S9" s="139" t="str">
        <f t="shared" ref="S9:S53" si="4">IF(R9&lt;=0,"N/A",IF(R9&lt;=20,"IV",IF(R9&lt;=120,"III",IF(R9&lt;=500,"II",IF(R9&lt;=4000,"I",)))))</f>
        <v>II</v>
      </c>
      <c r="T9" s="74" t="str">
        <f t="shared" si="1"/>
        <v>No aceptable o aceptable con control específico</v>
      </c>
      <c r="U9" s="114">
        <v>31</v>
      </c>
      <c r="V9" s="117" t="s">
        <v>509</v>
      </c>
      <c r="W9" s="177" t="s">
        <v>507</v>
      </c>
      <c r="X9" s="177" t="s">
        <v>507</v>
      </c>
      <c r="Y9" s="177" t="s">
        <v>507</v>
      </c>
      <c r="Z9" s="214" t="s">
        <v>510</v>
      </c>
      <c r="AA9" s="177" t="s">
        <v>511</v>
      </c>
    </row>
    <row r="10" spans="1:45" s="142" customFormat="1" ht="114.75" x14ac:dyDescent="0.25">
      <c r="A10" s="114" t="s">
        <v>476</v>
      </c>
      <c r="B10" s="114" t="s">
        <v>473</v>
      </c>
      <c r="C10" s="114" t="s">
        <v>474</v>
      </c>
      <c r="D10" s="114" t="s">
        <v>477</v>
      </c>
      <c r="E10" s="114" t="s">
        <v>33</v>
      </c>
      <c r="F10" s="135" t="s">
        <v>77</v>
      </c>
      <c r="G10" s="114" t="s">
        <v>490</v>
      </c>
      <c r="H10" s="116" t="s">
        <v>494</v>
      </c>
      <c r="I10" s="114" t="s">
        <v>499</v>
      </c>
      <c r="J10" s="114" t="s">
        <v>502</v>
      </c>
      <c r="K10" s="114" t="s">
        <v>503</v>
      </c>
      <c r="L10" s="114" t="s">
        <v>504</v>
      </c>
      <c r="M10" s="119">
        <v>2</v>
      </c>
      <c r="N10" s="117">
        <v>2</v>
      </c>
      <c r="O10" s="141">
        <f>M10*N10</f>
        <v>4</v>
      </c>
      <c r="P10" s="139" t="str">
        <f>IF((N10),IF(AND(O10&gt;=24,O10&lt;=40),"MUY ALTO",IF(AND(O10&gt;=10,O10&lt;=20),"ALTO",IF(AND(O10&gt;=6,O10&lt;=8),"MEDIO",IF((O10&lt;=4),"BAJO")))))</f>
        <v>BAJO</v>
      </c>
      <c r="Q10" s="114">
        <v>25</v>
      </c>
      <c r="R10" s="74">
        <f>O10*Q10</f>
        <v>100</v>
      </c>
      <c r="S10" s="139" t="str">
        <f>IF(R10&lt;=0,"N/A",IF(R10&lt;=20,"IV",IF(R10&lt;=120,"III",IF(R10&lt;=500,"II",IF(R10&lt;=4000,"I",)))))</f>
        <v>III</v>
      </c>
      <c r="T10" s="74" t="str">
        <f t="shared" si="1"/>
        <v>Mejorable</v>
      </c>
      <c r="U10" s="114">
        <v>31</v>
      </c>
      <c r="V10" s="151" t="s">
        <v>519</v>
      </c>
      <c r="W10" s="117" t="s">
        <v>507</v>
      </c>
      <c r="X10" s="151" t="s">
        <v>507</v>
      </c>
      <c r="Y10" s="177" t="s">
        <v>507</v>
      </c>
      <c r="Z10" s="213" t="s">
        <v>1532</v>
      </c>
      <c r="AA10" s="213" t="s">
        <v>511</v>
      </c>
    </row>
    <row r="11" spans="1:45" ht="102" x14ac:dyDescent="0.25">
      <c r="A11" s="114" t="s">
        <v>476</v>
      </c>
      <c r="B11" s="114" t="s">
        <v>473</v>
      </c>
      <c r="C11" s="114" t="s">
        <v>474</v>
      </c>
      <c r="D11" s="114" t="s">
        <v>520</v>
      </c>
      <c r="E11" s="114" t="s">
        <v>33</v>
      </c>
      <c r="F11" s="135" t="s">
        <v>39</v>
      </c>
      <c r="G11" s="114" t="s">
        <v>525</v>
      </c>
      <c r="H11" s="116" t="s">
        <v>531</v>
      </c>
      <c r="I11" s="114" t="s">
        <v>869</v>
      </c>
      <c r="J11" s="114" t="s">
        <v>502</v>
      </c>
      <c r="K11" s="114" t="s">
        <v>533</v>
      </c>
      <c r="L11" s="114" t="s">
        <v>534</v>
      </c>
      <c r="M11" s="119">
        <v>2</v>
      </c>
      <c r="N11" s="117">
        <v>4</v>
      </c>
      <c r="O11" s="141">
        <f>M11*N11</f>
        <v>8</v>
      </c>
      <c r="P11" s="139" t="str">
        <f>IF((N11),IF(AND(O11&gt;=24,O11&lt;=40),"MUY ALTO",IF(AND(O11&gt;=10,O11&lt;=20),"ALTO",IF(AND(O11&gt;=6,O11&lt;=8),"MEDIO",IF((O11&lt;=4),"BAJO")))))</f>
        <v>MEDIO</v>
      </c>
      <c r="Q11" s="117">
        <v>25</v>
      </c>
      <c r="R11" s="74">
        <f>O11*Q11</f>
        <v>200</v>
      </c>
      <c r="S11" s="139" t="str">
        <f>IF(R11&lt;=0,"N/A",IF(R11&lt;=20,"IV",IF(R11&lt;=120,"III",IF(R11&lt;=500,"II",IF(R11&lt;=4000,"I",)))))</f>
        <v>II</v>
      </c>
      <c r="T11" s="74" t="str">
        <f t="shared" si="1"/>
        <v>No aceptable o aceptable con control específico</v>
      </c>
      <c r="U11" s="114">
        <v>31</v>
      </c>
      <c r="V11" s="117" t="s">
        <v>546</v>
      </c>
      <c r="W11" s="117" t="s">
        <v>507</v>
      </c>
      <c r="X11" s="117" t="s">
        <v>507</v>
      </c>
      <c r="Y11" s="117" t="s">
        <v>507</v>
      </c>
      <c r="Z11" s="120" t="s">
        <v>775</v>
      </c>
      <c r="AA11" s="117" t="s">
        <v>507</v>
      </c>
    </row>
    <row r="12" spans="1:45" s="142" customFormat="1" ht="51" x14ac:dyDescent="0.25">
      <c r="A12" s="114" t="s">
        <v>476</v>
      </c>
      <c r="B12" s="114" t="s">
        <v>473</v>
      </c>
      <c r="C12" s="114" t="s">
        <v>474</v>
      </c>
      <c r="D12" s="114" t="s">
        <v>521</v>
      </c>
      <c r="E12" s="114" t="s">
        <v>33</v>
      </c>
      <c r="F12" s="135" t="s">
        <v>39</v>
      </c>
      <c r="G12" s="114" t="s">
        <v>526</v>
      </c>
      <c r="H12" s="116" t="s">
        <v>535</v>
      </c>
      <c r="I12" s="114" t="s">
        <v>536</v>
      </c>
      <c r="J12" s="114" t="s">
        <v>502</v>
      </c>
      <c r="K12" s="114" t="s">
        <v>774</v>
      </c>
      <c r="L12" s="114" t="s">
        <v>534</v>
      </c>
      <c r="M12" s="119">
        <v>2</v>
      </c>
      <c r="N12" s="117">
        <v>4</v>
      </c>
      <c r="O12" s="141">
        <f t="shared" si="0"/>
        <v>8</v>
      </c>
      <c r="P12" s="139" t="str">
        <f t="shared" si="2"/>
        <v>MEDIO</v>
      </c>
      <c r="Q12" s="117">
        <v>25</v>
      </c>
      <c r="R12" s="74">
        <f t="shared" si="3"/>
        <v>200</v>
      </c>
      <c r="S12" s="139" t="str">
        <f t="shared" si="4"/>
        <v>II</v>
      </c>
      <c r="T12" s="74" t="str">
        <f t="shared" si="1"/>
        <v>No aceptable o aceptable con control específico</v>
      </c>
      <c r="U12" s="114">
        <v>31</v>
      </c>
      <c r="V12" s="117" t="s">
        <v>536</v>
      </c>
      <c r="W12" s="117" t="s">
        <v>507</v>
      </c>
      <c r="X12" s="117" t="s">
        <v>507</v>
      </c>
      <c r="Y12" s="117" t="s">
        <v>507</v>
      </c>
      <c r="Z12" s="120" t="s">
        <v>776</v>
      </c>
      <c r="AA12" s="117" t="s">
        <v>507</v>
      </c>
    </row>
    <row r="13" spans="1:45" s="142" customFormat="1" ht="51" x14ac:dyDescent="0.25">
      <c r="A13" s="114" t="s">
        <v>476</v>
      </c>
      <c r="B13" s="114" t="s">
        <v>473</v>
      </c>
      <c r="C13" s="114" t="s">
        <v>474</v>
      </c>
      <c r="D13" s="114" t="s">
        <v>522</v>
      </c>
      <c r="E13" s="114" t="s">
        <v>33</v>
      </c>
      <c r="F13" s="135" t="s">
        <v>39</v>
      </c>
      <c r="G13" s="114" t="s">
        <v>527</v>
      </c>
      <c r="H13" s="116" t="s">
        <v>538</v>
      </c>
      <c r="I13" s="114" t="s">
        <v>539</v>
      </c>
      <c r="J13" s="114" t="s">
        <v>502</v>
      </c>
      <c r="K13" s="114" t="s">
        <v>540</v>
      </c>
      <c r="L13" s="114" t="s">
        <v>541</v>
      </c>
      <c r="M13" s="119">
        <v>2</v>
      </c>
      <c r="N13" s="117">
        <v>4</v>
      </c>
      <c r="O13" s="141">
        <f t="shared" si="0"/>
        <v>8</v>
      </c>
      <c r="P13" s="139" t="str">
        <f t="shared" si="2"/>
        <v>MEDIO</v>
      </c>
      <c r="Q13" s="117">
        <v>10</v>
      </c>
      <c r="R13" s="74">
        <f t="shared" si="3"/>
        <v>80</v>
      </c>
      <c r="S13" s="139" t="str">
        <f t="shared" si="4"/>
        <v>III</v>
      </c>
      <c r="T13" s="74" t="str">
        <f t="shared" si="1"/>
        <v>Mejorable</v>
      </c>
      <c r="U13" s="114">
        <v>31</v>
      </c>
      <c r="V13" s="117" t="s">
        <v>549</v>
      </c>
      <c r="W13" s="117" t="s">
        <v>507</v>
      </c>
      <c r="X13" s="117" t="s">
        <v>507</v>
      </c>
      <c r="Y13" s="117" t="s">
        <v>507</v>
      </c>
      <c r="Z13" s="120" t="s">
        <v>550</v>
      </c>
      <c r="AA13" s="117" t="s">
        <v>507</v>
      </c>
    </row>
    <row r="14" spans="1:45" s="142" customFormat="1" ht="89.25" x14ac:dyDescent="0.25">
      <c r="A14" s="114" t="s">
        <v>523</v>
      </c>
      <c r="B14" s="114" t="s">
        <v>473</v>
      </c>
      <c r="C14" s="114" t="s">
        <v>474</v>
      </c>
      <c r="D14" s="114" t="s">
        <v>524</v>
      </c>
      <c r="E14" s="114" t="s">
        <v>575</v>
      </c>
      <c r="F14" s="135" t="s">
        <v>39</v>
      </c>
      <c r="G14" s="114" t="s">
        <v>528</v>
      </c>
      <c r="H14" s="116" t="s">
        <v>542</v>
      </c>
      <c r="I14" s="114" t="s">
        <v>543</v>
      </c>
      <c r="J14" s="114" t="s">
        <v>502</v>
      </c>
      <c r="K14" s="114" t="s">
        <v>544</v>
      </c>
      <c r="L14" s="114" t="s">
        <v>545</v>
      </c>
      <c r="M14" s="119">
        <v>2</v>
      </c>
      <c r="N14" s="117">
        <v>1</v>
      </c>
      <c r="O14" s="141">
        <f t="shared" si="0"/>
        <v>2</v>
      </c>
      <c r="P14" s="139" t="str">
        <f t="shared" si="2"/>
        <v>BAJO</v>
      </c>
      <c r="Q14" s="117">
        <v>60</v>
      </c>
      <c r="R14" s="74">
        <f t="shared" si="3"/>
        <v>120</v>
      </c>
      <c r="S14" s="139" t="str">
        <f t="shared" si="4"/>
        <v>III</v>
      </c>
      <c r="T14" s="74" t="str">
        <f t="shared" si="1"/>
        <v>Mejorable</v>
      </c>
      <c r="U14" s="114">
        <v>31</v>
      </c>
      <c r="V14" s="117" t="s">
        <v>551</v>
      </c>
      <c r="W14" s="117" t="s">
        <v>507</v>
      </c>
      <c r="X14" s="117" t="s">
        <v>507</v>
      </c>
      <c r="Y14" s="117" t="s">
        <v>507</v>
      </c>
      <c r="Z14" s="120" t="s">
        <v>552</v>
      </c>
      <c r="AA14" s="117" t="s">
        <v>553</v>
      </c>
    </row>
    <row r="15" spans="1:45" s="142" customFormat="1" ht="51" x14ac:dyDescent="0.25">
      <c r="A15" s="99" t="s">
        <v>567</v>
      </c>
      <c r="B15" s="99" t="s">
        <v>473</v>
      </c>
      <c r="C15" s="103" t="s">
        <v>474</v>
      </c>
      <c r="D15" s="103" t="s">
        <v>568</v>
      </c>
      <c r="E15" s="103" t="s">
        <v>33</v>
      </c>
      <c r="F15" s="135" t="s">
        <v>35</v>
      </c>
      <c r="G15" s="99" t="s">
        <v>589</v>
      </c>
      <c r="H15" s="154" t="s">
        <v>590</v>
      </c>
      <c r="I15" s="103" t="s">
        <v>591</v>
      </c>
      <c r="J15" s="103" t="s">
        <v>502</v>
      </c>
      <c r="K15" s="103" t="s">
        <v>502</v>
      </c>
      <c r="L15" s="103" t="s">
        <v>502</v>
      </c>
      <c r="M15" s="103">
        <v>2</v>
      </c>
      <c r="N15" s="103">
        <v>4</v>
      </c>
      <c r="O15" s="141">
        <f t="shared" si="0"/>
        <v>8</v>
      </c>
      <c r="P15" s="139" t="str">
        <f t="shared" si="2"/>
        <v>MEDIO</v>
      </c>
      <c r="Q15" s="117">
        <v>10</v>
      </c>
      <c r="R15" s="74">
        <f t="shared" si="3"/>
        <v>80</v>
      </c>
      <c r="S15" s="139" t="str">
        <f t="shared" si="4"/>
        <v>III</v>
      </c>
      <c r="T15" s="74" t="str">
        <f t="shared" si="1"/>
        <v>Mejorable</v>
      </c>
      <c r="U15" s="99">
        <v>31</v>
      </c>
      <c r="V15" s="113" t="s">
        <v>591</v>
      </c>
      <c r="W15" s="103" t="s">
        <v>507</v>
      </c>
      <c r="X15" s="103" t="s">
        <v>507</v>
      </c>
      <c r="Y15" s="113" t="s">
        <v>592</v>
      </c>
      <c r="Z15" s="113" t="s">
        <v>593</v>
      </c>
      <c r="AA15" s="103" t="s">
        <v>507</v>
      </c>
    </row>
    <row r="16" spans="1:45" s="142" customFormat="1" ht="76.5" x14ac:dyDescent="0.25">
      <c r="A16" s="99" t="s">
        <v>564</v>
      </c>
      <c r="B16" s="99" t="s">
        <v>483</v>
      </c>
      <c r="C16" s="99" t="s">
        <v>565</v>
      </c>
      <c r="D16" s="99" t="s">
        <v>781</v>
      </c>
      <c r="E16" s="99" t="s">
        <v>575</v>
      </c>
      <c r="F16" s="135" t="s">
        <v>35</v>
      </c>
      <c r="G16" s="99" t="s">
        <v>585</v>
      </c>
      <c r="H16" s="101" t="s">
        <v>586</v>
      </c>
      <c r="I16" s="114" t="s">
        <v>1505</v>
      </c>
      <c r="J16" s="99" t="s">
        <v>502</v>
      </c>
      <c r="K16" s="99" t="s">
        <v>584</v>
      </c>
      <c r="L16" s="99" t="s">
        <v>502</v>
      </c>
      <c r="M16" s="113">
        <v>2</v>
      </c>
      <c r="N16" s="113">
        <v>2</v>
      </c>
      <c r="O16" s="141">
        <f t="shared" si="0"/>
        <v>4</v>
      </c>
      <c r="P16" s="139" t="str">
        <f t="shared" si="2"/>
        <v>BAJO</v>
      </c>
      <c r="Q16" s="117">
        <v>60</v>
      </c>
      <c r="R16" s="74">
        <f t="shared" si="3"/>
        <v>240</v>
      </c>
      <c r="S16" s="139" t="str">
        <f t="shared" si="4"/>
        <v>II</v>
      </c>
      <c r="T16" s="74" t="str">
        <f t="shared" si="1"/>
        <v>No aceptable o aceptable con control específico</v>
      </c>
      <c r="U16" s="113">
        <v>31</v>
      </c>
      <c r="V16" s="113" t="s">
        <v>519</v>
      </c>
      <c r="W16" s="103" t="s">
        <v>507</v>
      </c>
      <c r="X16" s="113" t="s">
        <v>507</v>
      </c>
      <c r="Y16" s="113" t="s">
        <v>507</v>
      </c>
      <c r="Z16" s="145" t="s">
        <v>588</v>
      </c>
      <c r="AA16" s="103" t="s">
        <v>507</v>
      </c>
    </row>
    <row r="17" spans="1:27" s="142" customFormat="1" ht="76.5" x14ac:dyDescent="0.25">
      <c r="A17" s="99" t="s">
        <v>472</v>
      </c>
      <c r="B17" s="99" t="s">
        <v>473</v>
      </c>
      <c r="C17" s="99" t="s">
        <v>573</v>
      </c>
      <c r="D17" s="114" t="s">
        <v>1507</v>
      </c>
      <c r="E17" s="100" t="s">
        <v>33</v>
      </c>
      <c r="F17" s="135" t="s">
        <v>35</v>
      </c>
      <c r="G17" s="99" t="s">
        <v>594</v>
      </c>
      <c r="H17" s="101" t="s">
        <v>577</v>
      </c>
      <c r="I17" s="99" t="s">
        <v>624</v>
      </c>
      <c r="J17" s="100" t="s">
        <v>502</v>
      </c>
      <c r="K17" s="99" t="s">
        <v>625</v>
      </c>
      <c r="L17" s="99" t="s">
        <v>502</v>
      </c>
      <c r="M17" s="102">
        <v>2</v>
      </c>
      <c r="N17" s="103">
        <v>4</v>
      </c>
      <c r="O17" s="141">
        <f t="shared" si="0"/>
        <v>8</v>
      </c>
      <c r="P17" s="139" t="str">
        <f t="shared" si="2"/>
        <v>MEDIO</v>
      </c>
      <c r="Q17" s="103">
        <v>10</v>
      </c>
      <c r="R17" s="74">
        <f t="shared" si="3"/>
        <v>80</v>
      </c>
      <c r="S17" s="139" t="str">
        <f t="shared" si="4"/>
        <v>III</v>
      </c>
      <c r="T17" s="74" t="str">
        <f t="shared" si="1"/>
        <v>Mejorable</v>
      </c>
      <c r="U17" s="99">
        <v>31</v>
      </c>
      <c r="V17" s="103" t="s">
        <v>519</v>
      </c>
      <c r="W17" s="103" t="s">
        <v>507</v>
      </c>
      <c r="X17" s="103" t="s">
        <v>507</v>
      </c>
      <c r="Y17" s="103" t="s">
        <v>507</v>
      </c>
      <c r="Z17" s="106" t="s">
        <v>644</v>
      </c>
      <c r="AA17" s="103" t="s">
        <v>507</v>
      </c>
    </row>
    <row r="18" spans="1:27" s="142" customFormat="1" ht="42" customHeight="1" x14ac:dyDescent="0.25">
      <c r="A18" s="99" t="s">
        <v>472</v>
      </c>
      <c r="B18" s="99" t="s">
        <v>473</v>
      </c>
      <c r="C18" s="99" t="s">
        <v>573</v>
      </c>
      <c r="D18" s="116" t="s">
        <v>1507</v>
      </c>
      <c r="E18" s="100" t="s">
        <v>33</v>
      </c>
      <c r="F18" s="135" t="s">
        <v>35</v>
      </c>
      <c r="G18" s="99" t="s">
        <v>594</v>
      </c>
      <c r="H18" s="101" t="s">
        <v>599</v>
      </c>
      <c r="I18" s="99" t="s">
        <v>624</v>
      </c>
      <c r="J18" s="100" t="s">
        <v>502</v>
      </c>
      <c r="K18" s="114" t="s">
        <v>625</v>
      </c>
      <c r="L18" s="99" t="s">
        <v>502</v>
      </c>
      <c r="M18" s="102">
        <v>2</v>
      </c>
      <c r="N18" s="103">
        <v>4</v>
      </c>
      <c r="O18" s="141">
        <f t="shared" si="0"/>
        <v>8</v>
      </c>
      <c r="P18" s="139" t="str">
        <f t="shared" si="2"/>
        <v>MEDIO</v>
      </c>
      <c r="Q18" s="103">
        <v>10</v>
      </c>
      <c r="R18" s="74">
        <f t="shared" si="3"/>
        <v>80</v>
      </c>
      <c r="S18" s="139" t="str">
        <f t="shared" si="4"/>
        <v>III</v>
      </c>
      <c r="T18" s="74" t="str">
        <f t="shared" si="1"/>
        <v>Mejorable</v>
      </c>
      <c r="U18" s="99">
        <v>31</v>
      </c>
      <c r="V18" s="103" t="s">
        <v>519</v>
      </c>
      <c r="W18" s="103" t="s">
        <v>507</v>
      </c>
      <c r="X18" s="103" t="s">
        <v>507</v>
      </c>
      <c r="Y18" s="103" t="s">
        <v>507</v>
      </c>
      <c r="Z18" s="120" t="s">
        <v>983</v>
      </c>
      <c r="AA18" s="103" t="s">
        <v>507</v>
      </c>
    </row>
    <row r="19" spans="1:27" s="142" customFormat="1" ht="38.25" x14ac:dyDescent="0.25">
      <c r="A19" s="99" t="s">
        <v>554</v>
      </c>
      <c r="B19" s="99" t="s">
        <v>473</v>
      </c>
      <c r="C19" s="99" t="s">
        <v>474</v>
      </c>
      <c r="D19" s="99" t="s">
        <v>555</v>
      </c>
      <c r="E19" s="100" t="s">
        <v>33</v>
      </c>
      <c r="F19" s="135" t="s">
        <v>35</v>
      </c>
      <c r="G19" s="99" t="s">
        <v>594</v>
      </c>
      <c r="H19" s="154" t="s">
        <v>595</v>
      </c>
      <c r="I19" s="114" t="s">
        <v>1506</v>
      </c>
      <c r="J19" s="100" t="s">
        <v>502</v>
      </c>
      <c r="K19" s="99" t="s">
        <v>502</v>
      </c>
      <c r="L19" s="99" t="s">
        <v>502</v>
      </c>
      <c r="M19" s="113">
        <v>2</v>
      </c>
      <c r="N19" s="113">
        <v>4</v>
      </c>
      <c r="O19" s="141">
        <f t="shared" si="0"/>
        <v>8</v>
      </c>
      <c r="P19" s="139" t="str">
        <f t="shared" si="2"/>
        <v>MEDIO</v>
      </c>
      <c r="Q19" s="113">
        <v>10</v>
      </c>
      <c r="R19" s="74">
        <f t="shared" si="3"/>
        <v>80</v>
      </c>
      <c r="S19" s="139" t="str">
        <f t="shared" si="4"/>
        <v>III</v>
      </c>
      <c r="T19" s="74" t="str">
        <f t="shared" si="1"/>
        <v>Mejorable</v>
      </c>
      <c r="U19" s="99">
        <v>31</v>
      </c>
      <c r="V19" s="113" t="s">
        <v>627</v>
      </c>
      <c r="W19" s="103" t="s">
        <v>628</v>
      </c>
      <c r="X19" s="103" t="s">
        <v>507</v>
      </c>
      <c r="Y19" s="103" t="s">
        <v>507</v>
      </c>
      <c r="Z19" s="106" t="s">
        <v>629</v>
      </c>
      <c r="AA19" s="103" t="s">
        <v>507</v>
      </c>
    </row>
    <row r="20" spans="1:27" s="142" customFormat="1" ht="63.75" x14ac:dyDescent="0.25">
      <c r="A20" s="99" t="s">
        <v>482</v>
      </c>
      <c r="B20" s="99" t="s">
        <v>473</v>
      </c>
      <c r="C20" s="99" t="s">
        <v>474</v>
      </c>
      <c r="D20" s="99" t="s">
        <v>570</v>
      </c>
      <c r="E20" s="100" t="s">
        <v>33</v>
      </c>
      <c r="F20" s="135" t="s">
        <v>35</v>
      </c>
      <c r="G20" s="99" t="s">
        <v>594</v>
      </c>
      <c r="H20" s="101" t="s">
        <v>615</v>
      </c>
      <c r="I20" s="99" t="s">
        <v>616</v>
      </c>
      <c r="J20" s="100" t="s">
        <v>502</v>
      </c>
      <c r="K20" s="99" t="s">
        <v>502</v>
      </c>
      <c r="L20" s="99" t="s">
        <v>502</v>
      </c>
      <c r="M20" s="103">
        <v>6</v>
      </c>
      <c r="N20" s="103">
        <v>2</v>
      </c>
      <c r="O20" s="141">
        <f t="shared" si="0"/>
        <v>12</v>
      </c>
      <c r="P20" s="139" t="str">
        <f t="shared" si="2"/>
        <v>ALTO</v>
      </c>
      <c r="Q20" s="103">
        <v>25</v>
      </c>
      <c r="R20" s="74">
        <f t="shared" si="3"/>
        <v>300</v>
      </c>
      <c r="S20" s="139" t="str">
        <f t="shared" si="4"/>
        <v>II</v>
      </c>
      <c r="T20" s="74" t="str">
        <f t="shared" si="1"/>
        <v>No aceptable o aceptable con control específico</v>
      </c>
      <c r="U20" s="99">
        <v>31</v>
      </c>
      <c r="V20" s="103" t="s">
        <v>630</v>
      </c>
      <c r="W20" s="103" t="s">
        <v>507</v>
      </c>
      <c r="X20" s="103" t="s">
        <v>507</v>
      </c>
      <c r="Y20" s="103" t="s">
        <v>639</v>
      </c>
      <c r="Z20" s="103" t="s">
        <v>640</v>
      </c>
      <c r="AA20" s="103" t="s">
        <v>507</v>
      </c>
    </row>
    <row r="21" spans="1:27" s="142" customFormat="1" ht="60" x14ac:dyDescent="0.25">
      <c r="A21" s="99" t="s">
        <v>482</v>
      </c>
      <c r="B21" s="99" t="s">
        <v>473</v>
      </c>
      <c r="C21" s="103" t="s">
        <v>474</v>
      </c>
      <c r="D21" s="99" t="s">
        <v>477</v>
      </c>
      <c r="E21" s="103" t="s">
        <v>33</v>
      </c>
      <c r="F21" s="135" t="s">
        <v>35</v>
      </c>
      <c r="G21" s="99" t="s">
        <v>617</v>
      </c>
      <c r="H21" s="101" t="s">
        <v>618</v>
      </c>
      <c r="I21" s="146" t="s">
        <v>619</v>
      </c>
      <c r="J21" s="100" t="s">
        <v>502</v>
      </c>
      <c r="K21" s="99" t="s">
        <v>502</v>
      </c>
      <c r="L21" s="99" t="s">
        <v>502</v>
      </c>
      <c r="M21" s="103">
        <v>2</v>
      </c>
      <c r="N21" s="103">
        <v>2</v>
      </c>
      <c r="O21" s="141">
        <f t="shared" si="0"/>
        <v>4</v>
      </c>
      <c r="P21" s="139" t="str">
        <f t="shared" si="2"/>
        <v>BAJO</v>
      </c>
      <c r="Q21" s="103">
        <v>25</v>
      </c>
      <c r="R21" s="74">
        <f t="shared" si="3"/>
        <v>100</v>
      </c>
      <c r="S21" s="139" t="str">
        <f t="shared" si="4"/>
        <v>III</v>
      </c>
      <c r="T21" s="74" t="str">
        <f t="shared" si="1"/>
        <v>Mejorable</v>
      </c>
      <c r="U21" s="99">
        <v>31</v>
      </c>
      <c r="V21" s="103" t="s">
        <v>641</v>
      </c>
      <c r="W21" s="103" t="s">
        <v>507</v>
      </c>
      <c r="X21" s="103" t="s">
        <v>507</v>
      </c>
      <c r="Y21" s="103" t="s">
        <v>507</v>
      </c>
      <c r="Z21" s="103" t="s">
        <v>642</v>
      </c>
      <c r="AA21" s="103" t="s">
        <v>507</v>
      </c>
    </row>
    <row r="22" spans="1:27" s="142" customFormat="1" ht="51" x14ac:dyDescent="0.25">
      <c r="A22" s="99" t="s">
        <v>482</v>
      </c>
      <c r="B22" s="99" t="s">
        <v>473</v>
      </c>
      <c r="C22" s="99" t="s">
        <v>474</v>
      </c>
      <c r="D22" s="99" t="s">
        <v>479</v>
      </c>
      <c r="E22" s="100" t="s">
        <v>33</v>
      </c>
      <c r="F22" s="135" t="s">
        <v>35</v>
      </c>
      <c r="G22" s="99" t="s">
        <v>594</v>
      </c>
      <c r="H22" s="101" t="s">
        <v>620</v>
      </c>
      <c r="I22" s="99" t="s">
        <v>616</v>
      </c>
      <c r="J22" s="100" t="s">
        <v>502</v>
      </c>
      <c r="K22" s="99" t="s">
        <v>502</v>
      </c>
      <c r="L22" s="99" t="s">
        <v>502</v>
      </c>
      <c r="M22" s="103">
        <v>6</v>
      </c>
      <c r="N22" s="103">
        <v>2</v>
      </c>
      <c r="O22" s="141">
        <f t="shared" si="0"/>
        <v>12</v>
      </c>
      <c r="P22" s="139" t="str">
        <f t="shared" si="2"/>
        <v>ALTO</v>
      </c>
      <c r="Q22" s="103">
        <v>25</v>
      </c>
      <c r="R22" s="74">
        <f t="shared" si="3"/>
        <v>300</v>
      </c>
      <c r="S22" s="139" t="str">
        <f t="shared" si="4"/>
        <v>II</v>
      </c>
      <c r="T22" s="74" t="str">
        <f t="shared" si="1"/>
        <v>No aceptable o aceptable con control específico</v>
      </c>
      <c r="U22" s="99">
        <v>31</v>
      </c>
      <c r="V22" s="103" t="s">
        <v>630</v>
      </c>
      <c r="W22" s="103" t="s">
        <v>507</v>
      </c>
      <c r="X22" s="103" t="s">
        <v>507</v>
      </c>
      <c r="Y22" s="103" t="s">
        <v>507</v>
      </c>
      <c r="Z22" s="103" t="s">
        <v>640</v>
      </c>
      <c r="AA22" s="103" t="s">
        <v>507</v>
      </c>
    </row>
    <row r="23" spans="1:27" s="142" customFormat="1" ht="76.5" x14ac:dyDescent="0.25">
      <c r="A23" s="99" t="s">
        <v>478</v>
      </c>
      <c r="B23" s="99" t="s">
        <v>483</v>
      </c>
      <c r="C23" s="99" t="s">
        <v>474</v>
      </c>
      <c r="D23" s="99" t="s">
        <v>484</v>
      </c>
      <c r="E23" s="99" t="s">
        <v>33</v>
      </c>
      <c r="F23" s="135" t="s">
        <v>35</v>
      </c>
      <c r="G23" s="99" t="s">
        <v>594</v>
      </c>
      <c r="H23" s="101" t="s">
        <v>610</v>
      </c>
      <c r="I23" s="99" t="s">
        <v>611</v>
      </c>
      <c r="J23" s="99" t="s">
        <v>502</v>
      </c>
      <c r="K23" s="99" t="s">
        <v>502</v>
      </c>
      <c r="L23" s="99" t="s">
        <v>502</v>
      </c>
      <c r="M23" s="102">
        <v>6</v>
      </c>
      <c r="N23" s="103">
        <v>2</v>
      </c>
      <c r="O23" s="141">
        <f t="shared" si="0"/>
        <v>12</v>
      </c>
      <c r="P23" s="139" t="str">
        <f t="shared" si="2"/>
        <v>ALTO</v>
      </c>
      <c r="Q23" s="103">
        <v>25</v>
      </c>
      <c r="R23" s="74">
        <f t="shared" si="3"/>
        <v>300</v>
      </c>
      <c r="S23" s="139" t="str">
        <f t="shared" si="4"/>
        <v>II</v>
      </c>
      <c r="T23" s="74" t="str">
        <f t="shared" si="1"/>
        <v>No aceptable o aceptable con control específico</v>
      </c>
      <c r="U23" s="99">
        <v>31</v>
      </c>
      <c r="V23" s="103" t="s">
        <v>519</v>
      </c>
      <c r="W23" s="103" t="s">
        <v>507</v>
      </c>
      <c r="X23" s="103" t="s">
        <v>507</v>
      </c>
      <c r="Y23" s="103" t="s">
        <v>507</v>
      </c>
      <c r="Z23" s="106" t="s">
        <v>635</v>
      </c>
      <c r="AA23" s="103" t="s">
        <v>507</v>
      </c>
    </row>
    <row r="24" spans="1:27" s="142" customFormat="1" ht="51" x14ac:dyDescent="0.25">
      <c r="A24" s="99" t="s">
        <v>569</v>
      </c>
      <c r="B24" s="99" t="s">
        <v>777</v>
      </c>
      <c r="C24" s="99" t="s">
        <v>474</v>
      </c>
      <c r="D24" s="99" t="s">
        <v>484</v>
      </c>
      <c r="E24" s="99" t="s">
        <v>33</v>
      </c>
      <c r="F24" s="135" t="s">
        <v>35</v>
      </c>
      <c r="G24" s="99" t="s">
        <v>594</v>
      </c>
      <c r="H24" s="101" t="s">
        <v>612</v>
      </c>
      <c r="I24" s="99" t="s">
        <v>598</v>
      </c>
      <c r="J24" s="99" t="s">
        <v>502</v>
      </c>
      <c r="K24" s="99" t="s">
        <v>502</v>
      </c>
      <c r="L24" s="99" t="s">
        <v>502</v>
      </c>
      <c r="M24" s="102">
        <v>6</v>
      </c>
      <c r="N24" s="103">
        <v>2</v>
      </c>
      <c r="O24" s="141">
        <f t="shared" si="0"/>
        <v>12</v>
      </c>
      <c r="P24" s="139" t="str">
        <f t="shared" si="2"/>
        <v>ALTO</v>
      </c>
      <c r="Q24" s="103">
        <v>25</v>
      </c>
      <c r="R24" s="74">
        <f t="shared" si="3"/>
        <v>300</v>
      </c>
      <c r="S24" s="139" t="str">
        <f t="shared" si="4"/>
        <v>II</v>
      </c>
      <c r="T24" s="74" t="str">
        <f t="shared" si="1"/>
        <v>No aceptable o aceptable con control específico</v>
      </c>
      <c r="U24" s="99">
        <v>31</v>
      </c>
      <c r="V24" s="103" t="s">
        <v>636</v>
      </c>
      <c r="W24" s="103" t="s">
        <v>507</v>
      </c>
      <c r="X24" s="103" t="s">
        <v>507</v>
      </c>
      <c r="Y24" s="103" t="s">
        <v>637</v>
      </c>
      <c r="Z24" s="106" t="s">
        <v>638</v>
      </c>
      <c r="AA24" s="103" t="s">
        <v>507</v>
      </c>
    </row>
    <row r="25" spans="1:27" s="142" customFormat="1" ht="63.75" x14ac:dyDescent="0.25">
      <c r="A25" s="99" t="s">
        <v>482</v>
      </c>
      <c r="B25" s="99" t="s">
        <v>483</v>
      </c>
      <c r="C25" s="99" t="s">
        <v>474</v>
      </c>
      <c r="D25" s="99" t="s">
        <v>484</v>
      </c>
      <c r="E25" s="99" t="s">
        <v>33</v>
      </c>
      <c r="F25" s="135" t="s">
        <v>35</v>
      </c>
      <c r="G25" s="99" t="s">
        <v>594</v>
      </c>
      <c r="H25" s="101" t="s">
        <v>613</v>
      </c>
      <c r="I25" s="99" t="s">
        <v>614</v>
      </c>
      <c r="J25" s="99" t="s">
        <v>502</v>
      </c>
      <c r="K25" s="99" t="s">
        <v>506</v>
      </c>
      <c r="L25" s="99" t="s">
        <v>502</v>
      </c>
      <c r="M25" s="102">
        <v>2</v>
      </c>
      <c r="N25" s="103">
        <v>4</v>
      </c>
      <c r="O25" s="141">
        <f t="shared" si="0"/>
        <v>8</v>
      </c>
      <c r="P25" s="139" t="str">
        <f t="shared" si="2"/>
        <v>MEDIO</v>
      </c>
      <c r="Q25" s="103">
        <v>25</v>
      </c>
      <c r="R25" s="74">
        <f t="shared" si="3"/>
        <v>200</v>
      </c>
      <c r="S25" s="139" t="str">
        <f t="shared" si="4"/>
        <v>II</v>
      </c>
      <c r="T25" s="74" t="str">
        <f t="shared" si="1"/>
        <v>No aceptable o aceptable con control específico</v>
      </c>
      <c r="U25" s="99">
        <v>31</v>
      </c>
      <c r="V25" s="103" t="s">
        <v>519</v>
      </c>
      <c r="W25" s="103" t="s">
        <v>507</v>
      </c>
      <c r="X25" s="103" t="s">
        <v>517</v>
      </c>
      <c r="Y25" s="103" t="s">
        <v>507</v>
      </c>
      <c r="Z25" s="106" t="s">
        <v>518</v>
      </c>
      <c r="AA25" s="103" t="s">
        <v>507</v>
      </c>
    </row>
    <row r="26" spans="1:27" s="142" customFormat="1" ht="102" x14ac:dyDescent="0.25">
      <c r="A26" s="99" t="s">
        <v>478</v>
      </c>
      <c r="B26" s="99" t="s">
        <v>473</v>
      </c>
      <c r="C26" s="99" t="s">
        <v>474</v>
      </c>
      <c r="D26" s="99" t="s">
        <v>484</v>
      </c>
      <c r="E26" s="99" t="s">
        <v>33</v>
      </c>
      <c r="F26" s="135" t="s">
        <v>35</v>
      </c>
      <c r="G26" s="99" t="s">
        <v>594</v>
      </c>
      <c r="H26" s="101" t="s">
        <v>599</v>
      </c>
      <c r="I26" s="99" t="s">
        <v>598</v>
      </c>
      <c r="J26" s="99" t="s">
        <v>502</v>
      </c>
      <c r="K26" s="99" t="s">
        <v>600</v>
      </c>
      <c r="L26" s="99" t="s">
        <v>502</v>
      </c>
      <c r="M26" s="102">
        <v>2</v>
      </c>
      <c r="N26" s="103">
        <v>2</v>
      </c>
      <c r="O26" s="141">
        <f t="shared" si="0"/>
        <v>4</v>
      </c>
      <c r="P26" s="139" t="str">
        <f t="shared" si="2"/>
        <v>BAJO</v>
      </c>
      <c r="Q26" s="103">
        <v>25</v>
      </c>
      <c r="R26" s="74">
        <f t="shared" si="3"/>
        <v>100</v>
      </c>
      <c r="S26" s="139" t="str">
        <f t="shared" si="4"/>
        <v>III</v>
      </c>
      <c r="T26" s="74" t="str">
        <f t="shared" si="1"/>
        <v>Mejorable</v>
      </c>
      <c r="U26" s="99">
        <v>31</v>
      </c>
      <c r="V26" s="103" t="s">
        <v>630</v>
      </c>
      <c r="W26" s="103" t="s">
        <v>507</v>
      </c>
      <c r="X26" s="103" t="s">
        <v>507</v>
      </c>
      <c r="Y26" s="103" t="s">
        <v>923</v>
      </c>
      <c r="Z26" s="106" t="s">
        <v>631</v>
      </c>
      <c r="AA26" s="103" t="s">
        <v>507</v>
      </c>
    </row>
    <row r="27" spans="1:27" s="142" customFormat="1" ht="38.25" x14ac:dyDescent="0.25">
      <c r="A27" s="99" t="s">
        <v>476</v>
      </c>
      <c r="B27" s="99" t="s">
        <v>473</v>
      </c>
      <c r="C27" s="99" t="s">
        <v>474</v>
      </c>
      <c r="D27" s="99" t="s">
        <v>560</v>
      </c>
      <c r="E27" s="99" t="s">
        <v>33</v>
      </c>
      <c r="F27" s="135" t="s">
        <v>35</v>
      </c>
      <c r="G27" s="99" t="s">
        <v>594</v>
      </c>
      <c r="H27" s="101" t="s">
        <v>601</v>
      </c>
      <c r="I27" s="99" t="s">
        <v>602</v>
      </c>
      <c r="J27" s="99" t="s">
        <v>502</v>
      </c>
      <c r="K27" s="99" t="s">
        <v>502</v>
      </c>
      <c r="L27" s="99" t="s">
        <v>603</v>
      </c>
      <c r="M27" s="102">
        <v>2</v>
      </c>
      <c r="N27" s="103">
        <v>2</v>
      </c>
      <c r="O27" s="141">
        <f t="shared" si="0"/>
        <v>4</v>
      </c>
      <c r="P27" s="139" t="str">
        <f t="shared" si="2"/>
        <v>BAJO</v>
      </c>
      <c r="Q27" s="103">
        <v>10</v>
      </c>
      <c r="R27" s="74">
        <f t="shared" si="3"/>
        <v>40</v>
      </c>
      <c r="S27" s="139" t="str">
        <f t="shared" si="4"/>
        <v>III</v>
      </c>
      <c r="T27" s="74" t="str">
        <f t="shared" si="1"/>
        <v>Mejorable</v>
      </c>
      <c r="U27" s="99">
        <v>31</v>
      </c>
      <c r="V27" s="103" t="s">
        <v>519</v>
      </c>
      <c r="W27" s="103" t="s">
        <v>507</v>
      </c>
      <c r="X27" s="103" t="s">
        <v>507</v>
      </c>
      <c r="Y27" s="103" t="s">
        <v>507</v>
      </c>
      <c r="Z27" s="106" t="s">
        <v>632</v>
      </c>
      <c r="AA27" s="103" t="s">
        <v>507</v>
      </c>
    </row>
    <row r="28" spans="1:27" s="142" customFormat="1" ht="38.25" x14ac:dyDescent="0.25">
      <c r="A28" s="99" t="s">
        <v>478</v>
      </c>
      <c r="B28" s="99" t="s">
        <v>473</v>
      </c>
      <c r="C28" s="99" t="s">
        <v>474</v>
      </c>
      <c r="D28" s="99" t="s">
        <v>484</v>
      </c>
      <c r="E28" s="100" t="s">
        <v>33</v>
      </c>
      <c r="F28" s="135" t="s">
        <v>35</v>
      </c>
      <c r="G28" s="99" t="s">
        <v>594</v>
      </c>
      <c r="H28" s="101" t="s">
        <v>606</v>
      </c>
      <c r="I28" s="99" t="s">
        <v>607</v>
      </c>
      <c r="J28" s="100" t="s">
        <v>502</v>
      </c>
      <c r="K28" s="99" t="s">
        <v>502</v>
      </c>
      <c r="L28" s="99" t="s">
        <v>603</v>
      </c>
      <c r="M28" s="102">
        <v>2</v>
      </c>
      <c r="N28" s="103">
        <v>2</v>
      </c>
      <c r="O28" s="141">
        <f t="shared" si="0"/>
        <v>4</v>
      </c>
      <c r="P28" s="139" t="str">
        <f t="shared" si="2"/>
        <v>BAJO</v>
      </c>
      <c r="Q28" s="103">
        <v>10</v>
      </c>
      <c r="R28" s="74">
        <f t="shared" si="3"/>
        <v>40</v>
      </c>
      <c r="S28" s="139" t="str">
        <f t="shared" si="4"/>
        <v>III</v>
      </c>
      <c r="T28" s="74" t="str">
        <f t="shared" si="1"/>
        <v>Mejorable</v>
      </c>
      <c r="U28" s="99">
        <v>31</v>
      </c>
      <c r="V28" s="103" t="s">
        <v>519</v>
      </c>
      <c r="W28" s="103" t="s">
        <v>507</v>
      </c>
      <c r="X28" s="103" t="s">
        <v>507</v>
      </c>
      <c r="Y28" s="103" t="s">
        <v>507</v>
      </c>
      <c r="Z28" s="106" t="s">
        <v>629</v>
      </c>
      <c r="AA28" s="103" t="s">
        <v>507</v>
      </c>
    </row>
    <row r="29" spans="1:27" s="142" customFormat="1" ht="38.25" x14ac:dyDescent="0.25">
      <c r="A29" s="99" t="s">
        <v>561</v>
      </c>
      <c r="B29" s="99" t="s">
        <v>483</v>
      </c>
      <c r="C29" s="99" t="s">
        <v>562</v>
      </c>
      <c r="D29" s="99" t="s">
        <v>563</v>
      </c>
      <c r="E29" s="100" t="s">
        <v>33</v>
      </c>
      <c r="F29" s="135" t="s">
        <v>35</v>
      </c>
      <c r="G29" s="99" t="s">
        <v>594</v>
      </c>
      <c r="H29" s="101" t="s">
        <v>604</v>
      </c>
      <c r="I29" s="99" t="s">
        <v>605</v>
      </c>
      <c r="J29" s="100" t="s">
        <v>502</v>
      </c>
      <c r="K29" s="99" t="s">
        <v>502</v>
      </c>
      <c r="L29" s="99" t="s">
        <v>603</v>
      </c>
      <c r="M29" s="102">
        <v>2</v>
      </c>
      <c r="N29" s="103">
        <v>2</v>
      </c>
      <c r="O29" s="141">
        <f t="shared" si="0"/>
        <v>4</v>
      </c>
      <c r="P29" s="139" t="str">
        <f t="shared" si="2"/>
        <v>BAJO</v>
      </c>
      <c r="Q29" s="103">
        <v>10</v>
      </c>
      <c r="R29" s="74">
        <f t="shared" si="3"/>
        <v>40</v>
      </c>
      <c r="S29" s="139" t="str">
        <f t="shared" si="4"/>
        <v>III</v>
      </c>
      <c r="T29" s="74" t="str">
        <f t="shared" si="1"/>
        <v>Mejorable</v>
      </c>
      <c r="U29" s="99">
        <v>31</v>
      </c>
      <c r="V29" s="103" t="s">
        <v>519</v>
      </c>
      <c r="W29" s="103" t="s">
        <v>507</v>
      </c>
      <c r="X29" s="103" t="s">
        <v>507</v>
      </c>
      <c r="Y29" s="103" t="s">
        <v>507</v>
      </c>
      <c r="Z29" s="106" t="s">
        <v>633</v>
      </c>
      <c r="AA29" s="103" t="s">
        <v>507</v>
      </c>
    </row>
    <row r="30" spans="1:27" s="142" customFormat="1" ht="51" x14ac:dyDescent="0.25">
      <c r="A30" s="99" t="s">
        <v>482</v>
      </c>
      <c r="B30" s="99" t="s">
        <v>473</v>
      </c>
      <c r="C30" s="99" t="s">
        <v>474</v>
      </c>
      <c r="D30" s="99" t="s">
        <v>882</v>
      </c>
      <c r="E30" s="99" t="s">
        <v>33</v>
      </c>
      <c r="F30" s="135" t="s">
        <v>35</v>
      </c>
      <c r="G30" s="99" t="s">
        <v>594</v>
      </c>
      <c r="H30" s="101" t="s">
        <v>883</v>
      </c>
      <c r="I30" s="99" t="s">
        <v>884</v>
      </c>
      <c r="J30" s="99" t="s">
        <v>502</v>
      </c>
      <c r="K30" s="99" t="s">
        <v>502</v>
      </c>
      <c r="L30" s="99" t="s">
        <v>502</v>
      </c>
      <c r="M30" s="102">
        <v>6</v>
      </c>
      <c r="N30" s="103">
        <v>2</v>
      </c>
      <c r="O30" s="141">
        <f t="shared" si="0"/>
        <v>12</v>
      </c>
      <c r="P30" s="139" t="str">
        <f t="shared" si="2"/>
        <v>ALTO</v>
      </c>
      <c r="Q30" s="103">
        <v>25</v>
      </c>
      <c r="R30" s="74">
        <f t="shared" si="3"/>
        <v>300</v>
      </c>
      <c r="S30" s="139" t="str">
        <f t="shared" si="4"/>
        <v>II</v>
      </c>
      <c r="T30" s="74" t="str">
        <f t="shared" si="1"/>
        <v>No aceptable o aceptable con control específico</v>
      </c>
      <c r="U30" s="99">
        <v>31</v>
      </c>
      <c r="V30" s="103" t="s">
        <v>654</v>
      </c>
      <c r="W30" s="103" t="s">
        <v>507</v>
      </c>
      <c r="X30" s="103" t="s">
        <v>507</v>
      </c>
      <c r="Y30" s="103" t="s">
        <v>507</v>
      </c>
      <c r="Z30" s="106" t="s">
        <v>894</v>
      </c>
      <c r="AA30" s="103" t="s">
        <v>507</v>
      </c>
    </row>
    <row r="31" spans="1:27" s="142" customFormat="1" ht="51" x14ac:dyDescent="0.25">
      <c r="A31" s="99" t="s">
        <v>482</v>
      </c>
      <c r="B31" s="99" t="s">
        <v>473</v>
      </c>
      <c r="C31" s="99" t="s">
        <v>474</v>
      </c>
      <c r="D31" s="99" t="s">
        <v>484</v>
      </c>
      <c r="E31" s="99" t="s">
        <v>33</v>
      </c>
      <c r="F31" s="135" t="s">
        <v>35</v>
      </c>
      <c r="G31" s="99" t="s">
        <v>594</v>
      </c>
      <c r="H31" s="101" t="s">
        <v>779</v>
      </c>
      <c r="I31" s="99" t="s">
        <v>598</v>
      </c>
      <c r="J31" s="99" t="s">
        <v>502</v>
      </c>
      <c r="K31" s="99" t="s">
        <v>506</v>
      </c>
      <c r="L31" s="99" t="s">
        <v>502</v>
      </c>
      <c r="M31" s="102">
        <v>2</v>
      </c>
      <c r="N31" s="103">
        <v>4</v>
      </c>
      <c r="O31" s="141">
        <f t="shared" si="0"/>
        <v>8</v>
      </c>
      <c r="P31" s="139" t="str">
        <f t="shared" si="2"/>
        <v>MEDIO</v>
      </c>
      <c r="Q31" s="103">
        <v>25</v>
      </c>
      <c r="R31" s="74">
        <f t="shared" si="3"/>
        <v>200</v>
      </c>
      <c r="S31" s="139" t="str">
        <f t="shared" si="4"/>
        <v>II</v>
      </c>
      <c r="T31" s="74" t="str">
        <f t="shared" si="1"/>
        <v>No aceptable o aceptable con control específico</v>
      </c>
      <c r="U31" s="99">
        <v>31</v>
      </c>
      <c r="V31" s="103" t="s">
        <v>630</v>
      </c>
      <c r="W31" s="103" t="s">
        <v>507</v>
      </c>
      <c r="X31" s="103" t="s">
        <v>507</v>
      </c>
      <c r="Y31" s="103" t="s">
        <v>782</v>
      </c>
      <c r="Z31" s="106" t="s">
        <v>783</v>
      </c>
      <c r="AA31" s="103" t="s">
        <v>507</v>
      </c>
    </row>
    <row r="32" spans="1:27" s="142" customFormat="1" ht="76.5" x14ac:dyDescent="0.25">
      <c r="A32" s="99" t="s">
        <v>523</v>
      </c>
      <c r="B32" s="99" t="s">
        <v>473</v>
      </c>
      <c r="C32" s="99" t="s">
        <v>474</v>
      </c>
      <c r="D32" s="99" t="s">
        <v>524</v>
      </c>
      <c r="E32" s="99" t="s">
        <v>575</v>
      </c>
      <c r="F32" s="135" t="s">
        <v>35</v>
      </c>
      <c r="G32" s="99" t="s">
        <v>594</v>
      </c>
      <c r="H32" s="101" t="s">
        <v>622</v>
      </c>
      <c r="I32" s="99" t="s">
        <v>543</v>
      </c>
      <c r="J32" s="99" t="s">
        <v>502</v>
      </c>
      <c r="K32" s="99" t="s">
        <v>502</v>
      </c>
      <c r="L32" s="99" t="s">
        <v>623</v>
      </c>
      <c r="M32" s="102">
        <v>2</v>
      </c>
      <c r="N32" s="103">
        <v>1</v>
      </c>
      <c r="O32" s="141">
        <f t="shared" si="0"/>
        <v>2</v>
      </c>
      <c r="P32" s="139" t="str">
        <f t="shared" si="2"/>
        <v>BAJO</v>
      </c>
      <c r="Q32" s="103">
        <v>60</v>
      </c>
      <c r="R32" s="74">
        <f t="shared" si="3"/>
        <v>120</v>
      </c>
      <c r="S32" s="139" t="str">
        <f t="shared" si="4"/>
        <v>III</v>
      </c>
      <c r="T32" s="74" t="str">
        <f t="shared" si="1"/>
        <v>Mejorable</v>
      </c>
      <c r="U32" s="99">
        <v>31</v>
      </c>
      <c r="V32" s="103" t="s">
        <v>551</v>
      </c>
      <c r="W32" s="103" t="s">
        <v>507</v>
      </c>
      <c r="X32" s="103" t="s">
        <v>507</v>
      </c>
      <c r="Y32" s="103" t="s">
        <v>507</v>
      </c>
      <c r="Z32" s="1" t="s">
        <v>1538</v>
      </c>
      <c r="AA32" s="103" t="s">
        <v>507</v>
      </c>
    </row>
    <row r="33" spans="1:42" s="142" customFormat="1" ht="63.75" x14ac:dyDescent="0.25">
      <c r="A33" s="99" t="s">
        <v>478</v>
      </c>
      <c r="B33" s="99" t="s">
        <v>483</v>
      </c>
      <c r="C33" s="99" t="s">
        <v>474</v>
      </c>
      <c r="D33" s="99" t="s">
        <v>484</v>
      </c>
      <c r="E33" s="99" t="s">
        <v>33</v>
      </c>
      <c r="F33" s="135" t="s">
        <v>35</v>
      </c>
      <c r="G33" s="99" t="s">
        <v>647</v>
      </c>
      <c r="H33" s="101" t="s">
        <v>648</v>
      </c>
      <c r="I33" s="99" t="s">
        <v>649</v>
      </c>
      <c r="J33" s="99" t="s">
        <v>502</v>
      </c>
      <c r="K33" s="99" t="s">
        <v>502</v>
      </c>
      <c r="L33" s="99" t="s">
        <v>502</v>
      </c>
      <c r="M33" s="102">
        <v>2</v>
      </c>
      <c r="N33" s="103">
        <v>2</v>
      </c>
      <c r="O33" s="141">
        <f t="shared" si="0"/>
        <v>4</v>
      </c>
      <c r="P33" s="139" t="str">
        <f t="shared" si="2"/>
        <v>BAJO</v>
      </c>
      <c r="Q33" s="103">
        <v>25</v>
      </c>
      <c r="R33" s="74">
        <f t="shared" si="3"/>
        <v>100</v>
      </c>
      <c r="S33" s="139" t="str">
        <f t="shared" si="4"/>
        <v>III</v>
      </c>
      <c r="T33" s="74" t="str">
        <f t="shared" si="1"/>
        <v>Mejorable</v>
      </c>
      <c r="U33" s="99">
        <v>31</v>
      </c>
      <c r="V33" s="103" t="s">
        <v>519</v>
      </c>
      <c r="W33" s="103" t="s">
        <v>507</v>
      </c>
      <c r="X33" s="103" t="s">
        <v>507</v>
      </c>
      <c r="Y33" s="117" t="s">
        <v>1508</v>
      </c>
      <c r="Z33" s="106" t="s">
        <v>650</v>
      </c>
      <c r="AA33" s="103" t="s">
        <v>507</v>
      </c>
    </row>
    <row r="34" spans="1:42" s="142" customFormat="1" ht="38.25" x14ac:dyDescent="0.25">
      <c r="A34" s="99" t="s">
        <v>478</v>
      </c>
      <c r="B34" s="99" t="s">
        <v>473</v>
      </c>
      <c r="C34" s="99" t="s">
        <v>474</v>
      </c>
      <c r="D34" s="99" t="s">
        <v>556</v>
      </c>
      <c r="E34" s="99" t="s">
        <v>33</v>
      </c>
      <c r="F34" s="135" t="s">
        <v>35</v>
      </c>
      <c r="G34" s="99" t="s">
        <v>652</v>
      </c>
      <c r="H34" s="116" t="s">
        <v>1509</v>
      </c>
      <c r="I34" s="99" t="s">
        <v>654</v>
      </c>
      <c r="J34" s="99" t="s">
        <v>655</v>
      </c>
      <c r="K34" s="99" t="s">
        <v>502</v>
      </c>
      <c r="L34" s="99" t="s">
        <v>502</v>
      </c>
      <c r="M34" s="102">
        <v>2</v>
      </c>
      <c r="N34" s="103">
        <v>2</v>
      </c>
      <c r="O34" s="141">
        <f t="shared" si="0"/>
        <v>4</v>
      </c>
      <c r="P34" s="139" t="str">
        <f t="shared" si="2"/>
        <v>BAJO</v>
      </c>
      <c r="Q34" s="103">
        <v>10</v>
      </c>
      <c r="R34" s="74">
        <f t="shared" si="3"/>
        <v>40</v>
      </c>
      <c r="S34" s="139" t="str">
        <f t="shared" si="4"/>
        <v>III</v>
      </c>
      <c r="T34" s="74" t="str">
        <f t="shared" si="1"/>
        <v>Mejorable</v>
      </c>
      <c r="U34" s="99">
        <v>31</v>
      </c>
      <c r="V34" s="103" t="s">
        <v>654</v>
      </c>
      <c r="W34" s="103" t="s">
        <v>507</v>
      </c>
      <c r="X34" s="103" t="s">
        <v>507</v>
      </c>
      <c r="Y34" s="103" t="s">
        <v>507</v>
      </c>
      <c r="Z34" s="106" t="s">
        <v>663</v>
      </c>
      <c r="AA34" s="103" t="s">
        <v>507</v>
      </c>
    </row>
    <row r="35" spans="1:42" s="142" customFormat="1" ht="89.25" x14ac:dyDescent="0.25">
      <c r="A35" s="99" t="s">
        <v>523</v>
      </c>
      <c r="B35" s="99" t="s">
        <v>473</v>
      </c>
      <c r="C35" s="99" t="s">
        <v>474</v>
      </c>
      <c r="D35" s="99" t="s">
        <v>557</v>
      </c>
      <c r="E35" s="99" t="s">
        <v>575</v>
      </c>
      <c r="F35" s="135" t="s">
        <v>35</v>
      </c>
      <c r="G35" s="99" t="s">
        <v>652</v>
      </c>
      <c r="H35" s="101" t="s">
        <v>656</v>
      </c>
      <c r="I35" s="99" t="s">
        <v>657</v>
      </c>
      <c r="J35" s="99" t="s">
        <v>502</v>
      </c>
      <c r="K35" s="99" t="s">
        <v>544</v>
      </c>
      <c r="L35" s="99" t="s">
        <v>545</v>
      </c>
      <c r="M35" s="102">
        <v>2</v>
      </c>
      <c r="N35" s="103">
        <v>1</v>
      </c>
      <c r="O35" s="141">
        <f t="shared" si="0"/>
        <v>2</v>
      </c>
      <c r="P35" s="139" t="str">
        <f t="shared" si="2"/>
        <v>BAJO</v>
      </c>
      <c r="Q35" s="103">
        <v>60</v>
      </c>
      <c r="R35" s="74">
        <f t="shared" si="3"/>
        <v>120</v>
      </c>
      <c r="S35" s="139" t="str">
        <f t="shared" si="4"/>
        <v>III</v>
      </c>
      <c r="T35" s="74" t="str">
        <f t="shared" si="1"/>
        <v>Mejorable</v>
      </c>
      <c r="U35" s="99">
        <v>31</v>
      </c>
      <c r="V35" s="103" t="s">
        <v>664</v>
      </c>
      <c r="W35" s="103" t="s">
        <v>507</v>
      </c>
      <c r="X35" s="103" t="s">
        <v>507</v>
      </c>
      <c r="Y35" s="103" t="s">
        <v>507</v>
      </c>
      <c r="Z35" s="106" t="s">
        <v>552</v>
      </c>
      <c r="AA35" s="103" t="s">
        <v>665</v>
      </c>
    </row>
    <row r="36" spans="1:42" s="142" customFormat="1" ht="89.25" x14ac:dyDescent="0.25">
      <c r="A36" s="99" t="s">
        <v>482</v>
      </c>
      <c r="B36" s="99" t="s">
        <v>473</v>
      </c>
      <c r="C36" s="99" t="s">
        <v>474</v>
      </c>
      <c r="D36" s="99" t="s">
        <v>558</v>
      </c>
      <c r="E36" s="100" t="s">
        <v>33</v>
      </c>
      <c r="F36" s="135" t="s">
        <v>35</v>
      </c>
      <c r="G36" s="99" t="s">
        <v>652</v>
      </c>
      <c r="H36" s="101" t="s">
        <v>658</v>
      </c>
      <c r="I36" s="99" t="s">
        <v>659</v>
      </c>
      <c r="J36" s="99" t="s">
        <v>660</v>
      </c>
      <c r="K36" s="99" t="s">
        <v>661</v>
      </c>
      <c r="L36" s="99" t="s">
        <v>662</v>
      </c>
      <c r="M36" s="102">
        <v>2</v>
      </c>
      <c r="N36" s="103">
        <v>2</v>
      </c>
      <c r="O36" s="141">
        <f t="shared" si="0"/>
        <v>4</v>
      </c>
      <c r="P36" s="139" t="str">
        <f t="shared" si="2"/>
        <v>BAJO</v>
      </c>
      <c r="Q36" s="103">
        <v>10</v>
      </c>
      <c r="R36" s="74">
        <f t="shared" si="3"/>
        <v>40</v>
      </c>
      <c r="S36" s="139" t="str">
        <f t="shared" si="4"/>
        <v>III</v>
      </c>
      <c r="T36" s="74" t="str">
        <f t="shared" si="1"/>
        <v>Mejorable</v>
      </c>
      <c r="U36" s="99">
        <v>31</v>
      </c>
      <c r="V36" s="103" t="s">
        <v>666</v>
      </c>
      <c r="W36" s="103" t="s">
        <v>507</v>
      </c>
      <c r="X36" s="103" t="s">
        <v>507</v>
      </c>
      <c r="Y36" s="103" t="s">
        <v>507</v>
      </c>
      <c r="Z36" s="106" t="s">
        <v>667</v>
      </c>
      <c r="AA36" s="103" t="s">
        <v>507</v>
      </c>
    </row>
    <row r="37" spans="1:42" s="142" customFormat="1" ht="63.75" x14ac:dyDescent="0.25">
      <c r="A37" s="99" t="s">
        <v>478</v>
      </c>
      <c r="B37" s="99" t="s">
        <v>473</v>
      </c>
      <c r="C37" s="99" t="s">
        <v>573</v>
      </c>
      <c r="D37" s="114" t="s">
        <v>475</v>
      </c>
      <c r="E37" s="99" t="s">
        <v>33</v>
      </c>
      <c r="F37" s="135" t="s">
        <v>35</v>
      </c>
      <c r="G37" s="99" t="s">
        <v>668</v>
      </c>
      <c r="H37" s="101" t="s">
        <v>669</v>
      </c>
      <c r="I37" s="99" t="s">
        <v>670</v>
      </c>
      <c r="J37" s="100" t="s">
        <v>502</v>
      </c>
      <c r="K37" s="99" t="s">
        <v>671</v>
      </c>
      <c r="L37" s="99" t="s">
        <v>502</v>
      </c>
      <c r="M37" s="102">
        <v>2</v>
      </c>
      <c r="N37" s="103">
        <v>1</v>
      </c>
      <c r="O37" s="141">
        <f t="shared" si="0"/>
        <v>2</v>
      </c>
      <c r="P37" s="139" t="str">
        <f t="shared" si="2"/>
        <v>BAJO</v>
      </c>
      <c r="Q37" s="117">
        <v>100</v>
      </c>
      <c r="R37" s="74">
        <f t="shared" si="3"/>
        <v>200</v>
      </c>
      <c r="S37" s="139" t="str">
        <f t="shared" si="4"/>
        <v>II</v>
      </c>
      <c r="T37" s="74" t="str">
        <f t="shared" si="1"/>
        <v>No aceptable o aceptable con control específico</v>
      </c>
      <c r="U37" s="99">
        <v>31</v>
      </c>
      <c r="V37" s="103" t="s">
        <v>519</v>
      </c>
      <c r="W37" s="103" t="s">
        <v>507</v>
      </c>
      <c r="X37" s="103" t="s">
        <v>507</v>
      </c>
      <c r="Y37" s="103" t="s">
        <v>507</v>
      </c>
      <c r="Z37" s="106" t="s">
        <v>679</v>
      </c>
      <c r="AA37" s="103" t="s">
        <v>507</v>
      </c>
    </row>
    <row r="38" spans="1:42" s="142" customFormat="1" ht="89.25" x14ac:dyDescent="0.25">
      <c r="A38" s="99" t="s">
        <v>478</v>
      </c>
      <c r="B38" s="99" t="s">
        <v>473</v>
      </c>
      <c r="C38" s="99" t="s">
        <v>474</v>
      </c>
      <c r="D38" s="99" t="s">
        <v>477</v>
      </c>
      <c r="E38" s="99" t="s">
        <v>33</v>
      </c>
      <c r="F38" s="135" t="s">
        <v>35</v>
      </c>
      <c r="G38" s="99" t="s">
        <v>683</v>
      </c>
      <c r="H38" s="101" t="s">
        <v>684</v>
      </c>
      <c r="I38" s="99" t="s">
        <v>685</v>
      </c>
      <c r="J38" s="99" t="s">
        <v>686</v>
      </c>
      <c r="K38" s="99" t="s">
        <v>687</v>
      </c>
      <c r="L38" s="99" t="s">
        <v>502</v>
      </c>
      <c r="M38" s="102">
        <v>2</v>
      </c>
      <c r="N38" s="103">
        <v>1</v>
      </c>
      <c r="O38" s="141">
        <f t="shared" si="0"/>
        <v>2</v>
      </c>
      <c r="P38" s="139" t="str">
        <f t="shared" si="2"/>
        <v>BAJO</v>
      </c>
      <c r="Q38" s="117">
        <v>25</v>
      </c>
      <c r="R38" s="74">
        <f t="shared" si="3"/>
        <v>50</v>
      </c>
      <c r="S38" s="139" t="str">
        <f t="shared" si="4"/>
        <v>III</v>
      </c>
      <c r="T38" s="74" t="str">
        <f t="shared" si="1"/>
        <v>Mejorable</v>
      </c>
      <c r="U38" s="99">
        <v>31</v>
      </c>
      <c r="V38" s="113" t="s">
        <v>591</v>
      </c>
      <c r="W38" s="103" t="s">
        <v>507</v>
      </c>
      <c r="X38" s="103" t="s">
        <v>507</v>
      </c>
      <c r="Y38" s="103" t="s">
        <v>507</v>
      </c>
      <c r="Z38" s="106" t="s">
        <v>688</v>
      </c>
      <c r="AA38" s="103" t="s">
        <v>507</v>
      </c>
    </row>
    <row r="39" spans="1:42" s="142" customFormat="1" ht="51" x14ac:dyDescent="0.25">
      <c r="A39" s="99" t="s">
        <v>478</v>
      </c>
      <c r="B39" s="99" t="s">
        <v>473</v>
      </c>
      <c r="C39" s="99" t="s">
        <v>474</v>
      </c>
      <c r="D39" s="99" t="s">
        <v>477</v>
      </c>
      <c r="E39" s="99" t="s">
        <v>33</v>
      </c>
      <c r="F39" s="135" t="s">
        <v>40</v>
      </c>
      <c r="G39" s="99" t="s">
        <v>689</v>
      </c>
      <c r="H39" s="116" t="s">
        <v>1510</v>
      </c>
      <c r="I39" s="99" t="s">
        <v>691</v>
      </c>
      <c r="J39" s="99" t="s">
        <v>502</v>
      </c>
      <c r="K39" s="99" t="s">
        <v>692</v>
      </c>
      <c r="L39" s="99" t="s">
        <v>693</v>
      </c>
      <c r="M39" s="102">
        <v>2</v>
      </c>
      <c r="N39" s="103">
        <v>1</v>
      </c>
      <c r="O39" s="141">
        <f t="shared" si="0"/>
        <v>2</v>
      </c>
      <c r="P39" s="139" t="str">
        <f t="shared" si="2"/>
        <v>BAJO</v>
      </c>
      <c r="Q39" s="103">
        <v>100</v>
      </c>
      <c r="R39" s="74">
        <f t="shared" si="3"/>
        <v>200</v>
      </c>
      <c r="S39" s="139" t="str">
        <f t="shared" si="4"/>
        <v>II</v>
      </c>
      <c r="T39" s="74" t="str">
        <f t="shared" si="1"/>
        <v>No aceptable o aceptable con control específico</v>
      </c>
      <c r="U39" s="99">
        <v>31</v>
      </c>
      <c r="V39" s="103" t="s">
        <v>519</v>
      </c>
      <c r="W39" s="103" t="s">
        <v>507</v>
      </c>
      <c r="X39" s="103" t="s">
        <v>507</v>
      </c>
      <c r="Y39" s="103" t="s">
        <v>507</v>
      </c>
      <c r="Z39" s="106" t="s">
        <v>694</v>
      </c>
      <c r="AA39" s="103" t="s">
        <v>507</v>
      </c>
    </row>
    <row r="40" spans="1:42" s="142" customFormat="1" ht="51" x14ac:dyDescent="0.25">
      <c r="A40" s="99" t="s">
        <v>482</v>
      </c>
      <c r="B40" s="99" t="s">
        <v>473</v>
      </c>
      <c r="C40" s="99" t="s">
        <v>474</v>
      </c>
      <c r="D40" s="99" t="s">
        <v>477</v>
      </c>
      <c r="E40" s="99" t="s">
        <v>33</v>
      </c>
      <c r="F40" s="135" t="s">
        <v>36</v>
      </c>
      <c r="G40" s="99" t="s">
        <v>218</v>
      </c>
      <c r="H40" s="101" t="s">
        <v>695</v>
      </c>
      <c r="I40" s="99" t="s">
        <v>696</v>
      </c>
      <c r="J40" s="99" t="s">
        <v>502</v>
      </c>
      <c r="K40" s="99" t="s">
        <v>697</v>
      </c>
      <c r="L40" s="99" t="s">
        <v>502</v>
      </c>
      <c r="M40" s="102">
        <v>2</v>
      </c>
      <c r="N40" s="103">
        <v>4</v>
      </c>
      <c r="O40" s="141">
        <f t="shared" si="0"/>
        <v>8</v>
      </c>
      <c r="P40" s="139" t="str">
        <f t="shared" si="2"/>
        <v>MEDIO</v>
      </c>
      <c r="Q40" s="103">
        <v>10</v>
      </c>
      <c r="R40" s="74">
        <f t="shared" si="3"/>
        <v>80</v>
      </c>
      <c r="S40" s="139" t="str">
        <f t="shared" si="4"/>
        <v>III</v>
      </c>
      <c r="T40" s="74" t="str">
        <f t="shared" si="1"/>
        <v>Mejorable</v>
      </c>
      <c r="U40" s="99">
        <v>31</v>
      </c>
      <c r="V40" s="103" t="s">
        <v>704</v>
      </c>
      <c r="W40" s="103" t="s">
        <v>507</v>
      </c>
      <c r="X40" s="103" t="s">
        <v>507</v>
      </c>
      <c r="Y40" s="103" t="s">
        <v>507</v>
      </c>
      <c r="Z40" s="106" t="s">
        <v>705</v>
      </c>
      <c r="AA40" s="103" t="s">
        <v>507</v>
      </c>
    </row>
    <row r="41" spans="1:42" s="142" customFormat="1" ht="77.25" thickBot="1" x14ac:dyDescent="0.3">
      <c r="A41" s="99" t="s">
        <v>482</v>
      </c>
      <c r="B41" s="99" t="s">
        <v>473</v>
      </c>
      <c r="C41" s="103" t="s">
        <v>474</v>
      </c>
      <c r="D41" s="99" t="s">
        <v>477</v>
      </c>
      <c r="E41" s="103" t="s">
        <v>33</v>
      </c>
      <c r="F41" s="135" t="s">
        <v>36</v>
      </c>
      <c r="G41" s="99" t="s">
        <v>698</v>
      </c>
      <c r="H41" s="101" t="s">
        <v>703</v>
      </c>
      <c r="I41" s="99" t="s">
        <v>700</v>
      </c>
      <c r="J41" s="100" t="s">
        <v>502</v>
      </c>
      <c r="K41" s="99" t="s">
        <v>502</v>
      </c>
      <c r="L41" s="99" t="s">
        <v>502</v>
      </c>
      <c r="M41" s="103">
        <v>2</v>
      </c>
      <c r="N41" s="103">
        <v>2</v>
      </c>
      <c r="O41" s="141">
        <f t="shared" si="0"/>
        <v>4</v>
      </c>
      <c r="P41" s="139" t="str">
        <f t="shared" si="2"/>
        <v>BAJO</v>
      </c>
      <c r="Q41" s="103">
        <v>25</v>
      </c>
      <c r="R41" s="74">
        <f t="shared" si="3"/>
        <v>100</v>
      </c>
      <c r="S41" s="139" t="str">
        <f t="shared" si="4"/>
        <v>III</v>
      </c>
      <c r="T41" s="74" t="str">
        <f t="shared" si="1"/>
        <v>Mejorable</v>
      </c>
      <c r="U41" s="99">
        <v>31</v>
      </c>
      <c r="V41" s="103" t="s">
        <v>706</v>
      </c>
      <c r="W41" s="103" t="s">
        <v>507</v>
      </c>
      <c r="X41" s="103" t="s">
        <v>507</v>
      </c>
      <c r="Y41" s="103" t="s">
        <v>507</v>
      </c>
      <c r="Z41" s="106" t="s">
        <v>709</v>
      </c>
      <c r="AA41" s="103" t="s">
        <v>507</v>
      </c>
    </row>
    <row r="42" spans="1:42" s="56" customFormat="1" ht="64.5" thickBot="1" x14ac:dyDescent="0.3">
      <c r="A42" s="178" t="s">
        <v>482</v>
      </c>
      <c r="B42" s="178" t="s">
        <v>473</v>
      </c>
      <c r="C42" s="178" t="s">
        <v>742</v>
      </c>
      <c r="D42" s="178" t="s">
        <v>901</v>
      </c>
      <c r="E42" s="178" t="s">
        <v>33</v>
      </c>
      <c r="F42" s="178" t="s">
        <v>36</v>
      </c>
      <c r="G42" s="178" t="s">
        <v>1539</v>
      </c>
      <c r="H42" s="178" t="s">
        <v>1540</v>
      </c>
      <c r="I42" s="178" t="s">
        <v>696</v>
      </c>
      <c r="J42" s="178" t="s">
        <v>502</v>
      </c>
      <c r="K42" s="178" t="s">
        <v>502</v>
      </c>
      <c r="L42" s="178" t="s">
        <v>502</v>
      </c>
      <c r="M42" s="213">
        <v>6</v>
      </c>
      <c r="N42" s="213">
        <v>2</v>
      </c>
      <c r="O42" s="178">
        <v>12</v>
      </c>
      <c r="P42" s="337" t="s">
        <v>153</v>
      </c>
      <c r="Q42" s="213">
        <v>25</v>
      </c>
      <c r="R42" s="178">
        <v>300</v>
      </c>
      <c r="S42" s="338" t="s">
        <v>91</v>
      </c>
      <c r="T42" s="178" t="s">
        <v>1541</v>
      </c>
      <c r="U42" s="178">
        <v>31</v>
      </c>
      <c r="V42" s="213" t="s">
        <v>704</v>
      </c>
      <c r="W42" s="213" t="s">
        <v>507</v>
      </c>
      <c r="X42" s="213" t="s">
        <v>507</v>
      </c>
      <c r="Y42" s="213" t="s">
        <v>1542</v>
      </c>
      <c r="Z42" s="213" t="s">
        <v>507</v>
      </c>
      <c r="AA42" s="213" t="s">
        <v>507</v>
      </c>
      <c r="AB42" s="336"/>
      <c r="AC42" s="336"/>
      <c r="AD42" s="336"/>
      <c r="AE42" s="336"/>
      <c r="AF42" s="336"/>
      <c r="AG42" s="336"/>
      <c r="AH42" s="336"/>
      <c r="AI42" s="336"/>
      <c r="AJ42" s="336"/>
      <c r="AK42" s="336"/>
      <c r="AL42" s="336"/>
      <c r="AM42" s="336"/>
      <c r="AN42" s="336"/>
      <c r="AO42" s="336"/>
      <c r="AP42" s="336"/>
    </row>
    <row r="43" spans="1:42" s="200" customFormat="1" ht="44.25" customHeight="1" x14ac:dyDescent="0.2">
      <c r="A43" s="114" t="s">
        <v>478</v>
      </c>
      <c r="B43" s="114" t="s">
        <v>777</v>
      </c>
      <c r="C43" s="115" t="s">
        <v>474</v>
      </c>
      <c r="D43" s="114" t="s">
        <v>477</v>
      </c>
      <c r="E43" s="114" t="s">
        <v>33</v>
      </c>
      <c r="F43" s="203" t="s">
        <v>36</v>
      </c>
      <c r="G43" s="116" t="s">
        <v>784</v>
      </c>
      <c r="H43" s="116" t="s">
        <v>1526</v>
      </c>
      <c r="I43" s="114" t="s">
        <v>786</v>
      </c>
      <c r="J43" s="114" t="s">
        <v>502</v>
      </c>
      <c r="K43" s="114" t="s">
        <v>1527</v>
      </c>
      <c r="L43" s="114" t="s">
        <v>502</v>
      </c>
      <c r="M43" s="119">
        <v>2</v>
      </c>
      <c r="N43" s="117">
        <v>2</v>
      </c>
      <c r="O43" s="141">
        <f t="shared" si="0"/>
        <v>4</v>
      </c>
      <c r="P43" s="139" t="str">
        <f t="shared" si="2"/>
        <v>BAJO</v>
      </c>
      <c r="Q43" s="117">
        <v>25</v>
      </c>
      <c r="R43" s="178">
        <f t="shared" si="3"/>
        <v>100</v>
      </c>
      <c r="S43" s="139" t="str">
        <f t="shared" si="4"/>
        <v>III</v>
      </c>
      <c r="T43" s="178" t="str">
        <f t="shared" si="1"/>
        <v>Mejorable</v>
      </c>
      <c r="U43" s="99">
        <v>31</v>
      </c>
      <c r="V43" s="114" t="s">
        <v>764</v>
      </c>
      <c r="W43" s="117" t="s">
        <v>507</v>
      </c>
      <c r="X43" s="117" t="s">
        <v>507</v>
      </c>
      <c r="Y43" s="117" t="s">
        <v>507</v>
      </c>
      <c r="Z43" s="120" t="s">
        <v>1528</v>
      </c>
      <c r="AA43" s="117" t="s">
        <v>507</v>
      </c>
      <c r="AB43" s="142"/>
      <c r="AC43" s="142"/>
      <c r="AD43" s="142"/>
      <c r="AE43" s="142"/>
    </row>
    <row r="44" spans="1:42" s="142" customFormat="1" ht="25.5" x14ac:dyDescent="0.25">
      <c r="A44" s="101" t="s">
        <v>482</v>
      </c>
      <c r="B44" s="99" t="s">
        <v>473</v>
      </c>
      <c r="C44" s="99" t="s">
        <v>474</v>
      </c>
      <c r="D44" s="99" t="s">
        <v>710</v>
      </c>
      <c r="E44" s="100" t="s">
        <v>33</v>
      </c>
      <c r="F44" s="135" t="s">
        <v>38</v>
      </c>
      <c r="G44" s="101" t="s">
        <v>711</v>
      </c>
      <c r="H44" s="101" t="s">
        <v>712</v>
      </c>
      <c r="I44" s="99" t="s">
        <v>713</v>
      </c>
      <c r="J44" s="100" t="s">
        <v>502</v>
      </c>
      <c r="K44" s="99" t="s">
        <v>714</v>
      </c>
      <c r="L44" s="99" t="s">
        <v>502</v>
      </c>
      <c r="M44" s="105">
        <v>2</v>
      </c>
      <c r="N44" s="99">
        <v>3</v>
      </c>
      <c r="O44" s="141">
        <f t="shared" si="0"/>
        <v>6</v>
      </c>
      <c r="P44" s="139" t="str">
        <f t="shared" si="2"/>
        <v>MEDIO</v>
      </c>
      <c r="Q44" s="99">
        <v>10</v>
      </c>
      <c r="R44" s="74">
        <f t="shared" si="3"/>
        <v>60</v>
      </c>
      <c r="S44" s="139" t="str">
        <f t="shared" si="4"/>
        <v>III</v>
      </c>
      <c r="T44" s="74" t="str">
        <f t="shared" si="1"/>
        <v>Mejorable</v>
      </c>
      <c r="U44" s="99">
        <v>31</v>
      </c>
      <c r="V44" s="99" t="s">
        <v>719</v>
      </c>
      <c r="W44" s="103" t="s">
        <v>507</v>
      </c>
      <c r="X44" s="99" t="s">
        <v>507</v>
      </c>
      <c r="Y44" s="99" t="s">
        <v>507</v>
      </c>
      <c r="Z44" s="109" t="s">
        <v>746</v>
      </c>
      <c r="AA44" s="103" t="s">
        <v>507</v>
      </c>
    </row>
    <row r="45" spans="1:42" s="142" customFormat="1" ht="25.5" x14ac:dyDescent="0.25">
      <c r="A45" s="101" t="s">
        <v>482</v>
      </c>
      <c r="B45" s="99" t="s">
        <v>473</v>
      </c>
      <c r="C45" s="99" t="s">
        <v>474</v>
      </c>
      <c r="D45" s="99" t="s">
        <v>715</v>
      </c>
      <c r="E45" s="100" t="s">
        <v>33</v>
      </c>
      <c r="F45" s="135" t="s">
        <v>38</v>
      </c>
      <c r="G45" s="101" t="s">
        <v>711</v>
      </c>
      <c r="H45" s="116" t="s">
        <v>1511</v>
      </c>
      <c r="I45" s="99" t="s">
        <v>713</v>
      </c>
      <c r="J45" s="100" t="s">
        <v>502</v>
      </c>
      <c r="K45" s="99" t="s">
        <v>714</v>
      </c>
      <c r="L45" s="99" t="s">
        <v>502</v>
      </c>
      <c r="M45" s="105">
        <v>2</v>
      </c>
      <c r="N45" s="99">
        <v>3</v>
      </c>
      <c r="O45" s="141">
        <f t="shared" si="0"/>
        <v>6</v>
      </c>
      <c r="P45" s="139" t="str">
        <f t="shared" si="2"/>
        <v>MEDIO</v>
      </c>
      <c r="Q45" s="99">
        <v>10</v>
      </c>
      <c r="R45" s="74">
        <f t="shared" si="3"/>
        <v>60</v>
      </c>
      <c r="S45" s="139" t="str">
        <f t="shared" si="4"/>
        <v>III</v>
      </c>
      <c r="T45" s="74" t="str">
        <f t="shared" si="1"/>
        <v>Mejorable</v>
      </c>
      <c r="U45" s="99">
        <v>31</v>
      </c>
      <c r="V45" s="99" t="s">
        <v>719</v>
      </c>
      <c r="W45" s="103" t="s">
        <v>507</v>
      </c>
      <c r="X45" s="99" t="s">
        <v>507</v>
      </c>
      <c r="Y45" s="99" t="s">
        <v>507</v>
      </c>
      <c r="Z45" s="109" t="s">
        <v>746</v>
      </c>
      <c r="AA45" s="103" t="s">
        <v>507</v>
      </c>
    </row>
    <row r="46" spans="1:42" s="142" customFormat="1" ht="63.75" x14ac:dyDescent="0.25">
      <c r="A46" s="99" t="s">
        <v>482</v>
      </c>
      <c r="B46" s="99" t="s">
        <v>473</v>
      </c>
      <c r="C46" s="103" t="s">
        <v>474</v>
      </c>
      <c r="D46" s="99" t="s">
        <v>477</v>
      </c>
      <c r="E46" s="103" t="s">
        <v>33</v>
      </c>
      <c r="F46" s="135" t="s">
        <v>38</v>
      </c>
      <c r="G46" s="101" t="s">
        <v>736</v>
      </c>
      <c r="H46" s="101" t="s">
        <v>618</v>
      </c>
      <c r="I46" s="99" t="s">
        <v>737</v>
      </c>
      <c r="J46" s="100" t="s">
        <v>502</v>
      </c>
      <c r="K46" s="99" t="s">
        <v>502</v>
      </c>
      <c r="L46" s="99" t="s">
        <v>502</v>
      </c>
      <c r="M46" s="103">
        <v>2</v>
      </c>
      <c r="N46" s="103">
        <v>2</v>
      </c>
      <c r="O46" s="141">
        <f t="shared" si="0"/>
        <v>4</v>
      </c>
      <c r="P46" s="139" t="str">
        <f t="shared" si="2"/>
        <v>BAJO</v>
      </c>
      <c r="Q46" s="103">
        <v>25</v>
      </c>
      <c r="R46" s="74">
        <f t="shared" si="3"/>
        <v>100</v>
      </c>
      <c r="S46" s="139" t="str">
        <f t="shared" si="4"/>
        <v>III</v>
      </c>
      <c r="T46" s="74" t="str">
        <f t="shared" si="1"/>
        <v>Mejorable</v>
      </c>
      <c r="U46" s="99">
        <v>31</v>
      </c>
      <c r="V46" s="103" t="s">
        <v>755</v>
      </c>
      <c r="W46" s="103" t="s">
        <v>507</v>
      </c>
      <c r="X46" s="103" t="s">
        <v>507</v>
      </c>
      <c r="Y46" s="103" t="s">
        <v>507</v>
      </c>
      <c r="Z46" s="103" t="s">
        <v>642</v>
      </c>
      <c r="AA46" s="103" t="s">
        <v>507</v>
      </c>
    </row>
    <row r="47" spans="1:42" s="142" customFormat="1" ht="63.75" x14ac:dyDescent="0.25">
      <c r="A47" s="99" t="s">
        <v>478</v>
      </c>
      <c r="B47" s="99" t="s">
        <v>473</v>
      </c>
      <c r="C47" s="99" t="s">
        <v>474</v>
      </c>
      <c r="D47" s="99" t="s">
        <v>477</v>
      </c>
      <c r="E47" s="99" t="s">
        <v>33</v>
      </c>
      <c r="F47" s="135" t="s">
        <v>38</v>
      </c>
      <c r="G47" s="101" t="s">
        <v>792</v>
      </c>
      <c r="H47" s="101" t="s">
        <v>793</v>
      </c>
      <c r="I47" s="99" t="s">
        <v>719</v>
      </c>
      <c r="J47" s="99" t="s">
        <v>502</v>
      </c>
      <c r="K47" s="99" t="s">
        <v>720</v>
      </c>
      <c r="L47" s="99" t="s">
        <v>502</v>
      </c>
      <c r="M47" s="102">
        <v>2</v>
      </c>
      <c r="N47" s="103">
        <v>3</v>
      </c>
      <c r="O47" s="141">
        <f t="shared" si="0"/>
        <v>6</v>
      </c>
      <c r="P47" s="139" t="str">
        <f t="shared" si="2"/>
        <v>MEDIO</v>
      </c>
      <c r="Q47" s="103">
        <v>10</v>
      </c>
      <c r="R47" s="74">
        <f t="shared" si="3"/>
        <v>60</v>
      </c>
      <c r="S47" s="139" t="str">
        <f t="shared" si="4"/>
        <v>III</v>
      </c>
      <c r="T47" s="74" t="str">
        <f t="shared" si="1"/>
        <v>Mejorable</v>
      </c>
      <c r="U47" s="99">
        <v>31</v>
      </c>
      <c r="V47" s="103" t="s">
        <v>719</v>
      </c>
      <c r="W47" s="103" t="s">
        <v>507</v>
      </c>
      <c r="X47" s="103" t="s">
        <v>507</v>
      </c>
      <c r="Y47" s="103" t="s">
        <v>747</v>
      </c>
      <c r="Z47" s="106" t="s">
        <v>748</v>
      </c>
      <c r="AA47" s="103" t="s">
        <v>507</v>
      </c>
    </row>
    <row r="48" spans="1:42" s="142" customFormat="1" ht="165.75" x14ac:dyDescent="0.25">
      <c r="A48" s="99" t="s">
        <v>478</v>
      </c>
      <c r="B48" s="99" t="s">
        <v>473</v>
      </c>
      <c r="C48" s="99" t="s">
        <v>474</v>
      </c>
      <c r="D48" s="99" t="s">
        <v>477</v>
      </c>
      <c r="E48" s="99" t="s">
        <v>33</v>
      </c>
      <c r="F48" s="135" t="s">
        <v>38</v>
      </c>
      <c r="G48" s="116" t="s">
        <v>1512</v>
      </c>
      <c r="H48" s="101" t="s">
        <v>795</v>
      </c>
      <c r="I48" s="99" t="s">
        <v>723</v>
      </c>
      <c r="J48" s="99" t="s">
        <v>502</v>
      </c>
      <c r="K48" s="99" t="s">
        <v>724</v>
      </c>
      <c r="L48" s="99" t="s">
        <v>725</v>
      </c>
      <c r="M48" s="102">
        <v>2</v>
      </c>
      <c r="N48" s="103">
        <v>3</v>
      </c>
      <c r="O48" s="141">
        <f t="shared" si="0"/>
        <v>6</v>
      </c>
      <c r="P48" s="139" t="str">
        <f t="shared" si="2"/>
        <v>MEDIO</v>
      </c>
      <c r="Q48" s="103">
        <v>10</v>
      </c>
      <c r="R48" s="74">
        <f t="shared" si="3"/>
        <v>60</v>
      </c>
      <c r="S48" s="139" t="str">
        <f t="shared" si="4"/>
        <v>III</v>
      </c>
      <c r="T48" s="74" t="str">
        <f t="shared" si="1"/>
        <v>Mejorable</v>
      </c>
      <c r="U48" s="99">
        <v>31</v>
      </c>
      <c r="V48" s="103" t="s">
        <v>719</v>
      </c>
      <c r="W48" s="103" t="s">
        <v>507</v>
      </c>
      <c r="X48" s="103" t="s">
        <v>507</v>
      </c>
      <c r="Y48" s="103" t="s">
        <v>747</v>
      </c>
      <c r="Z48" s="106" t="s">
        <v>805</v>
      </c>
      <c r="AA48" s="103" t="s">
        <v>507</v>
      </c>
    </row>
    <row r="49" spans="1:27" s="142" customFormat="1" ht="63.75" x14ac:dyDescent="0.25">
      <c r="A49" s="99" t="s">
        <v>796</v>
      </c>
      <c r="B49" s="99" t="s">
        <v>473</v>
      </c>
      <c r="C49" s="99" t="s">
        <v>573</v>
      </c>
      <c r="D49" s="99" t="s">
        <v>475</v>
      </c>
      <c r="E49" s="99" t="s">
        <v>33</v>
      </c>
      <c r="F49" s="135" t="s">
        <v>38</v>
      </c>
      <c r="G49" s="101" t="s">
        <v>797</v>
      </c>
      <c r="H49" s="101" t="s">
        <v>798</v>
      </c>
      <c r="I49" s="99" t="s">
        <v>799</v>
      </c>
      <c r="J49" s="99" t="s">
        <v>502</v>
      </c>
      <c r="K49" s="99" t="s">
        <v>800</v>
      </c>
      <c r="L49" s="99" t="s">
        <v>502</v>
      </c>
      <c r="M49" s="102">
        <v>2</v>
      </c>
      <c r="N49" s="103">
        <v>2</v>
      </c>
      <c r="O49" s="141">
        <f t="shared" si="0"/>
        <v>4</v>
      </c>
      <c r="P49" s="139" t="str">
        <f t="shared" si="2"/>
        <v>BAJO</v>
      </c>
      <c r="Q49" s="103">
        <v>25</v>
      </c>
      <c r="R49" s="74">
        <f t="shared" si="3"/>
        <v>100</v>
      </c>
      <c r="S49" s="139" t="str">
        <f t="shared" si="4"/>
        <v>III</v>
      </c>
      <c r="T49" s="74" t="str">
        <f t="shared" si="1"/>
        <v>Mejorable</v>
      </c>
      <c r="U49" s="99">
        <v>31</v>
      </c>
      <c r="V49" s="103" t="s">
        <v>719</v>
      </c>
      <c r="W49" s="103" t="s">
        <v>507</v>
      </c>
      <c r="X49" s="103" t="s">
        <v>507</v>
      </c>
      <c r="Y49" s="103" t="s">
        <v>507</v>
      </c>
      <c r="Z49" s="106" t="s">
        <v>806</v>
      </c>
      <c r="AA49" s="103" t="s">
        <v>507</v>
      </c>
    </row>
    <row r="50" spans="1:27" s="142" customFormat="1" ht="89.25" x14ac:dyDescent="0.25">
      <c r="A50" s="99" t="s">
        <v>478</v>
      </c>
      <c r="B50" s="99" t="s">
        <v>473</v>
      </c>
      <c r="C50" s="99" t="s">
        <v>474</v>
      </c>
      <c r="D50" s="99" t="s">
        <v>477</v>
      </c>
      <c r="E50" s="100" t="s">
        <v>33</v>
      </c>
      <c r="F50" s="135" t="s">
        <v>38</v>
      </c>
      <c r="G50" s="116" t="s">
        <v>1513</v>
      </c>
      <c r="H50" s="101" t="s">
        <v>733</v>
      </c>
      <c r="I50" s="99" t="s">
        <v>734</v>
      </c>
      <c r="J50" s="100" t="s">
        <v>502</v>
      </c>
      <c r="K50" s="99" t="s">
        <v>735</v>
      </c>
      <c r="L50" s="99" t="s">
        <v>725</v>
      </c>
      <c r="M50" s="102">
        <v>2</v>
      </c>
      <c r="N50" s="103">
        <v>4</v>
      </c>
      <c r="O50" s="141">
        <f t="shared" si="0"/>
        <v>8</v>
      </c>
      <c r="P50" s="139" t="str">
        <f t="shared" si="2"/>
        <v>MEDIO</v>
      </c>
      <c r="Q50" s="103">
        <v>10</v>
      </c>
      <c r="R50" s="74">
        <f t="shared" si="3"/>
        <v>80</v>
      </c>
      <c r="S50" s="139" t="str">
        <f t="shared" si="4"/>
        <v>III</v>
      </c>
      <c r="T50" s="74" t="str">
        <f t="shared" si="1"/>
        <v>Mejorable</v>
      </c>
      <c r="U50" s="99">
        <v>31</v>
      </c>
      <c r="V50" s="103" t="s">
        <v>753</v>
      </c>
      <c r="W50" s="103" t="s">
        <v>507</v>
      </c>
      <c r="X50" s="103" t="s">
        <v>507</v>
      </c>
      <c r="Y50" s="103" t="s">
        <v>507</v>
      </c>
      <c r="Z50" s="106" t="s">
        <v>807</v>
      </c>
      <c r="AA50" s="103" t="s">
        <v>507</v>
      </c>
    </row>
    <row r="51" spans="1:27" s="142" customFormat="1" ht="76.5" x14ac:dyDescent="0.25">
      <c r="A51" s="99" t="s">
        <v>726</v>
      </c>
      <c r="B51" s="99" t="s">
        <v>473</v>
      </c>
      <c r="C51" s="99" t="s">
        <v>474</v>
      </c>
      <c r="D51" s="99" t="s">
        <v>477</v>
      </c>
      <c r="E51" s="100" t="s">
        <v>33</v>
      </c>
      <c r="F51" s="135" t="s">
        <v>38</v>
      </c>
      <c r="G51" s="116" t="s">
        <v>1514</v>
      </c>
      <c r="H51" s="101" t="s">
        <v>802</v>
      </c>
      <c r="I51" s="99" t="s">
        <v>729</v>
      </c>
      <c r="J51" s="100" t="s">
        <v>502</v>
      </c>
      <c r="K51" s="99" t="s">
        <v>730</v>
      </c>
      <c r="L51" s="99" t="s">
        <v>731</v>
      </c>
      <c r="M51" s="102">
        <v>2</v>
      </c>
      <c r="N51" s="103">
        <v>3</v>
      </c>
      <c r="O51" s="141">
        <f t="shared" si="0"/>
        <v>6</v>
      </c>
      <c r="P51" s="139" t="str">
        <f t="shared" si="2"/>
        <v>MEDIO</v>
      </c>
      <c r="Q51" s="103">
        <v>10</v>
      </c>
      <c r="R51" s="74">
        <f t="shared" si="3"/>
        <v>60</v>
      </c>
      <c r="S51" s="139" t="str">
        <f t="shared" si="4"/>
        <v>III</v>
      </c>
      <c r="T51" s="74" t="str">
        <f t="shared" si="1"/>
        <v>Mejorable</v>
      </c>
      <c r="U51" s="99">
        <v>31</v>
      </c>
      <c r="V51" s="103" t="s">
        <v>750</v>
      </c>
      <c r="W51" s="103" t="s">
        <v>507</v>
      </c>
      <c r="X51" s="103" t="s">
        <v>507</v>
      </c>
      <c r="Y51" s="103" t="s">
        <v>751</v>
      </c>
      <c r="Z51" s="106" t="s">
        <v>752</v>
      </c>
      <c r="AA51" s="103" t="s">
        <v>507</v>
      </c>
    </row>
    <row r="52" spans="1:27" s="142" customFormat="1" ht="102" x14ac:dyDescent="0.25">
      <c r="A52" s="99" t="s">
        <v>478</v>
      </c>
      <c r="B52" s="99" t="s">
        <v>473</v>
      </c>
      <c r="C52" s="99" t="s">
        <v>742</v>
      </c>
      <c r="D52" s="99" t="s">
        <v>477</v>
      </c>
      <c r="E52" s="99" t="s">
        <v>33</v>
      </c>
      <c r="F52" s="135" t="s">
        <v>38</v>
      </c>
      <c r="G52" s="101" t="s">
        <v>743</v>
      </c>
      <c r="H52" s="101" t="s">
        <v>744</v>
      </c>
      <c r="I52" s="99" t="s">
        <v>745</v>
      </c>
      <c r="J52" s="99" t="s">
        <v>502</v>
      </c>
      <c r="K52" s="99" t="s">
        <v>735</v>
      </c>
      <c r="L52" s="99" t="s">
        <v>725</v>
      </c>
      <c r="M52" s="102">
        <v>2</v>
      </c>
      <c r="N52" s="103">
        <v>4</v>
      </c>
      <c r="O52" s="141">
        <f t="shared" si="0"/>
        <v>8</v>
      </c>
      <c r="P52" s="139" t="str">
        <f t="shared" si="2"/>
        <v>MEDIO</v>
      </c>
      <c r="Q52" s="103">
        <v>10</v>
      </c>
      <c r="R52" s="74">
        <f t="shared" si="3"/>
        <v>80</v>
      </c>
      <c r="S52" s="139" t="str">
        <f t="shared" si="4"/>
        <v>III</v>
      </c>
      <c r="T52" s="74" t="str">
        <f t="shared" si="1"/>
        <v>Mejorable</v>
      </c>
      <c r="U52" s="99">
        <v>31</v>
      </c>
      <c r="V52" s="103" t="s">
        <v>757</v>
      </c>
      <c r="W52" s="103" t="s">
        <v>507</v>
      </c>
      <c r="X52" s="103" t="s">
        <v>507</v>
      </c>
      <c r="Y52" s="103" t="s">
        <v>507</v>
      </c>
      <c r="Z52" s="106" t="s">
        <v>808</v>
      </c>
      <c r="AA52" s="103" t="s">
        <v>507</v>
      </c>
    </row>
    <row r="53" spans="1:27" s="142" customFormat="1" ht="38.25" x14ac:dyDescent="0.25">
      <c r="A53" s="99" t="s">
        <v>472</v>
      </c>
      <c r="B53" s="99" t="s">
        <v>473</v>
      </c>
      <c r="C53" s="99" t="s">
        <v>573</v>
      </c>
      <c r="D53" s="99" t="s">
        <v>475</v>
      </c>
      <c r="E53" s="99" t="s">
        <v>33</v>
      </c>
      <c r="F53" s="135" t="s">
        <v>37</v>
      </c>
      <c r="G53" s="99" t="s">
        <v>760</v>
      </c>
      <c r="H53" s="101" t="s">
        <v>761</v>
      </c>
      <c r="I53" s="99" t="s">
        <v>762</v>
      </c>
      <c r="J53" s="99" t="s">
        <v>502</v>
      </c>
      <c r="K53" s="99" t="s">
        <v>502</v>
      </c>
      <c r="L53" s="99" t="s">
        <v>763</v>
      </c>
      <c r="M53" s="102">
        <v>2</v>
      </c>
      <c r="N53" s="103">
        <v>1</v>
      </c>
      <c r="O53" s="141">
        <f t="shared" si="0"/>
        <v>2</v>
      </c>
      <c r="P53" s="139" t="str">
        <f t="shared" si="2"/>
        <v>BAJO</v>
      </c>
      <c r="Q53" s="117">
        <v>10</v>
      </c>
      <c r="R53" s="74">
        <f t="shared" si="3"/>
        <v>20</v>
      </c>
      <c r="S53" s="139" t="str">
        <f t="shared" si="4"/>
        <v>IV</v>
      </c>
      <c r="T53" s="74" t="str">
        <f t="shared" si="1"/>
        <v>Aceptable</v>
      </c>
      <c r="U53" s="99">
        <v>31</v>
      </c>
      <c r="V53" s="99" t="s">
        <v>764</v>
      </c>
      <c r="W53" s="103" t="s">
        <v>507</v>
      </c>
      <c r="X53" s="103" t="s">
        <v>507</v>
      </c>
      <c r="Y53" s="103" t="s">
        <v>507</v>
      </c>
      <c r="Z53" s="106" t="s">
        <v>765</v>
      </c>
      <c r="AA53" s="103" t="s">
        <v>766</v>
      </c>
    </row>
  </sheetData>
  <autoFilter ref="A5:AS53"/>
  <mergeCells count="8">
    <mergeCell ref="A1:AE1"/>
    <mergeCell ref="A2:G2"/>
    <mergeCell ref="A3:G3"/>
    <mergeCell ref="F4:H4"/>
    <mergeCell ref="J4:L4"/>
    <mergeCell ref="M4:S4"/>
    <mergeCell ref="U4:V4"/>
    <mergeCell ref="W4:AA4"/>
  </mergeCells>
  <conditionalFormatting sqref="A4:F4 J4 M4 T4 W4 E5:G5 A5 V5:AA5 J5:T5">
    <cfRule type="cellIs" dxfId="2832" priority="140" operator="equal">
      <formula>"MEDIA"</formula>
    </cfRule>
    <cfRule type="cellIs" dxfId="2831" priority="141" operator="equal">
      <formula>"BAJA"</formula>
    </cfRule>
    <cfRule type="cellIs" dxfId="2830" priority="142" operator="equal">
      <formula>"MUY ALTA"</formula>
    </cfRule>
  </conditionalFormatting>
  <conditionalFormatting sqref="V5">
    <cfRule type="cellIs" dxfId="2829" priority="143" operator="equal">
      <formula>"ALTA"</formula>
    </cfRule>
  </conditionalFormatting>
  <conditionalFormatting sqref="Z5:AA5">
    <cfRule type="cellIs" dxfId="2828" priority="144" operator="equal">
      <formula>"ALTA"</formula>
    </cfRule>
  </conditionalFormatting>
  <conditionalFormatting sqref="I4:I5">
    <cfRule type="cellIs" dxfId="2827" priority="137" operator="equal">
      <formula>"MEDIA"</formula>
    </cfRule>
    <cfRule type="cellIs" dxfId="2826" priority="138" operator="equal">
      <formula>"BAJA"</formula>
    </cfRule>
    <cfRule type="cellIs" dxfId="2825" priority="139" operator="equal">
      <formula>"MUY ALTA"</formula>
    </cfRule>
  </conditionalFormatting>
  <conditionalFormatting sqref="P6:P10 P12:P35">
    <cfRule type="cellIs" dxfId="2824" priority="134" operator="equal">
      <formula>"ALTO"</formula>
    </cfRule>
    <cfRule type="cellIs" dxfId="2823" priority="135" operator="equal">
      <formula>"MEDIO"</formula>
    </cfRule>
    <cfRule type="cellIs" dxfId="2822" priority="136" operator="equal">
      <formula>"BAJO"</formula>
    </cfRule>
  </conditionalFormatting>
  <conditionalFormatting sqref="S6:S10 S12:S35">
    <cfRule type="cellIs" dxfId="2821" priority="130" operator="equal">
      <formula>"IV"</formula>
    </cfRule>
    <cfRule type="cellIs" dxfId="2820" priority="131" operator="equal">
      <formula>"III"</formula>
    </cfRule>
    <cfRule type="cellIs" dxfId="2819" priority="132" operator="equal">
      <formula>"II"</formula>
    </cfRule>
    <cfRule type="cellIs" dxfId="2818" priority="133" operator="equal">
      <formula>"I"</formula>
    </cfRule>
  </conditionalFormatting>
  <conditionalFormatting sqref="P2:P10 P54:P1048576 P12:P35">
    <cfRule type="cellIs" dxfId="2817" priority="129" operator="equal">
      <formula>"MUY ALTO"</formula>
    </cfRule>
  </conditionalFormatting>
  <conditionalFormatting sqref="U5">
    <cfRule type="cellIs" dxfId="2816" priority="126" operator="equal">
      <formula>"MEDIA"</formula>
    </cfRule>
    <cfRule type="cellIs" dxfId="2815" priority="127" operator="equal">
      <formula>"BAJA"</formula>
    </cfRule>
    <cfRule type="cellIs" dxfId="2814" priority="128" operator="equal">
      <formula>"MUY ALTA"</formula>
    </cfRule>
  </conditionalFormatting>
  <conditionalFormatting sqref="P36">
    <cfRule type="cellIs" dxfId="2813" priority="123" operator="equal">
      <formula>"ALTO"</formula>
    </cfRule>
    <cfRule type="cellIs" dxfId="2812" priority="124" operator="equal">
      <formula>"MEDIO"</formula>
    </cfRule>
    <cfRule type="cellIs" dxfId="2811" priority="125" operator="equal">
      <formula>"BAJO"</formula>
    </cfRule>
  </conditionalFormatting>
  <conditionalFormatting sqref="S36">
    <cfRule type="cellIs" dxfId="2810" priority="119" operator="equal">
      <formula>"IV"</formula>
    </cfRule>
    <cfRule type="cellIs" dxfId="2809" priority="120" operator="equal">
      <formula>"III"</formula>
    </cfRule>
    <cfRule type="cellIs" dxfId="2808" priority="121" operator="equal">
      <formula>"II"</formula>
    </cfRule>
    <cfRule type="cellIs" dxfId="2807" priority="122" operator="equal">
      <formula>"I"</formula>
    </cfRule>
  </conditionalFormatting>
  <conditionalFormatting sqref="P36">
    <cfRule type="cellIs" dxfId="2806" priority="118" operator="equal">
      <formula>"MUY ALTO"</formula>
    </cfRule>
  </conditionalFormatting>
  <conditionalFormatting sqref="P37:P42 P44:P53">
    <cfRule type="cellIs" dxfId="2805" priority="115" operator="equal">
      <formula>"ALTO"</formula>
    </cfRule>
    <cfRule type="cellIs" dxfId="2804" priority="116" operator="equal">
      <formula>"MEDIO"</formula>
    </cfRule>
    <cfRule type="cellIs" dxfId="2803" priority="117" operator="equal">
      <formula>"BAJO"</formula>
    </cfRule>
  </conditionalFormatting>
  <conditionalFormatting sqref="S37:S42 S44:S53">
    <cfRule type="cellIs" dxfId="2802" priority="111" operator="equal">
      <formula>"IV"</formula>
    </cfRule>
    <cfRule type="cellIs" dxfId="2801" priority="112" operator="equal">
      <formula>"III"</formula>
    </cfRule>
    <cfRule type="cellIs" dxfId="2800" priority="113" operator="equal">
      <formula>"II"</formula>
    </cfRule>
    <cfRule type="cellIs" dxfId="2799" priority="114" operator="equal">
      <formula>"I"</formula>
    </cfRule>
  </conditionalFormatting>
  <conditionalFormatting sqref="P37:P42 P44:P53">
    <cfRule type="cellIs" dxfId="2798" priority="110" operator="equal">
      <formula>"MUY ALTO"</formula>
    </cfRule>
  </conditionalFormatting>
  <conditionalFormatting sqref="D8:E8 I8:N8">
    <cfRule type="cellIs" dxfId="2797" priority="48" operator="equal">
      <formula>"MEDIA"</formula>
    </cfRule>
  </conditionalFormatting>
  <conditionalFormatting sqref="D8:E8 I8:N8">
    <cfRule type="cellIs" dxfId="2796" priority="49" operator="equal">
      <formula>"BAJA"</formula>
    </cfRule>
  </conditionalFormatting>
  <conditionalFormatting sqref="D8:E8 I8:N8">
    <cfRule type="cellIs" dxfId="2795" priority="50" operator="equal">
      <formula>"MUY ALTA"</formula>
    </cfRule>
  </conditionalFormatting>
  <conditionalFormatting sqref="Q10">
    <cfRule type="cellIs" dxfId="2794" priority="45" operator="equal">
      <formula>"MEDIA"</formula>
    </cfRule>
  </conditionalFormatting>
  <conditionalFormatting sqref="Q10">
    <cfRule type="cellIs" dxfId="2793" priority="46" operator="equal">
      <formula>"BAJA"</formula>
    </cfRule>
  </conditionalFormatting>
  <conditionalFormatting sqref="Q10">
    <cfRule type="cellIs" dxfId="2792" priority="47" operator="equal">
      <formula>"MUY ALTA"</formula>
    </cfRule>
  </conditionalFormatting>
  <conditionalFormatting sqref="V10 X10">
    <cfRule type="cellIs" dxfId="2791" priority="38" operator="equal">
      <formula>"MEDIA"</formula>
    </cfRule>
  </conditionalFormatting>
  <conditionalFormatting sqref="V10 X10">
    <cfRule type="cellIs" dxfId="2790" priority="39" operator="equal">
      <formula>"BAJA"</formula>
    </cfRule>
  </conditionalFormatting>
  <conditionalFormatting sqref="V10 X10">
    <cfRule type="cellIs" dxfId="2789" priority="40" operator="equal">
      <formula>"MUY ALTA"</formula>
    </cfRule>
  </conditionalFormatting>
  <conditionalFormatting sqref="V10 Z10">
    <cfRule type="cellIs" dxfId="2788" priority="41" operator="equal">
      <formula>"ALTA"</formula>
    </cfRule>
  </conditionalFormatting>
  <conditionalFormatting sqref="Z10">
    <cfRule type="cellIs" dxfId="2787" priority="42" operator="equal">
      <formula>"MEDIA"</formula>
    </cfRule>
  </conditionalFormatting>
  <conditionalFormatting sqref="Z10">
    <cfRule type="cellIs" dxfId="2786" priority="43" operator="equal">
      <formula>"BAJA"</formula>
    </cfRule>
  </conditionalFormatting>
  <conditionalFormatting sqref="Z10">
    <cfRule type="cellIs" dxfId="2785" priority="44" operator="equal">
      <formula>"MUY ALTA"</formula>
    </cfRule>
  </conditionalFormatting>
  <conditionalFormatting sqref="P11">
    <cfRule type="cellIs" dxfId="2784" priority="35" operator="equal">
      <formula>"ALTO"</formula>
    </cfRule>
    <cfRule type="cellIs" dxfId="2783" priority="36" operator="equal">
      <formula>"MEDIO"</formula>
    </cfRule>
    <cfRule type="cellIs" dxfId="2782" priority="37" operator="equal">
      <formula>"BAJO"</formula>
    </cfRule>
  </conditionalFormatting>
  <conditionalFormatting sqref="P11">
    <cfRule type="cellIs" dxfId="2781" priority="34" operator="equal">
      <formula>"MUY ALTO"</formula>
    </cfRule>
  </conditionalFormatting>
  <conditionalFormatting sqref="S11">
    <cfRule type="cellIs" dxfId="2780" priority="30" operator="equal">
      <formula>"IV"</formula>
    </cfRule>
    <cfRule type="cellIs" dxfId="2779" priority="31" operator="equal">
      <formula>"III"</formula>
    </cfRule>
    <cfRule type="cellIs" dxfId="2778" priority="32" operator="equal">
      <formula>"II"</formula>
    </cfRule>
    <cfRule type="cellIs" dxfId="2777" priority="33" operator="equal">
      <formula>"I"</formula>
    </cfRule>
  </conditionalFormatting>
  <conditionalFormatting sqref="A40 E40 I40:J40 L40 N40">
    <cfRule type="cellIs" dxfId="2776" priority="27" operator="equal">
      <formula>"MEDIA"</formula>
    </cfRule>
  </conditionalFormatting>
  <conditionalFormatting sqref="A40 E40 I40:J40 L40 N40">
    <cfRule type="cellIs" dxfId="2775" priority="28" operator="equal">
      <formula>"BAJA"</formula>
    </cfRule>
  </conditionalFormatting>
  <conditionalFormatting sqref="A40 E40 I40:J40 L40 N40">
    <cfRule type="cellIs" dxfId="2774" priority="29" operator="equal">
      <formula>"MUY ALTA"</formula>
    </cfRule>
  </conditionalFormatting>
  <conditionalFormatting sqref="I41:I42">
    <cfRule type="cellIs" dxfId="2773" priority="24" operator="equal">
      <formula>"MEDIA"</formula>
    </cfRule>
  </conditionalFormatting>
  <conditionalFormatting sqref="I41:I42">
    <cfRule type="cellIs" dxfId="2772" priority="25" operator="equal">
      <formula>"BAJA"</formula>
    </cfRule>
  </conditionalFormatting>
  <conditionalFormatting sqref="I41:I42">
    <cfRule type="cellIs" dxfId="2771" priority="26" operator="equal">
      <formula>"MUY ALTA"</formula>
    </cfRule>
  </conditionalFormatting>
  <conditionalFormatting sqref="Q40">
    <cfRule type="cellIs" dxfId="2770" priority="21" operator="equal">
      <formula>"MEDIA"</formula>
    </cfRule>
  </conditionalFormatting>
  <conditionalFormatting sqref="Q40">
    <cfRule type="cellIs" dxfId="2769" priority="22" operator="equal">
      <formula>"BAJA"</formula>
    </cfRule>
  </conditionalFormatting>
  <conditionalFormatting sqref="Q40">
    <cfRule type="cellIs" dxfId="2768" priority="23" operator="equal">
      <formula>"MUY ALTA"</formula>
    </cfRule>
  </conditionalFormatting>
  <conditionalFormatting sqref="V40 X40:Y40">
    <cfRule type="cellIs" dxfId="2767" priority="13" operator="equal">
      <formula>"MEDIA"</formula>
    </cfRule>
  </conditionalFormatting>
  <conditionalFormatting sqref="V40 X40:Y40">
    <cfRule type="cellIs" dxfId="2766" priority="14" operator="equal">
      <formula>"BAJA"</formula>
    </cfRule>
  </conditionalFormatting>
  <conditionalFormatting sqref="V40 X40:Y40">
    <cfRule type="cellIs" dxfId="2765" priority="15" operator="equal">
      <formula>"MUY ALTA"</formula>
    </cfRule>
  </conditionalFormatting>
  <conditionalFormatting sqref="Z40">
    <cfRule type="cellIs" dxfId="2764" priority="16" operator="equal">
      <formula>"MEDIA"</formula>
    </cfRule>
  </conditionalFormatting>
  <conditionalFormatting sqref="Z40">
    <cfRule type="cellIs" dxfId="2763" priority="17" operator="equal">
      <formula>"BAJA"</formula>
    </cfRule>
  </conditionalFormatting>
  <conditionalFormatting sqref="Z40">
    <cfRule type="cellIs" dxfId="2762" priority="18" operator="equal">
      <formula>"MUY ALTA"</formula>
    </cfRule>
  </conditionalFormatting>
  <conditionalFormatting sqref="V40">
    <cfRule type="cellIs" dxfId="2761" priority="19" operator="equal">
      <formula>"ALTA"</formula>
    </cfRule>
  </conditionalFormatting>
  <conditionalFormatting sqref="Z40">
    <cfRule type="cellIs" dxfId="2760" priority="20" operator="equal">
      <formula>"ALTA"</formula>
    </cfRule>
  </conditionalFormatting>
  <conditionalFormatting sqref="P43">
    <cfRule type="cellIs" dxfId="2759" priority="10" operator="equal">
      <formula>"ALTO"</formula>
    </cfRule>
    <cfRule type="cellIs" dxfId="2758" priority="11" operator="equal">
      <formula>"MEDIO"</formula>
    </cfRule>
    <cfRule type="cellIs" dxfId="2757" priority="12" operator="equal">
      <formula>"BAJO"</formula>
    </cfRule>
  </conditionalFormatting>
  <conditionalFormatting sqref="S43">
    <cfRule type="cellIs" dxfId="2756" priority="6" operator="equal">
      <formula>"IV"</formula>
    </cfRule>
    <cfRule type="cellIs" dxfId="2755" priority="7" operator="equal">
      <formula>"III"</formula>
    </cfRule>
    <cfRule type="cellIs" dxfId="2754" priority="8" operator="equal">
      <formula>"II"</formula>
    </cfRule>
    <cfRule type="cellIs" dxfId="2753" priority="9" operator="equal">
      <formula>"I"</formula>
    </cfRule>
  </conditionalFormatting>
  <conditionalFormatting sqref="P43">
    <cfRule type="cellIs" dxfId="2752" priority="5" operator="equal">
      <formula>"MUY ALTO"</formula>
    </cfRule>
  </conditionalFormatting>
  <conditionalFormatting sqref="V8">
    <cfRule type="cellIs" dxfId="2751" priority="1" operator="equal">
      <formula>"ALTA"</formula>
    </cfRule>
  </conditionalFormatting>
  <conditionalFormatting sqref="V8">
    <cfRule type="cellIs" dxfId="2750" priority="2" operator="equal">
      <formula>"MEDIA"</formula>
    </cfRule>
  </conditionalFormatting>
  <conditionalFormatting sqref="V8">
    <cfRule type="cellIs" dxfId="2749" priority="3" operator="equal">
      <formula>"BAJA"</formula>
    </cfRule>
  </conditionalFormatting>
  <conditionalFormatting sqref="V8">
    <cfRule type="cellIs" dxfId="2748" priority="4" operator="equal">
      <formula>"MUY ALTA"</formula>
    </cfRule>
  </conditionalFormatting>
  <dataValidations count="3">
    <dataValidation type="list" allowBlank="1" showErrorMessage="1" sqref="Q36 Q10 Q50">
      <formula1>"10,25,60,100"</formula1>
    </dataValidation>
    <dataValidation type="list" allowBlank="1" showInputMessage="1" prompt="COLOQUE SOLO - 1,2,3, O 4" sqref="N36 N50">
      <formula1>"4,3,2,1"</formula1>
    </dataValidation>
    <dataValidation type="list" allowBlank="1" showErrorMessage="1" sqref="M36 M50">
      <formula1>"2,6,10"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Listas!$A$7:$G$7</xm:f>
          </x14:formula1>
          <xm:sqref>F6:F42 F44:F53</xm:sqref>
        </x14:dataValidation>
        <x14:dataValidation type="list" allowBlank="1" showInputMessage="1" showErrorMessage="1">
          <x14:formula1>
            <xm:f>Listas!#REF!</xm:f>
          </x14:formula1>
          <xm:sqref>F43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U60"/>
  <sheetViews>
    <sheetView topLeftCell="Q43" workbookViewId="0">
      <selection activeCell="J45" sqref="A45:XFD45"/>
    </sheetView>
  </sheetViews>
  <sheetFormatPr baseColWidth="10" defaultRowHeight="15" x14ac:dyDescent="0.25"/>
  <cols>
    <col min="1" max="1" width="20.7109375" style="56" customWidth="1"/>
    <col min="2" max="2" width="11.42578125" style="56"/>
    <col min="3" max="3" width="24.28515625" style="56" customWidth="1"/>
    <col min="4" max="4" width="38" style="56" customWidth="1"/>
    <col min="5" max="5" width="11.42578125" style="56"/>
    <col min="6" max="6" width="24.85546875" style="56" customWidth="1"/>
    <col min="7" max="7" width="32" style="56" customWidth="1"/>
    <col min="8" max="8" width="42.85546875" style="56" customWidth="1"/>
    <col min="9" max="9" width="24.140625" style="56" customWidth="1"/>
    <col min="10" max="10" width="18.42578125" style="56" customWidth="1"/>
    <col min="11" max="11" width="32.42578125" style="56" customWidth="1"/>
    <col min="12" max="12" width="24.85546875" style="56" customWidth="1"/>
    <col min="13" max="15" width="11.42578125" style="56"/>
    <col min="16" max="16" width="14.7109375" style="56" customWidth="1"/>
    <col min="17" max="19" width="11.42578125" style="56"/>
    <col min="20" max="20" width="14.7109375" style="64" customWidth="1"/>
    <col min="21" max="21" width="11.42578125" style="56"/>
    <col min="22" max="22" width="19.5703125" style="56" customWidth="1"/>
    <col min="23" max="27" width="29.5703125" style="56" customWidth="1"/>
    <col min="28" max="16384" width="11.42578125" style="56"/>
  </cols>
  <sheetData>
    <row r="1" spans="1:47" ht="16.5" thickBot="1" x14ac:dyDescent="0.3">
      <c r="A1" s="275"/>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row>
    <row r="2" spans="1:47" ht="26.25" customHeight="1" thickBot="1" x14ac:dyDescent="0.3">
      <c r="A2" s="272" t="s">
        <v>767</v>
      </c>
      <c r="B2" s="277"/>
      <c r="C2" s="277"/>
      <c r="D2" s="277"/>
      <c r="E2" s="277"/>
      <c r="F2" s="277"/>
      <c r="G2" s="278"/>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ht="36" customHeight="1" thickBot="1" x14ac:dyDescent="0.3">
      <c r="A3" s="272" t="s">
        <v>768</v>
      </c>
      <c r="B3" s="277"/>
      <c r="C3" s="277"/>
      <c r="D3" s="277"/>
      <c r="E3" s="277"/>
      <c r="F3" s="277"/>
      <c r="G3" s="278"/>
      <c r="H3" s="1"/>
      <c r="I3" s="1"/>
      <c r="J3" s="1"/>
      <c r="K3" s="1"/>
      <c r="L3" s="4"/>
      <c r="M3" s="4"/>
      <c r="N3" s="4"/>
      <c r="O3" s="4"/>
      <c r="P3" s="4"/>
      <c r="Q3" s="4"/>
      <c r="R3" s="2"/>
      <c r="S3" s="2"/>
      <c r="T3" s="2"/>
      <c r="U3" s="5"/>
      <c r="V3" s="5"/>
      <c r="W3" s="1"/>
      <c r="X3" s="1"/>
      <c r="Y3" s="1"/>
      <c r="Z3" s="1"/>
      <c r="AA3" s="1"/>
      <c r="AB3" s="3"/>
      <c r="AC3" s="3"/>
      <c r="AD3" s="3"/>
      <c r="AE3" s="3"/>
      <c r="AF3" s="3"/>
      <c r="AG3" s="3"/>
      <c r="AH3" s="3"/>
      <c r="AI3" s="3"/>
      <c r="AJ3" s="3"/>
      <c r="AK3" s="3"/>
      <c r="AL3" s="3"/>
      <c r="AM3" s="3"/>
      <c r="AN3" s="3"/>
      <c r="AO3" s="3"/>
      <c r="AP3" s="3"/>
      <c r="AQ3" s="3"/>
      <c r="AR3" s="3"/>
      <c r="AS3" s="3"/>
      <c r="AT3" s="3"/>
      <c r="AU3" s="3"/>
    </row>
    <row r="4" spans="1:47" s="62" customFormat="1" ht="30.75" customHeight="1" x14ac:dyDescent="0.2">
      <c r="A4" s="122"/>
      <c r="B4" s="123" t="s">
        <v>0</v>
      </c>
      <c r="C4" s="123" t="s">
        <v>1</v>
      </c>
      <c r="D4" s="123" t="s">
        <v>2</v>
      </c>
      <c r="E4" s="123"/>
      <c r="F4" s="269" t="s">
        <v>3</v>
      </c>
      <c r="G4" s="279"/>
      <c r="H4" s="280"/>
      <c r="I4" s="123"/>
      <c r="J4" s="269" t="s">
        <v>4</v>
      </c>
      <c r="K4" s="279"/>
      <c r="L4" s="280"/>
      <c r="M4" s="263" t="s">
        <v>5</v>
      </c>
      <c r="N4" s="279"/>
      <c r="O4" s="279"/>
      <c r="P4" s="279"/>
      <c r="Q4" s="279"/>
      <c r="R4" s="279"/>
      <c r="S4" s="280"/>
      <c r="T4" s="124" t="s">
        <v>6</v>
      </c>
      <c r="U4" s="270" t="s">
        <v>7</v>
      </c>
      <c r="V4" s="281"/>
      <c r="W4" s="263" t="s">
        <v>8</v>
      </c>
      <c r="X4" s="279"/>
      <c r="Y4" s="279"/>
      <c r="Z4" s="279"/>
      <c r="AA4" s="280"/>
      <c r="AB4" s="125"/>
      <c r="AC4" s="125"/>
      <c r="AD4" s="125"/>
      <c r="AE4" s="125"/>
      <c r="AF4" s="125"/>
      <c r="AG4" s="125"/>
      <c r="AH4" s="125"/>
      <c r="AI4" s="125"/>
      <c r="AJ4" s="125"/>
      <c r="AK4" s="125"/>
      <c r="AL4" s="125"/>
      <c r="AM4" s="125"/>
      <c r="AN4" s="125"/>
      <c r="AO4" s="125"/>
      <c r="AP4" s="125"/>
      <c r="AQ4" s="125"/>
      <c r="AR4" s="125"/>
      <c r="AS4" s="125"/>
      <c r="AT4" s="125"/>
      <c r="AU4" s="125"/>
    </row>
    <row r="5" spans="1:47" s="62" customFormat="1" ht="72" customHeight="1" x14ac:dyDescent="0.2">
      <c r="A5" s="126" t="s">
        <v>9</v>
      </c>
      <c r="B5" s="127"/>
      <c r="C5" s="127"/>
      <c r="D5" s="127"/>
      <c r="E5" s="127" t="s">
        <v>10</v>
      </c>
      <c r="F5" s="128" t="s">
        <v>31</v>
      </c>
      <c r="G5" s="129" t="s">
        <v>11</v>
      </c>
      <c r="H5" s="129" t="s">
        <v>12</v>
      </c>
      <c r="I5" s="127" t="s">
        <v>32</v>
      </c>
      <c r="J5" s="130" t="s">
        <v>13</v>
      </c>
      <c r="K5" s="129" t="s">
        <v>14</v>
      </c>
      <c r="L5" s="129" t="s">
        <v>15</v>
      </c>
      <c r="M5" s="131" t="s">
        <v>16</v>
      </c>
      <c r="N5" s="131" t="s">
        <v>17</v>
      </c>
      <c r="O5" s="132" t="s">
        <v>18</v>
      </c>
      <c r="P5" s="131" t="s">
        <v>19</v>
      </c>
      <c r="Q5" s="131" t="s">
        <v>20</v>
      </c>
      <c r="R5" s="131" t="s">
        <v>21</v>
      </c>
      <c r="S5" s="131" t="s">
        <v>22</v>
      </c>
      <c r="T5" s="133" t="s">
        <v>23</v>
      </c>
      <c r="U5" s="131" t="s">
        <v>24</v>
      </c>
      <c r="V5" s="133" t="s">
        <v>25</v>
      </c>
      <c r="W5" s="133" t="s">
        <v>26</v>
      </c>
      <c r="X5" s="133" t="s">
        <v>27</v>
      </c>
      <c r="Y5" s="133" t="s">
        <v>28</v>
      </c>
      <c r="Z5" s="133" t="s">
        <v>29</v>
      </c>
      <c r="AA5" s="133" t="s">
        <v>30</v>
      </c>
      <c r="AB5" s="125"/>
      <c r="AC5" s="125"/>
      <c r="AD5" s="125"/>
      <c r="AE5" s="125"/>
      <c r="AF5" s="125"/>
      <c r="AG5" s="125"/>
      <c r="AH5" s="125"/>
      <c r="AI5" s="125"/>
      <c r="AJ5" s="125"/>
      <c r="AK5" s="125"/>
      <c r="AL5" s="125"/>
      <c r="AM5" s="125"/>
      <c r="AN5" s="125"/>
      <c r="AO5" s="125"/>
      <c r="AP5" s="125"/>
      <c r="AQ5" s="125"/>
      <c r="AR5" s="125"/>
      <c r="AS5" s="125"/>
      <c r="AT5" s="125"/>
      <c r="AU5" s="125"/>
    </row>
    <row r="6" spans="1:47" s="140" customFormat="1" ht="63.75" x14ac:dyDescent="0.25">
      <c r="A6" s="99" t="s">
        <v>472</v>
      </c>
      <c r="B6" s="99" t="s">
        <v>473</v>
      </c>
      <c r="C6" s="99" t="s">
        <v>573</v>
      </c>
      <c r="D6" s="99" t="s">
        <v>475</v>
      </c>
      <c r="E6" s="99" t="s">
        <v>33</v>
      </c>
      <c r="F6" s="135" t="s">
        <v>77</v>
      </c>
      <c r="G6" s="101" t="s">
        <v>489</v>
      </c>
      <c r="H6" s="101" t="s">
        <v>493</v>
      </c>
      <c r="I6" s="99" t="s">
        <v>498</v>
      </c>
      <c r="J6" s="99" t="s">
        <v>502</v>
      </c>
      <c r="K6" s="99" t="s">
        <v>502</v>
      </c>
      <c r="L6" s="99" t="s">
        <v>502</v>
      </c>
      <c r="M6" s="102">
        <v>2</v>
      </c>
      <c r="N6" s="103">
        <v>3</v>
      </c>
      <c r="O6" s="137">
        <f t="shared" ref="O6:O60" si="0">M6*N6</f>
        <v>6</v>
      </c>
      <c r="P6" s="138" t="str">
        <f>IF((N6),IF(AND(O6&gt;=24,O6&lt;=40),"MUY ALTO",IF(AND(O6&gt;=10,O6&lt;=20),"ALTO",IF(AND(O6&gt;=6,O6&lt;=8),"MEDIO",IF((O6&lt;=4),"BAJO")))))</f>
        <v>MEDIO</v>
      </c>
      <c r="Q6" s="103">
        <v>25</v>
      </c>
      <c r="R6" s="74">
        <f>O6*Q6</f>
        <v>150</v>
      </c>
      <c r="S6" s="139" t="str">
        <f>IF(R6&lt;=0,"N/A",IF(R6&lt;=20,"IV",IF(R6&lt;=120,"III",IF(R6&lt;=500,"II",IF(R6&lt;=4000,"I",)))))</f>
        <v>II</v>
      </c>
      <c r="T6" s="74" t="str">
        <f>IF(S6="I","No Aceptable",IF(S6="II","No aceptable o aceptable con control específico",IF(S6="III","Mejorable",IF(S6="IV","Aceptable","Aceptable"))))</f>
        <v>No aceptable o aceptable con control específico</v>
      </c>
      <c r="U6" s="99">
        <v>69</v>
      </c>
      <c r="V6" s="103" t="s">
        <v>498</v>
      </c>
      <c r="W6" s="103" t="s">
        <v>507</v>
      </c>
      <c r="X6" s="103" t="s">
        <v>507</v>
      </c>
      <c r="Y6" s="103" t="s">
        <v>507</v>
      </c>
      <c r="Z6" s="106" t="s">
        <v>508</v>
      </c>
      <c r="AA6" s="103" t="s">
        <v>507</v>
      </c>
    </row>
    <row r="7" spans="1:47" s="142" customFormat="1" ht="114.75" x14ac:dyDescent="0.25">
      <c r="A7" s="99" t="s">
        <v>476</v>
      </c>
      <c r="B7" s="99" t="s">
        <v>473</v>
      </c>
      <c r="C7" s="99" t="s">
        <v>474</v>
      </c>
      <c r="D7" s="99" t="s">
        <v>477</v>
      </c>
      <c r="E7" s="99" t="s">
        <v>33</v>
      </c>
      <c r="F7" s="135" t="s">
        <v>77</v>
      </c>
      <c r="G7" s="101" t="s">
        <v>490</v>
      </c>
      <c r="H7" s="101" t="s">
        <v>494</v>
      </c>
      <c r="I7" s="99" t="s">
        <v>499</v>
      </c>
      <c r="J7" s="99" t="s">
        <v>502</v>
      </c>
      <c r="K7" s="99" t="s">
        <v>503</v>
      </c>
      <c r="L7" s="99" t="s">
        <v>504</v>
      </c>
      <c r="M7" s="102">
        <v>2</v>
      </c>
      <c r="N7" s="103">
        <v>2</v>
      </c>
      <c r="O7" s="141">
        <f t="shared" si="0"/>
        <v>4</v>
      </c>
      <c r="P7" s="139" t="str">
        <f t="shared" ref="P7:P60" si="1">IF((N7),IF(AND(O7&gt;=24,O7&lt;=40),"MUY ALTO",IF(AND(O7&gt;=10,O7&lt;=20),"ALTO",IF(AND(O7&gt;=6,O7&lt;=8),"MEDIO",IF((O7&lt;=4),"BAJO")))))</f>
        <v>BAJO</v>
      </c>
      <c r="Q7" s="103">
        <v>25</v>
      </c>
      <c r="R7" s="74">
        <f t="shared" ref="R7:R60" si="2">O7*Q7</f>
        <v>100</v>
      </c>
      <c r="S7" s="139" t="str">
        <f t="shared" ref="S7:S60" si="3">IF(R7&lt;=0,"N/A",IF(R7&lt;=20,"IV",IF(R7&lt;=120,"III",IF(R7&lt;=500,"II",IF(R7&lt;=4000,"I",)))))</f>
        <v>III</v>
      </c>
      <c r="T7" s="74" t="str">
        <f t="shared" ref="T7:T60" si="4">IF(S7="I","No Aceptable",IF(S7="II","No aceptable o aceptable con control específico",IF(S7="III","Mejorable",IF(S7="IV","Aceptable","Aceptable"))))</f>
        <v>Mejorable</v>
      </c>
      <c r="U7" s="99">
        <v>69</v>
      </c>
      <c r="V7" s="117" t="s">
        <v>519</v>
      </c>
      <c r="W7" s="103" t="s">
        <v>507</v>
      </c>
      <c r="X7" s="103" t="s">
        <v>507</v>
      </c>
      <c r="Y7" s="103" t="s">
        <v>507</v>
      </c>
      <c r="Z7" s="106" t="s">
        <v>510</v>
      </c>
      <c r="AA7" s="103" t="s">
        <v>511</v>
      </c>
    </row>
    <row r="8" spans="1:47" s="142" customFormat="1" ht="140.25" x14ac:dyDescent="0.25">
      <c r="A8" s="99" t="s">
        <v>480</v>
      </c>
      <c r="B8" s="99" t="s">
        <v>473</v>
      </c>
      <c r="C8" s="99" t="s">
        <v>474</v>
      </c>
      <c r="D8" s="99" t="s">
        <v>481</v>
      </c>
      <c r="E8" s="99" t="s">
        <v>33</v>
      </c>
      <c r="F8" s="135" t="s">
        <v>77</v>
      </c>
      <c r="G8" s="101" t="s">
        <v>491</v>
      </c>
      <c r="H8" s="101" t="s">
        <v>496</v>
      </c>
      <c r="I8" s="99" t="s">
        <v>500</v>
      </c>
      <c r="J8" s="99" t="s">
        <v>502</v>
      </c>
      <c r="K8" s="99" t="s">
        <v>505</v>
      </c>
      <c r="L8" s="99" t="s">
        <v>502</v>
      </c>
      <c r="M8" s="104">
        <v>2</v>
      </c>
      <c r="N8" s="103">
        <v>3</v>
      </c>
      <c r="O8" s="141">
        <f t="shared" si="0"/>
        <v>6</v>
      </c>
      <c r="P8" s="139" t="str">
        <f t="shared" si="1"/>
        <v>MEDIO</v>
      </c>
      <c r="Q8" s="99">
        <v>25</v>
      </c>
      <c r="R8" s="74">
        <f t="shared" si="2"/>
        <v>150</v>
      </c>
      <c r="S8" s="139" t="str">
        <f t="shared" si="3"/>
        <v>II</v>
      </c>
      <c r="T8" s="74" t="str">
        <f t="shared" si="4"/>
        <v>No aceptable o aceptable con control específico</v>
      </c>
      <c r="U8" s="99">
        <v>69</v>
      </c>
      <c r="V8" s="107" t="s">
        <v>500</v>
      </c>
      <c r="W8" s="213" t="s">
        <v>513</v>
      </c>
      <c r="X8" s="213" t="s">
        <v>507</v>
      </c>
      <c r="Y8" s="213" t="s">
        <v>1530</v>
      </c>
      <c r="Z8" s="213" t="s">
        <v>772</v>
      </c>
      <c r="AA8" s="213" t="s">
        <v>507</v>
      </c>
    </row>
    <row r="9" spans="1:47" s="142" customFormat="1" ht="63.75" x14ac:dyDescent="0.25">
      <c r="A9" s="99" t="s">
        <v>482</v>
      </c>
      <c r="B9" s="99" t="s">
        <v>483</v>
      </c>
      <c r="C9" s="99" t="s">
        <v>474</v>
      </c>
      <c r="D9" s="99" t="s">
        <v>484</v>
      </c>
      <c r="E9" s="99" t="s">
        <v>33</v>
      </c>
      <c r="F9" s="135" t="s">
        <v>77</v>
      </c>
      <c r="G9" s="101" t="s">
        <v>492</v>
      </c>
      <c r="H9" s="101" t="s">
        <v>497</v>
      </c>
      <c r="I9" s="99" t="s">
        <v>501</v>
      </c>
      <c r="J9" s="99" t="s">
        <v>502</v>
      </c>
      <c r="K9" s="99" t="s">
        <v>506</v>
      </c>
      <c r="L9" s="99" t="s">
        <v>502</v>
      </c>
      <c r="M9" s="102">
        <v>2</v>
      </c>
      <c r="N9" s="103">
        <v>4</v>
      </c>
      <c r="O9" s="141">
        <f t="shared" si="0"/>
        <v>8</v>
      </c>
      <c r="P9" s="139" t="str">
        <f t="shared" si="1"/>
        <v>MEDIO</v>
      </c>
      <c r="Q9" s="103">
        <v>25</v>
      </c>
      <c r="R9" s="74">
        <f t="shared" si="2"/>
        <v>200</v>
      </c>
      <c r="S9" s="139" t="str">
        <f t="shared" si="3"/>
        <v>II</v>
      </c>
      <c r="T9" s="74" t="str">
        <f t="shared" si="4"/>
        <v>No aceptable o aceptable con control específico</v>
      </c>
      <c r="U9" s="99">
        <v>69</v>
      </c>
      <c r="V9" s="103" t="s">
        <v>516</v>
      </c>
      <c r="W9" s="103" t="s">
        <v>507</v>
      </c>
      <c r="X9" s="103" t="s">
        <v>517</v>
      </c>
      <c r="Y9" s="103" t="s">
        <v>507</v>
      </c>
      <c r="Z9" s="106" t="s">
        <v>518</v>
      </c>
      <c r="AA9" s="103" t="s">
        <v>507</v>
      </c>
    </row>
    <row r="10" spans="1:47" s="142" customFormat="1" ht="38.25" x14ac:dyDescent="0.25">
      <c r="A10" s="99" t="s">
        <v>478</v>
      </c>
      <c r="B10" s="99" t="s">
        <v>473</v>
      </c>
      <c r="C10" s="99" t="s">
        <v>474</v>
      </c>
      <c r="D10" s="99" t="s">
        <v>479</v>
      </c>
      <c r="E10" s="100" t="s">
        <v>33</v>
      </c>
      <c r="F10" s="135" t="s">
        <v>77</v>
      </c>
      <c r="G10" s="101" t="s">
        <v>491</v>
      </c>
      <c r="H10" s="101" t="s">
        <v>495</v>
      </c>
      <c r="I10" s="99" t="s">
        <v>499</v>
      </c>
      <c r="J10" s="100" t="s">
        <v>502</v>
      </c>
      <c r="K10" s="100" t="s">
        <v>502</v>
      </c>
      <c r="L10" s="100" t="s">
        <v>502</v>
      </c>
      <c r="M10" s="103">
        <v>2</v>
      </c>
      <c r="N10" s="103">
        <v>2</v>
      </c>
      <c r="O10" s="141">
        <f t="shared" si="0"/>
        <v>4</v>
      </c>
      <c r="P10" s="139" t="str">
        <f t="shared" si="1"/>
        <v>BAJO</v>
      </c>
      <c r="Q10" s="103">
        <v>25</v>
      </c>
      <c r="R10" s="74">
        <f t="shared" si="2"/>
        <v>100</v>
      </c>
      <c r="S10" s="139" t="str">
        <f t="shared" si="3"/>
        <v>III</v>
      </c>
      <c r="T10" s="74" t="str">
        <f t="shared" si="4"/>
        <v>Mejorable</v>
      </c>
      <c r="U10" s="99">
        <v>69</v>
      </c>
      <c r="V10" s="103" t="s">
        <v>509</v>
      </c>
      <c r="W10" s="103" t="s">
        <v>507</v>
      </c>
      <c r="X10" s="103" t="s">
        <v>507</v>
      </c>
      <c r="Y10" s="103" t="s">
        <v>507</v>
      </c>
      <c r="Z10" s="103" t="s">
        <v>512</v>
      </c>
      <c r="AA10" s="103" t="s">
        <v>507</v>
      </c>
    </row>
    <row r="11" spans="1:47" s="142" customFormat="1" ht="63.75" x14ac:dyDescent="0.25">
      <c r="A11" s="99" t="s">
        <v>769</v>
      </c>
      <c r="B11" s="99" t="s">
        <v>486</v>
      </c>
      <c r="C11" s="99" t="s">
        <v>487</v>
      </c>
      <c r="D11" s="99" t="s">
        <v>770</v>
      </c>
      <c r="E11" s="99" t="s">
        <v>33</v>
      </c>
      <c r="F11" s="135" t="s">
        <v>77</v>
      </c>
      <c r="G11" s="101" t="s">
        <v>489</v>
      </c>
      <c r="H11" s="101" t="s">
        <v>771</v>
      </c>
      <c r="I11" s="99" t="s">
        <v>498</v>
      </c>
      <c r="J11" s="99" t="s">
        <v>502</v>
      </c>
      <c r="K11" s="99" t="s">
        <v>502</v>
      </c>
      <c r="L11" s="99" t="s">
        <v>502</v>
      </c>
      <c r="M11" s="102">
        <v>2</v>
      </c>
      <c r="N11" s="103">
        <v>3</v>
      </c>
      <c r="O11" s="141">
        <f t="shared" si="0"/>
        <v>6</v>
      </c>
      <c r="P11" s="139" t="str">
        <f t="shared" si="1"/>
        <v>MEDIO</v>
      </c>
      <c r="Q11" s="103">
        <v>25</v>
      </c>
      <c r="R11" s="74">
        <f t="shared" si="2"/>
        <v>150</v>
      </c>
      <c r="S11" s="139" t="str">
        <f t="shared" si="3"/>
        <v>II</v>
      </c>
      <c r="T11" s="74" t="str">
        <f t="shared" si="4"/>
        <v>No aceptable o aceptable con control específico</v>
      </c>
      <c r="U11" s="99">
        <v>69</v>
      </c>
      <c r="V11" s="103" t="s">
        <v>498</v>
      </c>
      <c r="W11" s="103" t="s">
        <v>507</v>
      </c>
      <c r="X11" s="103" t="s">
        <v>507</v>
      </c>
      <c r="Y11" s="103" t="s">
        <v>507</v>
      </c>
      <c r="Z11" s="120" t="s">
        <v>508</v>
      </c>
      <c r="AA11" s="103" t="s">
        <v>507</v>
      </c>
    </row>
    <row r="12" spans="1:47" s="61" customFormat="1" ht="114.75" x14ac:dyDescent="0.2">
      <c r="A12" s="99" t="s">
        <v>769</v>
      </c>
      <c r="B12" s="99" t="s">
        <v>486</v>
      </c>
      <c r="C12" s="99" t="s">
        <v>487</v>
      </c>
      <c r="D12" s="99" t="s">
        <v>770</v>
      </c>
      <c r="E12" s="99" t="s">
        <v>33</v>
      </c>
      <c r="F12" s="135" t="s">
        <v>77</v>
      </c>
      <c r="G12" s="101" t="s">
        <v>490</v>
      </c>
      <c r="H12" s="101" t="s">
        <v>494</v>
      </c>
      <c r="I12" s="99" t="s">
        <v>499</v>
      </c>
      <c r="J12" s="99" t="s">
        <v>502</v>
      </c>
      <c r="K12" s="99" t="s">
        <v>503</v>
      </c>
      <c r="L12" s="99" t="s">
        <v>504</v>
      </c>
      <c r="M12" s="102">
        <v>2</v>
      </c>
      <c r="N12" s="103">
        <v>2</v>
      </c>
      <c r="O12" s="141">
        <f t="shared" si="0"/>
        <v>4</v>
      </c>
      <c r="P12" s="139" t="str">
        <f t="shared" si="1"/>
        <v>BAJO</v>
      </c>
      <c r="Q12" s="103">
        <v>100</v>
      </c>
      <c r="R12" s="74">
        <f t="shared" si="2"/>
        <v>400</v>
      </c>
      <c r="S12" s="139" t="str">
        <f t="shared" si="3"/>
        <v>II</v>
      </c>
      <c r="T12" s="74" t="str">
        <f t="shared" si="4"/>
        <v>No aceptable o aceptable con control específico</v>
      </c>
      <c r="U12" s="99">
        <v>69</v>
      </c>
      <c r="V12" s="103" t="s">
        <v>519</v>
      </c>
      <c r="W12" s="103" t="s">
        <v>507</v>
      </c>
      <c r="X12" s="103" t="s">
        <v>507</v>
      </c>
      <c r="Y12" s="103" t="s">
        <v>507</v>
      </c>
      <c r="Z12" s="106" t="s">
        <v>510</v>
      </c>
      <c r="AA12" s="103" t="s">
        <v>511</v>
      </c>
    </row>
    <row r="13" spans="1:47" s="61" customFormat="1" ht="127.5" x14ac:dyDescent="0.2">
      <c r="A13" s="99" t="s">
        <v>476</v>
      </c>
      <c r="B13" s="99" t="s">
        <v>473</v>
      </c>
      <c r="C13" s="99" t="s">
        <v>474</v>
      </c>
      <c r="D13" s="99" t="s">
        <v>520</v>
      </c>
      <c r="E13" s="99" t="s">
        <v>33</v>
      </c>
      <c r="F13" s="135" t="s">
        <v>39</v>
      </c>
      <c r="G13" s="101" t="s">
        <v>525</v>
      </c>
      <c r="H13" s="101" t="s">
        <v>531</v>
      </c>
      <c r="I13" s="99" t="s">
        <v>773</v>
      </c>
      <c r="J13" s="99" t="s">
        <v>502</v>
      </c>
      <c r="K13" s="99" t="s">
        <v>533</v>
      </c>
      <c r="L13" s="99" t="s">
        <v>534</v>
      </c>
      <c r="M13" s="102">
        <v>2</v>
      </c>
      <c r="N13" s="103">
        <v>4</v>
      </c>
      <c r="O13" s="141">
        <f t="shared" si="0"/>
        <v>8</v>
      </c>
      <c r="P13" s="139" t="str">
        <f t="shared" si="1"/>
        <v>MEDIO</v>
      </c>
      <c r="Q13" s="103">
        <v>25</v>
      </c>
      <c r="R13" s="74">
        <f t="shared" si="2"/>
        <v>200</v>
      </c>
      <c r="S13" s="139" t="str">
        <f t="shared" si="3"/>
        <v>II</v>
      </c>
      <c r="T13" s="74" t="str">
        <f t="shared" si="4"/>
        <v>No aceptable o aceptable con control específico</v>
      </c>
      <c r="U13" s="99">
        <v>69</v>
      </c>
      <c r="V13" s="103" t="s">
        <v>546</v>
      </c>
      <c r="W13" s="103" t="s">
        <v>507</v>
      </c>
      <c r="X13" s="103" t="s">
        <v>507</v>
      </c>
      <c r="Y13" s="103" t="s">
        <v>507</v>
      </c>
      <c r="Z13" s="106" t="s">
        <v>775</v>
      </c>
      <c r="AA13" s="103" t="s">
        <v>507</v>
      </c>
    </row>
    <row r="14" spans="1:47" s="61" customFormat="1" ht="51" x14ac:dyDescent="0.2">
      <c r="A14" s="99" t="s">
        <v>476</v>
      </c>
      <c r="B14" s="99" t="s">
        <v>473</v>
      </c>
      <c r="C14" s="99" t="s">
        <v>474</v>
      </c>
      <c r="D14" s="99" t="s">
        <v>521</v>
      </c>
      <c r="E14" s="99" t="s">
        <v>33</v>
      </c>
      <c r="F14" s="135" t="s">
        <v>39</v>
      </c>
      <c r="G14" s="101" t="s">
        <v>526</v>
      </c>
      <c r="H14" s="101" t="s">
        <v>535</v>
      </c>
      <c r="I14" s="99" t="s">
        <v>536</v>
      </c>
      <c r="J14" s="99" t="s">
        <v>502</v>
      </c>
      <c r="K14" s="99" t="s">
        <v>774</v>
      </c>
      <c r="L14" s="99" t="s">
        <v>534</v>
      </c>
      <c r="M14" s="102">
        <v>2</v>
      </c>
      <c r="N14" s="103">
        <v>4</v>
      </c>
      <c r="O14" s="141">
        <f t="shared" si="0"/>
        <v>8</v>
      </c>
      <c r="P14" s="139" t="str">
        <f t="shared" si="1"/>
        <v>MEDIO</v>
      </c>
      <c r="Q14" s="103">
        <v>25</v>
      </c>
      <c r="R14" s="74">
        <f t="shared" si="2"/>
        <v>200</v>
      </c>
      <c r="S14" s="139" t="str">
        <f t="shared" si="3"/>
        <v>II</v>
      </c>
      <c r="T14" s="74" t="str">
        <f t="shared" si="4"/>
        <v>No aceptable o aceptable con control específico</v>
      </c>
      <c r="U14" s="99">
        <v>69</v>
      </c>
      <c r="V14" s="103" t="s">
        <v>536</v>
      </c>
      <c r="W14" s="103" t="s">
        <v>507</v>
      </c>
      <c r="X14" s="103" t="s">
        <v>507</v>
      </c>
      <c r="Y14" s="103" t="s">
        <v>507</v>
      </c>
      <c r="Z14" s="106" t="s">
        <v>776</v>
      </c>
      <c r="AA14" s="103" t="s">
        <v>507</v>
      </c>
    </row>
    <row r="15" spans="1:47" s="61" customFormat="1" ht="51" x14ac:dyDescent="0.2">
      <c r="A15" s="99" t="s">
        <v>476</v>
      </c>
      <c r="B15" s="99" t="s">
        <v>473</v>
      </c>
      <c r="C15" s="99" t="s">
        <v>474</v>
      </c>
      <c r="D15" s="99" t="s">
        <v>522</v>
      </c>
      <c r="E15" s="99" t="s">
        <v>33</v>
      </c>
      <c r="F15" s="135" t="s">
        <v>39</v>
      </c>
      <c r="G15" s="101" t="s">
        <v>527</v>
      </c>
      <c r="H15" s="101" t="s">
        <v>538</v>
      </c>
      <c r="I15" s="99" t="s">
        <v>539</v>
      </c>
      <c r="J15" s="99" t="s">
        <v>502</v>
      </c>
      <c r="K15" s="99" t="s">
        <v>540</v>
      </c>
      <c r="L15" s="99" t="s">
        <v>541</v>
      </c>
      <c r="M15" s="102">
        <v>2</v>
      </c>
      <c r="N15" s="103">
        <v>4</v>
      </c>
      <c r="O15" s="141">
        <f t="shared" si="0"/>
        <v>8</v>
      </c>
      <c r="P15" s="139" t="str">
        <f t="shared" si="1"/>
        <v>MEDIO</v>
      </c>
      <c r="Q15" s="103">
        <v>10</v>
      </c>
      <c r="R15" s="74">
        <f t="shared" si="2"/>
        <v>80</v>
      </c>
      <c r="S15" s="139" t="str">
        <f t="shared" si="3"/>
        <v>III</v>
      </c>
      <c r="T15" s="74" t="str">
        <f t="shared" si="4"/>
        <v>Mejorable</v>
      </c>
      <c r="U15" s="99">
        <v>69</v>
      </c>
      <c r="V15" s="103" t="s">
        <v>549</v>
      </c>
      <c r="W15" s="103" t="s">
        <v>507</v>
      </c>
      <c r="X15" s="103" t="s">
        <v>507</v>
      </c>
      <c r="Y15" s="103" t="s">
        <v>507</v>
      </c>
      <c r="Z15" s="106" t="s">
        <v>550</v>
      </c>
      <c r="AA15" s="103" t="s">
        <v>507</v>
      </c>
    </row>
    <row r="16" spans="1:47" s="61" customFormat="1" ht="89.25" x14ac:dyDescent="0.2">
      <c r="A16" s="99" t="s">
        <v>523</v>
      </c>
      <c r="B16" s="99" t="s">
        <v>473</v>
      </c>
      <c r="C16" s="99" t="s">
        <v>474</v>
      </c>
      <c r="D16" s="99" t="s">
        <v>524</v>
      </c>
      <c r="E16" s="99" t="s">
        <v>575</v>
      </c>
      <c r="F16" s="135" t="s">
        <v>39</v>
      </c>
      <c r="G16" s="101" t="s">
        <v>528</v>
      </c>
      <c r="H16" s="101" t="s">
        <v>542</v>
      </c>
      <c r="I16" s="99" t="s">
        <v>543</v>
      </c>
      <c r="J16" s="99" t="s">
        <v>502</v>
      </c>
      <c r="K16" s="99" t="s">
        <v>544</v>
      </c>
      <c r="L16" s="99" t="s">
        <v>545</v>
      </c>
      <c r="M16" s="102">
        <v>2</v>
      </c>
      <c r="N16" s="103">
        <v>1</v>
      </c>
      <c r="O16" s="141">
        <f t="shared" si="0"/>
        <v>2</v>
      </c>
      <c r="P16" s="139" t="str">
        <f t="shared" si="1"/>
        <v>BAJO</v>
      </c>
      <c r="Q16" s="103">
        <v>60</v>
      </c>
      <c r="R16" s="74">
        <f t="shared" si="2"/>
        <v>120</v>
      </c>
      <c r="S16" s="139" t="str">
        <f t="shared" si="3"/>
        <v>III</v>
      </c>
      <c r="T16" s="74" t="str">
        <f t="shared" si="4"/>
        <v>Mejorable</v>
      </c>
      <c r="U16" s="99">
        <v>69</v>
      </c>
      <c r="V16" s="103" t="s">
        <v>551</v>
      </c>
      <c r="W16" s="103" t="s">
        <v>507</v>
      </c>
      <c r="X16" s="103" t="s">
        <v>507</v>
      </c>
      <c r="Y16" s="103" t="s">
        <v>507</v>
      </c>
      <c r="Z16" s="106" t="s">
        <v>552</v>
      </c>
      <c r="AA16" s="103" t="s">
        <v>553</v>
      </c>
    </row>
    <row r="17" spans="1:27" s="61" customFormat="1" ht="63.75" x14ac:dyDescent="0.2">
      <c r="A17" s="99" t="s">
        <v>567</v>
      </c>
      <c r="B17" s="99" t="s">
        <v>473</v>
      </c>
      <c r="C17" s="103" t="s">
        <v>474</v>
      </c>
      <c r="D17" s="103" t="s">
        <v>568</v>
      </c>
      <c r="E17" s="103" t="s">
        <v>33</v>
      </c>
      <c r="F17" s="135" t="s">
        <v>35</v>
      </c>
      <c r="G17" s="101" t="s">
        <v>589</v>
      </c>
      <c r="H17" s="101" t="s">
        <v>590</v>
      </c>
      <c r="I17" s="103" t="s">
        <v>591</v>
      </c>
      <c r="J17" s="103" t="s">
        <v>502</v>
      </c>
      <c r="K17" s="103" t="s">
        <v>502</v>
      </c>
      <c r="L17" s="103" t="s">
        <v>502</v>
      </c>
      <c r="M17" s="103">
        <v>2</v>
      </c>
      <c r="N17" s="103">
        <v>4</v>
      </c>
      <c r="O17" s="141">
        <f t="shared" si="0"/>
        <v>8</v>
      </c>
      <c r="P17" s="139" t="str">
        <f t="shared" si="1"/>
        <v>MEDIO</v>
      </c>
      <c r="Q17" s="144">
        <v>10</v>
      </c>
      <c r="R17" s="74">
        <f t="shared" si="2"/>
        <v>80</v>
      </c>
      <c r="S17" s="139" t="str">
        <f t="shared" si="3"/>
        <v>III</v>
      </c>
      <c r="T17" s="87" t="str">
        <f t="shared" si="4"/>
        <v>Mejorable</v>
      </c>
      <c r="U17" s="99">
        <v>69</v>
      </c>
      <c r="V17" s="113" t="s">
        <v>591</v>
      </c>
      <c r="W17" s="103" t="s">
        <v>507</v>
      </c>
      <c r="X17" s="103" t="s">
        <v>507</v>
      </c>
      <c r="Y17" s="113" t="s">
        <v>592</v>
      </c>
      <c r="Z17" s="113" t="s">
        <v>593</v>
      </c>
      <c r="AA17" s="103" t="s">
        <v>507</v>
      </c>
    </row>
    <row r="18" spans="1:27" s="61" customFormat="1" ht="76.5" x14ac:dyDescent="0.2">
      <c r="A18" s="99" t="s">
        <v>564</v>
      </c>
      <c r="B18" s="99" t="s">
        <v>483</v>
      </c>
      <c r="C18" s="99" t="s">
        <v>565</v>
      </c>
      <c r="D18" s="103" t="s">
        <v>781</v>
      </c>
      <c r="E18" s="99" t="s">
        <v>575</v>
      </c>
      <c r="F18" s="135" t="s">
        <v>35</v>
      </c>
      <c r="G18" s="101" t="s">
        <v>585</v>
      </c>
      <c r="H18" s="101" t="s">
        <v>586</v>
      </c>
      <c r="I18" s="99" t="s">
        <v>587</v>
      </c>
      <c r="J18" s="99" t="s">
        <v>502</v>
      </c>
      <c r="K18" s="99" t="s">
        <v>584</v>
      </c>
      <c r="L18" s="99" t="s">
        <v>502</v>
      </c>
      <c r="M18" s="113">
        <v>2</v>
      </c>
      <c r="N18" s="113">
        <v>2</v>
      </c>
      <c r="O18" s="141">
        <f t="shared" si="0"/>
        <v>4</v>
      </c>
      <c r="P18" s="139" t="str">
        <f t="shared" si="1"/>
        <v>BAJO</v>
      </c>
      <c r="Q18" s="144">
        <v>60</v>
      </c>
      <c r="R18" s="74">
        <f t="shared" si="2"/>
        <v>240</v>
      </c>
      <c r="S18" s="139" t="str">
        <f t="shared" si="3"/>
        <v>II</v>
      </c>
      <c r="T18" s="87" t="str">
        <f t="shared" si="4"/>
        <v>No aceptable o aceptable con control específico</v>
      </c>
      <c r="U18" s="113">
        <v>69</v>
      </c>
      <c r="V18" s="113" t="s">
        <v>519</v>
      </c>
      <c r="W18" s="103" t="s">
        <v>507</v>
      </c>
      <c r="X18" s="113" t="s">
        <v>507</v>
      </c>
      <c r="Y18" s="113" t="s">
        <v>507</v>
      </c>
      <c r="Z18" s="145" t="s">
        <v>588</v>
      </c>
      <c r="AA18" s="103" t="s">
        <v>507</v>
      </c>
    </row>
    <row r="19" spans="1:27" s="61" customFormat="1" ht="102" x14ac:dyDescent="0.2">
      <c r="A19" s="99" t="s">
        <v>472</v>
      </c>
      <c r="B19" s="99" t="s">
        <v>483</v>
      </c>
      <c r="C19" s="99" t="s">
        <v>573</v>
      </c>
      <c r="D19" s="99" t="s">
        <v>989</v>
      </c>
      <c r="E19" s="100" t="s">
        <v>33</v>
      </c>
      <c r="F19" s="135" t="s">
        <v>35</v>
      </c>
      <c r="G19" s="101" t="s">
        <v>594</v>
      </c>
      <c r="H19" s="101" t="s">
        <v>577</v>
      </c>
      <c r="I19" s="99" t="s">
        <v>624</v>
      </c>
      <c r="J19" s="100" t="s">
        <v>502</v>
      </c>
      <c r="K19" s="99" t="s">
        <v>625</v>
      </c>
      <c r="L19" s="99" t="s">
        <v>502</v>
      </c>
      <c r="M19" s="102">
        <v>2</v>
      </c>
      <c r="N19" s="103">
        <v>4</v>
      </c>
      <c r="O19" s="141">
        <f t="shared" si="0"/>
        <v>8</v>
      </c>
      <c r="P19" s="139" t="str">
        <f t="shared" si="1"/>
        <v>MEDIO</v>
      </c>
      <c r="Q19" s="103">
        <v>10</v>
      </c>
      <c r="R19" s="74">
        <f t="shared" si="2"/>
        <v>80</v>
      </c>
      <c r="S19" s="139" t="str">
        <f t="shared" si="3"/>
        <v>III</v>
      </c>
      <c r="T19" s="87" t="str">
        <f t="shared" si="4"/>
        <v>Mejorable</v>
      </c>
      <c r="U19" s="99">
        <v>69</v>
      </c>
      <c r="V19" s="103" t="s">
        <v>519</v>
      </c>
      <c r="W19" s="103" t="s">
        <v>507</v>
      </c>
      <c r="X19" s="103" t="s">
        <v>507</v>
      </c>
      <c r="Y19" s="103" t="s">
        <v>507</v>
      </c>
      <c r="Z19" s="106" t="s">
        <v>644</v>
      </c>
      <c r="AA19" s="103" t="s">
        <v>507</v>
      </c>
    </row>
    <row r="20" spans="1:27" s="61" customFormat="1" ht="76.5" x14ac:dyDescent="0.2">
      <c r="A20" s="99" t="s">
        <v>478</v>
      </c>
      <c r="B20" s="99" t="s">
        <v>483</v>
      </c>
      <c r="C20" s="99" t="s">
        <v>474</v>
      </c>
      <c r="D20" s="99" t="s">
        <v>484</v>
      </c>
      <c r="E20" s="99" t="s">
        <v>33</v>
      </c>
      <c r="F20" s="135" t="s">
        <v>35</v>
      </c>
      <c r="G20" s="101" t="s">
        <v>594</v>
      </c>
      <c r="H20" s="101" t="s">
        <v>610</v>
      </c>
      <c r="I20" s="99" t="s">
        <v>611</v>
      </c>
      <c r="J20" s="99" t="s">
        <v>502</v>
      </c>
      <c r="K20" s="99" t="s">
        <v>502</v>
      </c>
      <c r="L20" s="99" t="s">
        <v>502</v>
      </c>
      <c r="M20" s="102">
        <v>6</v>
      </c>
      <c r="N20" s="103">
        <v>2</v>
      </c>
      <c r="O20" s="141">
        <f t="shared" si="0"/>
        <v>12</v>
      </c>
      <c r="P20" s="139" t="str">
        <f t="shared" si="1"/>
        <v>ALTO</v>
      </c>
      <c r="Q20" s="103">
        <v>25</v>
      </c>
      <c r="R20" s="74">
        <f t="shared" si="2"/>
        <v>300</v>
      </c>
      <c r="S20" s="139" t="str">
        <f t="shared" si="3"/>
        <v>II</v>
      </c>
      <c r="T20" s="87" t="str">
        <f t="shared" si="4"/>
        <v>No aceptable o aceptable con control específico</v>
      </c>
      <c r="U20" s="99">
        <v>69</v>
      </c>
      <c r="V20" s="103" t="s">
        <v>519</v>
      </c>
      <c r="W20" s="103" t="s">
        <v>507</v>
      </c>
      <c r="X20" s="103" t="s">
        <v>507</v>
      </c>
      <c r="Y20" s="103" t="s">
        <v>507</v>
      </c>
      <c r="Z20" s="106" t="s">
        <v>635</v>
      </c>
      <c r="AA20" s="103" t="s">
        <v>507</v>
      </c>
    </row>
    <row r="21" spans="1:27" s="61" customFormat="1" ht="51" x14ac:dyDescent="0.2">
      <c r="A21" s="99" t="s">
        <v>569</v>
      </c>
      <c r="B21" s="99" t="s">
        <v>777</v>
      </c>
      <c r="C21" s="99" t="s">
        <v>778</v>
      </c>
      <c r="D21" s="99" t="s">
        <v>484</v>
      </c>
      <c r="E21" s="99" t="s">
        <v>33</v>
      </c>
      <c r="F21" s="135" t="s">
        <v>35</v>
      </c>
      <c r="G21" s="101" t="s">
        <v>594</v>
      </c>
      <c r="H21" s="101" t="s">
        <v>612</v>
      </c>
      <c r="I21" s="99" t="s">
        <v>598</v>
      </c>
      <c r="J21" s="99" t="s">
        <v>502</v>
      </c>
      <c r="K21" s="99" t="s">
        <v>502</v>
      </c>
      <c r="L21" s="99" t="s">
        <v>502</v>
      </c>
      <c r="M21" s="102">
        <v>6</v>
      </c>
      <c r="N21" s="103">
        <v>2</v>
      </c>
      <c r="O21" s="141">
        <f t="shared" si="0"/>
        <v>12</v>
      </c>
      <c r="P21" s="139" t="str">
        <f t="shared" si="1"/>
        <v>ALTO</v>
      </c>
      <c r="Q21" s="103">
        <v>25</v>
      </c>
      <c r="R21" s="74">
        <f t="shared" si="2"/>
        <v>300</v>
      </c>
      <c r="S21" s="139" t="str">
        <f t="shared" si="3"/>
        <v>II</v>
      </c>
      <c r="T21" s="87" t="str">
        <f t="shared" si="4"/>
        <v>No aceptable o aceptable con control específico</v>
      </c>
      <c r="U21" s="99">
        <v>69</v>
      </c>
      <c r="V21" s="103" t="s">
        <v>636</v>
      </c>
      <c r="W21" s="103" t="s">
        <v>507</v>
      </c>
      <c r="X21" s="103" t="s">
        <v>507</v>
      </c>
      <c r="Y21" s="103" t="s">
        <v>637</v>
      </c>
      <c r="Z21" s="106" t="s">
        <v>638</v>
      </c>
      <c r="AA21" s="103" t="s">
        <v>507</v>
      </c>
    </row>
    <row r="22" spans="1:27" s="61" customFormat="1" ht="63.75" x14ac:dyDescent="0.2">
      <c r="A22" s="99" t="s">
        <v>482</v>
      </c>
      <c r="B22" s="99" t="s">
        <v>483</v>
      </c>
      <c r="C22" s="99" t="s">
        <v>474</v>
      </c>
      <c r="D22" s="99" t="s">
        <v>484</v>
      </c>
      <c r="E22" s="99" t="s">
        <v>33</v>
      </c>
      <c r="F22" s="135" t="s">
        <v>35</v>
      </c>
      <c r="G22" s="101" t="s">
        <v>594</v>
      </c>
      <c r="H22" s="101" t="s">
        <v>613</v>
      </c>
      <c r="I22" s="99" t="s">
        <v>614</v>
      </c>
      <c r="J22" s="99" t="s">
        <v>502</v>
      </c>
      <c r="K22" s="99" t="s">
        <v>506</v>
      </c>
      <c r="L22" s="99" t="s">
        <v>502</v>
      </c>
      <c r="M22" s="102">
        <v>2</v>
      </c>
      <c r="N22" s="103">
        <v>4</v>
      </c>
      <c r="O22" s="141">
        <f t="shared" si="0"/>
        <v>8</v>
      </c>
      <c r="P22" s="139" t="str">
        <f t="shared" si="1"/>
        <v>MEDIO</v>
      </c>
      <c r="Q22" s="103">
        <v>25</v>
      </c>
      <c r="R22" s="74">
        <f t="shared" si="2"/>
        <v>200</v>
      </c>
      <c r="S22" s="139" t="str">
        <f t="shared" si="3"/>
        <v>II</v>
      </c>
      <c r="T22" s="87" t="str">
        <f t="shared" si="4"/>
        <v>No aceptable o aceptable con control específico</v>
      </c>
      <c r="U22" s="99">
        <v>69</v>
      </c>
      <c r="V22" s="103" t="s">
        <v>519</v>
      </c>
      <c r="W22" s="103" t="s">
        <v>507</v>
      </c>
      <c r="X22" s="103" t="s">
        <v>517</v>
      </c>
      <c r="Y22" s="103" t="s">
        <v>507</v>
      </c>
      <c r="Z22" s="106" t="s">
        <v>518</v>
      </c>
      <c r="AA22" s="103" t="s">
        <v>507</v>
      </c>
    </row>
    <row r="23" spans="1:27" s="61" customFormat="1" ht="38.25" x14ac:dyDescent="0.2">
      <c r="A23" s="99" t="s">
        <v>554</v>
      </c>
      <c r="B23" s="99" t="s">
        <v>473</v>
      </c>
      <c r="C23" s="99" t="s">
        <v>474</v>
      </c>
      <c r="D23" s="99" t="s">
        <v>555</v>
      </c>
      <c r="E23" s="100" t="s">
        <v>33</v>
      </c>
      <c r="F23" s="135" t="s">
        <v>35</v>
      </c>
      <c r="G23" s="101" t="s">
        <v>594</v>
      </c>
      <c r="H23" s="101" t="s">
        <v>595</v>
      </c>
      <c r="I23" s="99" t="s">
        <v>596</v>
      </c>
      <c r="J23" s="100" t="s">
        <v>502</v>
      </c>
      <c r="K23" s="99" t="s">
        <v>502</v>
      </c>
      <c r="L23" s="99" t="s">
        <v>502</v>
      </c>
      <c r="M23" s="113">
        <v>2</v>
      </c>
      <c r="N23" s="113">
        <v>4</v>
      </c>
      <c r="O23" s="141">
        <f t="shared" si="0"/>
        <v>8</v>
      </c>
      <c r="P23" s="139" t="str">
        <f t="shared" si="1"/>
        <v>MEDIO</v>
      </c>
      <c r="Q23" s="113">
        <v>10</v>
      </c>
      <c r="R23" s="74">
        <f t="shared" si="2"/>
        <v>80</v>
      </c>
      <c r="S23" s="139" t="str">
        <f t="shared" si="3"/>
        <v>III</v>
      </c>
      <c r="T23" s="87" t="str">
        <f t="shared" si="4"/>
        <v>Mejorable</v>
      </c>
      <c r="U23" s="99">
        <v>69</v>
      </c>
      <c r="V23" s="113" t="s">
        <v>627</v>
      </c>
      <c r="W23" s="103" t="s">
        <v>628</v>
      </c>
      <c r="X23" s="103" t="s">
        <v>507</v>
      </c>
      <c r="Y23" s="103" t="s">
        <v>507</v>
      </c>
      <c r="Z23" s="106" t="s">
        <v>629</v>
      </c>
      <c r="AA23" s="103" t="s">
        <v>507</v>
      </c>
    </row>
    <row r="24" spans="1:27" s="61" customFormat="1" ht="63.75" x14ac:dyDescent="0.2">
      <c r="A24" s="99" t="s">
        <v>482</v>
      </c>
      <c r="B24" s="99" t="s">
        <v>473</v>
      </c>
      <c r="C24" s="99" t="s">
        <v>474</v>
      </c>
      <c r="D24" s="99" t="s">
        <v>570</v>
      </c>
      <c r="E24" s="100" t="s">
        <v>33</v>
      </c>
      <c r="F24" s="135" t="s">
        <v>35</v>
      </c>
      <c r="G24" s="101" t="s">
        <v>594</v>
      </c>
      <c r="H24" s="101" t="s">
        <v>615</v>
      </c>
      <c r="I24" s="99" t="s">
        <v>616</v>
      </c>
      <c r="J24" s="100" t="s">
        <v>502</v>
      </c>
      <c r="K24" s="99" t="s">
        <v>502</v>
      </c>
      <c r="L24" s="99" t="s">
        <v>502</v>
      </c>
      <c r="M24" s="103">
        <v>6</v>
      </c>
      <c r="N24" s="103">
        <v>2</v>
      </c>
      <c r="O24" s="141">
        <f t="shared" si="0"/>
        <v>12</v>
      </c>
      <c r="P24" s="139" t="str">
        <f t="shared" si="1"/>
        <v>ALTO</v>
      </c>
      <c r="Q24" s="103">
        <v>25</v>
      </c>
      <c r="R24" s="74">
        <f t="shared" si="2"/>
        <v>300</v>
      </c>
      <c r="S24" s="139" t="str">
        <f t="shared" si="3"/>
        <v>II</v>
      </c>
      <c r="T24" s="87" t="str">
        <f t="shared" si="4"/>
        <v>No aceptable o aceptable con control específico</v>
      </c>
      <c r="U24" s="99">
        <v>69</v>
      </c>
      <c r="V24" s="103" t="s">
        <v>630</v>
      </c>
      <c r="W24" s="103" t="s">
        <v>507</v>
      </c>
      <c r="X24" s="103" t="s">
        <v>507</v>
      </c>
      <c r="Y24" s="103" t="s">
        <v>639</v>
      </c>
      <c r="Z24" s="103" t="s">
        <v>640</v>
      </c>
      <c r="AA24" s="103" t="s">
        <v>507</v>
      </c>
    </row>
    <row r="25" spans="1:27" s="61" customFormat="1" ht="60" x14ac:dyDescent="0.25">
      <c r="A25" s="99" t="s">
        <v>482</v>
      </c>
      <c r="B25" s="99" t="s">
        <v>473</v>
      </c>
      <c r="C25" s="103" t="s">
        <v>474</v>
      </c>
      <c r="D25" s="99" t="s">
        <v>477</v>
      </c>
      <c r="E25" s="103" t="s">
        <v>33</v>
      </c>
      <c r="F25" s="135" t="s">
        <v>35</v>
      </c>
      <c r="G25" s="101" t="s">
        <v>617</v>
      </c>
      <c r="H25" s="101" t="s">
        <v>618</v>
      </c>
      <c r="I25" s="146" t="s">
        <v>619</v>
      </c>
      <c r="J25" s="100" t="s">
        <v>502</v>
      </c>
      <c r="K25" s="99" t="s">
        <v>502</v>
      </c>
      <c r="L25" s="99" t="s">
        <v>502</v>
      </c>
      <c r="M25" s="103">
        <v>2</v>
      </c>
      <c r="N25" s="103">
        <v>2</v>
      </c>
      <c r="O25" s="141">
        <f t="shared" si="0"/>
        <v>4</v>
      </c>
      <c r="P25" s="139" t="str">
        <f t="shared" si="1"/>
        <v>BAJO</v>
      </c>
      <c r="Q25" s="103">
        <v>25</v>
      </c>
      <c r="R25" s="74">
        <f t="shared" si="2"/>
        <v>100</v>
      </c>
      <c r="S25" s="139" t="str">
        <f t="shared" si="3"/>
        <v>III</v>
      </c>
      <c r="T25" s="87" t="str">
        <f t="shared" si="4"/>
        <v>Mejorable</v>
      </c>
      <c r="U25" s="99">
        <v>69</v>
      </c>
      <c r="V25" s="103" t="s">
        <v>641</v>
      </c>
      <c r="W25" s="103" t="s">
        <v>507</v>
      </c>
      <c r="X25" s="103" t="s">
        <v>507</v>
      </c>
      <c r="Y25" s="103" t="s">
        <v>507</v>
      </c>
      <c r="Z25" s="103" t="s">
        <v>642</v>
      </c>
      <c r="AA25" s="103" t="s">
        <v>507</v>
      </c>
    </row>
    <row r="26" spans="1:27" s="61" customFormat="1" ht="51" x14ac:dyDescent="0.2">
      <c r="A26" s="99" t="s">
        <v>482</v>
      </c>
      <c r="B26" s="99" t="s">
        <v>473</v>
      </c>
      <c r="C26" s="99" t="s">
        <v>474</v>
      </c>
      <c r="D26" s="99" t="s">
        <v>479</v>
      </c>
      <c r="E26" s="100" t="s">
        <v>33</v>
      </c>
      <c r="F26" s="135" t="s">
        <v>35</v>
      </c>
      <c r="G26" s="101" t="s">
        <v>594</v>
      </c>
      <c r="H26" s="101" t="s">
        <v>620</v>
      </c>
      <c r="I26" s="99" t="s">
        <v>616</v>
      </c>
      <c r="J26" s="100" t="s">
        <v>502</v>
      </c>
      <c r="K26" s="99" t="s">
        <v>502</v>
      </c>
      <c r="L26" s="99" t="s">
        <v>502</v>
      </c>
      <c r="M26" s="103">
        <v>6</v>
      </c>
      <c r="N26" s="103">
        <v>2</v>
      </c>
      <c r="O26" s="141">
        <f t="shared" si="0"/>
        <v>12</v>
      </c>
      <c r="P26" s="139" t="str">
        <f t="shared" si="1"/>
        <v>ALTO</v>
      </c>
      <c r="Q26" s="103">
        <v>25</v>
      </c>
      <c r="R26" s="74">
        <f t="shared" si="2"/>
        <v>300</v>
      </c>
      <c r="S26" s="139" t="str">
        <f t="shared" si="3"/>
        <v>II</v>
      </c>
      <c r="T26" s="87" t="str">
        <f t="shared" si="4"/>
        <v>No aceptable o aceptable con control específico</v>
      </c>
      <c r="U26" s="99">
        <v>69</v>
      </c>
      <c r="V26" s="103" t="s">
        <v>630</v>
      </c>
      <c r="W26" s="103" t="s">
        <v>507</v>
      </c>
      <c r="X26" s="103" t="s">
        <v>507</v>
      </c>
      <c r="Y26" s="103" t="s">
        <v>507</v>
      </c>
      <c r="Z26" s="103" t="s">
        <v>640</v>
      </c>
      <c r="AA26" s="103" t="s">
        <v>507</v>
      </c>
    </row>
    <row r="27" spans="1:27" s="61" customFormat="1" ht="114.75" x14ac:dyDescent="0.2">
      <c r="A27" s="99" t="s">
        <v>478</v>
      </c>
      <c r="B27" s="99" t="s">
        <v>473</v>
      </c>
      <c r="C27" s="99" t="s">
        <v>474</v>
      </c>
      <c r="D27" s="99" t="s">
        <v>484</v>
      </c>
      <c r="E27" s="99" t="s">
        <v>33</v>
      </c>
      <c r="F27" s="135" t="s">
        <v>35</v>
      </c>
      <c r="G27" s="101" t="s">
        <v>594</v>
      </c>
      <c r="H27" s="116" t="s">
        <v>984</v>
      </c>
      <c r="I27" s="99" t="s">
        <v>598</v>
      </c>
      <c r="J27" s="99" t="s">
        <v>502</v>
      </c>
      <c r="K27" s="114" t="s">
        <v>985</v>
      </c>
      <c r="L27" s="99" t="s">
        <v>502</v>
      </c>
      <c r="M27" s="102">
        <v>2</v>
      </c>
      <c r="N27" s="103">
        <v>2</v>
      </c>
      <c r="O27" s="141">
        <f t="shared" si="0"/>
        <v>4</v>
      </c>
      <c r="P27" s="139" t="str">
        <f t="shared" si="1"/>
        <v>BAJO</v>
      </c>
      <c r="Q27" s="103">
        <v>25</v>
      </c>
      <c r="R27" s="74">
        <f t="shared" si="2"/>
        <v>100</v>
      </c>
      <c r="S27" s="139" t="str">
        <f t="shared" si="3"/>
        <v>III</v>
      </c>
      <c r="T27" s="87" t="str">
        <f t="shared" si="4"/>
        <v>Mejorable</v>
      </c>
      <c r="U27" s="99">
        <v>69</v>
      </c>
      <c r="V27" s="103" t="s">
        <v>630</v>
      </c>
      <c r="W27" s="103" t="s">
        <v>507</v>
      </c>
      <c r="X27" s="103" t="s">
        <v>507</v>
      </c>
      <c r="Y27" s="103" t="s">
        <v>507</v>
      </c>
      <c r="Z27" s="120" t="s">
        <v>986</v>
      </c>
      <c r="AA27" s="103" t="s">
        <v>507</v>
      </c>
    </row>
    <row r="28" spans="1:27" s="61" customFormat="1" ht="51" x14ac:dyDescent="0.2">
      <c r="A28" s="99" t="s">
        <v>476</v>
      </c>
      <c r="B28" s="99" t="s">
        <v>473</v>
      </c>
      <c r="C28" s="99" t="s">
        <v>474</v>
      </c>
      <c r="D28" s="99" t="s">
        <v>560</v>
      </c>
      <c r="E28" s="99" t="s">
        <v>33</v>
      </c>
      <c r="F28" s="135" t="s">
        <v>35</v>
      </c>
      <c r="G28" s="101" t="s">
        <v>594</v>
      </c>
      <c r="H28" s="101" t="s">
        <v>601</v>
      </c>
      <c r="I28" s="99" t="s">
        <v>602</v>
      </c>
      <c r="J28" s="99" t="s">
        <v>502</v>
      </c>
      <c r="K28" s="99" t="s">
        <v>502</v>
      </c>
      <c r="L28" s="99" t="s">
        <v>603</v>
      </c>
      <c r="M28" s="102">
        <v>2</v>
      </c>
      <c r="N28" s="103">
        <v>2</v>
      </c>
      <c r="O28" s="141">
        <f t="shared" si="0"/>
        <v>4</v>
      </c>
      <c r="P28" s="139" t="str">
        <f t="shared" si="1"/>
        <v>BAJO</v>
      </c>
      <c r="Q28" s="103">
        <v>10</v>
      </c>
      <c r="R28" s="74">
        <f t="shared" si="2"/>
        <v>40</v>
      </c>
      <c r="S28" s="139" t="str">
        <f t="shared" si="3"/>
        <v>III</v>
      </c>
      <c r="T28" s="87" t="str">
        <f t="shared" si="4"/>
        <v>Mejorable</v>
      </c>
      <c r="U28" s="99">
        <v>69</v>
      </c>
      <c r="V28" s="103" t="s">
        <v>519</v>
      </c>
      <c r="W28" s="103" t="s">
        <v>507</v>
      </c>
      <c r="X28" s="103" t="s">
        <v>507</v>
      </c>
      <c r="Y28" s="103" t="s">
        <v>507</v>
      </c>
      <c r="Z28" s="106" t="s">
        <v>632</v>
      </c>
      <c r="AA28" s="103" t="s">
        <v>507</v>
      </c>
    </row>
    <row r="29" spans="1:27" s="61" customFormat="1" ht="51" x14ac:dyDescent="0.2">
      <c r="A29" s="99" t="s">
        <v>482</v>
      </c>
      <c r="B29" s="99" t="s">
        <v>473</v>
      </c>
      <c r="C29" s="99" t="s">
        <v>474</v>
      </c>
      <c r="D29" s="99" t="s">
        <v>484</v>
      </c>
      <c r="E29" s="99" t="s">
        <v>33</v>
      </c>
      <c r="F29" s="135" t="s">
        <v>35</v>
      </c>
      <c r="G29" s="101" t="s">
        <v>594</v>
      </c>
      <c r="H29" s="101" t="s">
        <v>779</v>
      </c>
      <c r="I29" s="99" t="s">
        <v>598</v>
      </c>
      <c r="J29" s="99" t="s">
        <v>502</v>
      </c>
      <c r="K29" s="99" t="s">
        <v>506</v>
      </c>
      <c r="L29" s="99" t="s">
        <v>502</v>
      </c>
      <c r="M29" s="102">
        <v>2</v>
      </c>
      <c r="N29" s="103">
        <v>4</v>
      </c>
      <c r="O29" s="141">
        <f t="shared" si="0"/>
        <v>8</v>
      </c>
      <c r="P29" s="139" t="str">
        <f t="shared" si="1"/>
        <v>MEDIO</v>
      </c>
      <c r="Q29" s="103">
        <v>25</v>
      </c>
      <c r="R29" s="74">
        <f t="shared" si="2"/>
        <v>200</v>
      </c>
      <c r="S29" s="139" t="str">
        <f t="shared" si="3"/>
        <v>II</v>
      </c>
      <c r="T29" s="87" t="str">
        <f t="shared" si="4"/>
        <v>No aceptable o aceptable con control específico</v>
      </c>
      <c r="U29" s="99">
        <v>69</v>
      </c>
      <c r="V29" s="103" t="s">
        <v>630</v>
      </c>
      <c r="W29" s="103" t="s">
        <v>507</v>
      </c>
      <c r="X29" s="103" t="s">
        <v>507</v>
      </c>
      <c r="Y29" s="103" t="s">
        <v>782</v>
      </c>
      <c r="Z29" s="106" t="s">
        <v>783</v>
      </c>
      <c r="AA29" s="103" t="s">
        <v>507</v>
      </c>
    </row>
    <row r="30" spans="1:27" s="61" customFormat="1" ht="38.25" x14ac:dyDescent="0.2">
      <c r="A30" s="99" t="s">
        <v>478</v>
      </c>
      <c r="B30" s="99" t="s">
        <v>780</v>
      </c>
      <c r="C30" s="99" t="s">
        <v>474</v>
      </c>
      <c r="D30" s="99" t="s">
        <v>484</v>
      </c>
      <c r="E30" s="100" t="s">
        <v>33</v>
      </c>
      <c r="F30" s="135" t="s">
        <v>35</v>
      </c>
      <c r="G30" s="101" t="s">
        <v>594</v>
      </c>
      <c r="H30" s="101" t="s">
        <v>606</v>
      </c>
      <c r="I30" s="99" t="s">
        <v>607</v>
      </c>
      <c r="J30" s="100" t="s">
        <v>502</v>
      </c>
      <c r="K30" s="99" t="s">
        <v>502</v>
      </c>
      <c r="L30" s="99" t="s">
        <v>603</v>
      </c>
      <c r="M30" s="102">
        <v>2</v>
      </c>
      <c r="N30" s="103">
        <v>2</v>
      </c>
      <c r="O30" s="141">
        <f t="shared" si="0"/>
        <v>4</v>
      </c>
      <c r="P30" s="139" t="str">
        <f t="shared" si="1"/>
        <v>BAJO</v>
      </c>
      <c r="Q30" s="103">
        <v>10</v>
      </c>
      <c r="R30" s="74">
        <f t="shared" si="2"/>
        <v>40</v>
      </c>
      <c r="S30" s="139" t="str">
        <f t="shared" si="3"/>
        <v>III</v>
      </c>
      <c r="T30" s="87" t="str">
        <f t="shared" si="4"/>
        <v>Mejorable</v>
      </c>
      <c r="U30" s="99">
        <v>69</v>
      </c>
      <c r="V30" s="103" t="s">
        <v>519</v>
      </c>
      <c r="W30" s="103" t="s">
        <v>507</v>
      </c>
      <c r="X30" s="103" t="s">
        <v>507</v>
      </c>
      <c r="Y30" s="103" t="s">
        <v>507</v>
      </c>
      <c r="Z30" s="106" t="s">
        <v>629</v>
      </c>
      <c r="AA30" s="103" t="s">
        <v>507</v>
      </c>
    </row>
    <row r="31" spans="1:27" s="61" customFormat="1" ht="38.25" x14ac:dyDescent="0.2">
      <c r="A31" s="99" t="s">
        <v>561</v>
      </c>
      <c r="B31" s="99" t="s">
        <v>483</v>
      </c>
      <c r="C31" s="99" t="s">
        <v>562</v>
      </c>
      <c r="D31" s="99" t="s">
        <v>563</v>
      </c>
      <c r="E31" s="100" t="s">
        <v>33</v>
      </c>
      <c r="F31" s="135" t="s">
        <v>35</v>
      </c>
      <c r="G31" s="101" t="s">
        <v>594</v>
      </c>
      <c r="H31" s="101" t="s">
        <v>604</v>
      </c>
      <c r="I31" s="99" t="s">
        <v>605</v>
      </c>
      <c r="J31" s="100" t="s">
        <v>502</v>
      </c>
      <c r="K31" s="99" t="s">
        <v>502</v>
      </c>
      <c r="L31" s="99" t="s">
        <v>603</v>
      </c>
      <c r="M31" s="102">
        <v>2</v>
      </c>
      <c r="N31" s="103">
        <v>2</v>
      </c>
      <c r="O31" s="141">
        <f t="shared" si="0"/>
        <v>4</v>
      </c>
      <c r="P31" s="139" t="str">
        <f t="shared" si="1"/>
        <v>BAJO</v>
      </c>
      <c r="Q31" s="103">
        <v>10</v>
      </c>
      <c r="R31" s="74">
        <f t="shared" si="2"/>
        <v>40</v>
      </c>
      <c r="S31" s="139" t="str">
        <f t="shared" si="3"/>
        <v>III</v>
      </c>
      <c r="T31" s="87" t="str">
        <f t="shared" si="4"/>
        <v>Mejorable</v>
      </c>
      <c r="U31" s="99">
        <v>69</v>
      </c>
      <c r="V31" s="103" t="s">
        <v>519</v>
      </c>
      <c r="W31" s="103" t="s">
        <v>507</v>
      </c>
      <c r="X31" s="103" t="s">
        <v>507</v>
      </c>
      <c r="Y31" s="103" t="s">
        <v>507</v>
      </c>
      <c r="Z31" s="106" t="s">
        <v>633</v>
      </c>
      <c r="AA31" s="103" t="s">
        <v>507</v>
      </c>
    </row>
    <row r="32" spans="1:27" s="61" customFormat="1" ht="114.75" x14ac:dyDescent="0.2">
      <c r="A32" s="99" t="s">
        <v>523</v>
      </c>
      <c r="B32" s="99" t="s">
        <v>473</v>
      </c>
      <c r="C32" s="99" t="s">
        <v>474</v>
      </c>
      <c r="D32" s="99" t="s">
        <v>524</v>
      </c>
      <c r="E32" s="99" t="s">
        <v>575</v>
      </c>
      <c r="F32" s="135" t="s">
        <v>35</v>
      </c>
      <c r="G32" s="101" t="s">
        <v>594</v>
      </c>
      <c r="H32" s="101" t="s">
        <v>622</v>
      </c>
      <c r="I32" s="99" t="s">
        <v>543</v>
      </c>
      <c r="J32" s="99" t="s">
        <v>502</v>
      </c>
      <c r="K32" s="99" t="s">
        <v>502</v>
      </c>
      <c r="L32" s="99" t="s">
        <v>623</v>
      </c>
      <c r="M32" s="102">
        <v>2</v>
      </c>
      <c r="N32" s="103">
        <v>1</v>
      </c>
      <c r="O32" s="141">
        <f t="shared" si="0"/>
        <v>2</v>
      </c>
      <c r="P32" s="139" t="str">
        <f t="shared" si="1"/>
        <v>BAJO</v>
      </c>
      <c r="Q32" s="103">
        <v>60</v>
      </c>
      <c r="R32" s="74">
        <f t="shared" si="2"/>
        <v>120</v>
      </c>
      <c r="S32" s="139" t="str">
        <f t="shared" si="3"/>
        <v>III</v>
      </c>
      <c r="T32" s="87" t="str">
        <f t="shared" si="4"/>
        <v>Mejorable</v>
      </c>
      <c r="U32" s="99">
        <v>69</v>
      </c>
      <c r="V32" s="103" t="s">
        <v>551</v>
      </c>
      <c r="W32" s="103" t="s">
        <v>507</v>
      </c>
      <c r="X32" s="103" t="s">
        <v>507</v>
      </c>
      <c r="Y32" s="103" t="s">
        <v>507</v>
      </c>
      <c r="Z32" s="1" t="s">
        <v>1538</v>
      </c>
      <c r="AA32" s="103" t="s">
        <v>507</v>
      </c>
    </row>
    <row r="33" spans="1:42" s="61" customFormat="1" ht="140.25" x14ac:dyDescent="0.2">
      <c r="A33" s="99" t="s">
        <v>472</v>
      </c>
      <c r="B33" s="99" t="s">
        <v>486</v>
      </c>
      <c r="C33" s="99" t="s">
        <v>573</v>
      </c>
      <c r="D33" s="116" t="s">
        <v>989</v>
      </c>
      <c r="E33" s="100" t="s">
        <v>33</v>
      </c>
      <c r="F33" s="135" t="s">
        <v>35</v>
      </c>
      <c r="G33" s="101" t="s">
        <v>594</v>
      </c>
      <c r="H33" s="101" t="s">
        <v>599</v>
      </c>
      <c r="I33" s="99" t="s">
        <v>624</v>
      </c>
      <c r="J33" s="100" t="s">
        <v>502</v>
      </c>
      <c r="K33" s="114" t="s">
        <v>625</v>
      </c>
      <c r="L33" s="99" t="s">
        <v>502</v>
      </c>
      <c r="M33" s="102">
        <v>2</v>
      </c>
      <c r="N33" s="103">
        <v>4</v>
      </c>
      <c r="O33" s="141">
        <f>M33*N33</f>
        <v>8</v>
      </c>
      <c r="P33" s="139" t="str">
        <f t="shared" si="1"/>
        <v>MEDIO</v>
      </c>
      <c r="Q33" s="103">
        <v>10</v>
      </c>
      <c r="R33" s="74">
        <f t="shared" si="2"/>
        <v>80</v>
      </c>
      <c r="S33" s="139" t="str">
        <f t="shared" si="3"/>
        <v>III</v>
      </c>
      <c r="T33" s="87" t="str">
        <f t="shared" si="4"/>
        <v>Mejorable</v>
      </c>
      <c r="U33" s="99">
        <v>69</v>
      </c>
      <c r="V33" s="103" t="s">
        <v>519</v>
      </c>
      <c r="W33" s="103" t="s">
        <v>507</v>
      </c>
      <c r="X33" s="103" t="s">
        <v>507</v>
      </c>
      <c r="Y33" s="103" t="s">
        <v>507</v>
      </c>
      <c r="Z33" s="120" t="s">
        <v>983</v>
      </c>
      <c r="AA33" s="103" t="s">
        <v>507</v>
      </c>
    </row>
    <row r="34" spans="1:42" s="61" customFormat="1" ht="63.75" x14ac:dyDescent="0.2">
      <c r="A34" s="99" t="s">
        <v>478</v>
      </c>
      <c r="B34" s="99" t="s">
        <v>483</v>
      </c>
      <c r="C34" s="99" t="s">
        <v>474</v>
      </c>
      <c r="D34" s="99" t="s">
        <v>484</v>
      </c>
      <c r="E34" s="99" t="s">
        <v>33</v>
      </c>
      <c r="F34" s="135" t="s">
        <v>35</v>
      </c>
      <c r="G34" s="101" t="s">
        <v>647</v>
      </c>
      <c r="H34" s="101" t="s">
        <v>648</v>
      </c>
      <c r="I34" s="99" t="s">
        <v>649</v>
      </c>
      <c r="J34" s="99" t="s">
        <v>502</v>
      </c>
      <c r="K34" s="99" t="s">
        <v>502</v>
      </c>
      <c r="L34" s="99" t="s">
        <v>502</v>
      </c>
      <c r="M34" s="102">
        <v>2</v>
      </c>
      <c r="N34" s="103">
        <v>2</v>
      </c>
      <c r="O34" s="141">
        <f t="shared" si="0"/>
        <v>4</v>
      </c>
      <c r="P34" s="139" t="str">
        <f t="shared" si="1"/>
        <v>BAJO</v>
      </c>
      <c r="Q34" s="103">
        <v>25</v>
      </c>
      <c r="R34" s="74">
        <f t="shared" si="2"/>
        <v>100</v>
      </c>
      <c r="S34" s="139" t="str">
        <f t="shared" si="3"/>
        <v>III</v>
      </c>
      <c r="T34" s="87" t="str">
        <f t="shared" si="4"/>
        <v>Mejorable</v>
      </c>
      <c r="U34" s="99">
        <v>69</v>
      </c>
      <c r="V34" s="103" t="s">
        <v>519</v>
      </c>
      <c r="W34" s="103" t="s">
        <v>507</v>
      </c>
      <c r="X34" s="103" t="s">
        <v>507</v>
      </c>
      <c r="Y34" s="103" t="s">
        <v>651</v>
      </c>
      <c r="Z34" s="106" t="s">
        <v>650</v>
      </c>
      <c r="AA34" s="103" t="s">
        <v>507</v>
      </c>
    </row>
    <row r="35" spans="1:42" s="61" customFormat="1" ht="38.25" x14ac:dyDescent="0.2">
      <c r="A35" s="99" t="s">
        <v>478</v>
      </c>
      <c r="B35" s="99" t="s">
        <v>473</v>
      </c>
      <c r="C35" s="99" t="s">
        <v>474</v>
      </c>
      <c r="D35" s="99" t="s">
        <v>556</v>
      </c>
      <c r="E35" s="99" t="s">
        <v>33</v>
      </c>
      <c r="F35" s="135" t="s">
        <v>35</v>
      </c>
      <c r="G35" s="101" t="s">
        <v>652</v>
      </c>
      <c r="H35" s="101" t="s">
        <v>653</v>
      </c>
      <c r="I35" s="99" t="s">
        <v>654</v>
      </c>
      <c r="J35" s="99" t="s">
        <v>655</v>
      </c>
      <c r="K35" s="99" t="s">
        <v>502</v>
      </c>
      <c r="L35" s="99" t="s">
        <v>502</v>
      </c>
      <c r="M35" s="102">
        <v>2</v>
      </c>
      <c r="N35" s="103">
        <v>2</v>
      </c>
      <c r="O35" s="141">
        <f t="shared" si="0"/>
        <v>4</v>
      </c>
      <c r="P35" s="139" t="str">
        <f t="shared" si="1"/>
        <v>BAJO</v>
      </c>
      <c r="Q35" s="103">
        <v>10</v>
      </c>
      <c r="R35" s="74">
        <f t="shared" si="2"/>
        <v>40</v>
      </c>
      <c r="S35" s="139" t="str">
        <f t="shared" si="3"/>
        <v>III</v>
      </c>
      <c r="T35" s="87" t="str">
        <f t="shared" si="4"/>
        <v>Mejorable</v>
      </c>
      <c r="U35" s="99">
        <v>69</v>
      </c>
      <c r="V35" s="103" t="s">
        <v>654</v>
      </c>
      <c r="W35" s="103" t="s">
        <v>507</v>
      </c>
      <c r="X35" s="103" t="s">
        <v>507</v>
      </c>
      <c r="Y35" s="103" t="s">
        <v>507</v>
      </c>
      <c r="Z35" s="106" t="s">
        <v>663</v>
      </c>
      <c r="AA35" s="103" t="s">
        <v>507</v>
      </c>
    </row>
    <row r="36" spans="1:42" s="61" customFormat="1" ht="89.25" x14ac:dyDescent="0.2">
      <c r="A36" s="99" t="s">
        <v>523</v>
      </c>
      <c r="B36" s="99" t="s">
        <v>473</v>
      </c>
      <c r="C36" s="99" t="s">
        <v>474</v>
      </c>
      <c r="D36" s="99" t="s">
        <v>557</v>
      </c>
      <c r="E36" s="99" t="s">
        <v>575</v>
      </c>
      <c r="F36" s="135" t="s">
        <v>35</v>
      </c>
      <c r="G36" s="101" t="s">
        <v>652</v>
      </c>
      <c r="H36" s="101" t="s">
        <v>656</v>
      </c>
      <c r="I36" s="99" t="s">
        <v>657</v>
      </c>
      <c r="J36" s="99" t="s">
        <v>502</v>
      </c>
      <c r="K36" s="99" t="s">
        <v>544</v>
      </c>
      <c r="L36" s="99" t="s">
        <v>545</v>
      </c>
      <c r="M36" s="102">
        <v>2</v>
      </c>
      <c r="N36" s="103">
        <v>1</v>
      </c>
      <c r="O36" s="141">
        <f t="shared" si="0"/>
        <v>2</v>
      </c>
      <c r="P36" s="139" t="str">
        <f t="shared" si="1"/>
        <v>BAJO</v>
      </c>
      <c r="Q36" s="103">
        <v>60</v>
      </c>
      <c r="R36" s="74">
        <f t="shared" si="2"/>
        <v>120</v>
      </c>
      <c r="S36" s="139" t="str">
        <f t="shared" si="3"/>
        <v>III</v>
      </c>
      <c r="T36" s="87" t="str">
        <f t="shared" si="4"/>
        <v>Mejorable</v>
      </c>
      <c r="U36" s="99">
        <v>69</v>
      </c>
      <c r="V36" s="103" t="s">
        <v>664</v>
      </c>
      <c r="W36" s="103" t="s">
        <v>507</v>
      </c>
      <c r="X36" s="103" t="s">
        <v>507</v>
      </c>
      <c r="Y36" s="103" t="s">
        <v>507</v>
      </c>
      <c r="Z36" s="106" t="s">
        <v>552</v>
      </c>
      <c r="AA36" s="103" t="s">
        <v>665</v>
      </c>
    </row>
    <row r="37" spans="1:42" s="61" customFormat="1" ht="127.5" x14ac:dyDescent="0.2">
      <c r="A37" s="99" t="s">
        <v>482</v>
      </c>
      <c r="B37" s="99" t="s">
        <v>473</v>
      </c>
      <c r="C37" s="99" t="s">
        <v>474</v>
      </c>
      <c r="D37" s="99" t="s">
        <v>558</v>
      </c>
      <c r="E37" s="100" t="s">
        <v>33</v>
      </c>
      <c r="F37" s="135" t="s">
        <v>35</v>
      </c>
      <c r="G37" s="101" t="s">
        <v>652</v>
      </c>
      <c r="H37" s="101" t="s">
        <v>658</v>
      </c>
      <c r="I37" s="99" t="s">
        <v>659</v>
      </c>
      <c r="J37" s="99" t="s">
        <v>660</v>
      </c>
      <c r="K37" s="99" t="s">
        <v>661</v>
      </c>
      <c r="L37" s="99" t="s">
        <v>662</v>
      </c>
      <c r="M37" s="102">
        <v>2</v>
      </c>
      <c r="N37" s="103">
        <v>2</v>
      </c>
      <c r="O37" s="141">
        <f t="shared" si="0"/>
        <v>4</v>
      </c>
      <c r="P37" s="139" t="str">
        <f t="shared" si="1"/>
        <v>BAJO</v>
      </c>
      <c r="Q37" s="103">
        <v>10</v>
      </c>
      <c r="R37" s="74">
        <f t="shared" si="2"/>
        <v>40</v>
      </c>
      <c r="S37" s="139" t="str">
        <f t="shared" si="3"/>
        <v>III</v>
      </c>
      <c r="T37" s="87" t="str">
        <f t="shared" si="4"/>
        <v>Mejorable</v>
      </c>
      <c r="U37" s="99">
        <v>69</v>
      </c>
      <c r="V37" s="103" t="s">
        <v>666</v>
      </c>
      <c r="W37" s="103" t="s">
        <v>507</v>
      </c>
      <c r="X37" s="103" t="s">
        <v>507</v>
      </c>
      <c r="Y37" s="103" t="s">
        <v>507</v>
      </c>
      <c r="Z37" s="106" t="s">
        <v>667</v>
      </c>
      <c r="AA37" s="103" t="s">
        <v>507</v>
      </c>
    </row>
    <row r="38" spans="1:42" s="61" customFormat="1" ht="63.75" x14ac:dyDescent="0.2">
      <c r="A38" s="99" t="s">
        <v>478</v>
      </c>
      <c r="B38" s="99" t="s">
        <v>473</v>
      </c>
      <c r="C38" s="99" t="s">
        <v>573</v>
      </c>
      <c r="D38" s="99" t="s">
        <v>475</v>
      </c>
      <c r="E38" s="99" t="s">
        <v>33</v>
      </c>
      <c r="F38" s="135" t="s">
        <v>35</v>
      </c>
      <c r="G38" s="101" t="s">
        <v>668</v>
      </c>
      <c r="H38" s="101" t="s">
        <v>669</v>
      </c>
      <c r="I38" s="99" t="s">
        <v>670</v>
      </c>
      <c r="J38" s="100" t="s">
        <v>502</v>
      </c>
      <c r="K38" s="99" t="s">
        <v>671</v>
      </c>
      <c r="L38" s="99" t="s">
        <v>502</v>
      </c>
      <c r="M38" s="102">
        <v>2</v>
      </c>
      <c r="N38" s="103">
        <v>1</v>
      </c>
      <c r="O38" s="141">
        <f t="shared" si="0"/>
        <v>2</v>
      </c>
      <c r="P38" s="139" t="str">
        <f t="shared" si="1"/>
        <v>BAJO</v>
      </c>
      <c r="Q38" s="103">
        <v>100</v>
      </c>
      <c r="R38" s="74">
        <f t="shared" si="2"/>
        <v>200</v>
      </c>
      <c r="S38" s="139" t="str">
        <f t="shared" si="3"/>
        <v>II</v>
      </c>
      <c r="T38" s="87" t="str">
        <f t="shared" si="4"/>
        <v>No aceptable o aceptable con control específico</v>
      </c>
      <c r="U38" s="99">
        <v>69</v>
      </c>
      <c r="V38" s="103" t="s">
        <v>519</v>
      </c>
      <c r="W38" s="103" t="s">
        <v>507</v>
      </c>
      <c r="X38" s="103" t="s">
        <v>507</v>
      </c>
      <c r="Y38" s="103" t="s">
        <v>507</v>
      </c>
      <c r="Z38" s="106" t="s">
        <v>679</v>
      </c>
      <c r="AA38" s="103" t="s">
        <v>507</v>
      </c>
    </row>
    <row r="39" spans="1:42" s="61" customFormat="1" ht="51" x14ac:dyDescent="0.2">
      <c r="A39" s="99" t="s">
        <v>769</v>
      </c>
      <c r="B39" s="99" t="s">
        <v>486</v>
      </c>
      <c r="C39" s="99" t="s">
        <v>487</v>
      </c>
      <c r="D39" s="99" t="s">
        <v>770</v>
      </c>
      <c r="E39" s="99" t="s">
        <v>33</v>
      </c>
      <c r="F39" s="135" t="s">
        <v>35</v>
      </c>
      <c r="G39" s="101" t="s">
        <v>668</v>
      </c>
      <c r="H39" s="101" t="s">
        <v>672</v>
      </c>
      <c r="I39" s="99" t="s">
        <v>673</v>
      </c>
      <c r="J39" s="99" t="s">
        <v>502</v>
      </c>
      <c r="K39" s="99" t="s">
        <v>502</v>
      </c>
      <c r="L39" s="99" t="s">
        <v>502</v>
      </c>
      <c r="M39" s="102">
        <v>6</v>
      </c>
      <c r="N39" s="103">
        <v>2</v>
      </c>
      <c r="O39" s="141">
        <f t="shared" si="0"/>
        <v>12</v>
      </c>
      <c r="P39" s="139" t="str">
        <f t="shared" si="1"/>
        <v>ALTO</v>
      </c>
      <c r="Q39" s="103">
        <v>25</v>
      </c>
      <c r="R39" s="74">
        <f t="shared" si="2"/>
        <v>300</v>
      </c>
      <c r="S39" s="139" t="str">
        <f t="shared" si="3"/>
        <v>II</v>
      </c>
      <c r="T39" s="87" t="str">
        <f t="shared" si="4"/>
        <v>No aceptable o aceptable con control específico</v>
      </c>
      <c r="U39" s="99">
        <v>69</v>
      </c>
      <c r="V39" s="103" t="s">
        <v>680</v>
      </c>
      <c r="W39" s="103" t="s">
        <v>507</v>
      </c>
      <c r="X39" s="103" t="s">
        <v>507</v>
      </c>
      <c r="Y39" s="103" t="s">
        <v>507</v>
      </c>
      <c r="Z39" s="106" t="s">
        <v>679</v>
      </c>
      <c r="AA39" s="103" t="s">
        <v>507</v>
      </c>
    </row>
    <row r="40" spans="1:42" s="61" customFormat="1" ht="51" x14ac:dyDescent="0.2">
      <c r="A40" s="99" t="s">
        <v>472</v>
      </c>
      <c r="B40" s="99" t="s">
        <v>486</v>
      </c>
      <c r="C40" s="99" t="s">
        <v>487</v>
      </c>
      <c r="D40" s="99" t="s">
        <v>475</v>
      </c>
      <c r="E40" s="99" t="s">
        <v>33</v>
      </c>
      <c r="F40" s="135" t="s">
        <v>35</v>
      </c>
      <c r="G40" s="101" t="s">
        <v>668</v>
      </c>
      <c r="H40" s="101" t="s">
        <v>674</v>
      </c>
      <c r="I40" s="99" t="s">
        <v>675</v>
      </c>
      <c r="J40" s="99" t="s">
        <v>502</v>
      </c>
      <c r="K40" s="99" t="s">
        <v>584</v>
      </c>
      <c r="L40" s="99" t="s">
        <v>502</v>
      </c>
      <c r="M40" s="102">
        <v>2</v>
      </c>
      <c r="N40" s="103">
        <v>2</v>
      </c>
      <c r="O40" s="141">
        <f t="shared" si="0"/>
        <v>4</v>
      </c>
      <c r="P40" s="139" t="str">
        <f t="shared" si="1"/>
        <v>BAJO</v>
      </c>
      <c r="Q40" s="103">
        <v>100</v>
      </c>
      <c r="R40" s="74">
        <f t="shared" si="2"/>
        <v>400</v>
      </c>
      <c r="S40" s="139" t="str">
        <f t="shared" si="3"/>
        <v>II</v>
      </c>
      <c r="T40" s="87" t="str">
        <f t="shared" si="4"/>
        <v>No aceptable o aceptable con control específico</v>
      </c>
      <c r="U40" s="99">
        <v>69</v>
      </c>
      <c r="V40" s="103" t="s">
        <v>519</v>
      </c>
      <c r="W40" s="103" t="s">
        <v>507</v>
      </c>
      <c r="X40" s="103" t="s">
        <v>507</v>
      </c>
      <c r="Y40" s="103" t="s">
        <v>507</v>
      </c>
      <c r="Z40" s="106" t="s">
        <v>681</v>
      </c>
      <c r="AA40" s="103" t="s">
        <v>580</v>
      </c>
    </row>
    <row r="41" spans="1:42" s="61" customFormat="1" ht="51" x14ac:dyDescent="0.2">
      <c r="A41" s="99" t="s">
        <v>472</v>
      </c>
      <c r="B41" s="99" t="s">
        <v>486</v>
      </c>
      <c r="C41" s="99" t="s">
        <v>487</v>
      </c>
      <c r="D41" s="99" t="s">
        <v>475</v>
      </c>
      <c r="E41" s="99" t="s">
        <v>33</v>
      </c>
      <c r="F41" s="135" t="s">
        <v>35</v>
      </c>
      <c r="G41" s="101" t="s">
        <v>668</v>
      </c>
      <c r="H41" s="101" t="s">
        <v>676</v>
      </c>
      <c r="I41" s="99" t="s">
        <v>677</v>
      </c>
      <c r="J41" s="99" t="s">
        <v>502</v>
      </c>
      <c r="K41" s="99" t="s">
        <v>678</v>
      </c>
      <c r="L41" s="99" t="s">
        <v>502</v>
      </c>
      <c r="M41" s="102">
        <v>2</v>
      </c>
      <c r="N41" s="103">
        <v>2</v>
      </c>
      <c r="O41" s="141">
        <f t="shared" si="0"/>
        <v>4</v>
      </c>
      <c r="P41" s="139" t="str">
        <f t="shared" si="1"/>
        <v>BAJO</v>
      </c>
      <c r="Q41" s="103">
        <v>100</v>
      </c>
      <c r="R41" s="74">
        <f t="shared" si="2"/>
        <v>400</v>
      </c>
      <c r="S41" s="139" t="str">
        <f t="shared" si="3"/>
        <v>II</v>
      </c>
      <c r="T41" s="87" t="str">
        <f t="shared" si="4"/>
        <v>No aceptable o aceptable con control específico</v>
      </c>
      <c r="U41" s="99">
        <v>69</v>
      </c>
      <c r="V41" s="103" t="s">
        <v>519</v>
      </c>
      <c r="W41" s="103" t="s">
        <v>507</v>
      </c>
      <c r="X41" s="103" t="s">
        <v>507</v>
      </c>
      <c r="Y41" s="103" t="s">
        <v>507</v>
      </c>
      <c r="Z41" s="106" t="s">
        <v>679</v>
      </c>
      <c r="AA41" s="103" t="s">
        <v>507</v>
      </c>
    </row>
    <row r="42" spans="1:42" s="61" customFormat="1" ht="140.25" x14ac:dyDescent="0.2">
      <c r="A42" s="99" t="s">
        <v>478</v>
      </c>
      <c r="B42" s="99" t="s">
        <v>473</v>
      </c>
      <c r="C42" s="99" t="s">
        <v>474</v>
      </c>
      <c r="D42" s="99" t="s">
        <v>477</v>
      </c>
      <c r="E42" s="99" t="s">
        <v>33</v>
      </c>
      <c r="F42" s="135" t="s">
        <v>35</v>
      </c>
      <c r="G42" s="101" t="s">
        <v>683</v>
      </c>
      <c r="H42" s="101" t="s">
        <v>684</v>
      </c>
      <c r="I42" s="99" t="s">
        <v>685</v>
      </c>
      <c r="J42" s="99" t="s">
        <v>686</v>
      </c>
      <c r="K42" s="99" t="s">
        <v>687</v>
      </c>
      <c r="L42" s="99" t="s">
        <v>502</v>
      </c>
      <c r="M42" s="102">
        <v>2</v>
      </c>
      <c r="N42" s="103">
        <v>1</v>
      </c>
      <c r="O42" s="141">
        <f t="shared" si="0"/>
        <v>2</v>
      </c>
      <c r="P42" s="139" t="str">
        <f t="shared" si="1"/>
        <v>BAJO</v>
      </c>
      <c r="Q42" s="99">
        <v>25</v>
      </c>
      <c r="R42" s="74">
        <f t="shared" si="2"/>
        <v>50</v>
      </c>
      <c r="S42" s="139" t="str">
        <f t="shared" si="3"/>
        <v>III</v>
      </c>
      <c r="T42" s="87" t="str">
        <f t="shared" si="4"/>
        <v>Mejorable</v>
      </c>
      <c r="U42" s="99">
        <v>69</v>
      </c>
      <c r="V42" s="113" t="s">
        <v>591</v>
      </c>
      <c r="W42" s="103" t="s">
        <v>507</v>
      </c>
      <c r="X42" s="103" t="s">
        <v>507</v>
      </c>
      <c r="Y42" s="103" t="s">
        <v>507</v>
      </c>
      <c r="Z42" s="106" t="s">
        <v>688</v>
      </c>
      <c r="AA42" s="103" t="s">
        <v>507</v>
      </c>
    </row>
    <row r="43" spans="1:42" s="61" customFormat="1" ht="63.75" x14ac:dyDescent="0.2">
      <c r="A43" s="99" t="s">
        <v>478</v>
      </c>
      <c r="B43" s="99" t="s">
        <v>473</v>
      </c>
      <c r="C43" s="99" t="s">
        <v>474</v>
      </c>
      <c r="D43" s="99" t="s">
        <v>477</v>
      </c>
      <c r="E43" s="99" t="s">
        <v>33</v>
      </c>
      <c r="F43" s="135" t="s">
        <v>40</v>
      </c>
      <c r="G43" s="101" t="s">
        <v>689</v>
      </c>
      <c r="H43" s="101" t="s">
        <v>690</v>
      </c>
      <c r="I43" s="99" t="s">
        <v>691</v>
      </c>
      <c r="J43" s="99" t="s">
        <v>502</v>
      </c>
      <c r="K43" s="99" t="s">
        <v>692</v>
      </c>
      <c r="L43" s="99" t="s">
        <v>693</v>
      </c>
      <c r="M43" s="102">
        <v>2</v>
      </c>
      <c r="N43" s="103">
        <v>1</v>
      </c>
      <c r="O43" s="141">
        <f t="shared" si="0"/>
        <v>2</v>
      </c>
      <c r="P43" s="139" t="str">
        <f t="shared" si="1"/>
        <v>BAJO</v>
      </c>
      <c r="Q43" s="103">
        <v>100</v>
      </c>
      <c r="R43" s="74">
        <f t="shared" si="2"/>
        <v>200</v>
      </c>
      <c r="S43" s="139" t="str">
        <f t="shared" si="3"/>
        <v>II</v>
      </c>
      <c r="T43" s="87" t="str">
        <f t="shared" si="4"/>
        <v>No aceptable o aceptable con control específico</v>
      </c>
      <c r="U43" s="99">
        <v>69</v>
      </c>
      <c r="V43" s="103" t="s">
        <v>519</v>
      </c>
      <c r="W43" s="103" t="s">
        <v>507</v>
      </c>
      <c r="X43" s="103" t="s">
        <v>507</v>
      </c>
      <c r="Y43" s="103" t="s">
        <v>507</v>
      </c>
      <c r="Z43" s="106" t="s">
        <v>694</v>
      </c>
      <c r="AA43" s="103" t="s">
        <v>507</v>
      </c>
    </row>
    <row r="44" spans="1:42" s="61" customFormat="1" ht="51.75" thickBot="1" x14ac:dyDescent="0.25">
      <c r="A44" s="99" t="s">
        <v>482</v>
      </c>
      <c r="B44" s="99" t="s">
        <v>473</v>
      </c>
      <c r="C44" s="99" t="s">
        <v>474</v>
      </c>
      <c r="D44" s="99" t="s">
        <v>477</v>
      </c>
      <c r="E44" s="99" t="s">
        <v>33</v>
      </c>
      <c r="F44" s="135" t="s">
        <v>36</v>
      </c>
      <c r="G44" s="101" t="s">
        <v>218</v>
      </c>
      <c r="H44" s="101" t="s">
        <v>695</v>
      </c>
      <c r="I44" s="99" t="s">
        <v>696</v>
      </c>
      <c r="J44" s="99" t="s">
        <v>502</v>
      </c>
      <c r="K44" s="99" t="s">
        <v>697</v>
      </c>
      <c r="L44" s="99" t="s">
        <v>502</v>
      </c>
      <c r="M44" s="102">
        <v>2</v>
      </c>
      <c r="N44" s="103">
        <v>4</v>
      </c>
      <c r="O44" s="141">
        <f t="shared" si="0"/>
        <v>8</v>
      </c>
      <c r="P44" s="139" t="str">
        <f t="shared" si="1"/>
        <v>MEDIO</v>
      </c>
      <c r="Q44" s="103">
        <v>10</v>
      </c>
      <c r="R44" s="74">
        <f t="shared" si="2"/>
        <v>80</v>
      </c>
      <c r="S44" s="139" t="str">
        <f t="shared" si="3"/>
        <v>III</v>
      </c>
      <c r="T44" s="87" t="str">
        <f t="shared" si="4"/>
        <v>Mejorable</v>
      </c>
      <c r="U44" s="99">
        <v>69</v>
      </c>
      <c r="V44" s="103" t="s">
        <v>704</v>
      </c>
      <c r="W44" s="103" t="s">
        <v>507</v>
      </c>
      <c r="X44" s="103" t="s">
        <v>507</v>
      </c>
      <c r="Y44" s="103" t="s">
        <v>507</v>
      </c>
      <c r="Z44" s="106" t="s">
        <v>705</v>
      </c>
      <c r="AA44" s="103" t="s">
        <v>507</v>
      </c>
    </row>
    <row r="45" spans="1:42" ht="64.5" thickBot="1" x14ac:dyDescent="0.3">
      <c r="A45" s="178" t="s">
        <v>482</v>
      </c>
      <c r="B45" s="178" t="s">
        <v>473</v>
      </c>
      <c r="C45" s="178" t="s">
        <v>742</v>
      </c>
      <c r="D45" s="178" t="s">
        <v>901</v>
      </c>
      <c r="E45" s="178" t="s">
        <v>33</v>
      </c>
      <c r="F45" s="178" t="s">
        <v>36</v>
      </c>
      <c r="G45" s="178" t="s">
        <v>1539</v>
      </c>
      <c r="H45" s="178" t="s">
        <v>1540</v>
      </c>
      <c r="I45" s="178" t="s">
        <v>696</v>
      </c>
      <c r="J45" s="178" t="s">
        <v>502</v>
      </c>
      <c r="K45" s="178" t="s">
        <v>502</v>
      </c>
      <c r="L45" s="178" t="s">
        <v>502</v>
      </c>
      <c r="M45" s="213">
        <v>6</v>
      </c>
      <c r="N45" s="213">
        <v>2</v>
      </c>
      <c r="O45" s="178">
        <v>12</v>
      </c>
      <c r="P45" s="337" t="s">
        <v>153</v>
      </c>
      <c r="Q45" s="213">
        <v>25</v>
      </c>
      <c r="R45" s="178">
        <v>300</v>
      </c>
      <c r="S45" s="338" t="s">
        <v>91</v>
      </c>
      <c r="T45" s="178" t="s">
        <v>1541</v>
      </c>
      <c r="U45" s="178">
        <v>69</v>
      </c>
      <c r="V45" s="213" t="s">
        <v>704</v>
      </c>
      <c r="W45" s="213" t="s">
        <v>507</v>
      </c>
      <c r="X45" s="213" t="s">
        <v>507</v>
      </c>
      <c r="Y45" s="213" t="s">
        <v>1542</v>
      </c>
      <c r="Z45" s="213" t="s">
        <v>507</v>
      </c>
      <c r="AA45" s="213" t="s">
        <v>507</v>
      </c>
      <c r="AB45" s="336"/>
      <c r="AC45" s="336"/>
      <c r="AD45" s="336"/>
      <c r="AE45" s="336"/>
      <c r="AF45" s="336"/>
      <c r="AG45" s="336"/>
      <c r="AH45" s="336"/>
      <c r="AI45" s="336"/>
      <c r="AJ45" s="336"/>
      <c r="AK45" s="336"/>
      <c r="AL45" s="336"/>
      <c r="AM45" s="336"/>
      <c r="AN45" s="336"/>
      <c r="AO45" s="336"/>
      <c r="AP45" s="336"/>
    </row>
    <row r="46" spans="1:42" s="61" customFormat="1" ht="89.25" x14ac:dyDescent="0.2">
      <c r="A46" s="99" t="s">
        <v>482</v>
      </c>
      <c r="B46" s="99" t="s">
        <v>473</v>
      </c>
      <c r="C46" s="103" t="s">
        <v>474</v>
      </c>
      <c r="D46" s="99" t="s">
        <v>477</v>
      </c>
      <c r="E46" s="103" t="s">
        <v>33</v>
      </c>
      <c r="F46" s="135" t="s">
        <v>36</v>
      </c>
      <c r="G46" s="101" t="s">
        <v>698</v>
      </c>
      <c r="H46" s="101" t="s">
        <v>703</v>
      </c>
      <c r="I46" s="99" t="s">
        <v>700</v>
      </c>
      <c r="J46" s="100" t="s">
        <v>502</v>
      </c>
      <c r="K46" s="99" t="s">
        <v>502</v>
      </c>
      <c r="L46" s="99" t="s">
        <v>502</v>
      </c>
      <c r="M46" s="103">
        <v>2</v>
      </c>
      <c r="N46" s="103">
        <v>2</v>
      </c>
      <c r="O46" s="141">
        <f t="shared" si="0"/>
        <v>4</v>
      </c>
      <c r="P46" s="139" t="str">
        <f t="shared" si="1"/>
        <v>BAJO</v>
      </c>
      <c r="Q46" s="103">
        <v>25</v>
      </c>
      <c r="R46" s="74">
        <f t="shared" si="2"/>
        <v>100</v>
      </c>
      <c r="S46" s="139" t="str">
        <f t="shared" si="3"/>
        <v>III</v>
      </c>
      <c r="T46" s="87" t="str">
        <f t="shared" si="4"/>
        <v>Mejorable</v>
      </c>
      <c r="U46" s="99">
        <v>69</v>
      </c>
      <c r="V46" s="103" t="s">
        <v>706</v>
      </c>
      <c r="W46" s="103" t="s">
        <v>507</v>
      </c>
      <c r="X46" s="103" t="s">
        <v>507</v>
      </c>
      <c r="Y46" s="103" t="s">
        <v>507</v>
      </c>
      <c r="Z46" s="106" t="s">
        <v>709</v>
      </c>
      <c r="AA46" s="103" t="s">
        <v>507</v>
      </c>
    </row>
    <row r="47" spans="1:42" s="200" customFormat="1" ht="44.25" customHeight="1" x14ac:dyDescent="0.2">
      <c r="A47" s="114" t="s">
        <v>478</v>
      </c>
      <c r="B47" s="114" t="s">
        <v>777</v>
      </c>
      <c r="C47" s="115" t="s">
        <v>474</v>
      </c>
      <c r="D47" s="114" t="s">
        <v>477</v>
      </c>
      <c r="E47" s="114" t="s">
        <v>33</v>
      </c>
      <c r="F47" s="203" t="s">
        <v>36</v>
      </c>
      <c r="G47" s="116" t="s">
        <v>784</v>
      </c>
      <c r="H47" s="116" t="s">
        <v>1526</v>
      </c>
      <c r="I47" s="114" t="s">
        <v>786</v>
      </c>
      <c r="J47" s="114" t="s">
        <v>502</v>
      </c>
      <c r="K47" s="114" t="s">
        <v>1527</v>
      </c>
      <c r="L47" s="114" t="s">
        <v>502</v>
      </c>
      <c r="M47" s="119">
        <v>2</v>
      </c>
      <c r="N47" s="117">
        <v>2</v>
      </c>
      <c r="O47" s="141">
        <f t="shared" si="0"/>
        <v>4</v>
      </c>
      <c r="P47" s="139" t="str">
        <f t="shared" si="1"/>
        <v>BAJO</v>
      </c>
      <c r="Q47" s="117">
        <v>25</v>
      </c>
      <c r="R47" s="178">
        <f t="shared" si="2"/>
        <v>100</v>
      </c>
      <c r="S47" s="139" t="str">
        <f t="shared" si="3"/>
        <v>III</v>
      </c>
      <c r="T47" s="178" t="str">
        <f t="shared" si="4"/>
        <v>Mejorable</v>
      </c>
      <c r="U47" s="99">
        <v>69</v>
      </c>
      <c r="V47" s="114" t="s">
        <v>764</v>
      </c>
      <c r="W47" s="117" t="s">
        <v>507</v>
      </c>
      <c r="X47" s="117" t="s">
        <v>507</v>
      </c>
      <c r="Y47" s="117" t="s">
        <v>507</v>
      </c>
      <c r="Z47" s="120" t="s">
        <v>1528</v>
      </c>
      <c r="AA47" s="117" t="s">
        <v>507</v>
      </c>
      <c r="AB47" s="142"/>
      <c r="AC47" s="142"/>
      <c r="AD47" s="142"/>
      <c r="AE47" s="142"/>
      <c r="AF47" s="142"/>
      <c r="AG47" s="142"/>
    </row>
    <row r="48" spans="1:42" s="61" customFormat="1" ht="25.5" x14ac:dyDescent="0.2">
      <c r="A48" s="99" t="s">
        <v>769</v>
      </c>
      <c r="B48" s="99" t="s">
        <v>486</v>
      </c>
      <c r="C48" s="99" t="s">
        <v>487</v>
      </c>
      <c r="D48" s="99" t="s">
        <v>770</v>
      </c>
      <c r="E48" s="99" t="s">
        <v>33</v>
      </c>
      <c r="F48" s="135" t="s">
        <v>36</v>
      </c>
      <c r="G48" s="101" t="s">
        <v>784</v>
      </c>
      <c r="H48" s="101" t="s">
        <v>785</v>
      </c>
      <c r="I48" s="99" t="s">
        <v>786</v>
      </c>
      <c r="J48" s="99" t="s">
        <v>502</v>
      </c>
      <c r="K48" s="114" t="s">
        <v>1527</v>
      </c>
      <c r="L48" s="99" t="s">
        <v>763</v>
      </c>
      <c r="M48" s="102">
        <v>2</v>
      </c>
      <c r="N48" s="103">
        <v>2</v>
      </c>
      <c r="O48" s="141">
        <f t="shared" si="0"/>
        <v>4</v>
      </c>
      <c r="P48" s="139" t="str">
        <f t="shared" si="1"/>
        <v>BAJO</v>
      </c>
      <c r="Q48" s="103">
        <v>25</v>
      </c>
      <c r="R48" s="74">
        <f t="shared" si="2"/>
        <v>100</v>
      </c>
      <c r="S48" s="139" t="str">
        <f t="shared" si="3"/>
        <v>III</v>
      </c>
      <c r="T48" s="87" t="str">
        <f t="shared" si="4"/>
        <v>Mejorable</v>
      </c>
      <c r="U48" s="99">
        <v>69</v>
      </c>
      <c r="V48" s="99" t="s">
        <v>764</v>
      </c>
      <c r="W48" s="103" t="s">
        <v>507</v>
      </c>
      <c r="X48" s="103" t="s">
        <v>507</v>
      </c>
      <c r="Y48" s="103" t="s">
        <v>507</v>
      </c>
      <c r="Z48" s="114" t="s">
        <v>1527</v>
      </c>
      <c r="AA48" s="117" t="s">
        <v>1003</v>
      </c>
    </row>
    <row r="49" spans="1:27" s="61" customFormat="1" ht="25.5" x14ac:dyDescent="0.2">
      <c r="A49" s="99" t="s">
        <v>769</v>
      </c>
      <c r="B49" s="99" t="s">
        <v>486</v>
      </c>
      <c r="C49" s="99" t="s">
        <v>487</v>
      </c>
      <c r="D49" s="99" t="s">
        <v>770</v>
      </c>
      <c r="E49" s="99" t="s">
        <v>33</v>
      </c>
      <c r="F49" s="135" t="s">
        <v>36</v>
      </c>
      <c r="G49" s="101" t="s">
        <v>787</v>
      </c>
      <c r="H49" s="101" t="s">
        <v>788</v>
      </c>
      <c r="I49" s="99" t="s">
        <v>789</v>
      </c>
      <c r="J49" s="99" t="s">
        <v>502</v>
      </c>
      <c r="K49" s="99" t="s">
        <v>502</v>
      </c>
      <c r="L49" s="99" t="s">
        <v>763</v>
      </c>
      <c r="M49" s="102">
        <v>2</v>
      </c>
      <c r="N49" s="103">
        <v>2</v>
      </c>
      <c r="O49" s="141">
        <f t="shared" si="0"/>
        <v>4</v>
      </c>
      <c r="P49" s="139" t="str">
        <f t="shared" si="1"/>
        <v>BAJO</v>
      </c>
      <c r="Q49" s="103">
        <v>10</v>
      </c>
      <c r="R49" s="74">
        <f t="shared" si="2"/>
        <v>40</v>
      </c>
      <c r="S49" s="139" t="str">
        <f t="shared" si="3"/>
        <v>III</v>
      </c>
      <c r="T49" s="87" t="str">
        <f t="shared" si="4"/>
        <v>Mejorable</v>
      </c>
      <c r="U49" s="99">
        <v>69</v>
      </c>
      <c r="V49" s="113" t="s">
        <v>591</v>
      </c>
      <c r="W49" s="103" t="s">
        <v>507</v>
      </c>
      <c r="X49" s="103" t="s">
        <v>507</v>
      </c>
      <c r="Y49" s="103" t="s">
        <v>507</v>
      </c>
      <c r="Z49" s="106" t="s">
        <v>507</v>
      </c>
      <c r="AA49" s="117" t="s">
        <v>1004</v>
      </c>
    </row>
    <row r="50" spans="1:27" s="61" customFormat="1" ht="63.75" x14ac:dyDescent="0.2">
      <c r="A50" s="99" t="s">
        <v>478</v>
      </c>
      <c r="B50" s="99" t="s">
        <v>473</v>
      </c>
      <c r="C50" s="99" t="s">
        <v>474</v>
      </c>
      <c r="D50" s="99" t="s">
        <v>477</v>
      </c>
      <c r="E50" s="99" t="s">
        <v>33</v>
      </c>
      <c r="F50" s="135" t="s">
        <v>38</v>
      </c>
      <c r="G50" s="101" t="s">
        <v>792</v>
      </c>
      <c r="H50" s="101" t="s">
        <v>793</v>
      </c>
      <c r="I50" s="99" t="s">
        <v>719</v>
      </c>
      <c r="J50" s="99" t="s">
        <v>502</v>
      </c>
      <c r="K50" s="99" t="s">
        <v>720</v>
      </c>
      <c r="L50" s="99" t="s">
        <v>502</v>
      </c>
      <c r="M50" s="102">
        <v>2</v>
      </c>
      <c r="N50" s="103">
        <v>3</v>
      </c>
      <c r="O50" s="141">
        <f t="shared" si="0"/>
        <v>6</v>
      </c>
      <c r="P50" s="139" t="str">
        <f t="shared" si="1"/>
        <v>MEDIO</v>
      </c>
      <c r="Q50" s="103">
        <v>10</v>
      </c>
      <c r="R50" s="74">
        <f t="shared" si="2"/>
        <v>60</v>
      </c>
      <c r="S50" s="139" t="str">
        <f t="shared" si="3"/>
        <v>III</v>
      </c>
      <c r="T50" s="87" t="str">
        <f t="shared" si="4"/>
        <v>Mejorable</v>
      </c>
      <c r="U50" s="99">
        <v>69</v>
      </c>
      <c r="V50" s="103" t="s">
        <v>719</v>
      </c>
      <c r="W50" s="103" t="s">
        <v>507</v>
      </c>
      <c r="X50" s="103" t="s">
        <v>507</v>
      </c>
      <c r="Y50" s="103" t="s">
        <v>747</v>
      </c>
      <c r="Z50" s="106" t="s">
        <v>748</v>
      </c>
      <c r="AA50" s="103" t="s">
        <v>507</v>
      </c>
    </row>
    <row r="51" spans="1:27" s="61" customFormat="1" ht="165.75" x14ac:dyDescent="0.2">
      <c r="A51" s="99" t="s">
        <v>478</v>
      </c>
      <c r="B51" s="99" t="s">
        <v>473</v>
      </c>
      <c r="C51" s="99" t="s">
        <v>474</v>
      </c>
      <c r="D51" s="99" t="s">
        <v>477</v>
      </c>
      <c r="E51" s="99" t="s">
        <v>33</v>
      </c>
      <c r="F51" s="135" t="s">
        <v>38</v>
      </c>
      <c r="G51" s="101" t="s">
        <v>794</v>
      </c>
      <c r="H51" s="101" t="s">
        <v>795</v>
      </c>
      <c r="I51" s="99" t="s">
        <v>723</v>
      </c>
      <c r="J51" s="99" t="s">
        <v>502</v>
      </c>
      <c r="K51" s="99" t="s">
        <v>724</v>
      </c>
      <c r="L51" s="99" t="s">
        <v>725</v>
      </c>
      <c r="M51" s="102">
        <v>2</v>
      </c>
      <c r="N51" s="103">
        <v>3</v>
      </c>
      <c r="O51" s="141">
        <f t="shared" si="0"/>
        <v>6</v>
      </c>
      <c r="P51" s="139" t="str">
        <f t="shared" si="1"/>
        <v>MEDIO</v>
      </c>
      <c r="Q51" s="103">
        <v>10</v>
      </c>
      <c r="R51" s="74">
        <f t="shared" si="2"/>
        <v>60</v>
      </c>
      <c r="S51" s="139" t="str">
        <f t="shared" si="3"/>
        <v>III</v>
      </c>
      <c r="T51" s="87" t="str">
        <f t="shared" si="4"/>
        <v>Mejorable</v>
      </c>
      <c r="U51" s="99">
        <v>69</v>
      </c>
      <c r="V51" s="103" t="s">
        <v>719</v>
      </c>
      <c r="W51" s="103" t="s">
        <v>507</v>
      </c>
      <c r="X51" s="103" t="s">
        <v>507</v>
      </c>
      <c r="Y51" s="103" t="s">
        <v>747</v>
      </c>
      <c r="Z51" s="106" t="s">
        <v>805</v>
      </c>
      <c r="AA51" s="103" t="s">
        <v>507</v>
      </c>
    </row>
    <row r="52" spans="1:27" s="61" customFormat="1" ht="63.75" x14ac:dyDescent="0.2">
      <c r="A52" s="99" t="s">
        <v>796</v>
      </c>
      <c r="B52" s="99" t="s">
        <v>473</v>
      </c>
      <c r="C52" s="99" t="s">
        <v>573</v>
      </c>
      <c r="D52" s="99" t="s">
        <v>475</v>
      </c>
      <c r="E52" s="99" t="s">
        <v>33</v>
      </c>
      <c r="F52" s="135" t="s">
        <v>38</v>
      </c>
      <c r="G52" s="101" t="s">
        <v>797</v>
      </c>
      <c r="H52" s="101" t="s">
        <v>798</v>
      </c>
      <c r="I52" s="99" t="s">
        <v>799</v>
      </c>
      <c r="J52" s="99" t="s">
        <v>502</v>
      </c>
      <c r="K52" s="99" t="s">
        <v>800</v>
      </c>
      <c r="L52" s="99" t="s">
        <v>502</v>
      </c>
      <c r="M52" s="102">
        <v>2</v>
      </c>
      <c r="N52" s="103">
        <v>2</v>
      </c>
      <c r="O52" s="141">
        <f t="shared" si="0"/>
        <v>4</v>
      </c>
      <c r="P52" s="139" t="str">
        <f t="shared" si="1"/>
        <v>BAJO</v>
      </c>
      <c r="Q52" s="103">
        <v>25</v>
      </c>
      <c r="R52" s="74">
        <f t="shared" si="2"/>
        <v>100</v>
      </c>
      <c r="S52" s="139" t="str">
        <f t="shared" si="3"/>
        <v>III</v>
      </c>
      <c r="T52" s="87" t="str">
        <f t="shared" si="4"/>
        <v>Mejorable</v>
      </c>
      <c r="U52" s="99">
        <v>69</v>
      </c>
      <c r="V52" s="103" t="s">
        <v>719</v>
      </c>
      <c r="W52" s="103" t="s">
        <v>507</v>
      </c>
      <c r="X52" s="103" t="s">
        <v>507</v>
      </c>
      <c r="Y52" s="103" t="s">
        <v>507</v>
      </c>
      <c r="Z52" s="106" t="s">
        <v>806</v>
      </c>
      <c r="AA52" s="103" t="s">
        <v>507</v>
      </c>
    </row>
    <row r="53" spans="1:27" s="61" customFormat="1" ht="114.75" x14ac:dyDescent="0.2">
      <c r="A53" s="99" t="s">
        <v>478</v>
      </c>
      <c r="B53" s="99" t="s">
        <v>473</v>
      </c>
      <c r="C53" s="99" t="s">
        <v>474</v>
      </c>
      <c r="D53" s="99" t="s">
        <v>477</v>
      </c>
      <c r="E53" s="100" t="s">
        <v>33</v>
      </c>
      <c r="F53" s="135" t="s">
        <v>38</v>
      </c>
      <c r="G53" s="101" t="s">
        <v>801</v>
      </c>
      <c r="H53" s="101" t="s">
        <v>733</v>
      </c>
      <c r="I53" s="99" t="s">
        <v>734</v>
      </c>
      <c r="J53" s="100" t="s">
        <v>502</v>
      </c>
      <c r="K53" s="99" t="s">
        <v>735</v>
      </c>
      <c r="L53" s="99" t="s">
        <v>725</v>
      </c>
      <c r="M53" s="102">
        <v>2</v>
      </c>
      <c r="N53" s="103">
        <v>4</v>
      </c>
      <c r="O53" s="141">
        <f t="shared" si="0"/>
        <v>8</v>
      </c>
      <c r="P53" s="139" t="str">
        <f t="shared" si="1"/>
        <v>MEDIO</v>
      </c>
      <c r="Q53" s="103">
        <v>10</v>
      </c>
      <c r="R53" s="74">
        <f t="shared" si="2"/>
        <v>80</v>
      </c>
      <c r="S53" s="139" t="str">
        <f t="shared" si="3"/>
        <v>III</v>
      </c>
      <c r="T53" s="87" t="str">
        <f t="shared" si="4"/>
        <v>Mejorable</v>
      </c>
      <c r="U53" s="99">
        <v>69</v>
      </c>
      <c r="V53" s="103" t="s">
        <v>753</v>
      </c>
      <c r="W53" s="103" t="s">
        <v>507</v>
      </c>
      <c r="X53" s="103" t="s">
        <v>507</v>
      </c>
      <c r="Y53" s="103" t="s">
        <v>507</v>
      </c>
      <c r="Z53" s="106" t="s">
        <v>807</v>
      </c>
      <c r="AA53" s="103" t="s">
        <v>507</v>
      </c>
    </row>
    <row r="54" spans="1:27" s="61" customFormat="1" ht="76.5" x14ac:dyDescent="0.2">
      <c r="A54" s="99" t="s">
        <v>726</v>
      </c>
      <c r="B54" s="99" t="s">
        <v>473</v>
      </c>
      <c r="C54" s="99" t="s">
        <v>474</v>
      </c>
      <c r="D54" s="99" t="s">
        <v>477</v>
      </c>
      <c r="E54" s="100" t="s">
        <v>33</v>
      </c>
      <c r="F54" s="135" t="s">
        <v>38</v>
      </c>
      <c r="G54" s="116" t="s">
        <v>1515</v>
      </c>
      <c r="H54" s="101" t="s">
        <v>802</v>
      </c>
      <c r="I54" s="99" t="s">
        <v>729</v>
      </c>
      <c r="J54" s="100" t="s">
        <v>502</v>
      </c>
      <c r="K54" s="99" t="s">
        <v>730</v>
      </c>
      <c r="L54" s="99" t="s">
        <v>731</v>
      </c>
      <c r="M54" s="102">
        <v>2</v>
      </c>
      <c r="N54" s="103">
        <v>3</v>
      </c>
      <c r="O54" s="141">
        <f t="shared" si="0"/>
        <v>6</v>
      </c>
      <c r="P54" s="139" t="str">
        <f t="shared" si="1"/>
        <v>MEDIO</v>
      </c>
      <c r="Q54" s="103">
        <v>10</v>
      </c>
      <c r="R54" s="74">
        <f t="shared" si="2"/>
        <v>60</v>
      </c>
      <c r="S54" s="139" t="str">
        <f t="shared" si="3"/>
        <v>III</v>
      </c>
      <c r="T54" s="87" t="str">
        <f t="shared" si="4"/>
        <v>Mejorable</v>
      </c>
      <c r="U54" s="99">
        <v>69</v>
      </c>
      <c r="V54" s="103" t="s">
        <v>750</v>
      </c>
      <c r="W54" s="103" t="s">
        <v>507</v>
      </c>
      <c r="X54" s="103" t="s">
        <v>507</v>
      </c>
      <c r="Y54" s="103" t="s">
        <v>751</v>
      </c>
      <c r="Z54" s="106" t="s">
        <v>752</v>
      </c>
      <c r="AA54" s="103" t="s">
        <v>507</v>
      </c>
    </row>
    <row r="55" spans="1:27" s="61" customFormat="1" ht="38.25" x14ac:dyDescent="0.2">
      <c r="A55" s="101" t="s">
        <v>482</v>
      </c>
      <c r="B55" s="99" t="s">
        <v>473</v>
      </c>
      <c r="C55" s="99" t="s">
        <v>474</v>
      </c>
      <c r="D55" s="99" t="s">
        <v>710</v>
      </c>
      <c r="E55" s="100" t="s">
        <v>33</v>
      </c>
      <c r="F55" s="135" t="s">
        <v>38</v>
      </c>
      <c r="G55" s="101" t="s">
        <v>711</v>
      </c>
      <c r="H55" s="101" t="s">
        <v>712</v>
      </c>
      <c r="I55" s="99" t="s">
        <v>713</v>
      </c>
      <c r="J55" s="100" t="s">
        <v>502</v>
      </c>
      <c r="K55" s="99" t="s">
        <v>714</v>
      </c>
      <c r="L55" s="99" t="s">
        <v>502</v>
      </c>
      <c r="M55" s="105">
        <v>2</v>
      </c>
      <c r="N55" s="99">
        <v>3</v>
      </c>
      <c r="O55" s="141">
        <f t="shared" si="0"/>
        <v>6</v>
      </c>
      <c r="P55" s="139" t="str">
        <f t="shared" si="1"/>
        <v>MEDIO</v>
      </c>
      <c r="Q55" s="99">
        <v>10</v>
      </c>
      <c r="R55" s="74">
        <f t="shared" si="2"/>
        <v>60</v>
      </c>
      <c r="S55" s="139" t="str">
        <f t="shared" si="3"/>
        <v>III</v>
      </c>
      <c r="T55" s="87" t="str">
        <f t="shared" si="4"/>
        <v>Mejorable</v>
      </c>
      <c r="U55" s="99">
        <v>69</v>
      </c>
      <c r="V55" s="99" t="s">
        <v>719</v>
      </c>
      <c r="W55" s="103" t="s">
        <v>507</v>
      </c>
      <c r="X55" s="99" t="s">
        <v>507</v>
      </c>
      <c r="Y55" s="99" t="s">
        <v>507</v>
      </c>
      <c r="Z55" s="109" t="s">
        <v>746</v>
      </c>
      <c r="AA55" s="103" t="s">
        <v>507</v>
      </c>
    </row>
    <row r="56" spans="1:27" s="61" customFormat="1" ht="38.25" x14ac:dyDescent="0.2">
      <c r="A56" s="101" t="s">
        <v>482</v>
      </c>
      <c r="B56" s="99" t="s">
        <v>473</v>
      </c>
      <c r="C56" s="99" t="s">
        <v>474</v>
      </c>
      <c r="D56" s="99" t="s">
        <v>715</v>
      </c>
      <c r="E56" s="100" t="s">
        <v>33</v>
      </c>
      <c r="F56" s="135" t="s">
        <v>38</v>
      </c>
      <c r="G56" s="101" t="s">
        <v>711</v>
      </c>
      <c r="H56" s="101" t="s">
        <v>716</v>
      </c>
      <c r="I56" s="99" t="s">
        <v>713</v>
      </c>
      <c r="J56" s="100" t="s">
        <v>502</v>
      </c>
      <c r="K56" s="99" t="s">
        <v>714</v>
      </c>
      <c r="L56" s="99" t="s">
        <v>502</v>
      </c>
      <c r="M56" s="105">
        <v>2</v>
      </c>
      <c r="N56" s="99">
        <v>3</v>
      </c>
      <c r="O56" s="141">
        <f t="shared" si="0"/>
        <v>6</v>
      </c>
      <c r="P56" s="139" t="str">
        <f t="shared" si="1"/>
        <v>MEDIO</v>
      </c>
      <c r="Q56" s="99">
        <v>10</v>
      </c>
      <c r="R56" s="74">
        <f t="shared" si="2"/>
        <v>60</v>
      </c>
      <c r="S56" s="139" t="str">
        <f t="shared" si="3"/>
        <v>III</v>
      </c>
      <c r="T56" s="87" t="str">
        <f t="shared" si="4"/>
        <v>Mejorable</v>
      </c>
      <c r="U56" s="99">
        <v>69</v>
      </c>
      <c r="V56" s="99" t="s">
        <v>719</v>
      </c>
      <c r="W56" s="103" t="s">
        <v>507</v>
      </c>
      <c r="X56" s="99" t="s">
        <v>507</v>
      </c>
      <c r="Y56" s="99" t="s">
        <v>507</v>
      </c>
      <c r="Z56" s="109" t="s">
        <v>746</v>
      </c>
      <c r="AA56" s="103" t="s">
        <v>507</v>
      </c>
    </row>
    <row r="57" spans="1:27" s="61" customFormat="1" ht="63.75" x14ac:dyDescent="0.2">
      <c r="A57" s="99" t="s">
        <v>482</v>
      </c>
      <c r="B57" s="99" t="s">
        <v>473</v>
      </c>
      <c r="C57" s="103" t="s">
        <v>474</v>
      </c>
      <c r="D57" s="99" t="s">
        <v>477</v>
      </c>
      <c r="E57" s="103" t="s">
        <v>33</v>
      </c>
      <c r="F57" s="135" t="s">
        <v>38</v>
      </c>
      <c r="G57" s="101" t="s">
        <v>736</v>
      </c>
      <c r="H57" s="101" t="s">
        <v>618</v>
      </c>
      <c r="I57" s="99" t="s">
        <v>737</v>
      </c>
      <c r="J57" s="100" t="s">
        <v>502</v>
      </c>
      <c r="K57" s="99" t="s">
        <v>502</v>
      </c>
      <c r="L57" s="99" t="s">
        <v>502</v>
      </c>
      <c r="M57" s="103">
        <v>2</v>
      </c>
      <c r="N57" s="103">
        <v>2</v>
      </c>
      <c r="O57" s="141">
        <f t="shared" si="0"/>
        <v>4</v>
      </c>
      <c r="P57" s="139" t="str">
        <f t="shared" si="1"/>
        <v>BAJO</v>
      </c>
      <c r="Q57" s="103">
        <v>25</v>
      </c>
      <c r="R57" s="74">
        <f t="shared" si="2"/>
        <v>100</v>
      </c>
      <c r="S57" s="139" t="str">
        <f t="shared" si="3"/>
        <v>III</v>
      </c>
      <c r="T57" s="87" t="str">
        <f t="shared" si="4"/>
        <v>Mejorable</v>
      </c>
      <c r="U57" s="99">
        <v>69</v>
      </c>
      <c r="V57" s="103" t="s">
        <v>755</v>
      </c>
      <c r="W57" s="103" t="s">
        <v>507</v>
      </c>
      <c r="X57" s="103" t="s">
        <v>507</v>
      </c>
      <c r="Y57" s="103" t="s">
        <v>507</v>
      </c>
      <c r="Z57" s="103" t="s">
        <v>642</v>
      </c>
      <c r="AA57" s="103" t="s">
        <v>507</v>
      </c>
    </row>
    <row r="58" spans="1:27" s="61" customFormat="1" ht="76.5" x14ac:dyDescent="0.2">
      <c r="A58" s="99" t="s">
        <v>769</v>
      </c>
      <c r="B58" s="99" t="s">
        <v>486</v>
      </c>
      <c r="C58" s="99" t="s">
        <v>487</v>
      </c>
      <c r="D58" s="99" t="s">
        <v>770</v>
      </c>
      <c r="E58" s="99" t="s">
        <v>33</v>
      </c>
      <c r="F58" s="135" t="s">
        <v>38</v>
      </c>
      <c r="G58" s="101" t="s">
        <v>803</v>
      </c>
      <c r="H58" s="101" t="s">
        <v>739</v>
      </c>
      <c r="I58" s="99" t="s">
        <v>804</v>
      </c>
      <c r="J58" s="99" t="s">
        <v>502</v>
      </c>
      <c r="K58" s="99" t="s">
        <v>741</v>
      </c>
      <c r="L58" s="99" t="s">
        <v>502</v>
      </c>
      <c r="M58" s="102">
        <v>2</v>
      </c>
      <c r="N58" s="103">
        <v>3</v>
      </c>
      <c r="O58" s="141">
        <f t="shared" si="0"/>
        <v>6</v>
      </c>
      <c r="P58" s="139" t="str">
        <f t="shared" si="1"/>
        <v>MEDIO</v>
      </c>
      <c r="Q58" s="103">
        <v>10</v>
      </c>
      <c r="R58" s="74">
        <f t="shared" si="2"/>
        <v>60</v>
      </c>
      <c r="S58" s="139" t="str">
        <f t="shared" si="3"/>
        <v>III</v>
      </c>
      <c r="T58" s="87" t="str">
        <f t="shared" si="4"/>
        <v>Mejorable</v>
      </c>
      <c r="U58" s="99">
        <v>69</v>
      </c>
      <c r="V58" s="103" t="s">
        <v>719</v>
      </c>
      <c r="W58" s="103" t="s">
        <v>507</v>
      </c>
      <c r="X58" s="103" t="s">
        <v>507</v>
      </c>
      <c r="Y58" s="103" t="s">
        <v>507</v>
      </c>
      <c r="Z58" s="106" t="s">
        <v>756</v>
      </c>
      <c r="AA58" s="103" t="s">
        <v>507</v>
      </c>
    </row>
    <row r="59" spans="1:27" s="61" customFormat="1" ht="102" x14ac:dyDescent="0.2">
      <c r="A59" s="99" t="s">
        <v>478</v>
      </c>
      <c r="B59" s="99" t="s">
        <v>473</v>
      </c>
      <c r="C59" s="99" t="s">
        <v>742</v>
      </c>
      <c r="D59" s="99" t="s">
        <v>477</v>
      </c>
      <c r="E59" s="99" t="s">
        <v>33</v>
      </c>
      <c r="F59" s="135" t="s">
        <v>38</v>
      </c>
      <c r="G59" s="101" t="s">
        <v>743</v>
      </c>
      <c r="H59" s="101" t="s">
        <v>744</v>
      </c>
      <c r="I59" s="99" t="s">
        <v>745</v>
      </c>
      <c r="J59" s="99" t="s">
        <v>502</v>
      </c>
      <c r="K59" s="99" t="s">
        <v>735</v>
      </c>
      <c r="L59" s="99" t="s">
        <v>725</v>
      </c>
      <c r="M59" s="102">
        <v>2</v>
      </c>
      <c r="N59" s="103">
        <v>4</v>
      </c>
      <c r="O59" s="141">
        <f t="shared" si="0"/>
        <v>8</v>
      </c>
      <c r="P59" s="139" t="str">
        <f t="shared" si="1"/>
        <v>MEDIO</v>
      </c>
      <c r="Q59" s="103">
        <v>10</v>
      </c>
      <c r="R59" s="74">
        <f t="shared" si="2"/>
        <v>80</v>
      </c>
      <c r="S59" s="139" t="str">
        <f t="shared" si="3"/>
        <v>III</v>
      </c>
      <c r="T59" s="87" t="str">
        <f t="shared" si="4"/>
        <v>Mejorable</v>
      </c>
      <c r="U59" s="99">
        <v>69</v>
      </c>
      <c r="V59" s="103" t="s">
        <v>757</v>
      </c>
      <c r="W59" s="103" t="s">
        <v>507</v>
      </c>
      <c r="X59" s="103" t="s">
        <v>507</v>
      </c>
      <c r="Y59" s="103" t="s">
        <v>507</v>
      </c>
      <c r="Z59" s="106" t="s">
        <v>808</v>
      </c>
      <c r="AA59" s="103" t="s">
        <v>507</v>
      </c>
    </row>
    <row r="60" spans="1:27" ht="38.25" x14ac:dyDescent="0.25">
      <c r="A60" s="99" t="s">
        <v>472</v>
      </c>
      <c r="B60" s="99" t="s">
        <v>473</v>
      </c>
      <c r="C60" s="99" t="s">
        <v>573</v>
      </c>
      <c r="D60" s="99" t="s">
        <v>475</v>
      </c>
      <c r="E60" s="99" t="s">
        <v>33</v>
      </c>
      <c r="F60" s="135" t="s">
        <v>37</v>
      </c>
      <c r="G60" s="101" t="s">
        <v>760</v>
      </c>
      <c r="H60" s="101" t="s">
        <v>761</v>
      </c>
      <c r="I60" s="99" t="s">
        <v>762</v>
      </c>
      <c r="J60" s="99" t="s">
        <v>502</v>
      </c>
      <c r="K60" s="99" t="s">
        <v>502</v>
      </c>
      <c r="L60" s="99" t="s">
        <v>763</v>
      </c>
      <c r="M60" s="102">
        <v>2</v>
      </c>
      <c r="N60" s="103">
        <v>1</v>
      </c>
      <c r="O60" s="53">
        <f t="shared" si="0"/>
        <v>2</v>
      </c>
      <c r="P60" s="54" t="str">
        <f t="shared" si="1"/>
        <v>BAJO</v>
      </c>
      <c r="Q60" s="103">
        <v>10</v>
      </c>
      <c r="R60" s="55">
        <f t="shared" si="2"/>
        <v>20</v>
      </c>
      <c r="S60" s="54" t="str">
        <f t="shared" si="3"/>
        <v>IV</v>
      </c>
      <c r="T60" s="111" t="str">
        <f t="shared" si="4"/>
        <v>Aceptable</v>
      </c>
      <c r="U60" s="99">
        <v>69</v>
      </c>
      <c r="V60" s="99" t="s">
        <v>764</v>
      </c>
      <c r="W60" s="103" t="s">
        <v>507</v>
      </c>
      <c r="X60" s="103" t="s">
        <v>507</v>
      </c>
      <c r="Y60" s="103" t="s">
        <v>507</v>
      </c>
      <c r="Z60" s="106" t="s">
        <v>765</v>
      </c>
      <c r="AA60" s="103" t="s">
        <v>766</v>
      </c>
    </row>
  </sheetData>
  <autoFilter ref="A5:AU60"/>
  <mergeCells count="8">
    <mergeCell ref="A1:AG1"/>
    <mergeCell ref="A2:G2"/>
    <mergeCell ref="A3:G3"/>
    <mergeCell ref="F4:H4"/>
    <mergeCell ref="J4:L4"/>
    <mergeCell ref="M4:S4"/>
    <mergeCell ref="U4:V4"/>
    <mergeCell ref="W4:AA4"/>
  </mergeCells>
  <conditionalFormatting sqref="A4:F4 J4 M4 T4 W4 E5:G5 A5 V5:AA5 J5:T5">
    <cfRule type="cellIs" dxfId="2747" priority="114" operator="equal">
      <formula>"MEDIA"</formula>
    </cfRule>
    <cfRule type="cellIs" dxfId="2746" priority="115" operator="equal">
      <formula>"BAJA"</formula>
    </cfRule>
    <cfRule type="cellIs" dxfId="2745" priority="116" operator="equal">
      <formula>"MUY ALTA"</formula>
    </cfRule>
  </conditionalFormatting>
  <conditionalFormatting sqref="V5">
    <cfRule type="cellIs" dxfId="2744" priority="117" operator="equal">
      <formula>"ALTA"</formula>
    </cfRule>
  </conditionalFormatting>
  <conditionalFormatting sqref="Z5:AA5">
    <cfRule type="cellIs" dxfId="2743" priority="118" operator="equal">
      <formula>"ALTA"</formula>
    </cfRule>
  </conditionalFormatting>
  <conditionalFormatting sqref="I4:I5">
    <cfRule type="cellIs" dxfId="2742" priority="111" operator="equal">
      <formula>"MEDIA"</formula>
    </cfRule>
    <cfRule type="cellIs" dxfId="2741" priority="112" operator="equal">
      <formula>"BAJA"</formula>
    </cfRule>
    <cfRule type="cellIs" dxfId="2740" priority="113" operator="equal">
      <formula>"MUY ALTA"</formula>
    </cfRule>
  </conditionalFormatting>
  <conditionalFormatting sqref="P6:P36">
    <cfRule type="cellIs" dxfId="2739" priority="108" operator="equal">
      <formula>"ALTO"</formula>
    </cfRule>
    <cfRule type="cellIs" dxfId="2738" priority="109" operator="equal">
      <formula>"MEDIO"</formula>
    </cfRule>
    <cfRule type="cellIs" dxfId="2737" priority="110" operator="equal">
      <formula>"BAJO"</formula>
    </cfRule>
  </conditionalFormatting>
  <conditionalFormatting sqref="S6:S36">
    <cfRule type="cellIs" dxfId="2736" priority="104" operator="equal">
      <formula>"IV"</formula>
    </cfRule>
    <cfRule type="cellIs" dxfId="2735" priority="105" operator="equal">
      <formula>"III"</formula>
    </cfRule>
    <cfRule type="cellIs" dxfId="2734" priority="106" operator="equal">
      <formula>"II"</formula>
    </cfRule>
    <cfRule type="cellIs" dxfId="2733" priority="107" operator="equal">
      <formula>"I"</formula>
    </cfRule>
  </conditionalFormatting>
  <conditionalFormatting sqref="P61:P1048576 P2:P36">
    <cfRule type="cellIs" dxfId="2732" priority="103" operator="equal">
      <formula>"MUY ALTO"</formula>
    </cfRule>
  </conditionalFormatting>
  <conditionalFormatting sqref="U5">
    <cfRule type="cellIs" dxfId="2731" priority="100" operator="equal">
      <formula>"MEDIA"</formula>
    </cfRule>
    <cfRule type="cellIs" dxfId="2730" priority="101" operator="equal">
      <formula>"BAJA"</formula>
    </cfRule>
    <cfRule type="cellIs" dxfId="2729" priority="102" operator="equal">
      <formula>"MUY ALTA"</formula>
    </cfRule>
  </conditionalFormatting>
  <conditionalFormatting sqref="P37">
    <cfRule type="cellIs" dxfId="2728" priority="70" operator="equal">
      <formula>"ALTO"</formula>
    </cfRule>
    <cfRule type="cellIs" dxfId="2727" priority="71" operator="equal">
      <formula>"MEDIO"</formula>
    </cfRule>
    <cfRule type="cellIs" dxfId="2726" priority="72" operator="equal">
      <formula>"BAJO"</formula>
    </cfRule>
  </conditionalFormatting>
  <conditionalFormatting sqref="S37">
    <cfRule type="cellIs" dxfId="2725" priority="66" operator="equal">
      <formula>"IV"</formula>
    </cfRule>
    <cfRule type="cellIs" dxfId="2724" priority="67" operator="equal">
      <formula>"III"</formula>
    </cfRule>
    <cfRule type="cellIs" dxfId="2723" priority="68" operator="equal">
      <formula>"II"</formula>
    </cfRule>
    <cfRule type="cellIs" dxfId="2722" priority="69" operator="equal">
      <formula>"I"</formula>
    </cfRule>
  </conditionalFormatting>
  <conditionalFormatting sqref="P37">
    <cfRule type="cellIs" dxfId="2721" priority="65" operator="equal">
      <formula>"MUY ALTO"</formula>
    </cfRule>
  </conditionalFormatting>
  <conditionalFormatting sqref="P38:P44 P48:P60 P46">
    <cfRule type="cellIs" dxfId="2720" priority="62" operator="equal">
      <formula>"ALTO"</formula>
    </cfRule>
    <cfRule type="cellIs" dxfId="2719" priority="63" operator="equal">
      <formula>"MEDIO"</formula>
    </cfRule>
    <cfRule type="cellIs" dxfId="2718" priority="64" operator="equal">
      <formula>"BAJO"</formula>
    </cfRule>
  </conditionalFormatting>
  <conditionalFormatting sqref="S38:S44 S48:S60 S46">
    <cfRule type="cellIs" dxfId="2717" priority="58" operator="equal">
      <formula>"IV"</formula>
    </cfRule>
    <cfRule type="cellIs" dxfId="2716" priority="59" operator="equal">
      <formula>"III"</formula>
    </cfRule>
    <cfRule type="cellIs" dxfId="2715" priority="60" operator="equal">
      <formula>"II"</formula>
    </cfRule>
    <cfRule type="cellIs" dxfId="2714" priority="61" operator="equal">
      <formula>"I"</formula>
    </cfRule>
  </conditionalFormatting>
  <conditionalFormatting sqref="P38:P44 P48:P60 P46">
    <cfRule type="cellIs" dxfId="2713" priority="57" operator="equal">
      <formula>"MUY ALTO"</formula>
    </cfRule>
  </conditionalFormatting>
  <conditionalFormatting sqref="D8:E8 I8:N8 G8">
    <cfRule type="cellIs" dxfId="2712" priority="48" operator="equal">
      <formula>"MEDIA"</formula>
    </cfRule>
  </conditionalFormatting>
  <conditionalFormatting sqref="D8:E8 I8:N8 G8">
    <cfRule type="cellIs" dxfId="2711" priority="49" operator="equal">
      <formula>"BAJA"</formula>
    </cfRule>
  </conditionalFormatting>
  <conditionalFormatting sqref="D8:E8 I8:N8 G8">
    <cfRule type="cellIs" dxfId="2710" priority="50" operator="equal">
      <formula>"MUY ALTA"</formula>
    </cfRule>
  </conditionalFormatting>
  <conditionalFormatting sqref="Q8">
    <cfRule type="cellIs" dxfId="2709" priority="45" operator="equal">
      <formula>"MEDIA"</formula>
    </cfRule>
  </conditionalFormatting>
  <conditionalFormatting sqref="Q8">
    <cfRule type="cellIs" dxfId="2708" priority="46" operator="equal">
      <formula>"BAJA"</formula>
    </cfRule>
  </conditionalFormatting>
  <conditionalFormatting sqref="Q8">
    <cfRule type="cellIs" dxfId="2707" priority="47" operator="equal">
      <formula>"MUY ALTA"</formula>
    </cfRule>
  </conditionalFormatting>
  <conditionalFormatting sqref="V8 X8:Y8">
    <cfRule type="cellIs" dxfId="2706" priority="38" operator="equal">
      <formula>"MEDIA"</formula>
    </cfRule>
  </conditionalFormatting>
  <conditionalFormatting sqref="V8 X8:Y8">
    <cfRule type="cellIs" dxfId="2705" priority="39" operator="equal">
      <formula>"BAJA"</formula>
    </cfRule>
  </conditionalFormatting>
  <conditionalFormatting sqref="V8 X8:Y8">
    <cfRule type="cellIs" dxfId="2704" priority="40" operator="equal">
      <formula>"MUY ALTA"</formula>
    </cfRule>
  </conditionalFormatting>
  <conditionalFormatting sqref="V8 Z8">
    <cfRule type="cellIs" dxfId="2703" priority="41" operator="equal">
      <formula>"ALTA"</formula>
    </cfRule>
  </conditionalFormatting>
  <conditionalFormatting sqref="Z8">
    <cfRule type="cellIs" dxfId="2702" priority="42" operator="equal">
      <formula>"MEDIA"</formula>
    </cfRule>
  </conditionalFormatting>
  <conditionalFormatting sqref="Z8">
    <cfRule type="cellIs" dxfId="2701" priority="43" operator="equal">
      <formula>"BAJA"</formula>
    </cfRule>
  </conditionalFormatting>
  <conditionalFormatting sqref="Z8">
    <cfRule type="cellIs" dxfId="2700" priority="44" operator="equal">
      <formula>"MUY ALTA"</formula>
    </cfRule>
  </conditionalFormatting>
  <conditionalFormatting sqref="A44 E44 I44:J44 L44:N44">
    <cfRule type="cellIs" dxfId="2699" priority="34" operator="equal">
      <formula>"MEDIA"</formula>
    </cfRule>
  </conditionalFormatting>
  <conditionalFormatting sqref="A44 E44 I44:J44 L44:N44">
    <cfRule type="cellIs" dxfId="2698" priority="35" operator="equal">
      <formula>"BAJA"</formula>
    </cfRule>
  </conditionalFormatting>
  <conditionalFormatting sqref="A44 E44 I44:J44 L44:N44">
    <cfRule type="cellIs" dxfId="2697" priority="36" operator="equal">
      <formula>"MUY ALTA"</formula>
    </cfRule>
  </conditionalFormatting>
  <conditionalFormatting sqref="I46">
    <cfRule type="cellIs" dxfId="2696" priority="31" operator="equal">
      <formula>"MEDIA"</formula>
    </cfRule>
  </conditionalFormatting>
  <conditionalFormatting sqref="I46">
    <cfRule type="cellIs" dxfId="2695" priority="32" operator="equal">
      <formula>"BAJA"</formula>
    </cfRule>
  </conditionalFormatting>
  <conditionalFormatting sqref="I46">
    <cfRule type="cellIs" dxfId="2694" priority="33" operator="equal">
      <formula>"MUY ALTA"</formula>
    </cfRule>
  </conditionalFormatting>
  <conditionalFormatting sqref="V44 X44:Y44">
    <cfRule type="cellIs" dxfId="2693" priority="23" operator="equal">
      <formula>"MEDIA"</formula>
    </cfRule>
  </conditionalFormatting>
  <conditionalFormatting sqref="V44 X44:Y44">
    <cfRule type="cellIs" dxfId="2692" priority="24" operator="equal">
      <formula>"BAJA"</formula>
    </cfRule>
  </conditionalFormatting>
  <conditionalFormatting sqref="V44 X44:Y44">
    <cfRule type="cellIs" dxfId="2691" priority="25" operator="equal">
      <formula>"MUY ALTA"</formula>
    </cfRule>
  </conditionalFormatting>
  <conditionalFormatting sqref="Z44">
    <cfRule type="cellIs" dxfId="2690" priority="26" operator="equal">
      <formula>"MEDIA"</formula>
    </cfRule>
  </conditionalFormatting>
  <conditionalFormatting sqref="Z44">
    <cfRule type="cellIs" dxfId="2689" priority="27" operator="equal">
      <formula>"BAJA"</formula>
    </cfRule>
  </conditionalFormatting>
  <conditionalFormatting sqref="Z44">
    <cfRule type="cellIs" dxfId="2688" priority="28" operator="equal">
      <formula>"MUY ALTA"</formula>
    </cfRule>
  </conditionalFormatting>
  <conditionalFormatting sqref="V44">
    <cfRule type="cellIs" dxfId="2687" priority="29" operator="equal">
      <formula>"ALTA"</formula>
    </cfRule>
  </conditionalFormatting>
  <conditionalFormatting sqref="Z44">
    <cfRule type="cellIs" dxfId="2686" priority="30" operator="equal">
      <formula>"ALTA"</formula>
    </cfRule>
  </conditionalFormatting>
  <conditionalFormatting sqref="Q44">
    <cfRule type="cellIs" dxfId="2685" priority="20" operator="equal">
      <formula>"MEDIA"</formula>
    </cfRule>
  </conditionalFormatting>
  <conditionalFormatting sqref="Q44">
    <cfRule type="cellIs" dxfId="2684" priority="21" operator="equal">
      <formula>"BAJA"</formula>
    </cfRule>
  </conditionalFormatting>
  <conditionalFormatting sqref="Q44">
    <cfRule type="cellIs" dxfId="2683" priority="22" operator="equal">
      <formula>"MUY ALTA"</formula>
    </cfRule>
  </conditionalFormatting>
  <conditionalFormatting sqref="P47">
    <cfRule type="cellIs" dxfId="2682" priority="17" operator="equal">
      <formula>"ALTO"</formula>
    </cfRule>
    <cfRule type="cellIs" dxfId="2681" priority="18" operator="equal">
      <formula>"MEDIO"</formula>
    </cfRule>
    <cfRule type="cellIs" dxfId="2680" priority="19" operator="equal">
      <formula>"BAJO"</formula>
    </cfRule>
  </conditionalFormatting>
  <conditionalFormatting sqref="S47">
    <cfRule type="cellIs" dxfId="2679" priority="13" operator="equal">
      <formula>"IV"</formula>
    </cfRule>
    <cfRule type="cellIs" dxfId="2678" priority="14" operator="equal">
      <formula>"III"</formula>
    </cfRule>
    <cfRule type="cellIs" dxfId="2677" priority="15" operator="equal">
      <formula>"II"</formula>
    </cfRule>
    <cfRule type="cellIs" dxfId="2676" priority="16" operator="equal">
      <formula>"I"</formula>
    </cfRule>
  </conditionalFormatting>
  <conditionalFormatting sqref="P47">
    <cfRule type="cellIs" dxfId="2675" priority="12" operator="equal">
      <formula>"MUY ALTO"</formula>
    </cfRule>
  </conditionalFormatting>
  <conditionalFormatting sqref="P45">
    <cfRule type="cellIs" dxfId="2674" priority="9" operator="equal">
      <formula>"ALTO"</formula>
    </cfRule>
    <cfRule type="cellIs" dxfId="2673" priority="10" operator="equal">
      <formula>"MEDIO"</formula>
    </cfRule>
    <cfRule type="cellIs" dxfId="2672" priority="11" operator="equal">
      <formula>"BAJO"</formula>
    </cfRule>
  </conditionalFormatting>
  <conditionalFormatting sqref="S45">
    <cfRule type="cellIs" dxfId="2671" priority="5" operator="equal">
      <formula>"IV"</formula>
    </cfRule>
    <cfRule type="cellIs" dxfId="2670" priority="6" operator="equal">
      <formula>"III"</formula>
    </cfRule>
    <cfRule type="cellIs" dxfId="2669" priority="7" operator="equal">
      <formula>"II"</formula>
    </cfRule>
    <cfRule type="cellIs" dxfId="2668" priority="8" operator="equal">
      <formula>"I"</formula>
    </cfRule>
  </conditionalFormatting>
  <conditionalFormatting sqref="P45">
    <cfRule type="cellIs" dxfId="2667" priority="4" operator="equal">
      <formula>"MUY ALTO"</formula>
    </cfRule>
  </conditionalFormatting>
  <conditionalFormatting sqref="I45">
    <cfRule type="cellIs" dxfId="2666" priority="1" operator="equal">
      <formula>"MEDIA"</formula>
    </cfRule>
  </conditionalFormatting>
  <conditionalFormatting sqref="I45">
    <cfRule type="cellIs" dxfId="2665" priority="2" operator="equal">
      <formula>"BAJA"</formula>
    </cfRule>
  </conditionalFormatting>
  <conditionalFormatting sqref="I45">
    <cfRule type="cellIs" dxfId="2664" priority="3" operator="equal">
      <formula>"MUY ALTA"</formula>
    </cfRule>
  </conditionalFormatting>
  <dataValidations count="4">
    <dataValidation type="list" allowBlank="1" showErrorMessage="1" sqref="M24:M26 M53 M9:M10 M17 M20:M22 M37 M57 M46">
      <formula1>"2,6,10"</formula1>
    </dataValidation>
    <dataValidation type="list" allowBlank="1" showInputMessage="1" prompt="COLOQUE SOLO - 1,2,3, O 4" sqref="N34 N53 N9:N10 N17 N20:N22 N24:N26 N37 N57 N46">
      <formula1>"4,3,2,1"</formula1>
    </dataValidation>
    <dataValidation type="list" allowBlank="1" showErrorMessage="1" sqref="Q60 Q43 Q34 Q53 Q8:Q10 Q20:Q22 Q24:Q26 Q37 Q57 Q46">
      <formula1>"10,25,60,100"</formula1>
    </dataValidation>
    <dataValidation type="list" allowBlank="1" showInputMessage="1" showErrorMessage="1" sqref="Q17:Q18">
      <formula1>"10,25,60,100"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Listas!$A$7:$G$7</xm:f>
          </x14:formula1>
          <xm:sqref>F48:F60 F6:F46</xm:sqref>
        </x14:dataValidation>
        <x14:dataValidation type="list" allowBlank="1" showInputMessage="1" showErrorMessage="1">
          <x14:formula1>
            <xm:f>Listas!#REF!</xm:f>
          </x14:formula1>
          <xm:sqref>F47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U74"/>
  <sheetViews>
    <sheetView topLeftCell="A52" zoomScale="85" zoomScaleNormal="85" workbookViewId="0">
      <selection activeCell="A59" sqref="A59:XFD59"/>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29.710937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7"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47" ht="26.25" customHeight="1" thickBot="1" x14ac:dyDescent="0.3">
      <c r="A2" s="272" t="s">
        <v>924</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ht="36" customHeight="1" thickBot="1" x14ac:dyDescent="0.3">
      <c r="A3" s="272" t="s">
        <v>925</v>
      </c>
      <c r="B3" s="273"/>
      <c r="C3" s="273"/>
      <c r="D3" s="273"/>
      <c r="E3" s="273"/>
      <c r="F3" s="273"/>
      <c r="G3" s="274"/>
      <c r="H3" s="1"/>
      <c r="I3" s="1"/>
      <c r="J3" s="1"/>
      <c r="K3" s="1"/>
      <c r="L3" s="4"/>
      <c r="M3" s="4"/>
      <c r="N3" s="4"/>
      <c r="O3" s="4"/>
      <c r="P3" s="4"/>
      <c r="Q3" s="4"/>
      <c r="R3" s="2"/>
      <c r="S3" s="2"/>
      <c r="T3" s="2"/>
      <c r="U3" s="5"/>
      <c r="V3" s="5"/>
      <c r="W3" s="1"/>
      <c r="X3" s="1"/>
      <c r="Y3" s="1"/>
      <c r="Z3" s="1"/>
      <c r="AA3" s="1"/>
      <c r="AB3" s="3"/>
      <c r="AC3" s="3"/>
      <c r="AD3" s="3"/>
      <c r="AE3" s="3"/>
      <c r="AF3" s="3"/>
      <c r="AG3" s="3"/>
      <c r="AH3" s="3"/>
      <c r="AI3" s="3"/>
      <c r="AJ3" s="3"/>
      <c r="AK3" s="3"/>
      <c r="AL3" s="3"/>
      <c r="AM3" s="3"/>
      <c r="AN3" s="3"/>
      <c r="AO3" s="3"/>
      <c r="AP3" s="3"/>
      <c r="AQ3" s="3"/>
      <c r="AR3" s="3"/>
      <c r="AS3" s="3"/>
      <c r="AT3" s="3"/>
      <c r="AU3" s="3"/>
    </row>
    <row r="4" spans="1:47" s="140" customFormat="1" ht="30.75" customHeight="1" x14ac:dyDescent="0.25">
      <c r="A4" s="122"/>
      <c r="B4" s="123" t="s">
        <v>0</v>
      </c>
      <c r="C4" s="123" t="s">
        <v>1</v>
      </c>
      <c r="D4" s="123" t="s">
        <v>2</v>
      </c>
      <c r="E4" s="123"/>
      <c r="F4" s="269" t="s">
        <v>3</v>
      </c>
      <c r="G4" s="264"/>
      <c r="H4" s="265"/>
      <c r="I4" s="123"/>
      <c r="J4" s="269" t="s">
        <v>4</v>
      </c>
      <c r="K4" s="264"/>
      <c r="L4" s="265"/>
      <c r="M4" s="263" t="s">
        <v>5</v>
      </c>
      <c r="N4" s="264"/>
      <c r="O4" s="264"/>
      <c r="P4" s="264"/>
      <c r="Q4" s="264"/>
      <c r="R4" s="264"/>
      <c r="S4" s="265"/>
      <c r="T4" s="124" t="s">
        <v>6</v>
      </c>
      <c r="U4" s="270" t="s">
        <v>7</v>
      </c>
      <c r="V4" s="271"/>
      <c r="W4" s="263" t="s">
        <v>8</v>
      </c>
      <c r="X4" s="264"/>
      <c r="Y4" s="264"/>
      <c r="Z4" s="264"/>
      <c r="AA4" s="265"/>
      <c r="AB4" s="125"/>
      <c r="AC4" s="125"/>
      <c r="AD4" s="125"/>
      <c r="AE4" s="125"/>
      <c r="AF4" s="125"/>
      <c r="AG4" s="125"/>
      <c r="AH4" s="125"/>
      <c r="AI4" s="125"/>
      <c r="AJ4" s="125"/>
      <c r="AK4" s="125"/>
      <c r="AL4" s="125"/>
      <c r="AM4" s="125"/>
      <c r="AN4" s="125"/>
      <c r="AO4" s="125"/>
      <c r="AP4" s="125"/>
      <c r="AQ4" s="125"/>
      <c r="AR4" s="125"/>
      <c r="AS4" s="125"/>
      <c r="AT4" s="125"/>
      <c r="AU4" s="125"/>
    </row>
    <row r="5" spans="1:47" s="140" customFormat="1" ht="72" customHeight="1" x14ac:dyDescent="0.25">
      <c r="A5" s="126" t="s">
        <v>9</v>
      </c>
      <c r="B5" s="127"/>
      <c r="C5" s="127"/>
      <c r="D5" s="127"/>
      <c r="E5" s="127" t="s">
        <v>10</v>
      </c>
      <c r="F5" s="128" t="s">
        <v>31</v>
      </c>
      <c r="G5" s="129" t="s">
        <v>11</v>
      </c>
      <c r="H5" s="129" t="s">
        <v>12</v>
      </c>
      <c r="I5" s="127" t="s">
        <v>32</v>
      </c>
      <c r="J5" s="130" t="s">
        <v>13</v>
      </c>
      <c r="K5" s="129" t="s">
        <v>14</v>
      </c>
      <c r="L5" s="129" t="s">
        <v>15</v>
      </c>
      <c r="M5" s="131" t="s">
        <v>16</v>
      </c>
      <c r="N5" s="131" t="s">
        <v>17</v>
      </c>
      <c r="O5" s="132" t="s">
        <v>18</v>
      </c>
      <c r="P5" s="131" t="s">
        <v>19</v>
      </c>
      <c r="Q5" s="131" t="s">
        <v>20</v>
      </c>
      <c r="R5" s="131" t="s">
        <v>21</v>
      </c>
      <c r="S5" s="131" t="s">
        <v>22</v>
      </c>
      <c r="T5" s="133" t="s">
        <v>23</v>
      </c>
      <c r="U5" s="131" t="s">
        <v>24</v>
      </c>
      <c r="V5" s="133" t="s">
        <v>25</v>
      </c>
      <c r="W5" s="133" t="s">
        <v>26</v>
      </c>
      <c r="X5" s="133" t="s">
        <v>27</v>
      </c>
      <c r="Y5" s="133" t="s">
        <v>28</v>
      </c>
      <c r="Z5" s="133" t="s">
        <v>29</v>
      </c>
      <c r="AA5" s="133" t="s">
        <v>30</v>
      </c>
      <c r="AB5" s="125"/>
      <c r="AC5" s="125"/>
      <c r="AD5" s="125"/>
      <c r="AE5" s="125"/>
      <c r="AF5" s="125"/>
      <c r="AG5" s="125"/>
      <c r="AH5" s="125"/>
      <c r="AI5" s="125"/>
      <c r="AJ5" s="125"/>
      <c r="AK5" s="125"/>
      <c r="AL5" s="125"/>
      <c r="AM5" s="125"/>
      <c r="AN5" s="125"/>
      <c r="AO5" s="125"/>
      <c r="AP5" s="125"/>
      <c r="AQ5" s="125"/>
      <c r="AR5" s="125"/>
      <c r="AS5" s="125"/>
      <c r="AT5" s="125"/>
      <c r="AU5" s="125"/>
    </row>
    <row r="6" spans="1:47" s="142" customFormat="1" ht="114.75" x14ac:dyDescent="0.25">
      <c r="A6" s="99" t="s">
        <v>480</v>
      </c>
      <c r="B6" s="99" t="s">
        <v>473</v>
      </c>
      <c r="C6" s="99" t="s">
        <v>474</v>
      </c>
      <c r="D6" s="99" t="s">
        <v>481</v>
      </c>
      <c r="E6" s="99" t="s">
        <v>33</v>
      </c>
      <c r="F6" s="135" t="s">
        <v>77</v>
      </c>
      <c r="G6" s="99" t="s">
        <v>491</v>
      </c>
      <c r="H6" s="101" t="s">
        <v>496</v>
      </c>
      <c r="I6" s="99" t="s">
        <v>500</v>
      </c>
      <c r="J6" s="99" t="s">
        <v>502</v>
      </c>
      <c r="K6" s="99" t="s">
        <v>505</v>
      </c>
      <c r="L6" s="99" t="s">
        <v>502</v>
      </c>
      <c r="M6" s="104">
        <v>2</v>
      </c>
      <c r="N6" s="103">
        <v>3</v>
      </c>
      <c r="O6" s="141">
        <f>M6*N6</f>
        <v>6</v>
      </c>
      <c r="P6" s="139" t="str">
        <f>IF((N6),IF(AND(O6&gt;=24,O6&lt;=40),"MUY ALTO",IF(AND(O6&gt;=10,O6&lt;=20),"ALTO",IF(AND(O6&gt;=6,O6&lt;=8),"MEDIO",IF((O6&lt;=4),"BAJO")))))</f>
        <v>MEDIO</v>
      </c>
      <c r="Q6" s="103">
        <v>25</v>
      </c>
      <c r="R6" s="74">
        <f>O6*Q6</f>
        <v>150</v>
      </c>
      <c r="S6" s="139" t="str">
        <f>IF(R6&lt;=0,"N/A",IF(R6&lt;=20,"IV",IF(R6&lt;=120,"III",IF(R6&lt;=500,"II",IF(R6&lt;=4000,"I",)))))</f>
        <v>II</v>
      </c>
      <c r="T6" s="74" t="str">
        <f>IF(S6="I","No Aceptable",IF(S6="II","No aceptable o aceptable con control específico",IF(S6="III","Mejorable",IF(S6="IV","Aceptable","Aceptable"))))</f>
        <v>No aceptable o aceptable con control específico</v>
      </c>
      <c r="U6" s="99">
        <v>91</v>
      </c>
      <c r="V6" s="107" t="s">
        <v>500</v>
      </c>
      <c r="W6" s="215" t="s">
        <v>513</v>
      </c>
      <c r="X6" s="215" t="s">
        <v>507</v>
      </c>
      <c r="Y6" s="215" t="s">
        <v>1530</v>
      </c>
      <c r="Z6" s="215" t="s">
        <v>772</v>
      </c>
      <c r="AA6" s="215" t="s">
        <v>507</v>
      </c>
    </row>
    <row r="7" spans="1:47" s="142" customFormat="1" ht="25.5" x14ac:dyDescent="0.25">
      <c r="A7" s="99" t="s">
        <v>478</v>
      </c>
      <c r="B7" s="99" t="s">
        <v>473</v>
      </c>
      <c r="C7" s="99" t="s">
        <v>474</v>
      </c>
      <c r="D7" s="99" t="s">
        <v>479</v>
      </c>
      <c r="E7" s="100" t="s">
        <v>33</v>
      </c>
      <c r="F7" s="135" t="s">
        <v>77</v>
      </c>
      <c r="G7" s="99" t="s">
        <v>491</v>
      </c>
      <c r="H7" s="101" t="s">
        <v>495</v>
      </c>
      <c r="I7" s="99" t="s">
        <v>499</v>
      </c>
      <c r="J7" s="100" t="s">
        <v>502</v>
      </c>
      <c r="K7" s="100" t="s">
        <v>502</v>
      </c>
      <c r="L7" s="100" t="s">
        <v>502</v>
      </c>
      <c r="M7" s="103">
        <v>2</v>
      </c>
      <c r="N7" s="103">
        <v>2</v>
      </c>
      <c r="O7" s="141">
        <f>M7*N7</f>
        <v>4</v>
      </c>
      <c r="P7" s="139" t="str">
        <f>IF((N7),IF(AND(O7&gt;=24,O7&lt;=40),"MUY ALTO",IF(AND(O7&gt;=10,O7&lt;=20),"ALTO",IF(AND(O7&gt;=6,O7&lt;=8),"MEDIO",IF((O7&lt;=4),"BAJO")))))</f>
        <v>BAJO</v>
      </c>
      <c r="Q7" s="103">
        <v>25</v>
      </c>
      <c r="R7" s="74">
        <f>O7*Q7</f>
        <v>100</v>
      </c>
      <c r="S7" s="139" t="str">
        <f>IF(R7&lt;=0,"N/A",IF(R7&lt;=20,"IV",IF(R7&lt;=120,"III",IF(R7&lt;=500,"II",IF(R7&lt;=4000,"I",)))))</f>
        <v>III</v>
      </c>
      <c r="T7" s="74" t="str">
        <f>IF(S7="I","No Aceptable",IF(S7="II","No aceptable o aceptable con control específico",IF(S7="III","Mejorable",IF(S7="IV","Aceptable","Aceptable"))))</f>
        <v>Mejorable</v>
      </c>
      <c r="U7" s="99">
        <v>91</v>
      </c>
      <c r="V7" s="106" t="s">
        <v>509</v>
      </c>
      <c r="W7" s="213" t="s">
        <v>507</v>
      </c>
      <c r="X7" s="213" t="s">
        <v>507</v>
      </c>
      <c r="Y7" s="213" t="s">
        <v>507</v>
      </c>
      <c r="Z7" s="213" t="s">
        <v>1531</v>
      </c>
      <c r="AA7" s="213" t="s">
        <v>507</v>
      </c>
    </row>
    <row r="8" spans="1:47" s="142" customFormat="1" ht="114.75" x14ac:dyDescent="0.25">
      <c r="A8" s="99" t="s">
        <v>482</v>
      </c>
      <c r="B8" s="99" t="s">
        <v>483</v>
      </c>
      <c r="C8" s="99" t="s">
        <v>474</v>
      </c>
      <c r="D8" s="99" t="s">
        <v>484</v>
      </c>
      <c r="E8" s="99" t="s">
        <v>33</v>
      </c>
      <c r="F8" s="135" t="s">
        <v>77</v>
      </c>
      <c r="G8" s="99" t="s">
        <v>492</v>
      </c>
      <c r="H8" s="101" t="s">
        <v>497</v>
      </c>
      <c r="I8" s="99" t="s">
        <v>501</v>
      </c>
      <c r="J8" s="99" t="s">
        <v>502</v>
      </c>
      <c r="K8" s="99" t="s">
        <v>506</v>
      </c>
      <c r="L8" s="99" t="s">
        <v>502</v>
      </c>
      <c r="M8" s="102">
        <v>2</v>
      </c>
      <c r="N8" s="103">
        <v>4</v>
      </c>
      <c r="O8" s="141">
        <f t="shared" ref="O8:O51" si="0">M8*N8</f>
        <v>8</v>
      </c>
      <c r="P8" s="139" t="str">
        <f t="shared" ref="P8:P51" si="1">IF((N8),IF(AND(O8&gt;=24,O8&lt;=40),"MUY ALTO",IF(AND(O8&gt;=10,O8&lt;=20),"ALTO",IF(AND(O8&gt;=6,O8&lt;=8),"MEDIO",IF((O8&lt;=4),"BAJO")))))</f>
        <v>MEDIO</v>
      </c>
      <c r="Q8" s="99">
        <v>25</v>
      </c>
      <c r="R8" s="74">
        <f t="shared" ref="R8:R51" si="2">O8*Q8</f>
        <v>200</v>
      </c>
      <c r="S8" s="139" t="str">
        <f t="shared" ref="S8:S51" si="3">IF(R8&lt;=0,"N/A",IF(R8&lt;=20,"IV",IF(R8&lt;=120,"III",IF(R8&lt;=500,"II",IF(R8&lt;=4000,"I",)))))</f>
        <v>II</v>
      </c>
      <c r="T8" s="74" t="str">
        <f t="shared" ref="T8:T51" si="4">IF(S8="I","No Aceptable",IF(S8="II","No aceptable o aceptable con control específico",IF(S8="III","Mejorable",IF(S8="IV","Aceptable","Aceptable"))))</f>
        <v>No aceptable o aceptable con control específico</v>
      </c>
      <c r="U8" s="99">
        <v>91</v>
      </c>
      <c r="V8" s="107" t="s">
        <v>500</v>
      </c>
      <c r="W8" s="216" t="s">
        <v>507</v>
      </c>
      <c r="X8" s="217" t="s">
        <v>507</v>
      </c>
      <c r="Y8" s="217" t="s">
        <v>513</v>
      </c>
      <c r="Z8" s="218" t="s">
        <v>772</v>
      </c>
      <c r="AA8" s="216" t="s">
        <v>507</v>
      </c>
    </row>
    <row r="9" spans="1:47" s="142" customFormat="1" ht="51" x14ac:dyDescent="0.25">
      <c r="A9" s="99" t="s">
        <v>769</v>
      </c>
      <c r="B9" s="99" t="s">
        <v>486</v>
      </c>
      <c r="C9" s="99" t="s">
        <v>487</v>
      </c>
      <c r="D9" s="99" t="s">
        <v>926</v>
      </c>
      <c r="E9" s="99" t="s">
        <v>33</v>
      </c>
      <c r="F9" s="135" t="s">
        <v>77</v>
      </c>
      <c r="G9" s="99" t="s">
        <v>489</v>
      </c>
      <c r="H9" s="101" t="s">
        <v>771</v>
      </c>
      <c r="I9" s="99" t="s">
        <v>498</v>
      </c>
      <c r="J9" s="99" t="s">
        <v>502</v>
      </c>
      <c r="K9" s="99" t="s">
        <v>502</v>
      </c>
      <c r="L9" s="99" t="s">
        <v>502</v>
      </c>
      <c r="M9" s="102">
        <v>2</v>
      </c>
      <c r="N9" s="103">
        <v>3</v>
      </c>
      <c r="O9" s="141">
        <f>M9*N9</f>
        <v>6</v>
      </c>
      <c r="P9" s="139" t="str">
        <f>IF((N9),IF(AND(O9&gt;=24,O9&lt;=40),"MUY ALTO",IF(AND(O9&gt;=10,O9&lt;=20),"ALTO",IF(AND(O9&gt;=6,O9&lt;=8),"MEDIO",IF((O9&lt;=4),"BAJO")))))</f>
        <v>MEDIO</v>
      </c>
      <c r="Q9" s="103">
        <v>25</v>
      </c>
      <c r="R9" s="74">
        <f>O9*Q9</f>
        <v>150</v>
      </c>
      <c r="S9" s="139" t="str">
        <f>IF(R9&lt;=0,"N/A",IF(R9&lt;=20,"IV",IF(R9&lt;=120,"III",IF(R9&lt;=500,"II",IF(R9&lt;=4000,"I",)))))</f>
        <v>II</v>
      </c>
      <c r="T9" s="74" t="str">
        <f>IF(S9="I","No Aceptable",IF(S9="II","No aceptable o aceptable con control específico",IF(S9="III","Mejorable",IF(S9="IV","Aceptable","Aceptable"))))</f>
        <v>No aceptable o aceptable con control específico</v>
      </c>
      <c r="U9" s="99">
        <v>91</v>
      </c>
      <c r="V9" s="103" t="s">
        <v>516</v>
      </c>
      <c r="W9" s="103" t="s">
        <v>507</v>
      </c>
      <c r="X9" s="103" t="s">
        <v>507</v>
      </c>
      <c r="Y9" s="103" t="s">
        <v>507</v>
      </c>
      <c r="Z9" s="106" t="s">
        <v>508</v>
      </c>
      <c r="AA9" s="103" t="s">
        <v>507</v>
      </c>
    </row>
    <row r="10" spans="1:47" ht="51" x14ac:dyDescent="0.25">
      <c r="A10" s="99" t="s">
        <v>861</v>
      </c>
      <c r="B10" s="99" t="s">
        <v>862</v>
      </c>
      <c r="C10" s="99" t="s">
        <v>863</v>
      </c>
      <c r="D10" s="99" t="s">
        <v>926</v>
      </c>
      <c r="E10" s="99" t="s">
        <v>33</v>
      </c>
      <c r="F10" s="135" t="s">
        <v>77</v>
      </c>
      <c r="G10" s="99" t="s">
        <v>489</v>
      </c>
      <c r="H10" s="101" t="s">
        <v>865</v>
      </c>
      <c r="I10" s="99" t="s">
        <v>498</v>
      </c>
      <c r="J10" s="99" t="s">
        <v>502</v>
      </c>
      <c r="K10" s="99" t="s">
        <v>502</v>
      </c>
      <c r="L10" s="99" t="s">
        <v>502</v>
      </c>
      <c r="M10" s="102">
        <v>2</v>
      </c>
      <c r="N10" s="103">
        <v>3</v>
      </c>
      <c r="O10" s="141">
        <f>M10*N10</f>
        <v>6</v>
      </c>
      <c r="P10" s="139" t="str">
        <f>IF((N10),IF(AND(O10&gt;=24,O10&lt;=40),"MUY ALTO",IF(AND(O10&gt;=10,O10&lt;=20),"ALTO",IF(AND(O10&gt;=6,O10&lt;=8),"MEDIO",IF((O10&lt;=4),"BAJO")))))</f>
        <v>MEDIO</v>
      </c>
      <c r="Q10" s="103">
        <v>25</v>
      </c>
      <c r="R10" s="74">
        <f>O10*Q10</f>
        <v>150</v>
      </c>
      <c r="S10" s="139" t="str">
        <f>IF(R10&lt;=0,"N/A",IF(R10&lt;=20,"IV",IF(R10&lt;=120,"III",IF(R10&lt;=500,"II",IF(R10&lt;=4000,"I",)))))</f>
        <v>II</v>
      </c>
      <c r="T10" s="74" t="str">
        <f t="shared" si="4"/>
        <v>No aceptable o aceptable con control específico</v>
      </c>
      <c r="U10" s="99">
        <v>91</v>
      </c>
      <c r="V10" s="103" t="s">
        <v>509</v>
      </c>
      <c r="W10" s="103" t="s">
        <v>507</v>
      </c>
      <c r="X10" s="103" t="s">
        <v>507</v>
      </c>
      <c r="Y10" s="103" t="s">
        <v>507</v>
      </c>
      <c r="Z10" s="103" t="s">
        <v>512</v>
      </c>
      <c r="AA10" s="103" t="s">
        <v>507</v>
      </c>
    </row>
    <row r="11" spans="1:47" s="140" customFormat="1" ht="51" x14ac:dyDescent="0.25">
      <c r="A11" s="99" t="s">
        <v>472</v>
      </c>
      <c r="B11" s="99" t="s">
        <v>473</v>
      </c>
      <c r="C11" s="99" t="s">
        <v>487</v>
      </c>
      <c r="D11" s="99" t="s">
        <v>475</v>
      </c>
      <c r="E11" s="99" t="s">
        <v>33</v>
      </c>
      <c r="F11" s="135" t="s">
        <v>77</v>
      </c>
      <c r="G11" s="99" t="s">
        <v>489</v>
      </c>
      <c r="H11" s="101" t="s">
        <v>493</v>
      </c>
      <c r="I11" s="99" t="s">
        <v>498</v>
      </c>
      <c r="J11" s="99" t="s">
        <v>502</v>
      </c>
      <c r="K11" s="99" t="s">
        <v>502</v>
      </c>
      <c r="L11" s="99" t="s">
        <v>502</v>
      </c>
      <c r="M11" s="102">
        <v>2</v>
      </c>
      <c r="N11" s="103">
        <v>3</v>
      </c>
      <c r="O11" s="137">
        <f>M11*N11</f>
        <v>6</v>
      </c>
      <c r="P11" s="138" t="str">
        <f>IF((N11),IF(AND(O11&gt;=24,O11&lt;=40),"MUY ALTO",IF(AND(O11&gt;=10,O11&lt;=20),"ALTO",IF(AND(O11&gt;=6,O11&lt;=8),"MEDIO",IF((O11&lt;=4),"BAJO")))))</f>
        <v>MEDIO</v>
      </c>
      <c r="Q11" s="103">
        <v>25</v>
      </c>
      <c r="R11" s="74">
        <f>O11*Q11</f>
        <v>150</v>
      </c>
      <c r="S11" s="139" t="str">
        <f>IF(R11&lt;=0,"N/A",IF(R11&lt;=20,"IV",IF(R11&lt;=120,"III",IF(R11&lt;=500,"II",IF(R11&lt;=4000,"I",)))))</f>
        <v>II</v>
      </c>
      <c r="T11" s="74" t="str">
        <f>IF(S11="I","No Aceptable",IF(S11="II","No aceptable o aceptable con control específico",IF(S11="III","Mejorable",IF(S11="IV","Aceptable","Aceptable"))))</f>
        <v>No aceptable o aceptable con control específico</v>
      </c>
      <c r="U11" s="99">
        <v>91</v>
      </c>
      <c r="V11" s="103" t="s">
        <v>498</v>
      </c>
      <c r="W11" s="103" t="s">
        <v>507</v>
      </c>
      <c r="X11" s="103" t="s">
        <v>507</v>
      </c>
      <c r="Y11" s="103" t="s">
        <v>507</v>
      </c>
      <c r="Z11" s="106" t="s">
        <v>508</v>
      </c>
      <c r="AA11" s="103" t="s">
        <v>507</v>
      </c>
    </row>
    <row r="12" spans="1:47" s="142" customFormat="1" ht="114.75" x14ac:dyDescent="0.25">
      <c r="A12" s="99" t="s">
        <v>861</v>
      </c>
      <c r="B12" s="99" t="s">
        <v>862</v>
      </c>
      <c r="C12" s="99" t="s">
        <v>863</v>
      </c>
      <c r="D12" s="99" t="s">
        <v>926</v>
      </c>
      <c r="E12" s="99" t="s">
        <v>33</v>
      </c>
      <c r="F12" s="135" t="s">
        <v>77</v>
      </c>
      <c r="G12" s="99" t="s">
        <v>490</v>
      </c>
      <c r="H12" s="101" t="s">
        <v>494</v>
      </c>
      <c r="I12" s="99" t="s">
        <v>499</v>
      </c>
      <c r="J12" s="99" t="s">
        <v>502</v>
      </c>
      <c r="K12" s="99" t="s">
        <v>503</v>
      </c>
      <c r="L12" s="99" t="s">
        <v>504</v>
      </c>
      <c r="M12" s="102">
        <v>2</v>
      </c>
      <c r="N12" s="103">
        <v>2</v>
      </c>
      <c r="O12" s="141">
        <f t="shared" si="0"/>
        <v>4</v>
      </c>
      <c r="P12" s="139" t="str">
        <f t="shared" si="1"/>
        <v>BAJO</v>
      </c>
      <c r="Q12" s="103">
        <v>100</v>
      </c>
      <c r="R12" s="74">
        <f t="shared" si="2"/>
        <v>400</v>
      </c>
      <c r="S12" s="139" t="str">
        <f t="shared" si="3"/>
        <v>II</v>
      </c>
      <c r="T12" s="74" t="str">
        <f t="shared" si="4"/>
        <v>No aceptable o aceptable con control específico</v>
      </c>
      <c r="U12" s="99">
        <v>91</v>
      </c>
      <c r="V12" s="103" t="s">
        <v>519</v>
      </c>
      <c r="W12" s="103" t="s">
        <v>507</v>
      </c>
      <c r="X12" s="103" t="s">
        <v>507</v>
      </c>
      <c r="Y12" s="103" t="s">
        <v>507</v>
      </c>
      <c r="Z12" s="213" t="s">
        <v>1532</v>
      </c>
      <c r="AA12" s="213" t="s">
        <v>511</v>
      </c>
    </row>
    <row r="13" spans="1:47" s="142" customFormat="1" ht="114.75" x14ac:dyDescent="0.25">
      <c r="A13" s="99" t="s">
        <v>476</v>
      </c>
      <c r="B13" s="99" t="s">
        <v>473</v>
      </c>
      <c r="C13" s="99" t="s">
        <v>474</v>
      </c>
      <c r="D13" s="99" t="s">
        <v>477</v>
      </c>
      <c r="E13" s="99" t="s">
        <v>33</v>
      </c>
      <c r="F13" s="135" t="s">
        <v>77</v>
      </c>
      <c r="G13" s="99" t="s">
        <v>490</v>
      </c>
      <c r="H13" s="101" t="s">
        <v>494</v>
      </c>
      <c r="I13" s="99" t="s">
        <v>499</v>
      </c>
      <c r="J13" s="99" t="s">
        <v>502</v>
      </c>
      <c r="K13" s="99" t="s">
        <v>503</v>
      </c>
      <c r="L13" s="99" t="s">
        <v>504</v>
      </c>
      <c r="M13" s="102">
        <v>2</v>
      </c>
      <c r="N13" s="103">
        <v>2</v>
      </c>
      <c r="O13" s="141">
        <f>M13*N13</f>
        <v>4</v>
      </c>
      <c r="P13" s="139" t="str">
        <f>IF((N13),IF(AND(O13&gt;=24,O13&lt;=40),"MUY ALTO",IF(AND(O13&gt;=10,O13&lt;=20),"ALTO",IF(AND(O13&gt;=6,O13&lt;=8),"MEDIO",IF((O13&lt;=4),"BAJO")))))</f>
        <v>BAJO</v>
      </c>
      <c r="Q13" s="103">
        <v>25</v>
      </c>
      <c r="R13" s="74">
        <f>O13*Q13</f>
        <v>100</v>
      </c>
      <c r="S13" s="139" t="str">
        <f>IF(R13&lt;=0,"N/A",IF(R13&lt;=20,"IV",IF(R13&lt;=120,"III",IF(R13&lt;=500,"II",IF(R13&lt;=4000,"I",)))))</f>
        <v>III</v>
      </c>
      <c r="T13" s="74" t="str">
        <f>IF(S13="I","No Aceptable",IF(S13="II","No aceptable o aceptable con control específico",IF(S13="III","Mejorable",IF(S13="IV","Aceptable","Aceptable"))))</f>
        <v>Mejorable</v>
      </c>
      <c r="U13" s="99">
        <v>91</v>
      </c>
      <c r="V13" s="103" t="s">
        <v>519</v>
      </c>
      <c r="W13" s="103" t="s">
        <v>507</v>
      </c>
      <c r="X13" s="103" t="s">
        <v>507</v>
      </c>
      <c r="Y13" s="103" t="s">
        <v>507</v>
      </c>
      <c r="Z13" s="106" t="s">
        <v>510</v>
      </c>
      <c r="AA13" s="213" t="s">
        <v>511</v>
      </c>
    </row>
    <row r="14" spans="1:47" s="142" customFormat="1" ht="114.75" x14ac:dyDescent="0.25">
      <c r="A14" s="99" t="s">
        <v>769</v>
      </c>
      <c r="B14" s="99" t="s">
        <v>486</v>
      </c>
      <c r="C14" s="99" t="s">
        <v>487</v>
      </c>
      <c r="D14" s="99" t="s">
        <v>926</v>
      </c>
      <c r="E14" s="99" t="s">
        <v>33</v>
      </c>
      <c r="F14" s="135" t="s">
        <v>77</v>
      </c>
      <c r="G14" s="99" t="s">
        <v>490</v>
      </c>
      <c r="H14" s="101" t="s">
        <v>494</v>
      </c>
      <c r="I14" s="99" t="s">
        <v>499</v>
      </c>
      <c r="J14" s="99" t="s">
        <v>502</v>
      </c>
      <c r="K14" s="99" t="s">
        <v>503</v>
      </c>
      <c r="L14" s="99" t="s">
        <v>504</v>
      </c>
      <c r="M14" s="102">
        <v>2</v>
      </c>
      <c r="N14" s="103">
        <v>2</v>
      </c>
      <c r="O14" s="141">
        <f t="shared" si="0"/>
        <v>4</v>
      </c>
      <c r="P14" s="139" t="str">
        <f t="shared" si="1"/>
        <v>BAJO</v>
      </c>
      <c r="Q14" s="103">
        <v>100</v>
      </c>
      <c r="R14" s="74">
        <f t="shared" si="2"/>
        <v>400</v>
      </c>
      <c r="S14" s="139" t="str">
        <f t="shared" si="3"/>
        <v>II</v>
      </c>
      <c r="T14" s="74" t="str">
        <f t="shared" si="4"/>
        <v>No aceptable o aceptable con control específico</v>
      </c>
      <c r="U14" s="99">
        <v>91</v>
      </c>
      <c r="V14" s="103" t="s">
        <v>519</v>
      </c>
      <c r="W14" s="103" t="s">
        <v>507</v>
      </c>
      <c r="X14" s="103" t="s">
        <v>507</v>
      </c>
      <c r="Y14" s="103" t="s">
        <v>507</v>
      </c>
      <c r="Z14" s="106" t="s">
        <v>510</v>
      </c>
      <c r="AA14" s="103" t="s">
        <v>511</v>
      </c>
    </row>
    <row r="15" spans="1:47" s="142" customFormat="1" ht="102" x14ac:dyDescent="0.25">
      <c r="A15" s="99" t="s">
        <v>476</v>
      </c>
      <c r="B15" s="99" t="s">
        <v>473</v>
      </c>
      <c r="C15" s="99" t="s">
        <v>474</v>
      </c>
      <c r="D15" s="99" t="s">
        <v>520</v>
      </c>
      <c r="E15" s="99" t="s">
        <v>33</v>
      </c>
      <c r="F15" s="135" t="s">
        <v>39</v>
      </c>
      <c r="G15" s="99" t="s">
        <v>525</v>
      </c>
      <c r="H15" s="101" t="s">
        <v>531</v>
      </c>
      <c r="I15" s="99" t="s">
        <v>773</v>
      </c>
      <c r="J15" s="99" t="s">
        <v>502</v>
      </c>
      <c r="K15" s="99" t="s">
        <v>533</v>
      </c>
      <c r="L15" s="99" t="s">
        <v>534</v>
      </c>
      <c r="M15" s="102">
        <v>2</v>
      </c>
      <c r="N15" s="103">
        <v>4</v>
      </c>
      <c r="O15" s="141">
        <f t="shared" si="0"/>
        <v>8</v>
      </c>
      <c r="P15" s="139" t="str">
        <f t="shared" si="1"/>
        <v>MEDIO</v>
      </c>
      <c r="Q15" s="103">
        <v>25</v>
      </c>
      <c r="R15" s="74">
        <f t="shared" si="2"/>
        <v>200</v>
      </c>
      <c r="S15" s="139" t="str">
        <f t="shared" si="3"/>
        <v>II</v>
      </c>
      <c r="T15" s="74" t="str">
        <f t="shared" si="4"/>
        <v>No aceptable o aceptable con control específico</v>
      </c>
      <c r="U15" s="99">
        <v>91</v>
      </c>
      <c r="V15" s="103" t="s">
        <v>546</v>
      </c>
      <c r="W15" s="103" t="s">
        <v>507</v>
      </c>
      <c r="X15" s="103" t="s">
        <v>507</v>
      </c>
      <c r="Y15" s="103" t="s">
        <v>507</v>
      </c>
      <c r="Z15" s="106" t="s">
        <v>775</v>
      </c>
      <c r="AA15" s="103" t="s">
        <v>507</v>
      </c>
    </row>
    <row r="16" spans="1:47" s="142" customFormat="1" ht="51" x14ac:dyDescent="0.25">
      <c r="A16" s="99" t="s">
        <v>476</v>
      </c>
      <c r="B16" s="99" t="s">
        <v>473</v>
      </c>
      <c r="C16" s="99" t="s">
        <v>474</v>
      </c>
      <c r="D16" s="99" t="s">
        <v>521</v>
      </c>
      <c r="E16" s="99" t="s">
        <v>33</v>
      </c>
      <c r="F16" s="135" t="s">
        <v>39</v>
      </c>
      <c r="G16" s="99" t="s">
        <v>526</v>
      </c>
      <c r="H16" s="101" t="s">
        <v>535</v>
      </c>
      <c r="I16" s="99" t="s">
        <v>536</v>
      </c>
      <c r="J16" s="99" t="s">
        <v>502</v>
      </c>
      <c r="K16" s="99" t="s">
        <v>774</v>
      </c>
      <c r="L16" s="99" t="s">
        <v>534</v>
      </c>
      <c r="M16" s="102">
        <v>2</v>
      </c>
      <c r="N16" s="103">
        <v>4</v>
      </c>
      <c r="O16" s="141">
        <f t="shared" si="0"/>
        <v>8</v>
      </c>
      <c r="P16" s="139" t="str">
        <f t="shared" si="1"/>
        <v>MEDIO</v>
      </c>
      <c r="Q16" s="103">
        <v>25</v>
      </c>
      <c r="R16" s="74">
        <f t="shared" si="2"/>
        <v>200</v>
      </c>
      <c r="S16" s="139" t="str">
        <f t="shared" si="3"/>
        <v>II</v>
      </c>
      <c r="T16" s="74" t="str">
        <f t="shared" si="4"/>
        <v>No aceptable o aceptable con control específico</v>
      </c>
      <c r="U16" s="99">
        <v>91</v>
      </c>
      <c r="V16" s="103" t="s">
        <v>536</v>
      </c>
      <c r="W16" s="103" t="s">
        <v>507</v>
      </c>
      <c r="X16" s="103" t="s">
        <v>507</v>
      </c>
      <c r="Y16" s="103" t="s">
        <v>507</v>
      </c>
      <c r="Z16" s="106" t="s">
        <v>776</v>
      </c>
      <c r="AA16" s="103" t="s">
        <v>507</v>
      </c>
    </row>
    <row r="17" spans="1:27" s="142" customFormat="1" ht="51" x14ac:dyDescent="0.25">
      <c r="A17" s="99" t="s">
        <v>476</v>
      </c>
      <c r="B17" s="99" t="s">
        <v>473</v>
      </c>
      <c r="C17" s="99" t="s">
        <v>474</v>
      </c>
      <c r="D17" s="99" t="s">
        <v>522</v>
      </c>
      <c r="E17" s="99" t="s">
        <v>33</v>
      </c>
      <c r="F17" s="135" t="s">
        <v>39</v>
      </c>
      <c r="G17" s="99" t="s">
        <v>527</v>
      </c>
      <c r="H17" s="101" t="s">
        <v>538</v>
      </c>
      <c r="I17" s="99" t="s">
        <v>539</v>
      </c>
      <c r="J17" s="99" t="s">
        <v>502</v>
      </c>
      <c r="K17" s="99" t="s">
        <v>540</v>
      </c>
      <c r="L17" s="99" t="s">
        <v>541</v>
      </c>
      <c r="M17" s="102">
        <v>2</v>
      </c>
      <c r="N17" s="103">
        <v>4</v>
      </c>
      <c r="O17" s="141">
        <f t="shared" si="0"/>
        <v>8</v>
      </c>
      <c r="P17" s="139" t="str">
        <f t="shared" si="1"/>
        <v>MEDIO</v>
      </c>
      <c r="Q17" s="103">
        <v>10</v>
      </c>
      <c r="R17" s="74">
        <f t="shared" si="2"/>
        <v>80</v>
      </c>
      <c r="S17" s="139" t="str">
        <f t="shared" si="3"/>
        <v>III</v>
      </c>
      <c r="T17" s="74" t="str">
        <f t="shared" si="4"/>
        <v>Mejorable</v>
      </c>
      <c r="U17" s="99">
        <v>91</v>
      </c>
      <c r="V17" s="103" t="s">
        <v>549</v>
      </c>
      <c r="W17" s="103" t="s">
        <v>507</v>
      </c>
      <c r="X17" s="103" t="s">
        <v>507</v>
      </c>
      <c r="Y17" s="103" t="s">
        <v>507</v>
      </c>
      <c r="Z17" s="106" t="s">
        <v>550</v>
      </c>
      <c r="AA17" s="103" t="s">
        <v>507</v>
      </c>
    </row>
    <row r="18" spans="1:27" s="142" customFormat="1" ht="42" customHeight="1" x14ac:dyDescent="0.25">
      <c r="A18" s="99" t="s">
        <v>523</v>
      </c>
      <c r="B18" s="99" t="s">
        <v>473</v>
      </c>
      <c r="C18" s="99" t="s">
        <v>474</v>
      </c>
      <c r="D18" s="99" t="s">
        <v>524</v>
      </c>
      <c r="E18" s="99" t="s">
        <v>575</v>
      </c>
      <c r="F18" s="135" t="s">
        <v>39</v>
      </c>
      <c r="G18" s="99" t="s">
        <v>528</v>
      </c>
      <c r="H18" s="101" t="s">
        <v>542</v>
      </c>
      <c r="I18" s="99" t="s">
        <v>543</v>
      </c>
      <c r="J18" s="99" t="s">
        <v>502</v>
      </c>
      <c r="K18" s="99" t="s">
        <v>544</v>
      </c>
      <c r="L18" s="99" t="s">
        <v>545</v>
      </c>
      <c r="M18" s="102">
        <v>2</v>
      </c>
      <c r="N18" s="103">
        <v>1</v>
      </c>
      <c r="O18" s="141">
        <f t="shared" si="0"/>
        <v>2</v>
      </c>
      <c r="P18" s="139" t="str">
        <f t="shared" si="1"/>
        <v>BAJO</v>
      </c>
      <c r="Q18" s="103">
        <v>60</v>
      </c>
      <c r="R18" s="74">
        <f t="shared" si="2"/>
        <v>120</v>
      </c>
      <c r="S18" s="139" t="str">
        <f t="shared" si="3"/>
        <v>III</v>
      </c>
      <c r="T18" s="74" t="str">
        <f t="shared" si="4"/>
        <v>Mejorable</v>
      </c>
      <c r="U18" s="99">
        <v>91</v>
      </c>
      <c r="V18" s="103" t="s">
        <v>551</v>
      </c>
      <c r="W18" s="103" t="s">
        <v>507</v>
      </c>
      <c r="X18" s="103" t="s">
        <v>507</v>
      </c>
      <c r="Y18" s="103" t="s">
        <v>507</v>
      </c>
      <c r="Z18" s="106" t="s">
        <v>552</v>
      </c>
      <c r="AA18" s="103" t="s">
        <v>553</v>
      </c>
    </row>
    <row r="19" spans="1:27" s="142" customFormat="1" ht="51" x14ac:dyDescent="0.25">
      <c r="A19" s="99" t="s">
        <v>567</v>
      </c>
      <c r="B19" s="99" t="s">
        <v>473</v>
      </c>
      <c r="C19" s="103" t="s">
        <v>474</v>
      </c>
      <c r="D19" s="103" t="s">
        <v>568</v>
      </c>
      <c r="E19" s="103" t="s">
        <v>33</v>
      </c>
      <c r="F19" s="135" t="s">
        <v>35</v>
      </c>
      <c r="G19" s="99" t="s">
        <v>589</v>
      </c>
      <c r="H19" s="154" t="s">
        <v>590</v>
      </c>
      <c r="I19" s="103" t="s">
        <v>591</v>
      </c>
      <c r="J19" s="103" t="s">
        <v>502</v>
      </c>
      <c r="K19" s="103" t="s">
        <v>502</v>
      </c>
      <c r="L19" s="103" t="s">
        <v>502</v>
      </c>
      <c r="M19" s="103">
        <v>2</v>
      </c>
      <c r="N19" s="103">
        <v>4</v>
      </c>
      <c r="O19" s="141">
        <f t="shared" si="0"/>
        <v>8</v>
      </c>
      <c r="P19" s="139" t="str">
        <f t="shared" si="1"/>
        <v>MEDIO</v>
      </c>
      <c r="Q19" s="103">
        <v>10</v>
      </c>
      <c r="R19" s="74">
        <f t="shared" si="2"/>
        <v>80</v>
      </c>
      <c r="S19" s="139" t="str">
        <f t="shared" si="3"/>
        <v>III</v>
      </c>
      <c r="T19" s="74" t="str">
        <f t="shared" si="4"/>
        <v>Mejorable</v>
      </c>
      <c r="U19" s="99">
        <v>91</v>
      </c>
      <c r="V19" s="113" t="s">
        <v>591</v>
      </c>
      <c r="W19" s="103" t="s">
        <v>507</v>
      </c>
      <c r="X19" s="103" t="s">
        <v>507</v>
      </c>
      <c r="Y19" s="113" t="s">
        <v>592</v>
      </c>
      <c r="Z19" s="113" t="s">
        <v>593</v>
      </c>
      <c r="AA19" s="103" t="s">
        <v>507</v>
      </c>
    </row>
    <row r="20" spans="1:27" s="142" customFormat="1" ht="76.5" x14ac:dyDescent="0.25">
      <c r="A20" s="99" t="s">
        <v>564</v>
      </c>
      <c r="B20" s="99" t="s">
        <v>483</v>
      </c>
      <c r="C20" s="99" t="s">
        <v>565</v>
      </c>
      <c r="D20" s="99" t="s">
        <v>781</v>
      </c>
      <c r="E20" s="99" t="s">
        <v>575</v>
      </c>
      <c r="F20" s="135" t="s">
        <v>35</v>
      </c>
      <c r="G20" s="99" t="s">
        <v>585</v>
      </c>
      <c r="H20" s="101" t="s">
        <v>586</v>
      </c>
      <c r="I20" s="114" t="s">
        <v>1505</v>
      </c>
      <c r="J20" s="99" t="s">
        <v>502</v>
      </c>
      <c r="K20" s="99" t="s">
        <v>584</v>
      </c>
      <c r="L20" s="99" t="s">
        <v>502</v>
      </c>
      <c r="M20" s="113">
        <v>2</v>
      </c>
      <c r="N20" s="113">
        <v>2</v>
      </c>
      <c r="O20" s="141">
        <f t="shared" si="0"/>
        <v>4</v>
      </c>
      <c r="P20" s="139" t="str">
        <f t="shared" si="1"/>
        <v>BAJO</v>
      </c>
      <c r="Q20" s="113">
        <v>60</v>
      </c>
      <c r="R20" s="74">
        <f t="shared" si="2"/>
        <v>240</v>
      </c>
      <c r="S20" s="139" t="str">
        <f t="shared" si="3"/>
        <v>II</v>
      </c>
      <c r="T20" s="74" t="str">
        <f t="shared" si="4"/>
        <v>No aceptable o aceptable con control específico</v>
      </c>
      <c r="U20" s="113">
        <v>91</v>
      </c>
      <c r="V20" s="113" t="s">
        <v>519</v>
      </c>
      <c r="W20" s="103" t="s">
        <v>507</v>
      </c>
      <c r="X20" s="113" t="s">
        <v>507</v>
      </c>
      <c r="Y20" s="113" t="s">
        <v>507</v>
      </c>
      <c r="Z20" s="145" t="s">
        <v>588</v>
      </c>
      <c r="AA20" s="103" t="s">
        <v>507</v>
      </c>
    </row>
    <row r="21" spans="1:27" s="142" customFormat="1" ht="102" x14ac:dyDescent="0.25">
      <c r="A21" s="114" t="s">
        <v>478</v>
      </c>
      <c r="B21" s="114" t="s">
        <v>473</v>
      </c>
      <c r="C21" s="114" t="s">
        <v>474</v>
      </c>
      <c r="D21" s="114" t="s">
        <v>484</v>
      </c>
      <c r="E21" s="114" t="s">
        <v>33</v>
      </c>
      <c r="F21" s="135" t="s">
        <v>35</v>
      </c>
      <c r="G21" s="114" t="s">
        <v>594</v>
      </c>
      <c r="H21" s="101" t="s">
        <v>599</v>
      </c>
      <c r="I21" s="114" t="s">
        <v>598</v>
      </c>
      <c r="J21" s="114" t="s">
        <v>502</v>
      </c>
      <c r="K21" s="114" t="s">
        <v>600</v>
      </c>
      <c r="L21" s="114" t="s">
        <v>502</v>
      </c>
      <c r="M21" s="119">
        <v>2</v>
      </c>
      <c r="N21" s="117">
        <v>2</v>
      </c>
      <c r="O21" s="141">
        <f t="shared" si="0"/>
        <v>4</v>
      </c>
      <c r="P21" s="139" t="str">
        <f t="shared" si="1"/>
        <v>BAJO</v>
      </c>
      <c r="Q21" s="117">
        <v>25</v>
      </c>
      <c r="R21" s="74">
        <f t="shared" si="2"/>
        <v>100</v>
      </c>
      <c r="S21" s="139" t="str">
        <f t="shared" si="3"/>
        <v>III</v>
      </c>
      <c r="T21" s="74" t="str">
        <f t="shared" si="4"/>
        <v>Mejorable</v>
      </c>
      <c r="U21" s="114">
        <v>91</v>
      </c>
      <c r="V21" s="117" t="s">
        <v>630</v>
      </c>
      <c r="W21" s="117" t="s">
        <v>507</v>
      </c>
      <c r="X21" s="117" t="s">
        <v>507</v>
      </c>
      <c r="Y21" s="117" t="s">
        <v>923</v>
      </c>
      <c r="Z21" s="120" t="s">
        <v>631</v>
      </c>
      <c r="AA21" s="117" t="s">
        <v>507</v>
      </c>
    </row>
    <row r="22" spans="1:27" s="142" customFormat="1" ht="38.25" x14ac:dyDescent="0.25">
      <c r="A22" s="114" t="s">
        <v>476</v>
      </c>
      <c r="B22" s="114" t="s">
        <v>473</v>
      </c>
      <c r="C22" s="114" t="s">
        <v>474</v>
      </c>
      <c r="D22" s="114" t="s">
        <v>560</v>
      </c>
      <c r="E22" s="114" t="s">
        <v>33</v>
      </c>
      <c r="F22" s="135" t="s">
        <v>35</v>
      </c>
      <c r="G22" s="114" t="s">
        <v>594</v>
      </c>
      <c r="H22" s="101" t="s">
        <v>601</v>
      </c>
      <c r="I22" s="114" t="s">
        <v>602</v>
      </c>
      <c r="J22" s="114" t="s">
        <v>502</v>
      </c>
      <c r="K22" s="114" t="s">
        <v>502</v>
      </c>
      <c r="L22" s="114" t="s">
        <v>603</v>
      </c>
      <c r="M22" s="119">
        <v>2</v>
      </c>
      <c r="N22" s="117">
        <v>2</v>
      </c>
      <c r="O22" s="141">
        <f t="shared" si="0"/>
        <v>4</v>
      </c>
      <c r="P22" s="139" t="str">
        <f t="shared" si="1"/>
        <v>BAJO</v>
      </c>
      <c r="Q22" s="117">
        <v>10</v>
      </c>
      <c r="R22" s="74">
        <f t="shared" si="2"/>
        <v>40</v>
      </c>
      <c r="S22" s="139" t="str">
        <f t="shared" si="3"/>
        <v>III</v>
      </c>
      <c r="T22" s="74" t="str">
        <f t="shared" si="4"/>
        <v>Mejorable</v>
      </c>
      <c r="U22" s="114">
        <v>91</v>
      </c>
      <c r="V22" s="117" t="s">
        <v>519</v>
      </c>
      <c r="W22" s="117" t="s">
        <v>507</v>
      </c>
      <c r="X22" s="117" t="s">
        <v>507</v>
      </c>
      <c r="Y22" s="117" t="s">
        <v>507</v>
      </c>
      <c r="Z22" s="120" t="s">
        <v>632</v>
      </c>
      <c r="AA22" s="117" t="s">
        <v>507</v>
      </c>
    </row>
    <row r="23" spans="1:27" s="142" customFormat="1" ht="38.25" x14ac:dyDescent="0.25">
      <c r="A23" s="114" t="s">
        <v>478</v>
      </c>
      <c r="B23" s="114" t="s">
        <v>927</v>
      </c>
      <c r="C23" s="114" t="s">
        <v>474</v>
      </c>
      <c r="D23" s="114" t="s">
        <v>484</v>
      </c>
      <c r="E23" s="118" t="s">
        <v>33</v>
      </c>
      <c r="F23" s="135" t="s">
        <v>35</v>
      </c>
      <c r="G23" s="114" t="s">
        <v>594</v>
      </c>
      <c r="H23" s="101" t="s">
        <v>606</v>
      </c>
      <c r="I23" s="114" t="s">
        <v>607</v>
      </c>
      <c r="J23" s="118" t="s">
        <v>502</v>
      </c>
      <c r="K23" s="114" t="s">
        <v>502</v>
      </c>
      <c r="L23" s="114" t="s">
        <v>603</v>
      </c>
      <c r="M23" s="119">
        <v>2</v>
      </c>
      <c r="N23" s="117">
        <v>2</v>
      </c>
      <c r="O23" s="141">
        <f t="shared" si="0"/>
        <v>4</v>
      </c>
      <c r="P23" s="139" t="str">
        <f t="shared" si="1"/>
        <v>BAJO</v>
      </c>
      <c r="Q23" s="117">
        <v>10</v>
      </c>
      <c r="R23" s="74">
        <f t="shared" si="2"/>
        <v>40</v>
      </c>
      <c r="S23" s="139" t="str">
        <f t="shared" si="3"/>
        <v>III</v>
      </c>
      <c r="T23" s="74" t="str">
        <f t="shared" si="4"/>
        <v>Mejorable</v>
      </c>
      <c r="U23" s="114">
        <v>91</v>
      </c>
      <c r="V23" s="117" t="s">
        <v>519</v>
      </c>
      <c r="W23" s="117" t="s">
        <v>507</v>
      </c>
      <c r="X23" s="117" t="s">
        <v>507</v>
      </c>
      <c r="Y23" s="117" t="s">
        <v>507</v>
      </c>
      <c r="Z23" s="120" t="s">
        <v>629</v>
      </c>
      <c r="AA23" s="117" t="s">
        <v>507</v>
      </c>
    </row>
    <row r="24" spans="1:27" s="142" customFormat="1" ht="51" x14ac:dyDescent="0.25">
      <c r="A24" s="114" t="s">
        <v>482</v>
      </c>
      <c r="B24" s="114" t="s">
        <v>473</v>
      </c>
      <c r="C24" s="114" t="s">
        <v>474</v>
      </c>
      <c r="D24" s="114" t="s">
        <v>484</v>
      </c>
      <c r="E24" s="114" t="s">
        <v>33</v>
      </c>
      <c r="F24" s="135" t="s">
        <v>35</v>
      </c>
      <c r="G24" s="114" t="s">
        <v>594</v>
      </c>
      <c r="H24" s="101" t="s">
        <v>779</v>
      </c>
      <c r="I24" s="114" t="s">
        <v>598</v>
      </c>
      <c r="J24" s="114" t="s">
        <v>502</v>
      </c>
      <c r="K24" s="114" t="s">
        <v>506</v>
      </c>
      <c r="L24" s="114" t="s">
        <v>502</v>
      </c>
      <c r="M24" s="119">
        <v>2</v>
      </c>
      <c r="N24" s="117">
        <v>4</v>
      </c>
      <c r="O24" s="141">
        <f t="shared" si="0"/>
        <v>8</v>
      </c>
      <c r="P24" s="139" t="str">
        <f t="shared" si="1"/>
        <v>MEDIO</v>
      </c>
      <c r="Q24" s="117">
        <v>25</v>
      </c>
      <c r="R24" s="74">
        <f t="shared" si="2"/>
        <v>200</v>
      </c>
      <c r="S24" s="139" t="str">
        <f t="shared" si="3"/>
        <v>II</v>
      </c>
      <c r="T24" s="74" t="str">
        <f t="shared" si="4"/>
        <v>No aceptable o aceptable con control específico</v>
      </c>
      <c r="U24" s="114">
        <v>91</v>
      </c>
      <c r="V24" s="117" t="s">
        <v>630</v>
      </c>
      <c r="W24" s="117" t="s">
        <v>507</v>
      </c>
      <c r="X24" s="117" t="s">
        <v>507</v>
      </c>
      <c r="Y24" s="117" t="s">
        <v>782</v>
      </c>
      <c r="Z24" s="120" t="s">
        <v>783</v>
      </c>
      <c r="AA24" s="117" t="s">
        <v>507</v>
      </c>
    </row>
    <row r="25" spans="1:27" s="142" customFormat="1" ht="76.5" x14ac:dyDescent="0.25">
      <c r="A25" s="114" t="s">
        <v>478</v>
      </c>
      <c r="B25" s="114" t="s">
        <v>483</v>
      </c>
      <c r="C25" s="114" t="s">
        <v>474</v>
      </c>
      <c r="D25" s="114" t="s">
        <v>484</v>
      </c>
      <c r="E25" s="114" t="s">
        <v>33</v>
      </c>
      <c r="F25" s="135" t="s">
        <v>35</v>
      </c>
      <c r="G25" s="114" t="s">
        <v>594</v>
      </c>
      <c r="H25" s="101" t="s">
        <v>610</v>
      </c>
      <c r="I25" s="114" t="s">
        <v>611</v>
      </c>
      <c r="J25" s="114" t="s">
        <v>502</v>
      </c>
      <c r="K25" s="114" t="s">
        <v>502</v>
      </c>
      <c r="L25" s="114" t="s">
        <v>502</v>
      </c>
      <c r="M25" s="119">
        <v>6</v>
      </c>
      <c r="N25" s="117">
        <v>2</v>
      </c>
      <c r="O25" s="141">
        <f t="shared" si="0"/>
        <v>12</v>
      </c>
      <c r="P25" s="139" t="str">
        <f t="shared" si="1"/>
        <v>ALTO</v>
      </c>
      <c r="Q25" s="117">
        <v>25</v>
      </c>
      <c r="R25" s="74">
        <f t="shared" si="2"/>
        <v>300</v>
      </c>
      <c r="S25" s="139" t="str">
        <f t="shared" si="3"/>
        <v>II</v>
      </c>
      <c r="T25" s="74" t="str">
        <f t="shared" si="4"/>
        <v>No aceptable o aceptable con control específico</v>
      </c>
      <c r="U25" s="114">
        <v>91</v>
      </c>
      <c r="V25" s="117" t="s">
        <v>519</v>
      </c>
      <c r="W25" s="117" t="s">
        <v>507</v>
      </c>
      <c r="X25" s="117" t="s">
        <v>507</v>
      </c>
      <c r="Y25" s="117" t="s">
        <v>507</v>
      </c>
      <c r="Z25" s="120" t="s">
        <v>635</v>
      </c>
      <c r="AA25" s="117" t="s">
        <v>507</v>
      </c>
    </row>
    <row r="26" spans="1:27" s="142" customFormat="1" ht="51" x14ac:dyDescent="0.25">
      <c r="A26" s="114" t="s">
        <v>569</v>
      </c>
      <c r="B26" s="114" t="s">
        <v>777</v>
      </c>
      <c r="C26" s="114" t="s">
        <v>474</v>
      </c>
      <c r="D26" s="114" t="s">
        <v>484</v>
      </c>
      <c r="E26" s="114" t="s">
        <v>33</v>
      </c>
      <c r="F26" s="135" t="s">
        <v>35</v>
      </c>
      <c r="G26" s="114" t="s">
        <v>594</v>
      </c>
      <c r="H26" s="101" t="s">
        <v>612</v>
      </c>
      <c r="I26" s="114" t="s">
        <v>598</v>
      </c>
      <c r="J26" s="114" t="s">
        <v>502</v>
      </c>
      <c r="K26" s="114" t="s">
        <v>502</v>
      </c>
      <c r="L26" s="114" t="s">
        <v>502</v>
      </c>
      <c r="M26" s="119">
        <v>6</v>
      </c>
      <c r="N26" s="117">
        <v>2</v>
      </c>
      <c r="O26" s="141">
        <f t="shared" si="0"/>
        <v>12</v>
      </c>
      <c r="P26" s="139" t="str">
        <f t="shared" si="1"/>
        <v>ALTO</v>
      </c>
      <c r="Q26" s="117">
        <v>25</v>
      </c>
      <c r="R26" s="74">
        <f t="shared" si="2"/>
        <v>300</v>
      </c>
      <c r="S26" s="139" t="str">
        <f t="shared" si="3"/>
        <v>II</v>
      </c>
      <c r="T26" s="74" t="str">
        <f t="shared" si="4"/>
        <v>No aceptable o aceptable con control específico</v>
      </c>
      <c r="U26" s="114">
        <v>91</v>
      </c>
      <c r="V26" s="117" t="s">
        <v>636</v>
      </c>
      <c r="W26" s="117" t="s">
        <v>507</v>
      </c>
      <c r="X26" s="117" t="s">
        <v>507</v>
      </c>
      <c r="Y26" s="117" t="s">
        <v>637</v>
      </c>
      <c r="Z26" s="120" t="s">
        <v>638</v>
      </c>
      <c r="AA26" s="117" t="s">
        <v>507</v>
      </c>
    </row>
    <row r="27" spans="1:27" s="142" customFormat="1" ht="63.75" x14ac:dyDescent="0.25">
      <c r="A27" s="114" t="s">
        <v>482</v>
      </c>
      <c r="B27" s="114" t="s">
        <v>483</v>
      </c>
      <c r="C27" s="114" t="s">
        <v>474</v>
      </c>
      <c r="D27" s="114" t="s">
        <v>484</v>
      </c>
      <c r="E27" s="114" t="s">
        <v>33</v>
      </c>
      <c r="F27" s="135" t="s">
        <v>35</v>
      </c>
      <c r="G27" s="114" t="s">
        <v>594</v>
      </c>
      <c r="H27" s="101" t="s">
        <v>613</v>
      </c>
      <c r="I27" s="114" t="s">
        <v>614</v>
      </c>
      <c r="J27" s="114" t="s">
        <v>502</v>
      </c>
      <c r="K27" s="114" t="s">
        <v>506</v>
      </c>
      <c r="L27" s="114" t="s">
        <v>502</v>
      </c>
      <c r="M27" s="119">
        <v>2</v>
      </c>
      <c r="N27" s="117">
        <v>4</v>
      </c>
      <c r="O27" s="141">
        <f t="shared" si="0"/>
        <v>8</v>
      </c>
      <c r="P27" s="139" t="str">
        <f t="shared" si="1"/>
        <v>MEDIO</v>
      </c>
      <c r="Q27" s="117">
        <v>25</v>
      </c>
      <c r="R27" s="74">
        <f t="shared" si="2"/>
        <v>200</v>
      </c>
      <c r="S27" s="139" t="str">
        <f t="shared" si="3"/>
        <v>II</v>
      </c>
      <c r="T27" s="74" t="str">
        <f t="shared" si="4"/>
        <v>No aceptable o aceptable con control específico</v>
      </c>
      <c r="U27" s="114">
        <v>91</v>
      </c>
      <c r="V27" s="117" t="s">
        <v>519</v>
      </c>
      <c r="W27" s="117" t="s">
        <v>507</v>
      </c>
      <c r="X27" s="117" t="s">
        <v>517</v>
      </c>
      <c r="Y27" s="117" t="s">
        <v>507</v>
      </c>
      <c r="Z27" s="120" t="s">
        <v>518</v>
      </c>
      <c r="AA27" s="117" t="s">
        <v>507</v>
      </c>
    </row>
    <row r="28" spans="1:27" s="142" customFormat="1" ht="38.25" x14ac:dyDescent="0.25">
      <c r="A28" s="99" t="s">
        <v>554</v>
      </c>
      <c r="B28" s="114" t="s">
        <v>473</v>
      </c>
      <c r="C28" s="99" t="s">
        <v>474</v>
      </c>
      <c r="D28" s="99" t="s">
        <v>555</v>
      </c>
      <c r="E28" s="100" t="s">
        <v>33</v>
      </c>
      <c r="F28" s="135" t="s">
        <v>35</v>
      </c>
      <c r="G28" s="99" t="s">
        <v>594</v>
      </c>
      <c r="H28" s="101" t="s">
        <v>595</v>
      </c>
      <c r="I28" s="114" t="s">
        <v>1506</v>
      </c>
      <c r="J28" s="100" t="s">
        <v>502</v>
      </c>
      <c r="K28" s="99" t="s">
        <v>502</v>
      </c>
      <c r="L28" s="99" t="s">
        <v>502</v>
      </c>
      <c r="M28" s="113">
        <v>2</v>
      </c>
      <c r="N28" s="113">
        <v>4</v>
      </c>
      <c r="O28" s="141">
        <f t="shared" si="0"/>
        <v>8</v>
      </c>
      <c r="P28" s="139" t="str">
        <f t="shared" si="1"/>
        <v>MEDIO</v>
      </c>
      <c r="Q28" s="113">
        <v>10</v>
      </c>
      <c r="R28" s="74">
        <f t="shared" si="2"/>
        <v>80</v>
      </c>
      <c r="S28" s="139" t="str">
        <f t="shared" si="3"/>
        <v>III</v>
      </c>
      <c r="T28" s="74" t="str">
        <f t="shared" si="4"/>
        <v>Mejorable</v>
      </c>
      <c r="U28" s="114">
        <v>91</v>
      </c>
      <c r="V28" s="113" t="s">
        <v>627</v>
      </c>
      <c r="W28" s="103" t="s">
        <v>628</v>
      </c>
      <c r="X28" s="103" t="s">
        <v>507</v>
      </c>
      <c r="Y28" s="103" t="s">
        <v>507</v>
      </c>
      <c r="Z28" s="106" t="s">
        <v>629</v>
      </c>
      <c r="AA28" s="103" t="s">
        <v>507</v>
      </c>
    </row>
    <row r="29" spans="1:27" s="142" customFormat="1" ht="63.75" x14ac:dyDescent="0.25">
      <c r="A29" s="114" t="s">
        <v>482</v>
      </c>
      <c r="B29" s="114" t="s">
        <v>473</v>
      </c>
      <c r="C29" s="114" t="s">
        <v>474</v>
      </c>
      <c r="D29" s="114" t="s">
        <v>570</v>
      </c>
      <c r="E29" s="118" t="s">
        <v>33</v>
      </c>
      <c r="F29" s="135" t="s">
        <v>35</v>
      </c>
      <c r="G29" s="114" t="s">
        <v>594</v>
      </c>
      <c r="H29" s="101" t="s">
        <v>615</v>
      </c>
      <c r="I29" s="114" t="s">
        <v>616</v>
      </c>
      <c r="J29" s="118" t="s">
        <v>502</v>
      </c>
      <c r="K29" s="114" t="s">
        <v>502</v>
      </c>
      <c r="L29" s="114" t="s">
        <v>502</v>
      </c>
      <c r="M29" s="117">
        <v>6</v>
      </c>
      <c r="N29" s="117">
        <v>2</v>
      </c>
      <c r="O29" s="141">
        <f t="shared" si="0"/>
        <v>12</v>
      </c>
      <c r="P29" s="139" t="str">
        <f t="shared" si="1"/>
        <v>ALTO</v>
      </c>
      <c r="Q29" s="117">
        <v>25</v>
      </c>
      <c r="R29" s="74">
        <f t="shared" si="2"/>
        <v>300</v>
      </c>
      <c r="S29" s="139" t="str">
        <f t="shared" si="3"/>
        <v>II</v>
      </c>
      <c r="T29" s="74" t="str">
        <f t="shared" si="4"/>
        <v>No aceptable o aceptable con control específico</v>
      </c>
      <c r="U29" s="114">
        <v>91</v>
      </c>
      <c r="V29" s="117" t="s">
        <v>630</v>
      </c>
      <c r="W29" s="117" t="s">
        <v>507</v>
      </c>
      <c r="X29" s="117" t="s">
        <v>507</v>
      </c>
      <c r="Y29" s="117" t="s">
        <v>639</v>
      </c>
      <c r="Z29" s="117" t="s">
        <v>640</v>
      </c>
      <c r="AA29" s="117" t="s">
        <v>507</v>
      </c>
    </row>
    <row r="30" spans="1:27" s="142" customFormat="1" ht="60" x14ac:dyDescent="0.25">
      <c r="A30" s="114" t="s">
        <v>482</v>
      </c>
      <c r="B30" s="114" t="s">
        <v>473</v>
      </c>
      <c r="C30" s="117" t="s">
        <v>474</v>
      </c>
      <c r="D30" s="114" t="s">
        <v>477</v>
      </c>
      <c r="E30" s="117" t="s">
        <v>33</v>
      </c>
      <c r="F30" s="135" t="s">
        <v>35</v>
      </c>
      <c r="G30" s="114" t="s">
        <v>617</v>
      </c>
      <c r="H30" s="101" t="s">
        <v>618</v>
      </c>
      <c r="I30" s="152" t="s">
        <v>619</v>
      </c>
      <c r="J30" s="118" t="s">
        <v>502</v>
      </c>
      <c r="K30" s="114" t="s">
        <v>502</v>
      </c>
      <c r="L30" s="114" t="s">
        <v>502</v>
      </c>
      <c r="M30" s="117">
        <v>2</v>
      </c>
      <c r="N30" s="117">
        <v>2</v>
      </c>
      <c r="O30" s="141">
        <f t="shared" si="0"/>
        <v>4</v>
      </c>
      <c r="P30" s="139" t="str">
        <f t="shared" si="1"/>
        <v>BAJO</v>
      </c>
      <c r="Q30" s="117">
        <v>25</v>
      </c>
      <c r="R30" s="74">
        <f t="shared" si="2"/>
        <v>100</v>
      </c>
      <c r="S30" s="139" t="str">
        <f t="shared" si="3"/>
        <v>III</v>
      </c>
      <c r="T30" s="74" t="str">
        <f t="shared" si="4"/>
        <v>Mejorable</v>
      </c>
      <c r="U30" s="114">
        <v>91</v>
      </c>
      <c r="V30" s="117" t="s">
        <v>641</v>
      </c>
      <c r="W30" s="117" t="s">
        <v>507</v>
      </c>
      <c r="X30" s="117" t="s">
        <v>507</v>
      </c>
      <c r="Y30" s="117" t="s">
        <v>507</v>
      </c>
      <c r="Z30" s="117" t="s">
        <v>642</v>
      </c>
      <c r="AA30" s="117" t="s">
        <v>507</v>
      </c>
    </row>
    <row r="31" spans="1:27" s="142" customFormat="1" ht="51" x14ac:dyDescent="0.25">
      <c r="A31" s="114" t="s">
        <v>482</v>
      </c>
      <c r="B31" s="114" t="s">
        <v>473</v>
      </c>
      <c r="C31" s="114" t="s">
        <v>474</v>
      </c>
      <c r="D31" s="114" t="s">
        <v>479</v>
      </c>
      <c r="E31" s="118" t="s">
        <v>33</v>
      </c>
      <c r="F31" s="135" t="s">
        <v>35</v>
      </c>
      <c r="G31" s="114" t="s">
        <v>594</v>
      </c>
      <c r="H31" s="101" t="s">
        <v>620</v>
      </c>
      <c r="I31" s="114" t="s">
        <v>616</v>
      </c>
      <c r="J31" s="118" t="s">
        <v>502</v>
      </c>
      <c r="K31" s="114" t="s">
        <v>502</v>
      </c>
      <c r="L31" s="114" t="s">
        <v>502</v>
      </c>
      <c r="M31" s="117">
        <v>6</v>
      </c>
      <c r="N31" s="117">
        <v>2</v>
      </c>
      <c r="O31" s="141">
        <f t="shared" si="0"/>
        <v>12</v>
      </c>
      <c r="P31" s="139" t="str">
        <f t="shared" si="1"/>
        <v>ALTO</v>
      </c>
      <c r="Q31" s="117">
        <v>25</v>
      </c>
      <c r="R31" s="74">
        <f t="shared" si="2"/>
        <v>300</v>
      </c>
      <c r="S31" s="139" t="str">
        <f t="shared" si="3"/>
        <v>II</v>
      </c>
      <c r="T31" s="74" t="str">
        <f t="shared" si="4"/>
        <v>No aceptable o aceptable con control específico</v>
      </c>
      <c r="U31" s="114">
        <v>91</v>
      </c>
      <c r="V31" s="117" t="s">
        <v>630</v>
      </c>
      <c r="W31" s="117" t="s">
        <v>507</v>
      </c>
      <c r="X31" s="117" t="s">
        <v>507</v>
      </c>
      <c r="Y31" s="117" t="s">
        <v>507</v>
      </c>
      <c r="Z31" s="117" t="s">
        <v>640</v>
      </c>
      <c r="AA31" s="117" t="s">
        <v>507</v>
      </c>
    </row>
    <row r="32" spans="1:27" s="142" customFormat="1" ht="76.5" x14ac:dyDescent="0.25">
      <c r="A32" s="114" t="s">
        <v>523</v>
      </c>
      <c r="B32" s="114" t="s">
        <v>473</v>
      </c>
      <c r="C32" s="114" t="s">
        <v>474</v>
      </c>
      <c r="D32" s="114" t="s">
        <v>524</v>
      </c>
      <c r="E32" s="114" t="s">
        <v>575</v>
      </c>
      <c r="F32" s="135" t="s">
        <v>35</v>
      </c>
      <c r="G32" s="114" t="s">
        <v>594</v>
      </c>
      <c r="H32" s="101" t="s">
        <v>622</v>
      </c>
      <c r="I32" s="114" t="s">
        <v>543</v>
      </c>
      <c r="J32" s="114" t="s">
        <v>502</v>
      </c>
      <c r="K32" s="114" t="s">
        <v>502</v>
      </c>
      <c r="L32" s="114" t="s">
        <v>623</v>
      </c>
      <c r="M32" s="119">
        <v>2</v>
      </c>
      <c r="N32" s="117">
        <v>1</v>
      </c>
      <c r="O32" s="141">
        <f t="shared" si="0"/>
        <v>2</v>
      </c>
      <c r="P32" s="139" t="str">
        <f t="shared" si="1"/>
        <v>BAJO</v>
      </c>
      <c r="Q32" s="117">
        <v>60</v>
      </c>
      <c r="R32" s="74">
        <f t="shared" si="2"/>
        <v>120</v>
      </c>
      <c r="S32" s="139" t="str">
        <f t="shared" si="3"/>
        <v>III</v>
      </c>
      <c r="T32" s="74" t="str">
        <f t="shared" si="4"/>
        <v>Mejorable</v>
      </c>
      <c r="U32" s="114">
        <v>91</v>
      </c>
      <c r="V32" s="117" t="s">
        <v>551</v>
      </c>
      <c r="W32" s="117" t="s">
        <v>507</v>
      </c>
      <c r="X32" s="117" t="s">
        <v>507</v>
      </c>
      <c r="Y32" s="117" t="s">
        <v>507</v>
      </c>
      <c r="Z32" s="1" t="s">
        <v>1538</v>
      </c>
      <c r="AA32" s="117" t="s">
        <v>507</v>
      </c>
    </row>
    <row r="33" spans="1:27" s="142" customFormat="1" ht="76.5" x14ac:dyDescent="0.25">
      <c r="A33" s="114" t="s">
        <v>472</v>
      </c>
      <c r="B33" s="114" t="s">
        <v>473</v>
      </c>
      <c r="C33" s="114" t="s">
        <v>573</v>
      </c>
      <c r="D33" s="114" t="s">
        <v>1507</v>
      </c>
      <c r="E33" s="118" t="s">
        <v>33</v>
      </c>
      <c r="F33" s="135" t="s">
        <v>35</v>
      </c>
      <c r="G33" s="114" t="s">
        <v>594</v>
      </c>
      <c r="H33" s="101" t="s">
        <v>577</v>
      </c>
      <c r="I33" s="114" t="s">
        <v>624</v>
      </c>
      <c r="J33" s="118" t="s">
        <v>502</v>
      </c>
      <c r="K33" s="114" t="s">
        <v>625</v>
      </c>
      <c r="L33" s="114" t="s">
        <v>502</v>
      </c>
      <c r="M33" s="119">
        <v>2</v>
      </c>
      <c r="N33" s="117">
        <v>4</v>
      </c>
      <c r="O33" s="141">
        <f>M33*N33</f>
        <v>8</v>
      </c>
      <c r="P33" s="139" t="str">
        <f t="shared" si="1"/>
        <v>MEDIO</v>
      </c>
      <c r="Q33" s="117">
        <v>10</v>
      </c>
      <c r="R33" s="74">
        <f t="shared" si="2"/>
        <v>80</v>
      </c>
      <c r="S33" s="139" t="str">
        <f t="shared" si="3"/>
        <v>III</v>
      </c>
      <c r="T33" s="74" t="str">
        <f t="shared" si="4"/>
        <v>Mejorable</v>
      </c>
      <c r="U33" s="114">
        <v>91</v>
      </c>
      <c r="V33" s="117" t="s">
        <v>519</v>
      </c>
      <c r="W33" s="117" t="s">
        <v>507</v>
      </c>
      <c r="X33" s="117" t="s">
        <v>507</v>
      </c>
      <c r="Y33" s="117" t="s">
        <v>507</v>
      </c>
      <c r="Z33" s="120" t="s">
        <v>644</v>
      </c>
      <c r="AA33" s="117" t="s">
        <v>507</v>
      </c>
    </row>
    <row r="34" spans="1:27" s="142" customFormat="1" ht="102" x14ac:dyDescent="0.25">
      <c r="A34" s="114" t="s">
        <v>472</v>
      </c>
      <c r="B34" s="114" t="s">
        <v>927</v>
      </c>
      <c r="C34" s="114" t="s">
        <v>573</v>
      </c>
      <c r="D34" s="116" t="s">
        <v>1507</v>
      </c>
      <c r="E34" s="118" t="s">
        <v>33</v>
      </c>
      <c r="F34" s="135" t="s">
        <v>35</v>
      </c>
      <c r="G34" s="114" t="s">
        <v>594</v>
      </c>
      <c r="H34" s="101" t="s">
        <v>599</v>
      </c>
      <c r="I34" s="114" t="s">
        <v>624</v>
      </c>
      <c r="J34" s="118" t="s">
        <v>502</v>
      </c>
      <c r="K34" s="114" t="s">
        <v>625</v>
      </c>
      <c r="L34" s="114" t="s">
        <v>502</v>
      </c>
      <c r="M34" s="119">
        <v>2</v>
      </c>
      <c r="N34" s="117">
        <v>4</v>
      </c>
      <c r="O34" s="141">
        <f t="shared" si="0"/>
        <v>8</v>
      </c>
      <c r="P34" s="139" t="str">
        <f t="shared" si="1"/>
        <v>MEDIO</v>
      </c>
      <c r="Q34" s="117">
        <v>10</v>
      </c>
      <c r="R34" s="74">
        <f t="shared" si="2"/>
        <v>80</v>
      </c>
      <c r="S34" s="139" t="str">
        <f t="shared" si="3"/>
        <v>III</v>
      </c>
      <c r="T34" s="74" t="str">
        <f t="shared" si="4"/>
        <v>Mejorable</v>
      </c>
      <c r="U34" s="114">
        <v>91</v>
      </c>
      <c r="V34" s="117" t="s">
        <v>519</v>
      </c>
      <c r="W34" s="117" t="s">
        <v>507</v>
      </c>
      <c r="X34" s="117" t="s">
        <v>507</v>
      </c>
      <c r="Y34" s="117" t="s">
        <v>507</v>
      </c>
      <c r="Z34" s="120" t="s">
        <v>983</v>
      </c>
      <c r="AA34" s="117" t="s">
        <v>507</v>
      </c>
    </row>
    <row r="35" spans="1:27" s="142" customFormat="1" ht="38.25" x14ac:dyDescent="0.25">
      <c r="A35" s="114" t="s">
        <v>561</v>
      </c>
      <c r="B35" s="114" t="s">
        <v>483</v>
      </c>
      <c r="C35" s="114" t="s">
        <v>562</v>
      </c>
      <c r="D35" s="114" t="s">
        <v>563</v>
      </c>
      <c r="E35" s="118" t="s">
        <v>33</v>
      </c>
      <c r="F35" s="135" t="s">
        <v>35</v>
      </c>
      <c r="G35" s="114" t="s">
        <v>594</v>
      </c>
      <c r="H35" s="101" t="s">
        <v>604</v>
      </c>
      <c r="I35" s="114" t="s">
        <v>605</v>
      </c>
      <c r="J35" s="118" t="s">
        <v>502</v>
      </c>
      <c r="K35" s="114" t="s">
        <v>502</v>
      </c>
      <c r="L35" s="114" t="s">
        <v>603</v>
      </c>
      <c r="M35" s="119">
        <v>2</v>
      </c>
      <c r="N35" s="117">
        <v>2</v>
      </c>
      <c r="O35" s="141">
        <f t="shared" si="0"/>
        <v>4</v>
      </c>
      <c r="P35" s="139" t="str">
        <f t="shared" si="1"/>
        <v>BAJO</v>
      </c>
      <c r="Q35" s="117">
        <v>10</v>
      </c>
      <c r="R35" s="74">
        <f t="shared" si="2"/>
        <v>40</v>
      </c>
      <c r="S35" s="139" t="str">
        <f t="shared" si="3"/>
        <v>III</v>
      </c>
      <c r="T35" s="74" t="str">
        <f t="shared" si="4"/>
        <v>Mejorable</v>
      </c>
      <c r="U35" s="114">
        <v>91</v>
      </c>
      <c r="V35" s="117" t="s">
        <v>519</v>
      </c>
      <c r="W35" s="117" t="s">
        <v>507</v>
      </c>
      <c r="X35" s="117" t="s">
        <v>507</v>
      </c>
      <c r="Y35" s="117" t="s">
        <v>507</v>
      </c>
      <c r="Z35" s="120" t="s">
        <v>633</v>
      </c>
      <c r="AA35" s="117" t="s">
        <v>507</v>
      </c>
    </row>
    <row r="36" spans="1:27" s="142" customFormat="1" ht="38.25" x14ac:dyDescent="0.25">
      <c r="A36" s="114" t="s">
        <v>861</v>
      </c>
      <c r="B36" s="114" t="s">
        <v>862</v>
      </c>
      <c r="C36" s="114" t="s">
        <v>863</v>
      </c>
      <c r="D36" s="114" t="s">
        <v>926</v>
      </c>
      <c r="E36" s="114" t="s">
        <v>33</v>
      </c>
      <c r="F36" s="135" t="s">
        <v>35</v>
      </c>
      <c r="G36" s="114" t="s">
        <v>594</v>
      </c>
      <c r="H36" s="101" t="s">
        <v>885</v>
      </c>
      <c r="I36" s="114" t="s">
        <v>598</v>
      </c>
      <c r="J36" s="114" t="s">
        <v>502</v>
      </c>
      <c r="K36" s="114" t="s">
        <v>886</v>
      </c>
      <c r="L36" s="114" t="s">
        <v>502</v>
      </c>
      <c r="M36" s="119">
        <v>2</v>
      </c>
      <c r="N36" s="117">
        <v>2</v>
      </c>
      <c r="O36" s="141">
        <f t="shared" si="0"/>
        <v>4</v>
      </c>
      <c r="P36" s="139" t="str">
        <f t="shared" si="1"/>
        <v>BAJO</v>
      </c>
      <c r="Q36" s="117">
        <v>25</v>
      </c>
      <c r="R36" s="74">
        <f t="shared" si="2"/>
        <v>100</v>
      </c>
      <c r="S36" s="139" t="str">
        <f t="shared" si="3"/>
        <v>III</v>
      </c>
      <c r="T36" s="74" t="str">
        <f t="shared" si="4"/>
        <v>Mejorable</v>
      </c>
      <c r="U36" s="114">
        <v>91</v>
      </c>
      <c r="V36" s="117" t="s">
        <v>630</v>
      </c>
      <c r="W36" s="117" t="s">
        <v>507</v>
      </c>
      <c r="X36" s="117" t="s">
        <v>507</v>
      </c>
      <c r="Y36" s="117" t="s">
        <v>507</v>
      </c>
      <c r="Z36" s="120" t="s">
        <v>581</v>
      </c>
      <c r="AA36" s="117" t="s">
        <v>507</v>
      </c>
    </row>
    <row r="37" spans="1:27" s="142" customFormat="1" ht="38.25" x14ac:dyDescent="0.25">
      <c r="A37" s="114" t="s">
        <v>861</v>
      </c>
      <c r="B37" s="114" t="s">
        <v>862</v>
      </c>
      <c r="C37" s="114" t="s">
        <v>863</v>
      </c>
      <c r="D37" s="114" t="s">
        <v>926</v>
      </c>
      <c r="E37" s="114" t="s">
        <v>33</v>
      </c>
      <c r="F37" s="135" t="s">
        <v>35</v>
      </c>
      <c r="G37" s="114" t="s">
        <v>594</v>
      </c>
      <c r="H37" s="101" t="s">
        <v>887</v>
      </c>
      <c r="I37" s="114" t="s">
        <v>888</v>
      </c>
      <c r="J37" s="114" t="s">
        <v>502</v>
      </c>
      <c r="K37" s="114" t="s">
        <v>886</v>
      </c>
      <c r="L37" s="114" t="s">
        <v>763</v>
      </c>
      <c r="M37" s="119">
        <v>2</v>
      </c>
      <c r="N37" s="117">
        <v>2</v>
      </c>
      <c r="O37" s="141">
        <f t="shared" si="0"/>
        <v>4</v>
      </c>
      <c r="P37" s="139" t="str">
        <f t="shared" si="1"/>
        <v>BAJO</v>
      </c>
      <c r="Q37" s="117">
        <v>25</v>
      </c>
      <c r="R37" s="74">
        <f t="shared" si="2"/>
        <v>100</v>
      </c>
      <c r="S37" s="139" t="str">
        <f t="shared" si="3"/>
        <v>III</v>
      </c>
      <c r="T37" s="74" t="str">
        <f t="shared" si="4"/>
        <v>Mejorable</v>
      </c>
      <c r="U37" s="114">
        <v>91</v>
      </c>
      <c r="V37" s="117" t="s">
        <v>630</v>
      </c>
      <c r="W37" s="117" t="s">
        <v>507</v>
      </c>
      <c r="X37" s="117" t="s">
        <v>507</v>
      </c>
      <c r="Y37" s="117" t="s">
        <v>507</v>
      </c>
      <c r="Z37" s="120" t="s">
        <v>581</v>
      </c>
      <c r="AA37" s="117" t="s">
        <v>895</v>
      </c>
    </row>
    <row r="38" spans="1:27" s="142" customFormat="1" ht="63.75" x14ac:dyDescent="0.25">
      <c r="A38" s="99" t="s">
        <v>478</v>
      </c>
      <c r="B38" s="99" t="s">
        <v>483</v>
      </c>
      <c r="C38" s="99" t="s">
        <v>474</v>
      </c>
      <c r="D38" s="99" t="s">
        <v>484</v>
      </c>
      <c r="E38" s="99" t="s">
        <v>33</v>
      </c>
      <c r="F38" s="135" t="s">
        <v>35</v>
      </c>
      <c r="G38" s="99" t="s">
        <v>647</v>
      </c>
      <c r="H38" s="154" t="s">
        <v>648</v>
      </c>
      <c r="I38" s="99" t="s">
        <v>649</v>
      </c>
      <c r="J38" s="99" t="s">
        <v>502</v>
      </c>
      <c r="K38" s="99" t="s">
        <v>502</v>
      </c>
      <c r="L38" s="99" t="s">
        <v>502</v>
      </c>
      <c r="M38" s="102">
        <v>2</v>
      </c>
      <c r="N38" s="103">
        <v>2</v>
      </c>
      <c r="O38" s="141">
        <f t="shared" si="0"/>
        <v>4</v>
      </c>
      <c r="P38" s="139" t="str">
        <f t="shared" si="1"/>
        <v>BAJO</v>
      </c>
      <c r="Q38" s="103">
        <v>25</v>
      </c>
      <c r="R38" s="74">
        <f t="shared" si="2"/>
        <v>100</v>
      </c>
      <c r="S38" s="139" t="str">
        <f t="shared" si="3"/>
        <v>III</v>
      </c>
      <c r="T38" s="74" t="str">
        <f t="shared" si="4"/>
        <v>Mejorable</v>
      </c>
      <c r="U38" s="99">
        <v>91</v>
      </c>
      <c r="V38" s="103" t="s">
        <v>519</v>
      </c>
      <c r="W38" s="103" t="s">
        <v>507</v>
      </c>
      <c r="X38" s="103" t="s">
        <v>507</v>
      </c>
      <c r="Y38" s="117" t="s">
        <v>1508</v>
      </c>
      <c r="Z38" s="106" t="s">
        <v>650</v>
      </c>
      <c r="AA38" s="103" t="s">
        <v>507</v>
      </c>
    </row>
    <row r="39" spans="1:27" s="142" customFormat="1" ht="38.25" x14ac:dyDescent="0.25">
      <c r="A39" s="99" t="s">
        <v>478</v>
      </c>
      <c r="B39" s="99" t="s">
        <v>473</v>
      </c>
      <c r="C39" s="99" t="s">
        <v>474</v>
      </c>
      <c r="D39" s="99" t="s">
        <v>556</v>
      </c>
      <c r="E39" s="99" t="s">
        <v>33</v>
      </c>
      <c r="F39" s="135" t="s">
        <v>35</v>
      </c>
      <c r="G39" s="99" t="s">
        <v>652</v>
      </c>
      <c r="H39" s="154" t="s">
        <v>1509</v>
      </c>
      <c r="I39" s="99" t="s">
        <v>654</v>
      </c>
      <c r="J39" s="99" t="s">
        <v>655</v>
      </c>
      <c r="K39" s="99" t="s">
        <v>502</v>
      </c>
      <c r="L39" s="99" t="s">
        <v>502</v>
      </c>
      <c r="M39" s="102">
        <v>2</v>
      </c>
      <c r="N39" s="103">
        <v>2</v>
      </c>
      <c r="O39" s="141">
        <f t="shared" si="0"/>
        <v>4</v>
      </c>
      <c r="P39" s="139" t="str">
        <f t="shared" si="1"/>
        <v>BAJO</v>
      </c>
      <c r="Q39" s="103">
        <v>10</v>
      </c>
      <c r="R39" s="74">
        <f t="shared" si="2"/>
        <v>40</v>
      </c>
      <c r="S39" s="139" t="str">
        <f t="shared" si="3"/>
        <v>III</v>
      </c>
      <c r="T39" s="74" t="str">
        <f t="shared" si="4"/>
        <v>Mejorable</v>
      </c>
      <c r="U39" s="99">
        <v>91</v>
      </c>
      <c r="V39" s="103" t="s">
        <v>654</v>
      </c>
      <c r="W39" s="103" t="s">
        <v>507</v>
      </c>
      <c r="X39" s="103" t="s">
        <v>507</v>
      </c>
      <c r="Y39" s="103" t="s">
        <v>507</v>
      </c>
      <c r="Z39" s="106" t="s">
        <v>663</v>
      </c>
      <c r="AA39" s="103" t="s">
        <v>507</v>
      </c>
    </row>
    <row r="40" spans="1:27" s="142" customFormat="1" ht="89.25" x14ac:dyDescent="0.25">
      <c r="A40" s="99" t="s">
        <v>523</v>
      </c>
      <c r="B40" s="99" t="s">
        <v>473</v>
      </c>
      <c r="C40" s="99" t="s">
        <v>474</v>
      </c>
      <c r="D40" s="99" t="s">
        <v>557</v>
      </c>
      <c r="E40" s="99" t="s">
        <v>575</v>
      </c>
      <c r="F40" s="135" t="s">
        <v>35</v>
      </c>
      <c r="G40" s="99" t="s">
        <v>652</v>
      </c>
      <c r="H40" s="154" t="s">
        <v>656</v>
      </c>
      <c r="I40" s="99" t="s">
        <v>657</v>
      </c>
      <c r="J40" s="99" t="s">
        <v>502</v>
      </c>
      <c r="K40" s="99" t="s">
        <v>544</v>
      </c>
      <c r="L40" s="99" t="s">
        <v>545</v>
      </c>
      <c r="M40" s="102">
        <v>2</v>
      </c>
      <c r="N40" s="103">
        <v>1</v>
      </c>
      <c r="O40" s="141">
        <f t="shared" si="0"/>
        <v>2</v>
      </c>
      <c r="P40" s="139" t="str">
        <f t="shared" si="1"/>
        <v>BAJO</v>
      </c>
      <c r="Q40" s="103">
        <v>60</v>
      </c>
      <c r="R40" s="74">
        <f t="shared" si="2"/>
        <v>120</v>
      </c>
      <c r="S40" s="139" t="str">
        <f t="shared" si="3"/>
        <v>III</v>
      </c>
      <c r="T40" s="74" t="str">
        <f t="shared" si="4"/>
        <v>Mejorable</v>
      </c>
      <c r="U40" s="99">
        <v>91</v>
      </c>
      <c r="V40" s="103" t="s">
        <v>664</v>
      </c>
      <c r="W40" s="103" t="s">
        <v>507</v>
      </c>
      <c r="X40" s="103" t="s">
        <v>507</v>
      </c>
      <c r="Y40" s="103" t="s">
        <v>507</v>
      </c>
      <c r="Z40" s="106" t="s">
        <v>552</v>
      </c>
      <c r="AA40" s="103" t="s">
        <v>665</v>
      </c>
    </row>
    <row r="41" spans="1:27" s="142" customFormat="1" ht="89.25" x14ac:dyDescent="0.25">
      <c r="A41" s="99" t="s">
        <v>482</v>
      </c>
      <c r="B41" s="99" t="s">
        <v>473</v>
      </c>
      <c r="C41" s="99" t="s">
        <v>474</v>
      </c>
      <c r="D41" s="99" t="s">
        <v>558</v>
      </c>
      <c r="E41" s="100" t="s">
        <v>33</v>
      </c>
      <c r="F41" s="135" t="s">
        <v>35</v>
      </c>
      <c r="G41" s="99" t="s">
        <v>652</v>
      </c>
      <c r="H41" s="154" t="s">
        <v>658</v>
      </c>
      <c r="I41" s="99" t="s">
        <v>659</v>
      </c>
      <c r="J41" s="99" t="s">
        <v>660</v>
      </c>
      <c r="K41" s="99" t="s">
        <v>661</v>
      </c>
      <c r="L41" s="99" t="s">
        <v>662</v>
      </c>
      <c r="M41" s="102">
        <v>2</v>
      </c>
      <c r="N41" s="103">
        <v>2</v>
      </c>
      <c r="O41" s="141">
        <f t="shared" si="0"/>
        <v>4</v>
      </c>
      <c r="P41" s="139" t="str">
        <f t="shared" si="1"/>
        <v>BAJO</v>
      </c>
      <c r="Q41" s="103">
        <v>10</v>
      </c>
      <c r="R41" s="74">
        <f t="shared" si="2"/>
        <v>40</v>
      </c>
      <c r="S41" s="139" t="str">
        <f t="shared" si="3"/>
        <v>III</v>
      </c>
      <c r="T41" s="74" t="str">
        <f t="shared" si="4"/>
        <v>Mejorable</v>
      </c>
      <c r="U41" s="99">
        <v>91</v>
      </c>
      <c r="V41" s="103" t="s">
        <v>666</v>
      </c>
      <c r="W41" s="103" t="s">
        <v>507</v>
      </c>
      <c r="X41" s="103" t="s">
        <v>507</v>
      </c>
      <c r="Y41" s="103" t="s">
        <v>507</v>
      </c>
      <c r="Z41" s="106" t="s">
        <v>667</v>
      </c>
      <c r="AA41" s="103" t="s">
        <v>507</v>
      </c>
    </row>
    <row r="42" spans="1:27" s="142" customFormat="1" ht="51" x14ac:dyDescent="0.25">
      <c r="A42" s="99" t="s">
        <v>861</v>
      </c>
      <c r="B42" s="99" t="s">
        <v>862</v>
      </c>
      <c r="C42" s="99" t="s">
        <v>863</v>
      </c>
      <c r="D42" s="99" t="s">
        <v>926</v>
      </c>
      <c r="E42" s="99" t="s">
        <v>33</v>
      </c>
      <c r="F42" s="135" t="s">
        <v>35</v>
      </c>
      <c r="G42" s="99" t="s">
        <v>652</v>
      </c>
      <c r="H42" s="154" t="s">
        <v>896</v>
      </c>
      <c r="I42" s="99" t="s">
        <v>583</v>
      </c>
      <c r="J42" s="99" t="s">
        <v>502</v>
      </c>
      <c r="K42" s="99" t="s">
        <v>886</v>
      </c>
      <c r="L42" s="99" t="s">
        <v>502</v>
      </c>
      <c r="M42" s="102">
        <v>2</v>
      </c>
      <c r="N42" s="103">
        <v>2</v>
      </c>
      <c r="O42" s="141">
        <f t="shared" si="0"/>
        <v>4</v>
      </c>
      <c r="P42" s="139" t="str">
        <f t="shared" si="1"/>
        <v>BAJO</v>
      </c>
      <c r="Q42" s="103">
        <v>100</v>
      </c>
      <c r="R42" s="74">
        <f t="shared" si="2"/>
        <v>400</v>
      </c>
      <c r="S42" s="139" t="str">
        <f t="shared" si="3"/>
        <v>II</v>
      </c>
      <c r="T42" s="74" t="str">
        <f t="shared" si="4"/>
        <v>No aceptable o aceptable con control específico</v>
      </c>
      <c r="U42" s="99">
        <v>91</v>
      </c>
      <c r="V42" s="103" t="s">
        <v>899</v>
      </c>
      <c r="W42" s="103" t="s">
        <v>507</v>
      </c>
      <c r="X42" s="103" t="s">
        <v>507</v>
      </c>
      <c r="Y42" s="103" t="s">
        <v>507</v>
      </c>
      <c r="Z42" s="106" t="s">
        <v>581</v>
      </c>
      <c r="AA42" s="103" t="s">
        <v>507</v>
      </c>
    </row>
    <row r="43" spans="1:27" s="142" customFormat="1" ht="38.25" x14ac:dyDescent="0.25">
      <c r="A43" s="99" t="s">
        <v>861</v>
      </c>
      <c r="B43" s="99" t="s">
        <v>862</v>
      </c>
      <c r="C43" s="99" t="s">
        <v>863</v>
      </c>
      <c r="D43" s="99" t="s">
        <v>926</v>
      </c>
      <c r="E43" s="99" t="s">
        <v>33</v>
      </c>
      <c r="F43" s="135" t="s">
        <v>35</v>
      </c>
      <c r="G43" s="99" t="s">
        <v>652</v>
      </c>
      <c r="H43" s="154" t="s">
        <v>897</v>
      </c>
      <c r="I43" s="99" t="s">
        <v>898</v>
      </c>
      <c r="J43" s="99" t="s">
        <v>502</v>
      </c>
      <c r="K43" s="99" t="s">
        <v>886</v>
      </c>
      <c r="L43" s="99" t="s">
        <v>763</v>
      </c>
      <c r="M43" s="102">
        <v>2</v>
      </c>
      <c r="N43" s="103">
        <v>2</v>
      </c>
      <c r="O43" s="141">
        <f t="shared" si="0"/>
        <v>4</v>
      </c>
      <c r="P43" s="139" t="str">
        <f t="shared" si="1"/>
        <v>BAJO</v>
      </c>
      <c r="Q43" s="103">
        <v>25</v>
      </c>
      <c r="R43" s="74">
        <f t="shared" si="2"/>
        <v>100</v>
      </c>
      <c r="S43" s="139" t="str">
        <f t="shared" si="3"/>
        <v>III</v>
      </c>
      <c r="T43" s="74" t="str">
        <f t="shared" si="4"/>
        <v>Mejorable</v>
      </c>
      <c r="U43" s="99">
        <v>91</v>
      </c>
      <c r="V43" s="103" t="s">
        <v>630</v>
      </c>
      <c r="W43" s="103" t="s">
        <v>507</v>
      </c>
      <c r="X43" s="103" t="s">
        <v>507</v>
      </c>
      <c r="Y43" s="103" t="s">
        <v>507</v>
      </c>
      <c r="Z43" s="106" t="s">
        <v>581</v>
      </c>
      <c r="AA43" s="103" t="s">
        <v>900</v>
      </c>
    </row>
    <row r="44" spans="1:27" s="142" customFormat="1" ht="63.75" x14ac:dyDescent="0.25">
      <c r="A44" s="114" t="s">
        <v>478</v>
      </c>
      <c r="B44" s="114" t="s">
        <v>473</v>
      </c>
      <c r="C44" s="99" t="s">
        <v>487</v>
      </c>
      <c r="D44" s="114" t="s">
        <v>475</v>
      </c>
      <c r="E44" s="114" t="s">
        <v>33</v>
      </c>
      <c r="F44" s="135" t="s">
        <v>35</v>
      </c>
      <c r="G44" s="114" t="s">
        <v>668</v>
      </c>
      <c r="H44" s="116" t="s">
        <v>669</v>
      </c>
      <c r="I44" s="114" t="s">
        <v>670</v>
      </c>
      <c r="J44" s="118" t="s">
        <v>502</v>
      </c>
      <c r="K44" s="114" t="s">
        <v>671</v>
      </c>
      <c r="L44" s="114" t="s">
        <v>502</v>
      </c>
      <c r="M44" s="119">
        <v>2</v>
      </c>
      <c r="N44" s="117">
        <v>1</v>
      </c>
      <c r="O44" s="141">
        <f t="shared" si="0"/>
        <v>2</v>
      </c>
      <c r="P44" s="139" t="str">
        <f t="shared" si="1"/>
        <v>BAJO</v>
      </c>
      <c r="Q44" s="117">
        <v>100</v>
      </c>
      <c r="R44" s="74">
        <f t="shared" si="2"/>
        <v>200</v>
      </c>
      <c r="S44" s="139" t="str">
        <f t="shared" si="3"/>
        <v>II</v>
      </c>
      <c r="T44" s="74" t="str">
        <f t="shared" si="4"/>
        <v>No aceptable o aceptable con control específico</v>
      </c>
      <c r="U44" s="114">
        <v>91</v>
      </c>
      <c r="V44" s="117" t="s">
        <v>519</v>
      </c>
      <c r="W44" s="117" t="s">
        <v>507</v>
      </c>
      <c r="X44" s="117" t="s">
        <v>507</v>
      </c>
      <c r="Y44" s="117" t="s">
        <v>507</v>
      </c>
      <c r="Z44" s="120" t="s">
        <v>679</v>
      </c>
      <c r="AA44" s="117" t="s">
        <v>507</v>
      </c>
    </row>
    <row r="45" spans="1:27" s="142" customFormat="1" ht="51" x14ac:dyDescent="0.25">
      <c r="A45" s="114" t="s">
        <v>472</v>
      </c>
      <c r="B45" s="114" t="s">
        <v>862</v>
      </c>
      <c r="C45" s="114" t="s">
        <v>863</v>
      </c>
      <c r="D45" s="114" t="s">
        <v>475</v>
      </c>
      <c r="E45" s="114" t="s">
        <v>33</v>
      </c>
      <c r="F45" s="135" t="s">
        <v>35</v>
      </c>
      <c r="G45" s="114" t="s">
        <v>668</v>
      </c>
      <c r="H45" s="116" t="s">
        <v>676</v>
      </c>
      <c r="I45" s="114" t="s">
        <v>677</v>
      </c>
      <c r="J45" s="114" t="s">
        <v>502</v>
      </c>
      <c r="K45" s="114" t="s">
        <v>678</v>
      </c>
      <c r="L45" s="114" t="s">
        <v>502</v>
      </c>
      <c r="M45" s="119">
        <v>2</v>
      </c>
      <c r="N45" s="117">
        <v>2</v>
      </c>
      <c r="O45" s="141">
        <f t="shared" si="0"/>
        <v>4</v>
      </c>
      <c r="P45" s="139" t="str">
        <f t="shared" si="1"/>
        <v>BAJO</v>
      </c>
      <c r="Q45" s="117">
        <v>100</v>
      </c>
      <c r="R45" s="74">
        <f t="shared" si="2"/>
        <v>400</v>
      </c>
      <c r="S45" s="139" t="str">
        <f t="shared" si="3"/>
        <v>II</v>
      </c>
      <c r="T45" s="74" t="str">
        <f t="shared" si="4"/>
        <v>No aceptable o aceptable con control específico</v>
      </c>
      <c r="U45" s="114">
        <v>91</v>
      </c>
      <c r="V45" s="117" t="s">
        <v>519</v>
      </c>
      <c r="W45" s="117" t="s">
        <v>507</v>
      </c>
      <c r="X45" s="117" t="s">
        <v>507</v>
      </c>
      <c r="Y45" s="117" t="s">
        <v>507</v>
      </c>
      <c r="Z45" s="120" t="s">
        <v>679</v>
      </c>
      <c r="AA45" s="117" t="s">
        <v>507</v>
      </c>
    </row>
    <row r="46" spans="1:27" s="142" customFormat="1" ht="51" x14ac:dyDescent="0.25">
      <c r="A46" s="114" t="s">
        <v>472</v>
      </c>
      <c r="B46" s="114" t="s">
        <v>862</v>
      </c>
      <c r="C46" s="114" t="s">
        <v>863</v>
      </c>
      <c r="D46" s="114" t="s">
        <v>475</v>
      </c>
      <c r="E46" s="114" t="s">
        <v>33</v>
      </c>
      <c r="F46" s="135" t="s">
        <v>35</v>
      </c>
      <c r="G46" s="114" t="s">
        <v>668</v>
      </c>
      <c r="H46" s="116" t="s">
        <v>674</v>
      </c>
      <c r="I46" s="114" t="s">
        <v>675</v>
      </c>
      <c r="J46" s="114" t="s">
        <v>502</v>
      </c>
      <c r="K46" s="114" t="s">
        <v>584</v>
      </c>
      <c r="L46" s="114" t="s">
        <v>502</v>
      </c>
      <c r="M46" s="119">
        <v>2</v>
      </c>
      <c r="N46" s="117">
        <v>2</v>
      </c>
      <c r="O46" s="141">
        <f t="shared" si="0"/>
        <v>4</v>
      </c>
      <c r="P46" s="139" t="str">
        <f t="shared" si="1"/>
        <v>BAJO</v>
      </c>
      <c r="Q46" s="117">
        <v>100</v>
      </c>
      <c r="R46" s="74">
        <f t="shared" si="2"/>
        <v>400</v>
      </c>
      <c r="S46" s="139" t="str">
        <f t="shared" si="3"/>
        <v>II</v>
      </c>
      <c r="T46" s="74" t="str">
        <f t="shared" si="4"/>
        <v>No aceptable o aceptable con control específico</v>
      </c>
      <c r="U46" s="114">
        <v>91</v>
      </c>
      <c r="V46" s="117" t="s">
        <v>519</v>
      </c>
      <c r="W46" s="117" t="s">
        <v>507</v>
      </c>
      <c r="X46" s="117" t="s">
        <v>507</v>
      </c>
      <c r="Y46" s="117" t="s">
        <v>507</v>
      </c>
      <c r="Z46" s="120" t="s">
        <v>681</v>
      </c>
      <c r="AA46" s="117" t="s">
        <v>580</v>
      </c>
    </row>
    <row r="47" spans="1:27" s="142" customFormat="1" ht="51" x14ac:dyDescent="0.25">
      <c r="A47" s="114" t="s">
        <v>769</v>
      </c>
      <c r="B47" s="114" t="s">
        <v>486</v>
      </c>
      <c r="C47" s="114" t="s">
        <v>487</v>
      </c>
      <c r="D47" s="114" t="s">
        <v>926</v>
      </c>
      <c r="E47" s="114" t="s">
        <v>33</v>
      </c>
      <c r="F47" s="135" t="s">
        <v>35</v>
      </c>
      <c r="G47" s="114" t="s">
        <v>668</v>
      </c>
      <c r="H47" s="116" t="s">
        <v>672</v>
      </c>
      <c r="I47" s="114" t="s">
        <v>673</v>
      </c>
      <c r="J47" s="114" t="s">
        <v>502</v>
      </c>
      <c r="K47" s="114" t="s">
        <v>502</v>
      </c>
      <c r="L47" s="114" t="s">
        <v>502</v>
      </c>
      <c r="M47" s="119">
        <v>6</v>
      </c>
      <c r="N47" s="117">
        <v>2</v>
      </c>
      <c r="O47" s="141">
        <f t="shared" si="0"/>
        <v>12</v>
      </c>
      <c r="P47" s="139" t="str">
        <f t="shared" si="1"/>
        <v>ALTO</v>
      </c>
      <c r="Q47" s="117">
        <v>25</v>
      </c>
      <c r="R47" s="74">
        <f t="shared" si="2"/>
        <v>300</v>
      </c>
      <c r="S47" s="139" t="str">
        <f t="shared" si="3"/>
        <v>II</v>
      </c>
      <c r="T47" s="74" t="str">
        <f t="shared" si="4"/>
        <v>No aceptable o aceptable con control específico</v>
      </c>
      <c r="U47" s="114">
        <v>91</v>
      </c>
      <c r="V47" s="117" t="s">
        <v>680</v>
      </c>
      <c r="W47" s="117" t="s">
        <v>507</v>
      </c>
      <c r="X47" s="117" t="s">
        <v>507</v>
      </c>
      <c r="Y47" s="117" t="s">
        <v>507</v>
      </c>
      <c r="Z47" s="120" t="s">
        <v>679</v>
      </c>
      <c r="AA47" s="117" t="s">
        <v>507</v>
      </c>
    </row>
    <row r="48" spans="1:27" s="142" customFormat="1" ht="51" x14ac:dyDescent="0.25">
      <c r="A48" s="114" t="s">
        <v>472</v>
      </c>
      <c r="B48" s="114" t="s">
        <v>486</v>
      </c>
      <c r="C48" s="114" t="s">
        <v>487</v>
      </c>
      <c r="D48" s="114" t="s">
        <v>926</v>
      </c>
      <c r="E48" s="114" t="s">
        <v>33</v>
      </c>
      <c r="F48" s="135" t="s">
        <v>35</v>
      </c>
      <c r="G48" s="114" t="s">
        <v>668</v>
      </c>
      <c r="H48" s="116" t="s">
        <v>674</v>
      </c>
      <c r="I48" s="114" t="s">
        <v>675</v>
      </c>
      <c r="J48" s="114" t="s">
        <v>502</v>
      </c>
      <c r="K48" s="114" t="s">
        <v>584</v>
      </c>
      <c r="L48" s="114" t="s">
        <v>502</v>
      </c>
      <c r="M48" s="119">
        <v>2</v>
      </c>
      <c r="N48" s="117">
        <v>2</v>
      </c>
      <c r="O48" s="141">
        <f t="shared" si="0"/>
        <v>4</v>
      </c>
      <c r="P48" s="139" t="str">
        <f t="shared" si="1"/>
        <v>BAJO</v>
      </c>
      <c r="Q48" s="117">
        <v>100</v>
      </c>
      <c r="R48" s="74">
        <f t="shared" si="2"/>
        <v>400</v>
      </c>
      <c r="S48" s="139" t="str">
        <f t="shared" si="3"/>
        <v>II</v>
      </c>
      <c r="T48" s="74" t="str">
        <f t="shared" si="4"/>
        <v>No aceptable o aceptable con control específico</v>
      </c>
      <c r="U48" s="114">
        <v>91</v>
      </c>
      <c r="V48" s="117" t="s">
        <v>519</v>
      </c>
      <c r="W48" s="117" t="s">
        <v>507</v>
      </c>
      <c r="X48" s="117" t="s">
        <v>507</v>
      </c>
      <c r="Y48" s="117" t="s">
        <v>507</v>
      </c>
      <c r="Z48" s="120" t="s">
        <v>681</v>
      </c>
      <c r="AA48" s="117" t="s">
        <v>580</v>
      </c>
    </row>
    <row r="49" spans="1:42" s="142" customFormat="1" ht="51" x14ac:dyDescent="0.25">
      <c r="A49" s="114" t="s">
        <v>472</v>
      </c>
      <c r="B49" s="114" t="s">
        <v>486</v>
      </c>
      <c r="C49" s="114" t="s">
        <v>487</v>
      </c>
      <c r="D49" s="114" t="s">
        <v>926</v>
      </c>
      <c r="E49" s="114" t="s">
        <v>33</v>
      </c>
      <c r="F49" s="135" t="s">
        <v>35</v>
      </c>
      <c r="G49" s="114" t="s">
        <v>668</v>
      </c>
      <c r="H49" s="116" t="s">
        <v>676</v>
      </c>
      <c r="I49" s="114" t="s">
        <v>677</v>
      </c>
      <c r="J49" s="114" t="s">
        <v>502</v>
      </c>
      <c r="K49" s="114" t="s">
        <v>678</v>
      </c>
      <c r="L49" s="114" t="s">
        <v>502</v>
      </c>
      <c r="M49" s="119">
        <v>2</v>
      </c>
      <c r="N49" s="117">
        <v>2</v>
      </c>
      <c r="O49" s="141">
        <f t="shared" si="0"/>
        <v>4</v>
      </c>
      <c r="P49" s="139" t="str">
        <f t="shared" si="1"/>
        <v>BAJO</v>
      </c>
      <c r="Q49" s="117">
        <v>100</v>
      </c>
      <c r="R49" s="74">
        <f t="shared" si="2"/>
        <v>400</v>
      </c>
      <c r="S49" s="139" t="str">
        <f t="shared" si="3"/>
        <v>II</v>
      </c>
      <c r="T49" s="74" t="str">
        <f t="shared" si="4"/>
        <v>No aceptable o aceptable con control específico</v>
      </c>
      <c r="U49" s="114">
        <v>91</v>
      </c>
      <c r="V49" s="117" t="s">
        <v>519</v>
      </c>
      <c r="W49" s="117" t="s">
        <v>507</v>
      </c>
      <c r="X49" s="117" t="s">
        <v>507</v>
      </c>
      <c r="Y49" s="117" t="s">
        <v>507</v>
      </c>
      <c r="Z49" s="120" t="s">
        <v>679</v>
      </c>
      <c r="AA49" s="117" t="s">
        <v>507</v>
      </c>
    </row>
    <row r="50" spans="1:42" s="142" customFormat="1" ht="89.25" x14ac:dyDescent="0.25">
      <c r="A50" s="114" t="s">
        <v>478</v>
      </c>
      <c r="B50" s="114" t="s">
        <v>473</v>
      </c>
      <c r="C50" s="114" t="s">
        <v>474</v>
      </c>
      <c r="D50" s="114" t="s">
        <v>477</v>
      </c>
      <c r="E50" s="114" t="s">
        <v>33</v>
      </c>
      <c r="F50" s="135" t="s">
        <v>35</v>
      </c>
      <c r="G50" s="114" t="s">
        <v>683</v>
      </c>
      <c r="H50" s="116" t="s">
        <v>684</v>
      </c>
      <c r="I50" s="114" t="s">
        <v>685</v>
      </c>
      <c r="J50" s="114" t="s">
        <v>686</v>
      </c>
      <c r="K50" s="114" t="s">
        <v>687</v>
      </c>
      <c r="L50" s="114" t="s">
        <v>502</v>
      </c>
      <c r="M50" s="119">
        <v>2</v>
      </c>
      <c r="N50" s="117">
        <v>1</v>
      </c>
      <c r="O50" s="141">
        <f t="shared" si="0"/>
        <v>2</v>
      </c>
      <c r="P50" s="139" t="str">
        <f t="shared" si="1"/>
        <v>BAJO</v>
      </c>
      <c r="Q50" s="117">
        <v>25</v>
      </c>
      <c r="R50" s="74">
        <f t="shared" si="2"/>
        <v>50</v>
      </c>
      <c r="S50" s="139" t="str">
        <f t="shared" si="3"/>
        <v>III</v>
      </c>
      <c r="T50" s="74" t="str">
        <f t="shared" si="4"/>
        <v>Mejorable</v>
      </c>
      <c r="U50" s="114">
        <v>91</v>
      </c>
      <c r="V50" s="115" t="s">
        <v>591</v>
      </c>
      <c r="W50" s="117" t="s">
        <v>507</v>
      </c>
      <c r="X50" s="117" t="s">
        <v>507</v>
      </c>
      <c r="Y50" s="117" t="s">
        <v>507</v>
      </c>
      <c r="Z50" s="120" t="s">
        <v>688</v>
      </c>
      <c r="AA50" s="117" t="s">
        <v>507</v>
      </c>
    </row>
    <row r="51" spans="1:42" s="142" customFormat="1" ht="51" x14ac:dyDescent="0.25">
      <c r="A51" s="114" t="s">
        <v>478</v>
      </c>
      <c r="B51" s="114" t="s">
        <v>473</v>
      </c>
      <c r="C51" s="114" t="s">
        <v>474</v>
      </c>
      <c r="D51" s="114" t="s">
        <v>477</v>
      </c>
      <c r="E51" s="114" t="s">
        <v>33</v>
      </c>
      <c r="F51" s="135" t="s">
        <v>40</v>
      </c>
      <c r="G51" s="114" t="s">
        <v>689</v>
      </c>
      <c r="H51" s="116" t="s">
        <v>1510</v>
      </c>
      <c r="I51" s="114" t="s">
        <v>691</v>
      </c>
      <c r="J51" s="114" t="s">
        <v>502</v>
      </c>
      <c r="K51" s="114" t="s">
        <v>692</v>
      </c>
      <c r="L51" s="114" t="s">
        <v>693</v>
      </c>
      <c r="M51" s="119">
        <v>2</v>
      </c>
      <c r="N51" s="117">
        <v>1</v>
      </c>
      <c r="O51" s="141">
        <f t="shared" si="0"/>
        <v>2</v>
      </c>
      <c r="P51" s="139" t="str">
        <f t="shared" si="1"/>
        <v>BAJO</v>
      </c>
      <c r="Q51" s="117">
        <v>100</v>
      </c>
      <c r="R51" s="74">
        <f t="shared" si="2"/>
        <v>200</v>
      </c>
      <c r="S51" s="139" t="str">
        <f t="shared" si="3"/>
        <v>II</v>
      </c>
      <c r="T51" s="74" t="str">
        <f t="shared" si="4"/>
        <v>No aceptable o aceptable con control específico</v>
      </c>
      <c r="U51" s="114">
        <v>91</v>
      </c>
      <c r="V51" s="117" t="s">
        <v>519</v>
      </c>
      <c r="W51" s="117" t="s">
        <v>507</v>
      </c>
      <c r="X51" s="117" t="s">
        <v>507</v>
      </c>
      <c r="Y51" s="117" t="s">
        <v>507</v>
      </c>
      <c r="Z51" s="120" t="s">
        <v>694</v>
      </c>
      <c r="AA51" s="117" t="s">
        <v>507</v>
      </c>
    </row>
    <row r="52" spans="1:42" ht="51" x14ac:dyDescent="0.25">
      <c r="A52" s="114" t="s">
        <v>482</v>
      </c>
      <c r="B52" s="114" t="s">
        <v>473</v>
      </c>
      <c r="C52" s="114" t="s">
        <v>474</v>
      </c>
      <c r="D52" s="114" t="s">
        <v>477</v>
      </c>
      <c r="E52" s="114" t="s">
        <v>33</v>
      </c>
      <c r="F52" s="135" t="s">
        <v>36</v>
      </c>
      <c r="G52" s="114" t="s">
        <v>218</v>
      </c>
      <c r="H52" s="116" t="s">
        <v>695</v>
      </c>
      <c r="I52" s="114" t="s">
        <v>696</v>
      </c>
      <c r="J52" s="114" t="s">
        <v>502</v>
      </c>
      <c r="K52" s="114" t="s">
        <v>697</v>
      </c>
      <c r="L52" s="114" t="s">
        <v>502</v>
      </c>
      <c r="M52" s="119">
        <v>2</v>
      </c>
      <c r="N52" s="117">
        <v>4</v>
      </c>
      <c r="O52" s="141">
        <f t="shared" ref="O52:O58" si="5">M52*N52</f>
        <v>8</v>
      </c>
      <c r="P52" s="139" t="str">
        <f t="shared" ref="P52:P58" si="6">IF((N52),IF(AND(O52&gt;=24,O52&lt;=40),"MUY ALTO",IF(AND(O52&gt;=10,O52&lt;=20),"ALTO",IF(AND(O52&gt;=6,O52&lt;=8),"MEDIO",IF((O52&lt;=4),"BAJO")))))</f>
        <v>MEDIO</v>
      </c>
      <c r="Q52" s="117">
        <v>10</v>
      </c>
      <c r="R52" s="74">
        <f t="shared" ref="R52:R58" si="7">O52*Q52</f>
        <v>80</v>
      </c>
      <c r="S52" s="139" t="str">
        <f t="shared" ref="S52:S58" si="8">IF(R52&lt;=0,"N/A",IF(R52&lt;=20,"IV",IF(R52&lt;=120,"III",IF(R52&lt;=500,"II",IF(R52&lt;=4000,"I",)))))</f>
        <v>III</v>
      </c>
      <c r="T52" s="74" t="str">
        <f t="shared" ref="T52:T58" si="9">IF(S52="I","No Aceptable",IF(S52="II","No aceptable o aceptable con control específico",IF(S52="III","Mejorable",IF(S52="IV","Aceptable","Aceptable"))))</f>
        <v>Mejorable</v>
      </c>
      <c r="U52" s="114">
        <v>91</v>
      </c>
      <c r="V52" s="117" t="s">
        <v>704</v>
      </c>
      <c r="W52" s="117" t="s">
        <v>507</v>
      </c>
      <c r="X52" s="117" t="s">
        <v>507</v>
      </c>
      <c r="Y52" s="117" t="s">
        <v>507</v>
      </c>
      <c r="Z52" s="120" t="s">
        <v>705</v>
      </c>
      <c r="AA52" s="117" t="s">
        <v>507</v>
      </c>
    </row>
    <row r="53" spans="1:42" ht="76.5" x14ac:dyDescent="0.25">
      <c r="A53" s="114" t="s">
        <v>482</v>
      </c>
      <c r="B53" s="114" t="s">
        <v>473</v>
      </c>
      <c r="C53" s="117" t="s">
        <v>474</v>
      </c>
      <c r="D53" s="114" t="s">
        <v>477</v>
      </c>
      <c r="E53" s="117" t="s">
        <v>33</v>
      </c>
      <c r="F53" s="135" t="s">
        <v>36</v>
      </c>
      <c r="G53" s="114" t="s">
        <v>698</v>
      </c>
      <c r="H53" s="116" t="s">
        <v>703</v>
      </c>
      <c r="I53" s="114" t="s">
        <v>700</v>
      </c>
      <c r="J53" s="118" t="s">
        <v>502</v>
      </c>
      <c r="K53" s="114" t="s">
        <v>502</v>
      </c>
      <c r="L53" s="114" t="s">
        <v>502</v>
      </c>
      <c r="M53" s="117">
        <v>2</v>
      </c>
      <c r="N53" s="117">
        <v>2</v>
      </c>
      <c r="O53" s="141">
        <f t="shared" si="5"/>
        <v>4</v>
      </c>
      <c r="P53" s="139" t="str">
        <f t="shared" si="6"/>
        <v>BAJO</v>
      </c>
      <c r="Q53" s="117">
        <v>25</v>
      </c>
      <c r="R53" s="74">
        <f t="shared" si="7"/>
        <v>100</v>
      </c>
      <c r="S53" s="139" t="str">
        <f t="shared" si="8"/>
        <v>III</v>
      </c>
      <c r="T53" s="74" t="str">
        <f t="shared" si="9"/>
        <v>Mejorable</v>
      </c>
      <c r="U53" s="114">
        <v>91</v>
      </c>
      <c r="V53" s="117" t="s">
        <v>706</v>
      </c>
      <c r="W53" s="117" t="s">
        <v>507</v>
      </c>
      <c r="X53" s="117" t="s">
        <v>507</v>
      </c>
      <c r="Y53" s="117" t="s">
        <v>507</v>
      </c>
      <c r="Z53" s="120" t="s">
        <v>709</v>
      </c>
      <c r="AA53" s="117" t="s">
        <v>507</v>
      </c>
    </row>
    <row r="54" spans="1:42" s="200" customFormat="1" ht="44.25" customHeight="1" x14ac:dyDescent="0.2">
      <c r="A54" s="114" t="s">
        <v>478</v>
      </c>
      <c r="B54" s="114" t="s">
        <v>777</v>
      </c>
      <c r="C54" s="115" t="s">
        <v>474</v>
      </c>
      <c r="D54" s="114" t="s">
        <v>477</v>
      </c>
      <c r="E54" s="114" t="s">
        <v>33</v>
      </c>
      <c r="F54" s="203" t="s">
        <v>36</v>
      </c>
      <c r="G54" s="116" t="s">
        <v>784</v>
      </c>
      <c r="H54" s="116" t="s">
        <v>1526</v>
      </c>
      <c r="I54" s="114" t="s">
        <v>786</v>
      </c>
      <c r="J54" s="114" t="s">
        <v>502</v>
      </c>
      <c r="K54" s="114" t="s">
        <v>1527</v>
      </c>
      <c r="L54" s="114" t="s">
        <v>502</v>
      </c>
      <c r="M54" s="119">
        <v>2</v>
      </c>
      <c r="N54" s="117">
        <v>2</v>
      </c>
      <c r="O54" s="141">
        <f t="shared" si="5"/>
        <v>4</v>
      </c>
      <c r="P54" s="139" t="str">
        <f t="shared" si="6"/>
        <v>BAJO</v>
      </c>
      <c r="Q54" s="117">
        <v>25</v>
      </c>
      <c r="R54" s="178">
        <f t="shared" si="7"/>
        <v>100</v>
      </c>
      <c r="S54" s="139" t="str">
        <f t="shared" si="8"/>
        <v>III</v>
      </c>
      <c r="T54" s="178" t="str">
        <f t="shared" si="9"/>
        <v>Mejorable</v>
      </c>
      <c r="U54" s="114">
        <v>91</v>
      </c>
      <c r="V54" s="114" t="s">
        <v>764</v>
      </c>
      <c r="W54" s="117" t="s">
        <v>507</v>
      </c>
      <c r="X54" s="117" t="s">
        <v>507</v>
      </c>
      <c r="Y54" s="117" t="s">
        <v>507</v>
      </c>
      <c r="Z54" s="120" t="s">
        <v>1528</v>
      </c>
      <c r="AA54" s="117" t="s">
        <v>507</v>
      </c>
      <c r="AB54" s="142"/>
      <c r="AC54" s="142"/>
      <c r="AD54" s="142"/>
      <c r="AE54" s="142"/>
      <c r="AF54" s="142"/>
      <c r="AG54" s="142"/>
    </row>
    <row r="55" spans="1:42" ht="38.25" x14ac:dyDescent="0.25">
      <c r="A55" s="114" t="s">
        <v>861</v>
      </c>
      <c r="B55" s="114" t="s">
        <v>862</v>
      </c>
      <c r="C55" s="114" t="s">
        <v>863</v>
      </c>
      <c r="D55" s="114" t="s">
        <v>926</v>
      </c>
      <c r="E55" s="114" t="s">
        <v>33</v>
      </c>
      <c r="F55" s="135" t="s">
        <v>36</v>
      </c>
      <c r="G55" s="114" t="s">
        <v>784</v>
      </c>
      <c r="H55" s="116" t="s">
        <v>785</v>
      </c>
      <c r="I55" s="114" t="s">
        <v>786</v>
      </c>
      <c r="J55" s="114" t="s">
        <v>502</v>
      </c>
      <c r="K55" s="114" t="s">
        <v>886</v>
      </c>
      <c r="L55" s="114" t="s">
        <v>763</v>
      </c>
      <c r="M55" s="119">
        <v>2</v>
      </c>
      <c r="N55" s="117">
        <v>2</v>
      </c>
      <c r="O55" s="141">
        <f t="shared" si="5"/>
        <v>4</v>
      </c>
      <c r="P55" s="139" t="str">
        <f t="shared" si="6"/>
        <v>BAJO</v>
      </c>
      <c r="Q55" s="117">
        <v>25</v>
      </c>
      <c r="R55" s="74">
        <f t="shared" si="7"/>
        <v>100</v>
      </c>
      <c r="S55" s="139" t="str">
        <f t="shared" si="8"/>
        <v>III</v>
      </c>
      <c r="T55" s="74" t="str">
        <f t="shared" si="9"/>
        <v>Mejorable</v>
      </c>
      <c r="U55" s="114">
        <v>91</v>
      </c>
      <c r="V55" s="114" t="s">
        <v>764</v>
      </c>
      <c r="W55" s="117" t="s">
        <v>507</v>
      </c>
      <c r="X55" s="117" t="s">
        <v>507</v>
      </c>
      <c r="Y55" s="117" t="s">
        <v>507</v>
      </c>
      <c r="Z55" s="120" t="s">
        <v>581</v>
      </c>
      <c r="AA55" s="117" t="s">
        <v>1003</v>
      </c>
    </row>
    <row r="56" spans="1:42" ht="38.25" x14ac:dyDescent="0.25">
      <c r="A56" s="114" t="s">
        <v>861</v>
      </c>
      <c r="B56" s="114" t="s">
        <v>862</v>
      </c>
      <c r="C56" s="114" t="s">
        <v>863</v>
      </c>
      <c r="D56" s="114" t="s">
        <v>926</v>
      </c>
      <c r="E56" s="114" t="s">
        <v>33</v>
      </c>
      <c r="F56" s="135" t="s">
        <v>36</v>
      </c>
      <c r="G56" s="114" t="s">
        <v>787</v>
      </c>
      <c r="H56" s="116" t="s">
        <v>788</v>
      </c>
      <c r="I56" s="114" t="s">
        <v>846</v>
      </c>
      <c r="J56" s="114" t="s">
        <v>502</v>
      </c>
      <c r="K56" s="114" t="s">
        <v>886</v>
      </c>
      <c r="L56" s="114" t="s">
        <v>763</v>
      </c>
      <c r="M56" s="119">
        <v>2</v>
      </c>
      <c r="N56" s="117">
        <v>2</v>
      </c>
      <c r="O56" s="141">
        <f t="shared" si="5"/>
        <v>4</v>
      </c>
      <c r="P56" s="139" t="str">
        <f t="shared" si="6"/>
        <v>BAJO</v>
      </c>
      <c r="Q56" s="117">
        <v>10</v>
      </c>
      <c r="R56" s="74">
        <f t="shared" si="7"/>
        <v>40</v>
      </c>
      <c r="S56" s="139" t="str">
        <f t="shared" si="8"/>
        <v>III</v>
      </c>
      <c r="T56" s="74" t="str">
        <f t="shared" si="9"/>
        <v>Mejorable</v>
      </c>
      <c r="U56" s="114">
        <v>91</v>
      </c>
      <c r="V56" s="115" t="s">
        <v>591</v>
      </c>
      <c r="W56" s="117" t="s">
        <v>507</v>
      </c>
      <c r="X56" s="117" t="s">
        <v>507</v>
      </c>
      <c r="Y56" s="117" t="s">
        <v>507</v>
      </c>
      <c r="Z56" s="120" t="s">
        <v>581</v>
      </c>
      <c r="AA56" s="117" t="s">
        <v>1004</v>
      </c>
    </row>
    <row r="57" spans="1:42" ht="38.25" x14ac:dyDescent="0.25">
      <c r="A57" s="114" t="s">
        <v>769</v>
      </c>
      <c r="B57" s="114" t="s">
        <v>486</v>
      </c>
      <c r="C57" s="114" t="s">
        <v>487</v>
      </c>
      <c r="D57" s="114" t="s">
        <v>926</v>
      </c>
      <c r="E57" s="114" t="s">
        <v>33</v>
      </c>
      <c r="F57" s="135" t="s">
        <v>36</v>
      </c>
      <c r="G57" s="114" t="s">
        <v>784</v>
      </c>
      <c r="H57" s="116" t="s">
        <v>785</v>
      </c>
      <c r="I57" s="114" t="s">
        <v>786</v>
      </c>
      <c r="J57" s="114" t="s">
        <v>502</v>
      </c>
      <c r="K57" s="114" t="s">
        <v>502</v>
      </c>
      <c r="L57" s="114" t="s">
        <v>763</v>
      </c>
      <c r="M57" s="119">
        <v>2</v>
      </c>
      <c r="N57" s="117">
        <v>2</v>
      </c>
      <c r="O57" s="141">
        <f t="shared" si="5"/>
        <v>4</v>
      </c>
      <c r="P57" s="139" t="str">
        <f t="shared" si="6"/>
        <v>BAJO</v>
      </c>
      <c r="Q57" s="117">
        <v>25</v>
      </c>
      <c r="R57" s="74">
        <f t="shared" si="7"/>
        <v>100</v>
      </c>
      <c r="S57" s="139" t="str">
        <f t="shared" si="8"/>
        <v>III</v>
      </c>
      <c r="T57" s="74" t="str">
        <f t="shared" si="9"/>
        <v>Mejorable</v>
      </c>
      <c r="U57" s="114">
        <v>91</v>
      </c>
      <c r="V57" s="114" t="s">
        <v>764</v>
      </c>
      <c r="W57" s="117" t="s">
        <v>507</v>
      </c>
      <c r="X57" s="117" t="s">
        <v>507</v>
      </c>
      <c r="Y57" s="117" t="s">
        <v>507</v>
      </c>
      <c r="Z57" s="120" t="s">
        <v>581</v>
      </c>
      <c r="AA57" s="117" t="s">
        <v>790</v>
      </c>
    </row>
    <row r="58" spans="1:42" ht="39" thickBot="1" x14ac:dyDescent="0.3">
      <c r="A58" s="114" t="s">
        <v>769</v>
      </c>
      <c r="B58" s="114" t="s">
        <v>486</v>
      </c>
      <c r="C58" s="114" t="s">
        <v>487</v>
      </c>
      <c r="D58" s="114" t="s">
        <v>926</v>
      </c>
      <c r="E58" s="114" t="s">
        <v>33</v>
      </c>
      <c r="F58" s="135" t="s">
        <v>36</v>
      </c>
      <c r="G58" s="114" t="s">
        <v>787</v>
      </c>
      <c r="H58" s="116" t="s">
        <v>788</v>
      </c>
      <c r="I58" s="114" t="s">
        <v>846</v>
      </c>
      <c r="J58" s="114" t="s">
        <v>502</v>
      </c>
      <c r="K58" s="114" t="s">
        <v>502</v>
      </c>
      <c r="L58" s="114" t="s">
        <v>763</v>
      </c>
      <c r="M58" s="119">
        <v>2</v>
      </c>
      <c r="N58" s="117">
        <v>2</v>
      </c>
      <c r="O58" s="141">
        <f t="shared" si="5"/>
        <v>4</v>
      </c>
      <c r="P58" s="139" t="str">
        <f t="shared" si="6"/>
        <v>BAJO</v>
      </c>
      <c r="Q58" s="117">
        <v>10</v>
      </c>
      <c r="R58" s="74">
        <f t="shared" si="7"/>
        <v>40</v>
      </c>
      <c r="S58" s="139" t="str">
        <f t="shared" si="8"/>
        <v>III</v>
      </c>
      <c r="T58" s="74" t="str">
        <f t="shared" si="9"/>
        <v>Mejorable</v>
      </c>
      <c r="U58" s="114">
        <v>91</v>
      </c>
      <c r="V58" s="115" t="s">
        <v>591</v>
      </c>
      <c r="W58" s="117" t="s">
        <v>507</v>
      </c>
      <c r="X58" s="117" t="s">
        <v>507</v>
      </c>
      <c r="Y58" s="117" t="s">
        <v>507</v>
      </c>
      <c r="Z58" s="120" t="s">
        <v>581</v>
      </c>
      <c r="AA58" s="117" t="s">
        <v>791</v>
      </c>
    </row>
    <row r="59" spans="1:42" s="56" customFormat="1" ht="64.5" thickBot="1" x14ac:dyDescent="0.3">
      <c r="A59" s="178" t="s">
        <v>482</v>
      </c>
      <c r="B59" s="178" t="s">
        <v>473</v>
      </c>
      <c r="C59" s="178" t="s">
        <v>742</v>
      </c>
      <c r="D59" s="178" t="s">
        <v>901</v>
      </c>
      <c r="E59" s="178" t="s">
        <v>33</v>
      </c>
      <c r="F59" s="178" t="s">
        <v>36</v>
      </c>
      <c r="G59" s="178" t="s">
        <v>1539</v>
      </c>
      <c r="H59" s="178" t="s">
        <v>1540</v>
      </c>
      <c r="I59" s="178" t="s">
        <v>696</v>
      </c>
      <c r="J59" s="178" t="s">
        <v>502</v>
      </c>
      <c r="K59" s="178" t="s">
        <v>502</v>
      </c>
      <c r="L59" s="178" t="s">
        <v>502</v>
      </c>
      <c r="M59" s="213">
        <v>6</v>
      </c>
      <c r="N59" s="213">
        <v>2</v>
      </c>
      <c r="O59" s="178">
        <v>12</v>
      </c>
      <c r="P59" s="337" t="s">
        <v>153</v>
      </c>
      <c r="Q59" s="213">
        <v>25</v>
      </c>
      <c r="R59" s="178">
        <v>300</v>
      </c>
      <c r="S59" s="338" t="s">
        <v>91</v>
      </c>
      <c r="T59" s="178" t="s">
        <v>1541</v>
      </c>
      <c r="U59" s="178">
        <v>91</v>
      </c>
      <c r="V59" s="213" t="s">
        <v>704</v>
      </c>
      <c r="W59" s="213" t="s">
        <v>507</v>
      </c>
      <c r="X59" s="213" t="s">
        <v>507</v>
      </c>
      <c r="Y59" s="213" t="s">
        <v>1542</v>
      </c>
      <c r="Z59" s="213" t="s">
        <v>507</v>
      </c>
      <c r="AA59" s="213" t="s">
        <v>507</v>
      </c>
      <c r="AB59" s="336"/>
      <c r="AC59" s="336"/>
      <c r="AD59" s="336"/>
      <c r="AE59" s="336"/>
      <c r="AF59" s="336"/>
      <c r="AG59" s="336"/>
      <c r="AH59" s="336"/>
      <c r="AI59" s="336"/>
      <c r="AJ59" s="336"/>
      <c r="AK59" s="336"/>
      <c r="AL59" s="336"/>
      <c r="AM59" s="336"/>
      <c r="AN59" s="336"/>
      <c r="AO59" s="336"/>
      <c r="AP59" s="336"/>
    </row>
    <row r="60" spans="1:42" ht="63.75" x14ac:dyDescent="0.25">
      <c r="A60" s="99" t="s">
        <v>478</v>
      </c>
      <c r="B60" s="99" t="s">
        <v>473</v>
      </c>
      <c r="C60" s="99" t="s">
        <v>474</v>
      </c>
      <c r="D60" s="99" t="s">
        <v>477</v>
      </c>
      <c r="E60" s="99" t="s">
        <v>33</v>
      </c>
      <c r="F60" s="135" t="s">
        <v>38</v>
      </c>
      <c r="G60" s="101" t="s">
        <v>792</v>
      </c>
      <c r="H60" s="101" t="s">
        <v>793</v>
      </c>
      <c r="I60" s="99" t="s">
        <v>719</v>
      </c>
      <c r="J60" s="99" t="s">
        <v>502</v>
      </c>
      <c r="K60" s="99" t="s">
        <v>720</v>
      </c>
      <c r="L60" s="99" t="s">
        <v>502</v>
      </c>
      <c r="M60" s="102">
        <v>2</v>
      </c>
      <c r="N60" s="103">
        <v>3</v>
      </c>
      <c r="O60" s="141">
        <f t="shared" ref="O60:O74" si="10">M60*N60</f>
        <v>6</v>
      </c>
      <c r="P60" s="139" t="str">
        <f t="shared" ref="P60:P74" si="11">IF((N60),IF(AND(O60&gt;=24,O60&lt;=40),"MUY ALTO",IF(AND(O60&gt;=10,O60&lt;=20),"ALTO",IF(AND(O60&gt;=6,O60&lt;=8),"MEDIO",IF((O60&lt;=4),"BAJO")))))</f>
        <v>MEDIO</v>
      </c>
      <c r="Q60" s="103">
        <v>10</v>
      </c>
      <c r="R60" s="74">
        <f t="shared" ref="R60:R74" si="12">O60*Q60</f>
        <v>60</v>
      </c>
      <c r="S60" s="139" t="str">
        <f t="shared" ref="S60:S74" si="13">IF(R60&lt;=0,"N/A",IF(R60&lt;=20,"IV",IF(R60&lt;=120,"III",IF(R60&lt;=500,"II",IF(R60&lt;=4000,"I",)))))</f>
        <v>III</v>
      </c>
      <c r="T60" s="74" t="str">
        <f t="shared" ref="T60:T74" si="14">IF(S60="I","No Aceptable",IF(S60="II","No aceptable o aceptable con control específico",IF(S60="III","Mejorable",IF(S60="IV","Aceptable","Aceptable"))))</f>
        <v>Mejorable</v>
      </c>
      <c r="U60" s="99">
        <v>91</v>
      </c>
      <c r="V60" s="103" t="s">
        <v>719</v>
      </c>
      <c r="W60" s="103" t="s">
        <v>507</v>
      </c>
      <c r="X60" s="103" t="s">
        <v>507</v>
      </c>
      <c r="Y60" s="103" t="s">
        <v>747</v>
      </c>
      <c r="Z60" s="106" t="s">
        <v>748</v>
      </c>
      <c r="AA60" s="103" t="s">
        <v>507</v>
      </c>
    </row>
    <row r="61" spans="1:42" ht="165.75" x14ac:dyDescent="0.25">
      <c r="A61" s="99" t="s">
        <v>478</v>
      </c>
      <c r="B61" s="99" t="s">
        <v>473</v>
      </c>
      <c r="C61" s="99" t="s">
        <v>474</v>
      </c>
      <c r="D61" s="99" t="s">
        <v>477</v>
      </c>
      <c r="E61" s="99" t="s">
        <v>33</v>
      </c>
      <c r="F61" s="135" t="s">
        <v>38</v>
      </c>
      <c r="G61" s="116" t="s">
        <v>1512</v>
      </c>
      <c r="H61" s="101" t="s">
        <v>795</v>
      </c>
      <c r="I61" s="99" t="s">
        <v>723</v>
      </c>
      <c r="J61" s="99" t="s">
        <v>502</v>
      </c>
      <c r="K61" s="99" t="s">
        <v>724</v>
      </c>
      <c r="L61" s="99" t="s">
        <v>725</v>
      </c>
      <c r="M61" s="102">
        <v>2</v>
      </c>
      <c r="N61" s="103">
        <v>3</v>
      </c>
      <c r="O61" s="141">
        <f t="shared" si="10"/>
        <v>6</v>
      </c>
      <c r="P61" s="139" t="str">
        <f t="shared" si="11"/>
        <v>MEDIO</v>
      </c>
      <c r="Q61" s="103">
        <v>10</v>
      </c>
      <c r="R61" s="74">
        <f t="shared" si="12"/>
        <v>60</v>
      </c>
      <c r="S61" s="139" t="str">
        <f t="shared" si="13"/>
        <v>III</v>
      </c>
      <c r="T61" s="74" t="str">
        <f t="shared" si="14"/>
        <v>Mejorable</v>
      </c>
      <c r="U61" s="99">
        <v>91</v>
      </c>
      <c r="V61" s="103" t="s">
        <v>719</v>
      </c>
      <c r="W61" s="103" t="s">
        <v>507</v>
      </c>
      <c r="X61" s="103" t="s">
        <v>507</v>
      </c>
      <c r="Y61" s="103" t="s">
        <v>747</v>
      </c>
      <c r="Z61" s="106" t="s">
        <v>805</v>
      </c>
      <c r="AA61" s="103" t="s">
        <v>507</v>
      </c>
    </row>
    <row r="62" spans="1:42" ht="63.75" x14ac:dyDescent="0.25">
      <c r="A62" s="99" t="s">
        <v>796</v>
      </c>
      <c r="B62" s="99" t="s">
        <v>473</v>
      </c>
      <c r="C62" s="99" t="s">
        <v>487</v>
      </c>
      <c r="D62" s="99" t="s">
        <v>475</v>
      </c>
      <c r="E62" s="99" t="s">
        <v>33</v>
      </c>
      <c r="F62" s="135" t="s">
        <v>38</v>
      </c>
      <c r="G62" s="101" t="s">
        <v>797</v>
      </c>
      <c r="H62" s="101" t="s">
        <v>798</v>
      </c>
      <c r="I62" s="99" t="s">
        <v>799</v>
      </c>
      <c r="J62" s="99" t="s">
        <v>502</v>
      </c>
      <c r="K62" s="99" t="s">
        <v>800</v>
      </c>
      <c r="L62" s="99" t="s">
        <v>502</v>
      </c>
      <c r="M62" s="102">
        <v>2</v>
      </c>
      <c r="N62" s="103">
        <v>2</v>
      </c>
      <c r="O62" s="141">
        <f t="shared" si="10"/>
        <v>4</v>
      </c>
      <c r="P62" s="139" t="str">
        <f t="shared" si="11"/>
        <v>BAJO</v>
      </c>
      <c r="Q62" s="103">
        <v>25</v>
      </c>
      <c r="R62" s="74">
        <f t="shared" si="12"/>
        <v>100</v>
      </c>
      <c r="S62" s="139" t="str">
        <f t="shared" si="13"/>
        <v>III</v>
      </c>
      <c r="T62" s="74" t="str">
        <f t="shared" si="14"/>
        <v>Mejorable</v>
      </c>
      <c r="U62" s="99">
        <v>91</v>
      </c>
      <c r="V62" s="103" t="s">
        <v>719</v>
      </c>
      <c r="W62" s="103" t="s">
        <v>507</v>
      </c>
      <c r="X62" s="103" t="s">
        <v>507</v>
      </c>
      <c r="Y62" s="103" t="s">
        <v>507</v>
      </c>
      <c r="Z62" s="106" t="s">
        <v>806</v>
      </c>
      <c r="AA62" s="103" t="s">
        <v>507</v>
      </c>
    </row>
    <row r="63" spans="1:42" ht="89.25" x14ac:dyDescent="0.25">
      <c r="A63" s="99" t="s">
        <v>478</v>
      </c>
      <c r="B63" s="99" t="s">
        <v>473</v>
      </c>
      <c r="C63" s="99" t="s">
        <v>474</v>
      </c>
      <c r="D63" s="99" t="s">
        <v>477</v>
      </c>
      <c r="E63" s="100" t="s">
        <v>33</v>
      </c>
      <c r="F63" s="135" t="s">
        <v>38</v>
      </c>
      <c r="G63" s="116" t="s">
        <v>1513</v>
      </c>
      <c r="H63" s="101" t="s">
        <v>733</v>
      </c>
      <c r="I63" s="99" t="s">
        <v>734</v>
      </c>
      <c r="J63" s="100" t="s">
        <v>502</v>
      </c>
      <c r="K63" s="99" t="s">
        <v>735</v>
      </c>
      <c r="L63" s="99" t="s">
        <v>725</v>
      </c>
      <c r="M63" s="102">
        <v>2</v>
      </c>
      <c r="N63" s="103">
        <v>4</v>
      </c>
      <c r="O63" s="141">
        <f t="shared" si="10"/>
        <v>8</v>
      </c>
      <c r="P63" s="139" t="str">
        <f t="shared" si="11"/>
        <v>MEDIO</v>
      </c>
      <c r="Q63" s="103">
        <v>10</v>
      </c>
      <c r="R63" s="74">
        <f t="shared" si="12"/>
        <v>80</v>
      </c>
      <c r="S63" s="139" t="str">
        <f t="shared" si="13"/>
        <v>III</v>
      </c>
      <c r="T63" s="74" t="str">
        <f t="shared" si="14"/>
        <v>Mejorable</v>
      </c>
      <c r="U63" s="99">
        <v>91</v>
      </c>
      <c r="V63" s="103" t="s">
        <v>753</v>
      </c>
      <c r="W63" s="103" t="s">
        <v>507</v>
      </c>
      <c r="X63" s="103" t="s">
        <v>507</v>
      </c>
      <c r="Y63" s="103" t="s">
        <v>507</v>
      </c>
      <c r="Z63" s="106" t="s">
        <v>807</v>
      </c>
      <c r="AA63" s="103" t="s">
        <v>507</v>
      </c>
    </row>
    <row r="64" spans="1:42" ht="76.5" x14ac:dyDescent="0.25">
      <c r="A64" s="99" t="s">
        <v>726</v>
      </c>
      <c r="B64" s="99" t="s">
        <v>473</v>
      </c>
      <c r="C64" s="99" t="s">
        <v>474</v>
      </c>
      <c r="D64" s="99" t="s">
        <v>477</v>
      </c>
      <c r="E64" s="100" t="s">
        <v>33</v>
      </c>
      <c r="F64" s="135" t="s">
        <v>38</v>
      </c>
      <c r="G64" s="116" t="s">
        <v>1516</v>
      </c>
      <c r="H64" s="101" t="s">
        <v>802</v>
      </c>
      <c r="I64" s="99" t="s">
        <v>729</v>
      </c>
      <c r="J64" s="100" t="s">
        <v>502</v>
      </c>
      <c r="K64" s="99" t="s">
        <v>730</v>
      </c>
      <c r="L64" s="99" t="s">
        <v>731</v>
      </c>
      <c r="M64" s="102">
        <v>2</v>
      </c>
      <c r="N64" s="103">
        <v>3</v>
      </c>
      <c r="O64" s="141">
        <f t="shared" si="10"/>
        <v>6</v>
      </c>
      <c r="P64" s="139" t="str">
        <f t="shared" si="11"/>
        <v>MEDIO</v>
      </c>
      <c r="Q64" s="103">
        <v>10</v>
      </c>
      <c r="R64" s="74">
        <f t="shared" si="12"/>
        <v>60</v>
      </c>
      <c r="S64" s="139" t="str">
        <f t="shared" si="13"/>
        <v>III</v>
      </c>
      <c r="T64" s="74" t="str">
        <f t="shared" si="14"/>
        <v>Mejorable</v>
      </c>
      <c r="U64" s="99">
        <v>91</v>
      </c>
      <c r="V64" s="103" t="s">
        <v>750</v>
      </c>
      <c r="W64" s="103" t="s">
        <v>507</v>
      </c>
      <c r="X64" s="103" t="s">
        <v>507</v>
      </c>
      <c r="Y64" s="103" t="s">
        <v>751</v>
      </c>
      <c r="Z64" s="106" t="s">
        <v>752</v>
      </c>
      <c r="AA64" s="103" t="s">
        <v>507</v>
      </c>
    </row>
    <row r="65" spans="1:27" ht="25.5" x14ac:dyDescent="0.25">
      <c r="A65" s="101" t="s">
        <v>482</v>
      </c>
      <c r="B65" s="114" t="s">
        <v>473</v>
      </c>
      <c r="C65" s="99" t="s">
        <v>474</v>
      </c>
      <c r="D65" s="99" t="s">
        <v>710</v>
      </c>
      <c r="E65" s="100" t="s">
        <v>33</v>
      </c>
      <c r="F65" s="135" t="s">
        <v>38</v>
      </c>
      <c r="G65" s="101" t="s">
        <v>711</v>
      </c>
      <c r="H65" s="101" t="s">
        <v>712</v>
      </c>
      <c r="I65" s="99" t="s">
        <v>713</v>
      </c>
      <c r="J65" s="100" t="s">
        <v>502</v>
      </c>
      <c r="K65" s="99" t="s">
        <v>714</v>
      </c>
      <c r="L65" s="99" t="s">
        <v>502</v>
      </c>
      <c r="M65" s="105">
        <v>2</v>
      </c>
      <c r="N65" s="99">
        <v>3</v>
      </c>
      <c r="O65" s="141">
        <f t="shared" si="10"/>
        <v>6</v>
      </c>
      <c r="P65" s="139" t="str">
        <f t="shared" si="11"/>
        <v>MEDIO</v>
      </c>
      <c r="Q65" s="99">
        <v>10</v>
      </c>
      <c r="R65" s="74">
        <f t="shared" si="12"/>
        <v>60</v>
      </c>
      <c r="S65" s="139" t="str">
        <f t="shared" si="13"/>
        <v>III</v>
      </c>
      <c r="T65" s="74" t="str">
        <f t="shared" si="14"/>
        <v>Mejorable</v>
      </c>
      <c r="U65" s="114">
        <v>91</v>
      </c>
      <c r="V65" s="99" t="s">
        <v>719</v>
      </c>
      <c r="W65" s="103" t="s">
        <v>507</v>
      </c>
      <c r="X65" s="99" t="s">
        <v>507</v>
      </c>
      <c r="Y65" s="99" t="s">
        <v>507</v>
      </c>
      <c r="Z65" s="109" t="s">
        <v>746</v>
      </c>
      <c r="AA65" s="103" t="s">
        <v>507</v>
      </c>
    </row>
    <row r="66" spans="1:27" ht="25.5" x14ac:dyDescent="0.25">
      <c r="A66" s="101" t="s">
        <v>482</v>
      </c>
      <c r="B66" s="114" t="s">
        <v>473</v>
      </c>
      <c r="C66" s="99" t="s">
        <v>474</v>
      </c>
      <c r="D66" s="99" t="s">
        <v>715</v>
      </c>
      <c r="E66" s="100" t="s">
        <v>33</v>
      </c>
      <c r="F66" s="135" t="s">
        <v>38</v>
      </c>
      <c r="G66" s="101" t="s">
        <v>711</v>
      </c>
      <c r="H66" s="116" t="s">
        <v>1511</v>
      </c>
      <c r="I66" s="99" t="s">
        <v>713</v>
      </c>
      <c r="J66" s="100" t="s">
        <v>502</v>
      </c>
      <c r="K66" s="99" t="s">
        <v>714</v>
      </c>
      <c r="L66" s="99" t="s">
        <v>502</v>
      </c>
      <c r="M66" s="105">
        <v>2</v>
      </c>
      <c r="N66" s="99">
        <v>3</v>
      </c>
      <c r="O66" s="141">
        <f t="shared" si="10"/>
        <v>6</v>
      </c>
      <c r="P66" s="139" t="str">
        <f t="shared" si="11"/>
        <v>MEDIO</v>
      </c>
      <c r="Q66" s="99">
        <v>10</v>
      </c>
      <c r="R66" s="74">
        <f t="shared" si="12"/>
        <v>60</v>
      </c>
      <c r="S66" s="139" t="str">
        <f t="shared" si="13"/>
        <v>III</v>
      </c>
      <c r="T66" s="74" t="str">
        <f t="shared" si="14"/>
        <v>Mejorable</v>
      </c>
      <c r="U66" s="114">
        <v>91</v>
      </c>
      <c r="V66" s="99" t="s">
        <v>719</v>
      </c>
      <c r="W66" s="103" t="s">
        <v>507</v>
      </c>
      <c r="X66" s="99" t="s">
        <v>507</v>
      </c>
      <c r="Y66" s="99" t="s">
        <v>507</v>
      </c>
      <c r="Z66" s="109" t="s">
        <v>746</v>
      </c>
      <c r="AA66" s="103" t="s">
        <v>507</v>
      </c>
    </row>
    <row r="67" spans="1:27" ht="75" x14ac:dyDescent="0.25">
      <c r="A67" s="99" t="s">
        <v>482</v>
      </c>
      <c r="B67" s="99" t="s">
        <v>473</v>
      </c>
      <c r="C67" s="103" t="s">
        <v>474</v>
      </c>
      <c r="D67" s="99" t="s">
        <v>477</v>
      </c>
      <c r="E67" s="103" t="s">
        <v>33</v>
      </c>
      <c r="F67" s="135" t="s">
        <v>38</v>
      </c>
      <c r="G67" s="101" t="s">
        <v>736</v>
      </c>
      <c r="H67" s="101" t="s">
        <v>618</v>
      </c>
      <c r="I67" s="146" t="s">
        <v>737</v>
      </c>
      <c r="J67" s="100" t="s">
        <v>502</v>
      </c>
      <c r="K67" s="99" t="s">
        <v>502</v>
      </c>
      <c r="L67" s="99" t="s">
        <v>502</v>
      </c>
      <c r="M67" s="103">
        <v>2</v>
      </c>
      <c r="N67" s="103">
        <v>2</v>
      </c>
      <c r="O67" s="141">
        <f t="shared" si="10"/>
        <v>4</v>
      </c>
      <c r="P67" s="139" t="str">
        <f t="shared" si="11"/>
        <v>BAJO</v>
      </c>
      <c r="Q67" s="103">
        <v>25</v>
      </c>
      <c r="R67" s="74">
        <f t="shared" si="12"/>
        <v>100</v>
      </c>
      <c r="S67" s="139" t="str">
        <f t="shared" si="13"/>
        <v>III</v>
      </c>
      <c r="T67" s="74" t="str">
        <f t="shared" si="14"/>
        <v>Mejorable</v>
      </c>
      <c r="U67" s="99">
        <v>91</v>
      </c>
      <c r="V67" s="103" t="s">
        <v>755</v>
      </c>
      <c r="W67" s="103" t="s">
        <v>507</v>
      </c>
      <c r="X67" s="103" t="s">
        <v>507</v>
      </c>
      <c r="Y67" s="103" t="s">
        <v>507</v>
      </c>
      <c r="Z67" s="103" t="s">
        <v>642</v>
      </c>
      <c r="AA67" s="103" t="s">
        <v>507</v>
      </c>
    </row>
    <row r="68" spans="1:27" ht="102" x14ac:dyDescent="0.25">
      <c r="A68" s="114" t="s">
        <v>861</v>
      </c>
      <c r="B68" s="114" t="s">
        <v>862</v>
      </c>
      <c r="C68" s="114" t="s">
        <v>863</v>
      </c>
      <c r="D68" s="114" t="s">
        <v>926</v>
      </c>
      <c r="E68" s="114" t="s">
        <v>33</v>
      </c>
      <c r="F68" s="135" t="s">
        <v>38</v>
      </c>
      <c r="G68" s="116" t="s">
        <v>905</v>
      </c>
      <c r="H68" s="116" t="s">
        <v>906</v>
      </c>
      <c r="I68" s="114" t="s">
        <v>723</v>
      </c>
      <c r="J68" s="114" t="s">
        <v>502</v>
      </c>
      <c r="K68" s="114" t="s">
        <v>741</v>
      </c>
      <c r="L68" s="114" t="s">
        <v>725</v>
      </c>
      <c r="M68" s="119">
        <v>2</v>
      </c>
      <c r="N68" s="117">
        <v>2</v>
      </c>
      <c r="O68" s="141">
        <f t="shared" si="10"/>
        <v>4</v>
      </c>
      <c r="P68" s="139" t="str">
        <f t="shared" si="11"/>
        <v>BAJO</v>
      </c>
      <c r="Q68" s="117">
        <v>10</v>
      </c>
      <c r="R68" s="74">
        <f t="shared" si="12"/>
        <v>40</v>
      </c>
      <c r="S68" s="139" t="str">
        <f t="shared" si="13"/>
        <v>III</v>
      </c>
      <c r="T68" s="74" t="str">
        <f t="shared" si="14"/>
        <v>Mejorable</v>
      </c>
      <c r="U68" s="114">
        <v>91</v>
      </c>
      <c r="V68" s="117" t="s">
        <v>719</v>
      </c>
      <c r="W68" s="117" t="s">
        <v>507</v>
      </c>
      <c r="X68" s="117" t="s">
        <v>507</v>
      </c>
      <c r="Y68" s="117" t="s">
        <v>507</v>
      </c>
      <c r="Z68" s="120" t="s">
        <v>907</v>
      </c>
      <c r="AA68" s="117" t="s">
        <v>507</v>
      </c>
    </row>
    <row r="69" spans="1:27" ht="76.5" x14ac:dyDescent="0.25">
      <c r="A69" s="99" t="s">
        <v>769</v>
      </c>
      <c r="B69" s="99" t="s">
        <v>486</v>
      </c>
      <c r="C69" s="99" t="s">
        <v>487</v>
      </c>
      <c r="D69" s="99" t="s">
        <v>926</v>
      </c>
      <c r="E69" s="99" t="s">
        <v>33</v>
      </c>
      <c r="F69" s="135" t="s">
        <v>38</v>
      </c>
      <c r="G69" s="116" t="s">
        <v>1517</v>
      </c>
      <c r="H69" s="101" t="s">
        <v>739</v>
      </c>
      <c r="I69" s="99" t="s">
        <v>804</v>
      </c>
      <c r="J69" s="99" t="s">
        <v>502</v>
      </c>
      <c r="K69" s="99" t="s">
        <v>741</v>
      </c>
      <c r="L69" s="99" t="s">
        <v>502</v>
      </c>
      <c r="M69" s="102">
        <v>2</v>
      </c>
      <c r="N69" s="103">
        <v>3</v>
      </c>
      <c r="O69" s="141">
        <f t="shared" si="10"/>
        <v>6</v>
      </c>
      <c r="P69" s="139" t="str">
        <f t="shared" si="11"/>
        <v>MEDIO</v>
      </c>
      <c r="Q69" s="103">
        <v>10</v>
      </c>
      <c r="R69" s="74">
        <f t="shared" si="12"/>
        <v>60</v>
      </c>
      <c r="S69" s="139" t="str">
        <f t="shared" si="13"/>
        <v>III</v>
      </c>
      <c r="T69" s="74" t="str">
        <f t="shared" si="14"/>
        <v>Mejorable</v>
      </c>
      <c r="U69" s="99">
        <v>91</v>
      </c>
      <c r="V69" s="103" t="s">
        <v>719</v>
      </c>
      <c r="W69" s="103" t="s">
        <v>507</v>
      </c>
      <c r="X69" s="103" t="s">
        <v>507</v>
      </c>
      <c r="Y69" s="103" t="s">
        <v>507</v>
      </c>
      <c r="Z69" s="106" t="s">
        <v>756</v>
      </c>
      <c r="AA69" s="103" t="s">
        <v>507</v>
      </c>
    </row>
    <row r="70" spans="1:27" ht="102" x14ac:dyDescent="0.25">
      <c r="A70" s="99" t="s">
        <v>478</v>
      </c>
      <c r="B70" s="99" t="s">
        <v>473</v>
      </c>
      <c r="C70" s="99" t="s">
        <v>742</v>
      </c>
      <c r="D70" s="99" t="s">
        <v>477</v>
      </c>
      <c r="E70" s="99" t="s">
        <v>33</v>
      </c>
      <c r="F70" s="135" t="s">
        <v>38</v>
      </c>
      <c r="G70" s="101" t="s">
        <v>743</v>
      </c>
      <c r="H70" s="101" t="s">
        <v>744</v>
      </c>
      <c r="I70" s="99" t="s">
        <v>745</v>
      </c>
      <c r="J70" s="99" t="s">
        <v>502</v>
      </c>
      <c r="K70" s="99" t="s">
        <v>735</v>
      </c>
      <c r="L70" s="99" t="s">
        <v>725</v>
      </c>
      <c r="M70" s="102">
        <v>2</v>
      </c>
      <c r="N70" s="103">
        <v>4</v>
      </c>
      <c r="O70" s="141">
        <f t="shared" si="10"/>
        <v>8</v>
      </c>
      <c r="P70" s="139" t="str">
        <f t="shared" si="11"/>
        <v>MEDIO</v>
      </c>
      <c r="Q70" s="103">
        <v>10</v>
      </c>
      <c r="R70" s="74">
        <f t="shared" si="12"/>
        <v>80</v>
      </c>
      <c r="S70" s="139" t="str">
        <f t="shared" si="13"/>
        <v>III</v>
      </c>
      <c r="T70" s="74" t="str">
        <f t="shared" si="14"/>
        <v>Mejorable</v>
      </c>
      <c r="U70" s="99">
        <v>91</v>
      </c>
      <c r="V70" s="103" t="s">
        <v>757</v>
      </c>
      <c r="W70" s="103" t="s">
        <v>507</v>
      </c>
      <c r="X70" s="103" t="s">
        <v>507</v>
      </c>
      <c r="Y70" s="103" t="s">
        <v>507</v>
      </c>
      <c r="Z70" s="106" t="s">
        <v>808</v>
      </c>
      <c r="AA70" s="103" t="s">
        <v>507</v>
      </c>
    </row>
    <row r="71" spans="1:27" ht="38.25" x14ac:dyDescent="0.25">
      <c r="A71" s="114" t="s">
        <v>472</v>
      </c>
      <c r="B71" s="114" t="s">
        <v>473</v>
      </c>
      <c r="C71" s="99" t="s">
        <v>487</v>
      </c>
      <c r="D71" s="114" t="s">
        <v>475</v>
      </c>
      <c r="E71" s="114" t="s">
        <v>33</v>
      </c>
      <c r="F71" s="135" t="s">
        <v>37</v>
      </c>
      <c r="G71" s="114" t="s">
        <v>760</v>
      </c>
      <c r="H71" s="116" t="s">
        <v>761</v>
      </c>
      <c r="I71" s="114" t="s">
        <v>762</v>
      </c>
      <c r="J71" s="114" t="s">
        <v>502</v>
      </c>
      <c r="K71" s="114" t="s">
        <v>502</v>
      </c>
      <c r="L71" s="114" t="s">
        <v>763</v>
      </c>
      <c r="M71" s="119">
        <v>2</v>
      </c>
      <c r="N71" s="117">
        <v>1</v>
      </c>
      <c r="O71" s="141">
        <f t="shared" si="10"/>
        <v>2</v>
      </c>
      <c r="P71" s="139" t="str">
        <f t="shared" si="11"/>
        <v>BAJO</v>
      </c>
      <c r="Q71" s="117">
        <v>10</v>
      </c>
      <c r="R71" s="74">
        <f t="shared" si="12"/>
        <v>20</v>
      </c>
      <c r="S71" s="139" t="str">
        <f t="shared" si="13"/>
        <v>IV</v>
      </c>
      <c r="T71" s="74" t="str">
        <f t="shared" si="14"/>
        <v>Aceptable</v>
      </c>
      <c r="U71" s="114">
        <v>91</v>
      </c>
      <c r="V71" s="114" t="s">
        <v>764</v>
      </c>
      <c r="W71" s="117" t="s">
        <v>507</v>
      </c>
      <c r="X71" s="117" t="s">
        <v>507</v>
      </c>
      <c r="Y71" s="117" t="s">
        <v>507</v>
      </c>
      <c r="Z71" s="120" t="s">
        <v>765</v>
      </c>
      <c r="AA71" s="117" t="s">
        <v>766</v>
      </c>
    </row>
    <row r="72" spans="1:27" ht="51" x14ac:dyDescent="0.25">
      <c r="A72" s="114" t="s">
        <v>861</v>
      </c>
      <c r="B72" s="114" t="s">
        <v>862</v>
      </c>
      <c r="C72" s="114" t="s">
        <v>863</v>
      </c>
      <c r="D72" s="114" t="s">
        <v>926</v>
      </c>
      <c r="E72" s="114" t="s">
        <v>33</v>
      </c>
      <c r="F72" s="135" t="s">
        <v>37</v>
      </c>
      <c r="G72" s="114" t="s">
        <v>909</v>
      </c>
      <c r="H72" s="116" t="s">
        <v>911</v>
      </c>
      <c r="I72" s="114" t="s">
        <v>912</v>
      </c>
      <c r="J72" s="114" t="s">
        <v>502</v>
      </c>
      <c r="K72" s="114" t="s">
        <v>886</v>
      </c>
      <c r="L72" s="114" t="s">
        <v>763</v>
      </c>
      <c r="M72" s="119">
        <v>2</v>
      </c>
      <c r="N72" s="117">
        <v>2</v>
      </c>
      <c r="O72" s="141">
        <f t="shared" si="10"/>
        <v>4</v>
      </c>
      <c r="P72" s="139" t="str">
        <f t="shared" si="11"/>
        <v>BAJO</v>
      </c>
      <c r="Q72" s="117">
        <v>25</v>
      </c>
      <c r="R72" s="74">
        <f t="shared" si="12"/>
        <v>100</v>
      </c>
      <c r="S72" s="139" t="str">
        <f t="shared" si="13"/>
        <v>III</v>
      </c>
      <c r="T72" s="74" t="str">
        <f t="shared" si="14"/>
        <v>Mejorable</v>
      </c>
      <c r="U72" s="114">
        <v>91</v>
      </c>
      <c r="V72" s="114" t="s">
        <v>764</v>
      </c>
      <c r="W72" s="117" t="s">
        <v>507</v>
      </c>
      <c r="X72" s="117" t="s">
        <v>507</v>
      </c>
      <c r="Y72" s="117" t="s">
        <v>507</v>
      </c>
      <c r="Z72" s="120" t="s">
        <v>581</v>
      </c>
      <c r="AA72" s="117" t="s">
        <v>919</v>
      </c>
    </row>
    <row r="73" spans="1:27" ht="38.25" x14ac:dyDescent="0.25">
      <c r="A73" s="114" t="s">
        <v>861</v>
      </c>
      <c r="B73" s="114" t="s">
        <v>862</v>
      </c>
      <c r="C73" s="114" t="s">
        <v>863</v>
      </c>
      <c r="D73" s="114" t="s">
        <v>926</v>
      </c>
      <c r="E73" s="114" t="s">
        <v>33</v>
      </c>
      <c r="F73" s="135" t="s">
        <v>37</v>
      </c>
      <c r="G73" s="114" t="s">
        <v>913</v>
      </c>
      <c r="H73" s="116" t="s">
        <v>914</v>
      </c>
      <c r="I73" s="114" t="s">
        <v>915</v>
      </c>
      <c r="J73" s="114" t="s">
        <v>502</v>
      </c>
      <c r="K73" s="114" t="s">
        <v>886</v>
      </c>
      <c r="L73" s="114" t="s">
        <v>763</v>
      </c>
      <c r="M73" s="119">
        <v>2</v>
      </c>
      <c r="N73" s="117">
        <v>2</v>
      </c>
      <c r="O73" s="141">
        <f t="shared" si="10"/>
        <v>4</v>
      </c>
      <c r="P73" s="139" t="str">
        <f t="shared" si="11"/>
        <v>BAJO</v>
      </c>
      <c r="Q73" s="117">
        <v>10</v>
      </c>
      <c r="R73" s="74">
        <f t="shared" si="12"/>
        <v>40</v>
      </c>
      <c r="S73" s="139" t="str">
        <f t="shared" si="13"/>
        <v>III</v>
      </c>
      <c r="T73" s="74" t="str">
        <f t="shared" si="14"/>
        <v>Mejorable</v>
      </c>
      <c r="U73" s="114">
        <v>91</v>
      </c>
      <c r="V73" s="117" t="s">
        <v>915</v>
      </c>
      <c r="W73" s="117" t="s">
        <v>507</v>
      </c>
      <c r="X73" s="117" t="s">
        <v>507</v>
      </c>
      <c r="Y73" s="117" t="s">
        <v>507</v>
      </c>
      <c r="Z73" s="120" t="s">
        <v>581</v>
      </c>
      <c r="AA73" s="117" t="s">
        <v>920</v>
      </c>
    </row>
    <row r="74" spans="1:27" ht="38.25" x14ac:dyDescent="0.25">
      <c r="A74" s="114" t="s">
        <v>861</v>
      </c>
      <c r="B74" s="114" t="s">
        <v>862</v>
      </c>
      <c r="C74" s="114" t="s">
        <v>863</v>
      </c>
      <c r="D74" s="114" t="s">
        <v>926</v>
      </c>
      <c r="E74" s="114" t="s">
        <v>33</v>
      </c>
      <c r="F74" s="135" t="s">
        <v>37</v>
      </c>
      <c r="G74" s="114" t="s">
        <v>916</v>
      </c>
      <c r="H74" s="116" t="s">
        <v>917</v>
      </c>
      <c r="I74" s="114" t="s">
        <v>915</v>
      </c>
      <c r="J74" s="114" t="s">
        <v>502</v>
      </c>
      <c r="K74" s="114" t="s">
        <v>886</v>
      </c>
      <c r="L74" s="114" t="s">
        <v>763</v>
      </c>
      <c r="M74" s="119">
        <v>2</v>
      </c>
      <c r="N74" s="117">
        <v>2</v>
      </c>
      <c r="O74" s="141">
        <f t="shared" si="10"/>
        <v>4</v>
      </c>
      <c r="P74" s="139" t="str">
        <f t="shared" si="11"/>
        <v>BAJO</v>
      </c>
      <c r="Q74" s="117">
        <v>10</v>
      </c>
      <c r="R74" s="74">
        <f t="shared" si="12"/>
        <v>40</v>
      </c>
      <c r="S74" s="139" t="str">
        <f t="shared" si="13"/>
        <v>III</v>
      </c>
      <c r="T74" s="74" t="str">
        <f t="shared" si="14"/>
        <v>Mejorable</v>
      </c>
      <c r="U74" s="114">
        <v>91</v>
      </c>
      <c r="V74" s="117" t="s">
        <v>915</v>
      </c>
      <c r="W74" s="117" t="s">
        <v>507</v>
      </c>
      <c r="X74" s="117" t="s">
        <v>507</v>
      </c>
      <c r="Y74" s="117" t="s">
        <v>507</v>
      </c>
      <c r="Z74" s="120" t="s">
        <v>581</v>
      </c>
      <c r="AA74" s="117" t="s">
        <v>920</v>
      </c>
    </row>
  </sheetData>
  <autoFilter ref="A5:AU74"/>
  <mergeCells count="8">
    <mergeCell ref="A1:AG1"/>
    <mergeCell ref="A2:G2"/>
    <mergeCell ref="A3:G3"/>
    <mergeCell ref="F4:H4"/>
    <mergeCell ref="J4:L4"/>
    <mergeCell ref="M4:S4"/>
    <mergeCell ref="U4:V4"/>
    <mergeCell ref="W4:AA4"/>
  </mergeCells>
  <conditionalFormatting sqref="A4:F4 J4 M4 T4 W4 E5:G5 A5 V5:AA5 J5:T5">
    <cfRule type="cellIs" dxfId="2663" priority="138" operator="equal">
      <formula>"MEDIA"</formula>
    </cfRule>
    <cfRule type="cellIs" dxfId="2662" priority="139" operator="equal">
      <formula>"BAJA"</formula>
    </cfRule>
    <cfRule type="cellIs" dxfId="2661" priority="140" operator="equal">
      <formula>"MUY ALTA"</formula>
    </cfRule>
  </conditionalFormatting>
  <conditionalFormatting sqref="V5">
    <cfRule type="cellIs" dxfId="2660" priority="141" operator="equal">
      <formula>"ALTA"</formula>
    </cfRule>
  </conditionalFormatting>
  <conditionalFormatting sqref="Z5:AA5">
    <cfRule type="cellIs" dxfId="2659" priority="142" operator="equal">
      <formula>"ALTA"</formula>
    </cfRule>
  </conditionalFormatting>
  <conditionalFormatting sqref="I4:I5">
    <cfRule type="cellIs" dxfId="2658" priority="135" operator="equal">
      <formula>"MEDIA"</formula>
    </cfRule>
    <cfRule type="cellIs" dxfId="2657" priority="136" operator="equal">
      <formula>"BAJA"</formula>
    </cfRule>
    <cfRule type="cellIs" dxfId="2656" priority="137" operator="equal">
      <formula>"MUY ALTA"</formula>
    </cfRule>
  </conditionalFormatting>
  <conditionalFormatting sqref="P6:P9 P11:P36 P38:P51">
    <cfRule type="cellIs" dxfId="2655" priority="132" operator="equal">
      <formula>"ALTO"</formula>
    </cfRule>
    <cfRule type="cellIs" dxfId="2654" priority="133" operator="equal">
      <formula>"MEDIO"</formula>
    </cfRule>
    <cfRule type="cellIs" dxfId="2653" priority="134" operator="equal">
      <formula>"BAJO"</formula>
    </cfRule>
  </conditionalFormatting>
  <conditionalFormatting sqref="S6:S9 S11:S36 S38:S51">
    <cfRule type="cellIs" dxfId="2652" priority="128" operator="equal">
      <formula>"IV"</formula>
    </cfRule>
    <cfRule type="cellIs" dxfId="2651" priority="129" operator="equal">
      <formula>"III"</formula>
    </cfRule>
    <cfRule type="cellIs" dxfId="2650" priority="130" operator="equal">
      <formula>"II"</formula>
    </cfRule>
    <cfRule type="cellIs" dxfId="2649" priority="131" operator="equal">
      <formula>"I"</formula>
    </cfRule>
  </conditionalFormatting>
  <conditionalFormatting sqref="P75:P1048576 P2:P9 P11:P36 P38:P51">
    <cfRule type="cellIs" dxfId="2648" priority="127" operator="equal">
      <formula>"MUY ALTO"</formula>
    </cfRule>
  </conditionalFormatting>
  <conditionalFormatting sqref="U5">
    <cfRule type="cellIs" dxfId="2647" priority="124" operator="equal">
      <formula>"MEDIA"</formula>
    </cfRule>
    <cfRule type="cellIs" dxfId="2646" priority="125" operator="equal">
      <formula>"BAJA"</formula>
    </cfRule>
    <cfRule type="cellIs" dxfId="2645" priority="126" operator="equal">
      <formula>"MUY ALTA"</formula>
    </cfRule>
  </conditionalFormatting>
  <conditionalFormatting sqref="P37">
    <cfRule type="cellIs" dxfId="2644" priority="121" operator="equal">
      <formula>"ALTO"</formula>
    </cfRule>
    <cfRule type="cellIs" dxfId="2643" priority="122" operator="equal">
      <formula>"MEDIO"</formula>
    </cfRule>
    <cfRule type="cellIs" dxfId="2642" priority="123" operator="equal">
      <formula>"BAJO"</formula>
    </cfRule>
  </conditionalFormatting>
  <conditionalFormatting sqref="S37">
    <cfRule type="cellIs" dxfId="2641" priority="117" operator="equal">
      <formula>"IV"</formula>
    </cfRule>
    <cfRule type="cellIs" dxfId="2640" priority="118" operator="equal">
      <formula>"III"</formula>
    </cfRule>
    <cfRule type="cellIs" dxfId="2639" priority="119" operator="equal">
      <formula>"II"</formula>
    </cfRule>
    <cfRule type="cellIs" dxfId="2638" priority="120" operator="equal">
      <formula>"I"</formula>
    </cfRule>
  </conditionalFormatting>
  <conditionalFormatting sqref="P37">
    <cfRule type="cellIs" dxfId="2637" priority="116" operator="equal">
      <formula>"MUY ALTO"</formula>
    </cfRule>
  </conditionalFormatting>
  <conditionalFormatting sqref="P10">
    <cfRule type="cellIs" dxfId="2636" priority="92" operator="equal">
      <formula>"ALTO"</formula>
    </cfRule>
    <cfRule type="cellIs" dxfId="2635" priority="93" operator="equal">
      <formula>"MEDIO"</formula>
    </cfRule>
    <cfRule type="cellIs" dxfId="2634" priority="94" operator="equal">
      <formula>"BAJO"</formula>
    </cfRule>
  </conditionalFormatting>
  <conditionalFormatting sqref="P10">
    <cfRule type="cellIs" dxfId="2633" priority="91" operator="equal">
      <formula>"MUY ALTO"</formula>
    </cfRule>
  </conditionalFormatting>
  <conditionalFormatting sqref="S10">
    <cfRule type="cellIs" dxfId="2632" priority="87" operator="equal">
      <formula>"IV"</formula>
    </cfRule>
    <cfRule type="cellIs" dxfId="2631" priority="88" operator="equal">
      <formula>"III"</formula>
    </cfRule>
    <cfRule type="cellIs" dxfId="2630" priority="89" operator="equal">
      <formula>"II"</formula>
    </cfRule>
    <cfRule type="cellIs" dxfId="2629" priority="90" operator="equal">
      <formula>"I"</formula>
    </cfRule>
  </conditionalFormatting>
  <conditionalFormatting sqref="D6:E6 I6:N6">
    <cfRule type="cellIs" dxfId="2628" priority="67" operator="equal">
      <formula>"MEDIA"</formula>
    </cfRule>
  </conditionalFormatting>
  <conditionalFormatting sqref="D6:E6 I6:N6">
    <cfRule type="cellIs" dxfId="2627" priority="68" operator="equal">
      <formula>"BAJA"</formula>
    </cfRule>
  </conditionalFormatting>
  <conditionalFormatting sqref="D6:E6 I6:N6">
    <cfRule type="cellIs" dxfId="2626" priority="69" operator="equal">
      <formula>"MUY ALTA"</formula>
    </cfRule>
  </conditionalFormatting>
  <conditionalFormatting sqref="Q8">
    <cfRule type="cellIs" dxfId="2625" priority="64" operator="equal">
      <formula>"MEDIA"</formula>
    </cfRule>
  </conditionalFormatting>
  <conditionalFormatting sqref="Q8">
    <cfRule type="cellIs" dxfId="2624" priority="65" operator="equal">
      <formula>"BAJA"</formula>
    </cfRule>
  </conditionalFormatting>
  <conditionalFormatting sqref="Q8">
    <cfRule type="cellIs" dxfId="2623" priority="66" operator="equal">
      <formula>"MUY ALTA"</formula>
    </cfRule>
  </conditionalFormatting>
  <conditionalFormatting sqref="V8 X8:Y8">
    <cfRule type="cellIs" dxfId="2622" priority="57" operator="equal">
      <formula>"MEDIA"</formula>
    </cfRule>
  </conditionalFormatting>
  <conditionalFormatting sqref="V8 X8:Y8">
    <cfRule type="cellIs" dxfId="2621" priority="58" operator="equal">
      <formula>"BAJA"</formula>
    </cfRule>
  </conditionalFormatting>
  <conditionalFormatting sqref="V8 X8:Y8">
    <cfRule type="cellIs" dxfId="2620" priority="59" operator="equal">
      <formula>"MUY ALTA"</formula>
    </cfRule>
  </conditionalFormatting>
  <conditionalFormatting sqref="V8 Z8">
    <cfRule type="cellIs" dxfId="2619" priority="60" operator="equal">
      <formula>"ALTA"</formula>
    </cfRule>
  </conditionalFormatting>
  <conditionalFormatting sqref="Z8">
    <cfRule type="cellIs" dxfId="2618" priority="61" operator="equal">
      <formula>"MEDIA"</formula>
    </cfRule>
  </conditionalFormatting>
  <conditionalFormatting sqref="Z8">
    <cfRule type="cellIs" dxfId="2617" priority="62" operator="equal">
      <formula>"BAJA"</formula>
    </cfRule>
  </conditionalFormatting>
  <conditionalFormatting sqref="Z8">
    <cfRule type="cellIs" dxfId="2616" priority="63" operator="equal">
      <formula>"MUY ALTA"</formula>
    </cfRule>
  </conditionalFormatting>
  <conditionalFormatting sqref="A52 E52 I52:J52 L52 N52">
    <cfRule type="cellIs" dxfId="2615" priority="54" operator="equal">
      <formula>"MEDIA"</formula>
    </cfRule>
  </conditionalFormatting>
  <conditionalFormatting sqref="A52 E52 I52:J52 L52 N52">
    <cfRule type="cellIs" dxfId="2614" priority="55" operator="equal">
      <formula>"BAJA"</formula>
    </cfRule>
  </conditionalFormatting>
  <conditionalFormatting sqref="A52 E52 I52:J52 L52 N52">
    <cfRule type="cellIs" dxfId="2613" priority="56" operator="equal">
      <formula>"MUY ALTA"</formula>
    </cfRule>
  </conditionalFormatting>
  <conditionalFormatting sqref="I53">
    <cfRule type="cellIs" dxfId="2612" priority="51" operator="equal">
      <formula>"MEDIA"</formula>
    </cfRule>
  </conditionalFormatting>
  <conditionalFormatting sqref="I53">
    <cfRule type="cellIs" dxfId="2611" priority="52" operator="equal">
      <formula>"BAJA"</formula>
    </cfRule>
  </conditionalFormatting>
  <conditionalFormatting sqref="I53">
    <cfRule type="cellIs" dxfId="2610" priority="53" operator="equal">
      <formula>"MUY ALTA"</formula>
    </cfRule>
  </conditionalFormatting>
  <conditionalFormatting sqref="P52:P53 P55:P58">
    <cfRule type="cellIs" dxfId="2609" priority="48" operator="equal">
      <formula>"ALTO"</formula>
    </cfRule>
    <cfRule type="cellIs" dxfId="2608" priority="49" operator="equal">
      <formula>"MEDIO"</formula>
    </cfRule>
    <cfRule type="cellIs" dxfId="2607" priority="50" operator="equal">
      <formula>"BAJO"</formula>
    </cfRule>
  </conditionalFormatting>
  <conditionalFormatting sqref="S52:S53 S55:S58">
    <cfRule type="cellIs" dxfId="2606" priority="44" operator="equal">
      <formula>"IV"</formula>
    </cfRule>
    <cfRule type="cellIs" dxfId="2605" priority="45" operator="equal">
      <formula>"III"</formula>
    </cfRule>
    <cfRule type="cellIs" dxfId="2604" priority="46" operator="equal">
      <formula>"II"</formula>
    </cfRule>
    <cfRule type="cellIs" dxfId="2603" priority="47" operator="equal">
      <formula>"I"</formula>
    </cfRule>
  </conditionalFormatting>
  <conditionalFormatting sqref="P52:P53 P55:P58">
    <cfRule type="cellIs" dxfId="2602" priority="43" operator="equal">
      <formula>"MUY ALTO"</formula>
    </cfRule>
  </conditionalFormatting>
  <conditionalFormatting sqref="Q52">
    <cfRule type="cellIs" dxfId="2601" priority="40" operator="equal">
      <formula>"MEDIA"</formula>
    </cfRule>
  </conditionalFormatting>
  <conditionalFormatting sqref="Q52">
    <cfRule type="cellIs" dxfId="2600" priority="41" operator="equal">
      <formula>"BAJA"</formula>
    </cfRule>
  </conditionalFormatting>
  <conditionalFormatting sqref="Q52">
    <cfRule type="cellIs" dxfId="2599" priority="42" operator="equal">
      <formula>"MUY ALTA"</formula>
    </cfRule>
  </conditionalFormatting>
  <conditionalFormatting sqref="V52 X52:Y52">
    <cfRule type="cellIs" dxfId="2598" priority="32" operator="equal">
      <formula>"MEDIA"</formula>
    </cfRule>
  </conditionalFormatting>
  <conditionalFormatting sqref="V52 X52:Y52">
    <cfRule type="cellIs" dxfId="2597" priority="33" operator="equal">
      <formula>"BAJA"</formula>
    </cfRule>
  </conditionalFormatting>
  <conditionalFormatting sqref="V52 X52:Y52">
    <cfRule type="cellIs" dxfId="2596" priority="34" operator="equal">
      <formula>"MUY ALTA"</formula>
    </cfRule>
  </conditionalFormatting>
  <conditionalFormatting sqref="Z52">
    <cfRule type="cellIs" dxfId="2595" priority="35" operator="equal">
      <formula>"MEDIA"</formula>
    </cfRule>
  </conditionalFormatting>
  <conditionalFormatting sqref="Z52">
    <cfRule type="cellIs" dxfId="2594" priority="36" operator="equal">
      <formula>"BAJA"</formula>
    </cfRule>
  </conditionalFormatting>
  <conditionalFormatting sqref="Z52">
    <cfRule type="cellIs" dxfId="2593" priority="37" operator="equal">
      <formula>"MUY ALTA"</formula>
    </cfRule>
  </conditionalFormatting>
  <conditionalFormatting sqref="V52">
    <cfRule type="cellIs" dxfId="2592" priority="38" operator="equal">
      <formula>"ALTA"</formula>
    </cfRule>
  </conditionalFormatting>
  <conditionalFormatting sqref="Z52">
    <cfRule type="cellIs" dxfId="2591" priority="39" operator="equal">
      <formula>"ALTA"</formula>
    </cfRule>
  </conditionalFormatting>
  <conditionalFormatting sqref="P60:P74">
    <cfRule type="cellIs" dxfId="2590" priority="29" operator="equal">
      <formula>"ALTO"</formula>
    </cfRule>
    <cfRule type="cellIs" dxfId="2589" priority="30" operator="equal">
      <formula>"MEDIO"</formula>
    </cfRule>
    <cfRule type="cellIs" dxfId="2588" priority="31" operator="equal">
      <formula>"BAJO"</formula>
    </cfRule>
  </conditionalFormatting>
  <conditionalFormatting sqref="S60:S74">
    <cfRule type="cellIs" dxfId="2587" priority="25" operator="equal">
      <formula>"IV"</formula>
    </cfRule>
    <cfRule type="cellIs" dxfId="2586" priority="26" operator="equal">
      <formula>"III"</formula>
    </cfRule>
    <cfRule type="cellIs" dxfId="2585" priority="27" operator="equal">
      <formula>"II"</formula>
    </cfRule>
    <cfRule type="cellIs" dxfId="2584" priority="28" operator="equal">
      <formula>"I"</formula>
    </cfRule>
  </conditionalFormatting>
  <conditionalFormatting sqref="P60:P74">
    <cfRule type="cellIs" dxfId="2583" priority="24" operator="equal">
      <formula>"MUY ALTO"</formula>
    </cfRule>
  </conditionalFormatting>
  <conditionalFormatting sqref="P54">
    <cfRule type="cellIs" dxfId="2582" priority="21" operator="equal">
      <formula>"ALTO"</formula>
    </cfRule>
    <cfRule type="cellIs" dxfId="2581" priority="22" operator="equal">
      <formula>"MEDIO"</formula>
    </cfRule>
    <cfRule type="cellIs" dxfId="2580" priority="23" operator="equal">
      <formula>"BAJO"</formula>
    </cfRule>
  </conditionalFormatting>
  <conditionalFormatting sqref="S54">
    <cfRule type="cellIs" dxfId="2579" priority="17" operator="equal">
      <formula>"IV"</formula>
    </cfRule>
    <cfRule type="cellIs" dxfId="2578" priority="18" operator="equal">
      <formula>"III"</formula>
    </cfRule>
    <cfRule type="cellIs" dxfId="2577" priority="19" operator="equal">
      <formula>"II"</formula>
    </cfRule>
    <cfRule type="cellIs" dxfId="2576" priority="20" operator="equal">
      <formula>"I"</formula>
    </cfRule>
  </conditionalFormatting>
  <conditionalFormatting sqref="P54">
    <cfRule type="cellIs" dxfId="2575" priority="16" operator="equal">
      <formula>"MUY ALTO"</formula>
    </cfRule>
  </conditionalFormatting>
  <conditionalFormatting sqref="V6">
    <cfRule type="cellIs" dxfId="2574" priority="12" operator="equal">
      <formula>"ALTA"</formula>
    </cfRule>
  </conditionalFormatting>
  <conditionalFormatting sqref="V6">
    <cfRule type="cellIs" dxfId="2573" priority="13" operator="equal">
      <formula>"MEDIA"</formula>
    </cfRule>
  </conditionalFormatting>
  <conditionalFormatting sqref="V6">
    <cfRule type="cellIs" dxfId="2572" priority="14" operator="equal">
      <formula>"BAJA"</formula>
    </cfRule>
  </conditionalFormatting>
  <conditionalFormatting sqref="V6">
    <cfRule type="cellIs" dxfId="2571" priority="15" operator="equal">
      <formula>"MUY ALTA"</formula>
    </cfRule>
  </conditionalFormatting>
  <conditionalFormatting sqref="P59">
    <cfRule type="cellIs" dxfId="2570" priority="9" operator="equal">
      <formula>"ALTO"</formula>
    </cfRule>
    <cfRule type="cellIs" dxfId="2569" priority="10" operator="equal">
      <formula>"MEDIO"</formula>
    </cfRule>
    <cfRule type="cellIs" dxfId="2568" priority="11" operator="equal">
      <formula>"BAJO"</formula>
    </cfRule>
  </conditionalFormatting>
  <conditionalFormatting sqref="S59">
    <cfRule type="cellIs" dxfId="2567" priority="5" operator="equal">
      <formula>"IV"</formula>
    </cfRule>
    <cfRule type="cellIs" dxfId="2566" priority="6" operator="equal">
      <formula>"III"</formula>
    </cfRule>
    <cfRule type="cellIs" dxfId="2565" priority="7" operator="equal">
      <formula>"II"</formula>
    </cfRule>
    <cfRule type="cellIs" dxfId="2564" priority="8" operator="equal">
      <formula>"I"</formula>
    </cfRule>
  </conditionalFormatting>
  <conditionalFormatting sqref="P59">
    <cfRule type="cellIs" dxfId="2563" priority="4" operator="equal">
      <formula>"MUY ALTO"</formula>
    </cfRule>
  </conditionalFormatting>
  <conditionalFormatting sqref="I59">
    <cfRule type="cellIs" dxfId="2562" priority="1" operator="equal">
      <formula>"MEDIA"</formula>
    </cfRule>
  </conditionalFormatting>
  <conditionalFormatting sqref="I59">
    <cfRule type="cellIs" dxfId="2561" priority="2" operator="equal">
      <formula>"BAJA"</formula>
    </cfRule>
  </conditionalFormatting>
  <conditionalFormatting sqref="I59">
    <cfRule type="cellIs" dxfId="2560" priority="3" operator="equal">
      <formula>"MUY ALTA"</formula>
    </cfRule>
  </conditionalFormatting>
  <dataValidations count="3">
    <dataValidation type="list" allowBlank="1" showErrorMessage="1" sqref="M41 M63">
      <formula1>"2,6,10"</formula1>
    </dataValidation>
    <dataValidation type="list" allowBlank="1" showInputMessage="1" prompt="COLOQUE SOLO - 1,2,3, O 4" sqref="N41 N63">
      <formula1>"4,3,2,1"</formula1>
    </dataValidation>
    <dataValidation type="list" allowBlank="1" showErrorMessage="1" sqref="Q8 Q41 Q63">
      <formula1>"10,25,60,100"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Listas!$A$7:$G$7</xm:f>
          </x14:formula1>
          <xm:sqref>F6:F53 F55:F74</xm:sqref>
        </x14:dataValidation>
        <x14:dataValidation type="list" allowBlank="1" showInputMessage="1" showErrorMessage="1">
          <x14:formula1>
            <xm:f>Listas!#REF!</xm:f>
          </x14:formula1>
          <xm:sqref>F54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U81"/>
  <sheetViews>
    <sheetView tabSelected="1" topLeftCell="L77" zoomScale="80" zoomScaleNormal="80" workbookViewId="0">
      <selection activeCell="W78" sqref="W78"/>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18.4257812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7"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47" ht="26.25" customHeight="1" thickBot="1" x14ac:dyDescent="0.3">
      <c r="A2" s="272" t="s">
        <v>809</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ht="36" customHeight="1" thickBot="1" x14ac:dyDescent="0.3">
      <c r="A3" s="272" t="s">
        <v>810</v>
      </c>
      <c r="B3" s="273"/>
      <c r="C3" s="273"/>
      <c r="D3" s="273"/>
      <c r="E3" s="273"/>
      <c r="F3" s="273"/>
      <c r="G3" s="274"/>
      <c r="H3" s="1"/>
      <c r="I3" s="1"/>
      <c r="J3" s="1"/>
      <c r="K3" s="1"/>
      <c r="L3" s="4"/>
      <c r="M3" s="4"/>
      <c r="N3" s="4"/>
      <c r="O3" s="4"/>
      <c r="P3" s="4"/>
      <c r="Q3" s="4"/>
      <c r="R3" s="2"/>
      <c r="S3" s="2"/>
      <c r="T3" s="2"/>
      <c r="U3" s="5"/>
      <c r="V3" s="5"/>
      <c r="W3" s="1"/>
      <c r="X3" s="1"/>
      <c r="Y3" s="1"/>
      <c r="Z3" s="1"/>
      <c r="AA3" s="1"/>
      <c r="AB3" s="3"/>
      <c r="AC3" s="3"/>
      <c r="AD3" s="3"/>
      <c r="AE3" s="3"/>
      <c r="AF3" s="3"/>
      <c r="AG3" s="3"/>
      <c r="AH3" s="3"/>
      <c r="AI3" s="3"/>
      <c r="AJ3" s="3"/>
      <c r="AK3" s="3"/>
      <c r="AL3" s="3"/>
      <c r="AM3" s="3"/>
      <c r="AN3" s="3"/>
      <c r="AO3" s="3"/>
      <c r="AP3" s="3"/>
      <c r="AQ3" s="3"/>
      <c r="AR3" s="3"/>
      <c r="AS3" s="3"/>
      <c r="AT3" s="3"/>
      <c r="AU3" s="3"/>
    </row>
    <row r="4" spans="1:47" s="140" customFormat="1" ht="30.75" customHeight="1" x14ac:dyDescent="0.25">
      <c r="A4" s="122"/>
      <c r="B4" s="123" t="s">
        <v>0</v>
      </c>
      <c r="C4" s="123" t="s">
        <v>1</v>
      </c>
      <c r="D4" s="123" t="s">
        <v>2</v>
      </c>
      <c r="E4" s="123"/>
      <c r="F4" s="269" t="s">
        <v>3</v>
      </c>
      <c r="G4" s="264"/>
      <c r="H4" s="265"/>
      <c r="I4" s="123"/>
      <c r="J4" s="269" t="s">
        <v>4</v>
      </c>
      <c r="K4" s="264"/>
      <c r="L4" s="265"/>
      <c r="M4" s="263" t="s">
        <v>5</v>
      </c>
      <c r="N4" s="264"/>
      <c r="O4" s="264"/>
      <c r="P4" s="264"/>
      <c r="Q4" s="264"/>
      <c r="R4" s="264"/>
      <c r="S4" s="265"/>
      <c r="T4" s="124" t="s">
        <v>6</v>
      </c>
      <c r="U4" s="270" t="s">
        <v>7</v>
      </c>
      <c r="V4" s="271"/>
      <c r="W4" s="263" t="s">
        <v>8</v>
      </c>
      <c r="X4" s="264"/>
      <c r="Y4" s="264"/>
      <c r="Z4" s="264"/>
      <c r="AA4" s="265"/>
      <c r="AB4" s="125"/>
      <c r="AC4" s="125"/>
      <c r="AD4" s="125"/>
      <c r="AE4" s="125"/>
      <c r="AF4" s="125"/>
      <c r="AG4" s="125"/>
      <c r="AH4" s="125"/>
      <c r="AI4" s="125"/>
      <c r="AJ4" s="125"/>
      <c r="AK4" s="125"/>
      <c r="AL4" s="125"/>
      <c r="AM4" s="125"/>
      <c r="AN4" s="125"/>
      <c r="AO4" s="125"/>
      <c r="AP4" s="125"/>
      <c r="AQ4" s="125"/>
      <c r="AR4" s="125"/>
      <c r="AS4" s="125"/>
      <c r="AT4" s="125"/>
      <c r="AU4" s="125"/>
    </row>
    <row r="5" spans="1:47" s="140" customFormat="1" ht="72" customHeight="1" x14ac:dyDescent="0.25">
      <c r="A5" s="126" t="s">
        <v>9</v>
      </c>
      <c r="B5" s="127"/>
      <c r="C5" s="127"/>
      <c r="D5" s="127"/>
      <c r="E5" s="127" t="s">
        <v>10</v>
      </c>
      <c r="F5" s="128" t="s">
        <v>31</v>
      </c>
      <c r="G5" s="129" t="s">
        <v>11</v>
      </c>
      <c r="H5" s="129" t="s">
        <v>12</v>
      </c>
      <c r="I5" s="127" t="s">
        <v>32</v>
      </c>
      <c r="J5" s="130" t="s">
        <v>13</v>
      </c>
      <c r="K5" s="129" t="s">
        <v>14</v>
      </c>
      <c r="L5" s="129" t="s">
        <v>15</v>
      </c>
      <c r="M5" s="131" t="s">
        <v>16</v>
      </c>
      <c r="N5" s="131" t="s">
        <v>17</v>
      </c>
      <c r="O5" s="132" t="s">
        <v>18</v>
      </c>
      <c r="P5" s="131" t="s">
        <v>19</v>
      </c>
      <c r="Q5" s="131" t="s">
        <v>20</v>
      </c>
      <c r="R5" s="131" t="s">
        <v>21</v>
      </c>
      <c r="S5" s="131" t="s">
        <v>22</v>
      </c>
      <c r="T5" s="133" t="s">
        <v>23</v>
      </c>
      <c r="U5" s="131" t="s">
        <v>24</v>
      </c>
      <c r="V5" s="133" t="s">
        <v>25</v>
      </c>
      <c r="W5" s="133" t="s">
        <v>26</v>
      </c>
      <c r="X5" s="133" t="s">
        <v>27</v>
      </c>
      <c r="Y5" s="133" t="s">
        <v>28</v>
      </c>
      <c r="Z5" s="133" t="s">
        <v>29</v>
      </c>
      <c r="AA5" s="133" t="s">
        <v>30</v>
      </c>
      <c r="AB5" s="125"/>
      <c r="AC5" s="125"/>
      <c r="AD5" s="125"/>
      <c r="AE5" s="125"/>
      <c r="AF5" s="125"/>
      <c r="AG5" s="125"/>
      <c r="AH5" s="125"/>
      <c r="AI5" s="125"/>
      <c r="AJ5" s="125"/>
      <c r="AK5" s="125"/>
      <c r="AL5" s="125"/>
      <c r="AM5" s="125"/>
      <c r="AN5" s="125"/>
      <c r="AO5" s="125"/>
      <c r="AP5" s="125"/>
      <c r="AQ5" s="125"/>
      <c r="AR5" s="125"/>
      <c r="AS5" s="125"/>
      <c r="AT5" s="125"/>
      <c r="AU5" s="125"/>
    </row>
    <row r="6" spans="1:47" s="140" customFormat="1" ht="51" x14ac:dyDescent="0.25">
      <c r="A6" s="99" t="s">
        <v>472</v>
      </c>
      <c r="B6" s="99" t="s">
        <v>483</v>
      </c>
      <c r="C6" s="99" t="s">
        <v>573</v>
      </c>
      <c r="D6" s="99" t="s">
        <v>475</v>
      </c>
      <c r="E6" s="99" t="s">
        <v>33</v>
      </c>
      <c r="F6" s="135" t="s">
        <v>77</v>
      </c>
      <c r="G6" s="99" t="s">
        <v>489</v>
      </c>
      <c r="H6" s="101" t="s">
        <v>493</v>
      </c>
      <c r="I6" s="99" t="s">
        <v>498</v>
      </c>
      <c r="J6" s="99" t="s">
        <v>502</v>
      </c>
      <c r="K6" s="99" t="s">
        <v>502</v>
      </c>
      <c r="L6" s="99" t="s">
        <v>502</v>
      </c>
      <c r="M6" s="102">
        <v>2</v>
      </c>
      <c r="N6" s="103">
        <v>3</v>
      </c>
      <c r="O6" s="137">
        <f t="shared" ref="O6:O65" si="0">M6*N6</f>
        <v>6</v>
      </c>
      <c r="P6" s="138" t="str">
        <f>IF((N6),IF(AND(O6&gt;=24,O6&lt;=40),"MUY ALTO",IF(AND(O6&gt;=10,O6&lt;=20),"ALTO",IF(AND(O6&gt;=6,O6&lt;=8),"MEDIO",IF((O6&lt;=4),"BAJO")))))</f>
        <v>MEDIO</v>
      </c>
      <c r="Q6" s="103">
        <v>25</v>
      </c>
      <c r="R6" s="74">
        <f>O6*Q6</f>
        <v>150</v>
      </c>
      <c r="S6" s="139" t="str">
        <f>IF(R6&lt;=0,"N/A",IF(R6&lt;=20,"IV",IF(R6&lt;=120,"III",IF(R6&lt;=500,"II",IF(R6&lt;=4000,"I",)))))</f>
        <v>II</v>
      </c>
      <c r="T6" s="74" t="str">
        <f>IF(S6="I","No Aceptable",IF(S6="II","No aceptable o aceptable con control específico",IF(S6="III","Mejorable",IF(S6="IV","Aceptable","Aceptable"))))</f>
        <v>No aceptable o aceptable con control específico</v>
      </c>
      <c r="U6" s="99">
        <v>256</v>
      </c>
      <c r="V6" s="103" t="s">
        <v>498</v>
      </c>
      <c r="W6" s="103" t="s">
        <v>507</v>
      </c>
      <c r="X6" s="103" t="s">
        <v>507</v>
      </c>
      <c r="Y6" s="103" t="s">
        <v>507</v>
      </c>
      <c r="Z6" s="106" t="s">
        <v>508</v>
      </c>
      <c r="AA6" s="103" t="s">
        <v>507</v>
      </c>
    </row>
    <row r="7" spans="1:47" s="142" customFormat="1" ht="114.75" x14ac:dyDescent="0.25">
      <c r="A7" s="99" t="s">
        <v>476</v>
      </c>
      <c r="B7" s="99" t="s">
        <v>483</v>
      </c>
      <c r="C7" s="99" t="s">
        <v>474</v>
      </c>
      <c r="D7" s="99" t="s">
        <v>477</v>
      </c>
      <c r="E7" s="99" t="s">
        <v>33</v>
      </c>
      <c r="F7" s="135" t="s">
        <v>77</v>
      </c>
      <c r="G7" s="99" t="s">
        <v>490</v>
      </c>
      <c r="H7" s="101" t="s">
        <v>494</v>
      </c>
      <c r="I7" s="99" t="s">
        <v>499</v>
      </c>
      <c r="J7" s="99" t="s">
        <v>502</v>
      </c>
      <c r="K7" s="99" t="s">
        <v>503</v>
      </c>
      <c r="L7" s="99" t="s">
        <v>504</v>
      </c>
      <c r="M7" s="102">
        <v>2</v>
      </c>
      <c r="N7" s="103">
        <v>2</v>
      </c>
      <c r="O7" s="141">
        <f t="shared" si="0"/>
        <v>4</v>
      </c>
      <c r="P7" s="139" t="str">
        <f t="shared" ref="P7:P65" si="1">IF((N7),IF(AND(O7&gt;=24,O7&lt;=40),"MUY ALTO",IF(AND(O7&gt;=10,O7&lt;=20),"ALTO",IF(AND(O7&gt;=6,O7&lt;=8),"MEDIO",IF((O7&lt;=4),"BAJO")))))</f>
        <v>BAJO</v>
      </c>
      <c r="Q7" s="103">
        <v>25</v>
      </c>
      <c r="R7" s="74">
        <f t="shared" ref="R7:R65" si="2">O7*Q7</f>
        <v>100</v>
      </c>
      <c r="S7" s="139" t="str">
        <f t="shared" ref="S7:S65" si="3">IF(R7&lt;=0,"N/A",IF(R7&lt;=20,"IV",IF(R7&lt;=120,"III",IF(R7&lt;=500,"II",IF(R7&lt;=4000,"I",)))))</f>
        <v>III</v>
      </c>
      <c r="T7" s="74" t="str">
        <f t="shared" ref="T7:T65" si="4">IF(S7="I","No Aceptable",IF(S7="II","No aceptable o aceptable con control específico",IF(S7="III","Mejorable",IF(S7="IV","Aceptable","Aceptable"))))</f>
        <v>Mejorable</v>
      </c>
      <c r="U7" s="99">
        <v>256</v>
      </c>
      <c r="V7" s="117" t="s">
        <v>519</v>
      </c>
      <c r="W7" s="103" t="s">
        <v>507</v>
      </c>
      <c r="X7" s="103" t="s">
        <v>507</v>
      </c>
      <c r="Y7" s="103" t="s">
        <v>507</v>
      </c>
      <c r="Z7" s="213" t="s">
        <v>1532</v>
      </c>
      <c r="AA7" s="103" t="s">
        <v>511</v>
      </c>
    </row>
    <row r="8" spans="1:47" s="142" customFormat="1" ht="114.75" x14ac:dyDescent="0.25">
      <c r="A8" s="99" t="s">
        <v>480</v>
      </c>
      <c r="B8" s="99" t="s">
        <v>483</v>
      </c>
      <c r="C8" s="99" t="s">
        <v>474</v>
      </c>
      <c r="D8" s="99" t="s">
        <v>481</v>
      </c>
      <c r="E8" s="99" t="s">
        <v>33</v>
      </c>
      <c r="F8" s="135" t="s">
        <v>77</v>
      </c>
      <c r="G8" s="99" t="s">
        <v>491</v>
      </c>
      <c r="H8" s="101" t="s">
        <v>496</v>
      </c>
      <c r="I8" s="99" t="s">
        <v>500</v>
      </c>
      <c r="J8" s="99" t="s">
        <v>502</v>
      </c>
      <c r="K8" s="99" t="s">
        <v>505</v>
      </c>
      <c r="L8" s="99" t="s">
        <v>502</v>
      </c>
      <c r="M8" s="104">
        <v>2</v>
      </c>
      <c r="N8" s="103">
        <v>3</v>
      </c>
      <c r="O8" s="141">
        <f t="shared" si="0"/>
        <v>6</v>
      </c>
      <c r="P8" s="139" t="str">
        <f t="shared" si="1"/>
        <v>MEDIO</v>
      </c>
      <c r="Q8" s="99">
        <v>25</v>
      </c>
      <c r="R8" s="74">
        <f t="shared" si="2"/>
        <v>150</v>
      </c>
      <c r="S8" s="139" t="str">
        <f t="shared" si="3"/>
        <v>II</v>
      </c>
      <c r="T8" s="74" t="str">
        <f t="shared" si="4"/>
        <v>No aceptable o aceptable con control específico</v>
      </c>
      <c r="U8" s="99">
        <v>256</v>
      </c>
      <c r="V8" s="107" t="s">
        <v>500</v>
      </c>
      <c r="W8" s="213" t="s">
        <v>513</v>
      </c>
      <c r="X8" s="213" t="s">
        <v>507</v>
      </c>
      <c r="Y8" s="213" t="s">
        <v>1530</v>
      </c>
      <c r="Z8" s="213" t="s">
        <v>772</v>
      </c>
      <c r="AA8" s="213" t="s">
        <v>507</v>
      </c>
    </row>
    <row r="9" spans="1:47" s="142" customFormat="1" ht="63.75" x14ac:dyDescent="0.25">
      <c r="A9" s="99" t="s">
        <v>482</v>
      </c>
      <c r="B9" s="99" t="s">
        <v>483</v>
      </c>
      <c r="C9" s="99" t="s">
        <v>474</v>
      </c>
      <c r="D9" s="99" t="s">
        <v>484</v>
      </c>
      <c r="E9" s="99" t="s">
        <v>33</v>
      </c>
      <c r="F9" s="135" t="s">
        <v>77</v>
      </c>
      <c r="G9" s="99" t="s">
        <v>492</v>
      </c>
      <c r="H9" s="101" t="s">
        <v>497</v>
      </c>
      <c r="I9" s="99" t="s">
        <v>501</v>
      </c>
      <c r="J9" s="99" t="s">
        <v>502</v>
      </c>
      <c r="K9" s="99" t="s">
        <v>506</v>
      </c>
      <c r="L9" s="99" t="s">
        <v>502</v>
      </c>
      <c r="M9" s="102">
        <v>2</v>
      </c>
      <c r="N9" s="103">
        <v>4</v>
      </c>
      <c r="O9" s="141">
        <f t="shared" si="0"/>
        <v>8</v>
      </c>
      <c r="P9" s="139" t="str">
        <f t="shared" si="1"/>
        <v>MEDIO</v>
      </c>
      <c r="Q9" s="103">
        <v>25</v>
      </c>
      <c r="R9" s="74">
        <f t="shared" si="2"/>
        <v>200</v>
      </c>
      <c r="S9" s="139" t="str">
        <f t="shared" si="3"/>
        <v>II</v>
      </c>
      <c r="T9" s="74" t="str">
        <f t="shared" si="4"/>
        <v>No aceptable o aceptable con control específico</v>
      </c>
      <c r="U9" s="99">
        <v>256</v>
      </c>
      <c r="V9" s="103" t="s">
        <v>516</v>
      </c>
      <c r="W9" s="103" t="s">
        <v>507</v>
      </c>
      <c r="X9" s="103" t="s">
        <v>517</v>
      </c>
      <c r="Y9" s="103" t="s">
        <v>507</v>
      </c>
      <c r="Z9" s="106" t="s">
        <v>518</v>
      </c>
      <c r="AA9" s="103" t="s">
        <v>507</v>
      </c>
    </row>
    <row r="10" spans="1:47" s="142" customFormat="1" ht="25.5" x14ac:dyDescent="0.25">
      <c r="A10" s="99" t="s">
        <v>478</v>
      </c>
      <c r="B10" s="99" t="s">
        <v>473</v>
      </c>
      <c r="C10" s="99" t="s">
        <v>474</v>
      </c>
      <c r="D10" s="99" t="s">
        <v>479</v>
      </c>
      <c r="E10" s="100" t="s">
        <v>33</v>
      </c>
      <c r="F10" s="135" t="s">
        <v>77</v>
      </c>
      <c r="G10" s="99" t="s">
        <v>491</v>
      </c>
      <c r="H10" s="101" t="s">
        <v>495</v>
      </c>
      <c r="I10" s="99" t="s">
        <v>499</v>
      </c>
      <c r="J10" s="100" t="s">
        <v>502</v>
      </c>
      <c r="K10" s="100" t="s">
        <v>502</v>
      </c>
      <c r="L10" s="100" t="s">
        <v>502</v>
      </c>
      <c r="M10" s="103">
        <v>2</v>
      </c>
      <c r="N10" s="103">
        <v>2</v>
      </c>
      <c r="O10" s="141">
        <f t="shared" si="0"/>
        <v>4</v>
      </c>
      <c r="P10" s="139" t="str">
        <f t="shared" si="1"/>
        <v>BAJO</v>
      </c>
      <c r="Q10" s="103">
        <v>25</v>
      </c>
      <c r="R10" s="74">
        <f t="shared" si="2"/>
        <v>100</v>
      </c>
      <c r="S10" s="139" t="str">
        <f t="shared" si="3"/>
        <v>III</v>
      </c>
      <c r="T10" s="74" t="str">
        <f t="shared" si="4"/>
        <v>Mejorable</v>
      </c>
      <c r="U10" s="99">
        <v>256</v>
      </c>
      <c r="V10" s="103" t="s">
        <v>509</v>
      </c>
      <c r="W10" s="103" t="s">
        <v>507</v>
      </c>
      <c r="X10" s="103" t="s">
        <v>507</v>
      </c>
      <c r="Y10" s="103" t="s">
        <v>507</v>
      </c>
      <c r="Z10" s="103" t="s">
        <v>512</v>
      </c>
      <c r="AA10" s="103" t="s">
        <v>507</v>
      </c>
    </row>
    <row r="11" spans="1:47" s="142" customFormat="1" ht="51" x14ac:dyDescent="0.25">
      <c r="A11" s="99" t="s">
        <v>769</v>
      </c>
      <c r="B11" s="99" t="s">
        <v>486</v>
      </c>
      <c r="C11" s="99" t="s">
        <v>487</v>
      </c>
      <c r="D11" s="99" t="s">
        <v>811</v>
      </c>
      <c r="E11" s="99" t="s">
        <v>33</v>
      </c>
      <c r="F11" s="135" t="s">
        <v>77</v>
      </c>
      <c r="G11" s="99" t="s">
        <v>489</v>
      </c>
      <c r="H11" s="101" t="s">
        <v>771</v>
      </c>
      <c r="I11" s="99" t="s">
        <v>498</v>
      </c>
      <c r="J11" s="99" t="s">
        <v>502</v>
      </c>
      <c r="K11" s="99" t="s">
        <v>502</v>
      </c>
      <c r="L11" s="99" t="s">
        <v>502</v>
      </c>
      <c r="M11" s="102">
        <v>2</v>
      </c>
      <c r="N11" s="103">
        <v>3</v>
      </c>
      <c r="O11" s="141">
        <f t="shared" si="0"/>
        <v>6</v>
      </c>
      <c r="P11" s="139" t="str">
        <f t="shared" si="1"/>
        <v>MEDIO</v>
      </c>
      <c r="Q11" s="103">
        <v>25</v>
      </c>
      <c r="R11" s="74">
        <f t="shared" si="2"/>
        <v>150</v>
      </c>
      <c r="S11" s="139" t="str">
        <f t="shared" si="3"/>
        <v>II</v>
      </c>
      <c r="T11" s="74" t="str">
        <f t="shared" si="4"/>
        <v>No aceptable o aceptable con control específico</v>
      </c>
      <c r="U11" s="99">
        <v>256</v>
      </c>
      <c r="V11" s="103" t="s">
        <v>498</v>
      </c>
      <c r="W11" s="103" t="s">
        <v>507</v>
      </c>
      <c r="X11" s="103" t="s">
        <v>507</v>
      </c>
      <c r="Y11" s="103" t="s">
        <v>507</v>
      </c>
      <c r="Z11" s="106" t="s">
        <v>508</v>
      </c>
      <c r="AA11" s="103" t="s">
        <v>507</v>
      </c>
    </row>
    <row r="12" spans="1:47" s="142" customFormat="1" ht="114.75" x14ac:dyDescent="0.25">
      <c r="A12" s="99" t="s">
        <v>769</v>
      </c>
      <c r="B12" s="99" t="s">
        <v>486</v>
      </c>
      <c r="C12" s="99" t="s">
        <v>487</v>
      </c>
      <c r="D12" s="99" t="s">
        <v>811</v>
      </c>
      <c r="E12" s="99" t="s">
        <v>33</v>
      </c>
      <c r="F12" s="135" t="s">
        <v>77</v>
      </c>
      <c r="G12" s="99" t="s">
        <v>490</v>
      </c>
      <c r="H12" s="101" t="s">
        <v>494</v>
      </c>
      <c r="I12" s="99" t="s">
        <v>499</v>
      </c>
      <c r="J12" s="99" t="s">
        <v>502</v>
      </c>
      <c r="K12" s="99" t="s">
        <v>503</v>
      </c>
      <c r="L12" s="99" t="s">
        <v>504</v>
      </c>
      <c r="M12" s="102">
        <v>2</v>
      </c>
      <c r="N12" s="103">
        <v>2</v>
      </c>
      <c r="O12" s="141">
        <f t="shared" si="0"/>
        <v>4</v>
      </c>
      <c r="P12" s="139" t="str">
        <f t="shared" si="1"/>
        <v>BAJO</v>
      </c>
      <c r="Q12" s="103">
        <v>100</v>
      </c>
      <c r="R12" s="74">
        <f t="shared" si="2"/>
        <v>400</v>
      </c>
      <c r="S12" s="139" t="str">
        <f t="shared" si="3"/>
        <v>II</v>
      </c>
      <c r="T12" s="74" t="str">
        <f t="shared" si="4"/>
        <v>No aceptable o aceptable con control específico</v>
      </c>
      <c r="U12" s="99">
        <v>256</v>
      </c>
      <c r="V12" s="103" t="s">
        <v>519</v>
      </c>
      <c r="W12" s="103" t="s">
        <v>507</v>
      </c>
      <c r="X12" s="103" t="s">
        <v>507</v>
      </c>
      <c r="Y12" s="103" t="s">
        <v>507</v>
      </c>
      <c r="Z12" s="106" t="s">
        <v>510</v>
      </c>
      <c r="AA12" s="103" t="s">
        <v>511</v>
      </c>
    </row>
    <row r="13" spans="1:47" s="142" customFormat="1" ht="102" x14ac:dyDescent="0.25">
      <c r="A13" s="99" t="s">
        <v>812</v>
      </c>
      <c r="B13" s="99" t="s">
        <v>813</v>
      </c>
      <c r="C13" s="99" t="s">
        <v>814</v>
      </c>
      <c r="D13" s="99" t="s">
        <v>477</v>
      </c>
      <c r="E13" s="99" t="s">
        <v>33</v>
      </c>
      <c r="F13" s="135" t="s">
        <v>77</v>
      </c>
      <c r="G13" s="99" t="s">
        <v>490</v>
      </c>
      <c r="H13" s="101" t="s">
        <v>815</v>
      </c>
      <c r="I13" s="99" t="s">
        <v>816</v>
      </c>
      <c r="J13" s="99" t="s">
        <v>502</v>
      </c>
      <c r="K13" s="99" t="s">
        <v>817</v>
      </c>
      <c r="L13" s="99" t="s">
        <v>502</v>
      </c>
      <c r="M13" s="102">
        <v>2</v>
      </c>
      <c r="N13" s="103">
        <v>2</v>
      </c>
      <c r="O13" s="141">
        <f t="shared" si="0"/>
        <v>4</v>
      </c>
      <c r="P13" s="139" t="str">
        <f t="shared" si="1"/>
        <v>BAJO</v>
      </c>
      <c r="Q13" s="103">
        <v>10</v>
      </c>
      <c r="R13" s="74">
        <f t="shared" si="2"/>
        <v>40</v>
      </c>
      <c r="S13" s="139" t="str">
        <f t="shared" si="3"/>
        <v>III</v>
      </c>
      <c r="T13" s="74" t="str">
        <f t="shared" si="4"/>
        <v>Mejorable</v>
      </c>
      <c r="U13" s="99">
        <v>256</v>
      </c>
      <c r="V13" s="103" t="s">
        <v>816</v>
      </c>
      <c r="W13" s="103" t="s">
        <v>507</v>
      </c>
      <c r="X13" s="103" t="s">
        <v>507</v>
      </c>
      <c r="Y13" s="103" t="s">
        <v>507</v>
      </c>
      <c r="Z13" s="106" t="s">
        <v>821</v>
      </c>
      <c r="AA13" s="103" t="s">
        <v>507</v>
      </c>
    </row>
    <row r="14" spans="1:47" s="142" customFormat="1" ht="114.75" x14ac:dyDescent="0.25">
      <c r="A14" s="99" t="s">
        <v>769</v>
      </c>
      <c r="B14" s="99" t="s">
        <v>813</v>
      </c>
      <c r="C14" s="99" t="s">
        <v>814</v>
      </c>
      <c r="D14" s="99" t="s">
        <v>477</v>
      </c>
      <c r="E14" s="99" t="s">
        <v>33</v>
      </c>
      <c r="F14" s="135" t="s">
        <v>77</v>
      </c>
      <c r="G14" s="99" t="s">
        <v>490</v>
      </c>
      <c r="H14" s="101" t="s">
        <v>494</v>
      </c>
      <c r="I14" s="99" t="s">
        <v>499</v>
      </c>
      <c r="J14" s="99" t="s">
        <v>502</v>
      </c>
      <c r="K14" s="99" t="s">
        <v>503</v>
      </c>
      <c r="L14" s="99" t="s">
        <v>504</v>
      </c>
      <c r="M14" s="102">
        <v>2</v>
      </c>
      <c r="N14" s="103">
        <v>2</v>
      </c>
      <c r="O14" s="141">
        <f t="shared" si="0"/>
        <v>4</v>
      </c>
      <c r="P14" s="139" t="str">
        <f t="shared" si="1"/>
        <v>BAJO</v>
      </c>
      <c r="Q14" s="103">
        <v>100</v>
      </c>
      <c r="R14" s="74">
        <f t="shared" si="2"/>
        <v>400</v>
      </c>
      <c r="S14" s="139" t="str">
        <f t="shared" si="3"/>
        <v>II</v>
      </c>
      <c r="T14" s="74" t="str">
        <f t="shared" si="4"/>
        <v>No aceptable o aceptable con control específico</v>
      </c>
      <c r="U14" s="99">
        <v>256</v>
      </c>
      <c r="V14" s="103" t="s">
        <v>519</v>
      </c>
      <c r="W14" s="103" t="s">
        <v>507</v>
      </c>
      <c r="X14" s="103" t="s">
        <v>507</v>
      </c>
      <c r="Y14" s="103" t="s">
        <v>507</v>
      </c>
      <c r="Z14" s="106" t="s">
        <v>822</v>
      </c>
      <c r="AA14" s="103" t="s">
        <v>511</v>
      </c>
    </row>
    <row r="15" spans="1:47" s="142" customFormat="1" ht="51" x14ac:dyDescent="0.25">
      <c r="A15" s="99" t="s">
        <v>769</v>
      </c>
      <c r="B15" s="99" t="s">
        <v>818</v>
      </c>
      <c r="C15" s="99" t="s">
        <v>819</v>
      </c>
      <c r="D15" s="99" t="s">
        <v>820</v>
      </c>
      <c r="E15" s="99" t="s">
        <v>33</v>
      </c>
      <c r="F15" s="135" t="s">
        <v>77</v>
      </c>
      <c r="G15" s="99" t="s">
        <v>489</v>
      </c>
      <c r="H15" s="101" t="s">
        <v>771</v>
      </c>
      <c r="I15" s="99" t="s">
        <v>498</v>
      </c>
      <c r="J15" s="99" t="s">
        <v>502</v>
      </c>
      <c r="K15" s="99" t="s">
        <v>502</v>
      </c>
      <c r="L15" s="99" t="s">
        <v>502</v>
      </c>
      <c r="M15" s="102">
        <v>2</v>
      </c>
      <c r="N15" s="103">
        <v>3</v>
      </c>
      <c r="O15" s="141">
        <f t="shared" si="0"/>
        <v>6</v>
      </c>
      <c r="P15" s="139" t="str">
        <f t="shared" si="1"/>
        <v>MEDIO</v>
      </c>
      <c r="Q15" s="103">
        <v>25</v>
      </c>
      <c r="R15" s="74">
        <f t="shared" si="2"/>
        <v>150</v>
      </c>
      <c r="S15" s="139" t="str">
        <f t="shared" si="3"/>
        <v>II</v>
      </c>
      <c r="T15" s="74" t="str">
        <f t="shared" si="4"/>
        <v>No aceptable o aceptable con control específico</v>
      </c>
      <c r="U15" s="99">
        <v>63</v>
      </c>
      <c r="V15" s="103" t="s">
        <v>498</v>
      </c>
      <c r="W15" s="103" t="s">
        <v>507</v>
      </c>
      <c r="X15" s="103" t="s">
        <v>507</v>
      </c>
      <c r="Y15" s="103" t="s">
        <v>507</v>
      </c>
      <c r="Z15" s="106" t="s">
        <v>759</v>
      </c>
      <c r="AA15" s="103" t="s">
        <v>507</v>
      </c>
    </row>
    <row r="16" spans="1:47" s="142" customFormat="1" ht="114.75" x14ac:dyDescent="0.25">
      <c r="A16" s="99" t="s">
        <v>769</v>
      </c>
      <c r="B16" s="99" t="s">
        <v>818</v>
      </c>
      <c r="C16" s="99" t="s">
        <v>819</v>
      </c>
      <c r="D16" s="99" t="s">
        <v>820</v>
      </c>
      <c r="E16" s="99" t="s">
        <v>33</v>
      </c>
      <c r="F16" s="135" t="s">
        <v>77</v>
      </c>
      <c r="G16" s="99" t="s">
        <v>490</v>
      </c>
      <c r="H16" s="101" t="s">
        <v>494</v>
      </c>
      <c r="I16" s="99" t="s">
        <v>499</v>
      </c>
      <c r="J16" s="99" t="s">
        <v>502</v>
      </c>
      <c r="K16" s="99" t="s">
        <v>503</v>
      </c>
      <c r="L16" s="99" t="s">
        <v>504</v>
      </c>
      <c r="M16" s="102">
        <v>2</v>
      </c>
      <c r="N16" s="103">
        <v>2</v>
      </c>
      <c r="O16" s="141">
        <f t="shared" si="0"/>
        <v>4</v>
      </c>
      <c r="P16" s="139" t="str">
        <f t="shared" si="1"/>
        <v>BAJO</v>
      </c>
      <c r="Q16" s="103">
        <v>100</v>
      </c>
      <c r="R16" s="74">
        <f t="shared" si="2"/>
        <v>400</v>
      </c>
      <c r="S16" s="139" t="str">
        <f t="shared" si="3"/>
        <v>II</v>
      </c>
      <c r="T16" s="74" t="str">
        <f t="shared" si="4"/>
        <v>No aceptable o aceptable con control específico</v>
      </c>
      <c r="U16" s="99">
        <v>63</v>
      </c>
      <c r="V16" s="103" t="s">
        <v>519</v>
      </c>
      <c r="W16" s="103" t="s">
        <v>507</v>
      </c>
      <c r="X16" s="103" t="s">
        <v>507</v>
      </c>
      <c r="Y16" s="103" t="s">
        <v>507</v>
      </c>
      <c r="Z16" s="106" t="s">
        <v>510</v>
      </c>
      <c r="AA16" s="103" t="s">
        <v>511</v>
      </c>
    </row>
    <row r="17" spans="1:27" s="142" customFormat="1" ht="102" x14ac:dyDescent="0.25">
      <c r="A17" s="99" t="s">
        <v>476</v>
      </c>
      <c r="B17" s="99" t="s">
        <v>473</v>
      </c>
      <c r="C17" s="99" t="s">
        <v>474</v>
      </c>
      <c r="D17" s="99" t="s">
        <v>520</v>
      </c>
      <c r="E17" s="99" t="s">
        <v>33</v>
      </c>
      <c r="F17" s="135" t="s">
        <v>39</v>
      </c>
      <c r="G17" s="99" t="s">
        <v>525</v>
      </c>
      <c r="H17" s="112" t="s">
        <v>531</v>
      </c>
      <c r="I17" s="99" t="s">
        <v>773</v>
      </c>
      <c r="J17" s="99" t="s">
        <v>502</v>
      </c>
      <c r="K17" s="99" t="s">
        <v>533</v>
      </c>
      <c r="L17" s="99" t="s">
        <v>534</v>
      </c>
      <c r="M17" s="102">
        <v>2</v>
      </c>
      <c r="N17" s="103">
        <v>4</v>
      </c>
      <c r="O17" s="141">
        <f t="shared" si="0"/>
        <v>8</v>
      </c>
      <c r="P17" s="139" t="str">
        <f t="shared" si="1"/>
        <v>MEDIO</v>
      </c>
      <c r="Q17" s="103">
        <v>25</v>
      </c>
      <c r="R17" s="74">
        <f t="shared" si="2"/>
        <v>200</v>
      </c>
      <c r="S17" s="139" t="str">
        <f t="shared" si="3"/>
        <v>II</v>
      </c>
      <c r="T17" s="74" t="str">
        <f t="shared" si="4"/>
        <v>No aceptable o aceptable con control específico</v>
      </c>
      <c r="U17" s="99">
        <v>256</v>
      </c>
      <c r="V17" s="103" t="s">
        <v>546</v>
      </c>
      <c r="W17" s="103" t="s">
        <v>507</v>
      </c>
      <c r="X17" s="103" t="s">
        <v>507</v>
      </c>
      <c r="Y17" s="103" t="s">
        <v>507</v>
      </c>
      <c r="Z17" s="106" t="s">
        <v>775</v>
      </c>
      <c r="AA17" s="103" t="s">
        <v>507</v>
      </c>
    </row>
    <row r="18" spans="1:27" s="142" customFormat="1" ht="51" x14ac:dyDescent="0.25">
      <c r="A18" s="99" t="s">
        <v>476</v>
      </c>
      <c r="B18" s="99" t="s">
        <v>473</v>
      </c>
      <c r="C18" s="99" t="s">
        <v>474</v>
      </c>
      <c r="D18" s="99" t="s">
        <v>521</v>
      </c>
      <c r="E18" s="99" t="s">
        <v>33</v>
      </c>
      <c r="F18" s="135" t="s">
        <v>39</v>
      </c>
      <c r="G18" s="99" t="s">
        <v>526</v>
      </c>
      <c r="H18" s="112" t="s">
        <v>535</v>
      </c>
      <c r="I18" s="99" t="s">
        <v>536</v>
      </c>
      <c r="J18" s="99" t="s">
        <v>502</v>
      </c>
      <c r="K18" s="99" t="s">
        <v>774</v>
      </c>
      <c r="L18" s="99" t="s">
        <v>534</v>
      </c>
      <c r="M18" s="102">
        <v>2</v>
      </c>
      <c r="N18" s="103">
        <v>4</v>
      </c>
      <c r="O18" s="141">
        <f t="shared" si="0"/>
        <v>8</v>
      </c>
      <c r="P18" s="139" t="str">
        <f t="shared" si="1"/>
        <v>MEDIO</v>
      </c>
      <c r="Q18" s="103">
        <v>25</v>
      </c>
      <c r="R18" s="74">
        <f t="shared" si="2"/>
        <v>200</v>
      </c>
      <c r="S18" s="139" t="str">
        <f t="shared" si="3"/>
        <v>II</v>
      </c>
      <c r="T18" s="74" t="str">
        <f t="shared" si="4"/>
        <v>No aceptable o aceptable con control específico</v>
      </c>
      <c r="U18" s="99">
        <v>256</v>
      </c>
      <c r="V18" s="103" t="s">
        <v>536</v>
      </c>
      <c r="W18" s="103" t="s">
        <v>507</v>
      </c>
      <c r="X18" s="103" t="s">
        <v>507</v>
      </c>
      <c r="Y18" s="103" t="s">
        <v>507</v>
      </c>
      <c r="Z18" s="106" t="s">
        <v>776</v>
      </c>
      <c r="AA18" s="103" t="s">
        <v>507</v>
      </c>
    </row>
    <row r="19" spans="1:27" s="142" customFormat="1" ht="51" x14ac:dyDescent="0.25">
      <c r="A19" s="99" t="s">
        <v>476</v>
      </c>
      <c r="B19" s="99" t="s">
        <v>473</v>
      </c>
      <c r="C19" s="99" t="s">
        <v>474</v>
      </c>
      <c r="D19" s="99" t="s">
        <v>522</v>
      </c>
      <c r="E19" s="99" t="s">
        <v>33</v>
      </c>
      <c r="F19" s="135" t="s">
        <v>39</v>
      </c>
      <c r="G19" s="99" t="s">
        <v>527</v>
      </c>
      <c r="H19" s="112" t="s">
        <v>538</v>
      </c>
      <c r="I19" s="99" t="s">
        <v>539</v>
      </c>
      <c r="J19" s="99" t="s">
        <v>502</v>
      </c>
      <c r="K19" s="99" t="s">
        <v>540</v>
      </c>
      <c r="L19" s="99" t="s">
        <v>541</v>
      </c>
      <c r="M19" s="102">
        <v>2</v>
      </c>
      <c r="N19" s="103">
        <v>4</v>
      </c>
      <c r="O19" s="141">
        <f t="shared" si="0"/>
        <v>8</v>
      </c>
      <c r="P19" s="139" t="str">
        <f t="shared" si="1"/>
        <v>MEDIO</v>
      </c>
      <c r="Q19" s="103">
        <v>10</v>
      </c>
      <c r="R19" s="74">
        <f t="shared" si="2"/>
        <v>80</v>
      </c>
      <c r="S19" s="139" t="str">
        <f t="shared" si="3"/>
        <v>III</v>
      </c>
      <c r="T19" s="74" t="str">
        <f t="shared" si="4"/>
        <v>Mejorable</v>
      </c>
      <c r="U19" s="99">
        <v>256</v>
      </c>
      <c r="V19" s="103" t="s">
        <v>549</v>
      </c>
      <c r="W19" s="103" t="s">
        <v>507</v>
      </c>
      <c r="X19" s="103" t="s">
        <v>507</v>
      </c>
      <c r="Y19" s="103" t="s">
        <v>507</v>
      </c>
      <c r="Z19" s="106" t="s">
        <v>550</v>
      </c>
      <c r="AA19" s="103" t="s">
        <v>507</v>
      </c>
    </row>
    <row r="20" spans="1:27" s="142" customFormat="1" ht="89.25" x14ac:dyDescent="0.25">
      <c r="A20" s="99" t="s">
        <v>523</v>
      </c>
      <c r="B20" s="99" t="s">
        <v>473</v>
      </c>
      <c r="C20" s="99" t="s">
        <v>474</v>
      </c>
      <c r="D20" s="99" t="s">
        <v>524</v>
      </c>
      <c r="E20" s="99" t="s">
        <v>575</v>
      </c>
      <c r="F20" s="135" t="s">
        <v>39</v>
      </c>
      <c r="G20" s="99" t="s">
        <v>528</v>
      </c>
      <c r="H20" s="112" t="s">
        <v>542</v>
      </c>
      <c r="I20" s="99" t="s">
        <v>543</v>
      </c>
      <c r="J20" s="99" t="s">
        <v>502</v>
      </c>
      <c r="K20" s="99" t="s">
        <v>544</v>
      </c>
      <c r="L20" s="99" t="s">
        <v>545</v>
      </c>
      <c r="M20" s="102">
        <v>2</v>
      </c>
      <c r="N20" s="103">
        <v>1</v>
      </c>
      <c r="O20" s="141">
        <f t="shared" si="0"/>
        <v>2</v>
      </c>
      <c r="P20" s="139" t="str">
        <f t="shared" si="1"/>
        <v>BAJO</v>
      </c>
      <c r="Q20" s="103">
        <v>60</v>
      </c>
      <c r="R20" s="74">
        <f t="shared" si="2"/>
        <v>120</v>
      </c>
      <c r="S20" s="139" t="str">
        <f t="shared" si="3"/>
        <v>III</v>
      </c>
      <c r="T20" s="74" t="str">
        <f t="shared" si="4"/>
        <v>Mejorable</v>
      </c>
      <c r="U20" s="99">
        <v>256</v>
      </c>
      <c r="V20" s="103" t="s">
        <v>551</v>
      </c>
      <c r="W20" s="103" t="s">
        <v>507</v>
      </c>
      <c r="X20" s="103" t="s">
        <v>507</v>
      </c>
      <c r="Y20" s="103" t="s">
        <v>507</v>
      </c>
      <c r="Z20" s="106" t="s">
        <v>552</v>
      </c>
      <c r="AA20" s="103" t="s">
        <v>553</v>
      </c>
    </row>
    <row r="21" spans="1:27" s="142" customFormat="1" ht="89.25" x14ac:dyDescent="0.25">
      <c r="A21" s="99" t="s">
        <v>823</v>
      </c>
      <c r="B21" s="99" t="s">
        <v>813</v>
      </c>
      <c r="C21" s="99" t="s">
        <v>814</v>
      </c>
      <c r="D21" s="99" t="s">
        <v>477</v>
      </c>
      <c r="E21" s="99" t="s">
        <v>33</v>
      </c>
      <c r="F21" s="135" t="s">
        <v>39</v>
      </c>
      <c r="G21" s="99" t="s">
        <v>525</v>
      </c>
      <c r="H21" s="112" t="s">
        <v>531</v>
      </c>
      <c r="I21" s="99" t="s">
        <v>824</v>
      </c>
      <c r="J21" s="99" t="s">
        <v>502</v>
      </c>
      <c r="K21" s="99" t="s">
        <v>533</v>
      </c>
      <c r="L21" s="99" t="s">
        <v>502</v>
      </c>
      <c r="M21" s="102">
        <v>2</v>
      </c>
      <c r="N21" s="103">
        <v>4</v>
      </c>
      <c r="O21" s="141">
        <f t="shared" si="0"/>
        <v>8</v>
      </c>
      <c r="P21" s="139" t="str">
        <f t="shared" si="1"/>
        <v>MEDIO</v>
      </c>
      <c r="Q21" s="103">
        <v>10</v>
      </c>
      <c r="R21" s="74">
        <f t="shared" si="2"/>
        <v>80</v>
      </c>
      <c r="S21" s="139" t="str">
        <f t="shared" si="3"/>
        <v>III</v>
      </c>
      <c r="T21" s="74" t="str">
        <f t="shared" si="4"/>
        <v>Mejorable</v>
      </c>
      <c r="U21" s="99">
        <v>256</v>
      </c>
      <c r="V21" s="103" t="s">
        <v>824</v>
      </c>
      <c r="W21" s="103" t="s">
        <v>507</v>
      </c>
      <c r="X21" s="103" t="s">
        <v>507</v>
      </c>
      <c r="Y21" s="103" t="s">
        <v>507</v>
      </c>
      <c r="Z21" s="106" t="s">
        <v>581</v>
      </c>
      <c r="AA21" s="103" t="s">
        <v>507</v>
      </c>
    </row>
    <row r="22" spans="1:27" s="142" customFormat="1" ht="63.75" x14ac:dyDescent="0.25">
      <c r="A22" s="99" t="s">
        <v>472</v>
      </c>
      <c r="B22" s="99" t="s">
        <v>818</v>
      </c>
      <c r="C22" s="99" t="s">
        <v>819</v>
      </c>
      <c r="D22" s="99" t="s">
        <v>820</v>
      </c>
      <c r="E22" s="99" t="s">
        <v>33</v>
      </c>
      <c r="F22" s="135" t="s">
        <v>39</v>
      </c>
      <c r="G22" s="99" t="s">
        <v>528</v>
      </c>
      <c r="H22" s="112" t="s">
        <v>825</v>
      </c>
      <c r="I22" s="99" t="s">
        <v>826</v>
      </c>
      <c r="J22" s="99" t="s">
        <v>502</v>
      </c>
      <c r="K22" s="99" t="s">
        <v>774</v>
      </c>
      <c r="L22" s="99" t="s">
        <v>534</v>
      </c>
      <c r="M22" s="102">
        <v>2</v>
      </c>
      <c r="N22" s="103">
        <v>1</v>
      </c>
      <c r="O22" s="141">
        <f t="shared" si="0"/>
        <v>2</v>
      </c>
      <c r="P22" s="139" t="str">
        <f t="shared" si="1"/>
        <v>BAJO</v>
      </c>
      <c r="Q22" s="103">
        <v>60</v>
      </c>
      <c r="R22" s="74">
        <f t="shared" si="2"/>
        <v>120</v>
      </c>
      <c r="S22" s="139" t="str">
        <f t="shared" si="3"/>
        <v>III</v>
      </c>
      <c r="T22" s="74" t="str">
        <f t="shared" si="4"/>
        <v>Mejorable</v>
      </c>
      <c r="U22" s="99">
        <v>63</v>
      </c>
      <c r="V22" s="103" t="s">
        <v>551</v>
      </c>
      <c r="W22" s="103" t="s">
        <v>507</v>
      </c>
      <c r="X22" s="103" t="s">
        <v>507</v>
      </c>
      <c r="Y22" s="103" t="s">
        <v>507</v>
      </c>
      <c r="Z22" s="106" t="s">
        <v>776</v>
      </c>
      <c r="AA22" s="103" t="s">
        <v>507</v>
      </c>
    </row>
    <row r="23" spans="1:27" s="142" customFormat="1" ht="51" x14ac:dyDescent="0.25">
      <c r="A23" s="99" t="s">
        <v>567</v>
      </c>
      <c r="B23" s="147" t="s">
        <v>777</v>
      </c>
      <c r="C23" s="103" t="s">
        <v>474</v>
      </c>
      <c r="D23" s="103" t="s">
        <v>568</v>
      </c>
      <c r="E23" s="103" t="s">
        <v>33</v>
      </c>
      <c r="F23" s="135" t="s">
        <v>35</v>
      </c>
      <c r="G23" s="99" t="s">
        <v>589</v>
      </c>
      <c r="H23" s="112" t="s">
        <v>590</v>
      </c>
      <c r="I23" s="103" t="s">
        <v>591</v>
      </c>
      <c r="J23" s="103" t="s">
        <v>502</v>
      </c>
      <c r="K23" s="103" t="s">
        <v>502</v>
      </c>
      <c r="L23" s="103" t="s">
        <v>502</v>
      </c>
      <c r="M23" s="103">
        <v>2</v>
      </c>
      <c r="N23" s="103">
        <v>4</v>
      </c>
      <c r="O23" s="141">
        <f t="shared" si="0"/>
        <v>8</v>
      </c>
      <c r="P23" s="139" t="str">
        <f t="shared" si="1"/>
        <v>MEDIO</v>
      </c>
      <c r="Q23" s="103">
        <v>10</v>
      </c>
      <c r="R23" s="74">
        <f t="shared" si="2"/>
        <v>80</v>
      </c>
      <c r="S23" s="139" t="str">
        <f t="shared" si="3"/>
        <v>III</v>
      </c>
      <c r="T23" s="74" t="str">
        <f t="shared" si="4"/>
        <v>Mejorable</v>
      </c>
      <c r="U23" s="99">
        <v>256</v>
      </c>
      <c r="V23" s="113" t="s">
        <v>591</v>
      </c>
      <c r="W23" s="103" t="s">
        <v>507</v>
      </c>
      <c r="X23" s="103" t="s">
        <v>507</v>
      </c>
      <c r="Y23" s="113" t="s">
        <v>592</v>
      </c>
      <c r="Z23" s="113" t="s">
        <v>593</v>
      </c>
      <c r="AA23" s="103" t="s">
        <v>507</v>
      </c>
    </row>
    <row r="24" spans="1:27" s="142" customFormat="1" ht="76.5" x14ac:dyDescent="0.25">
      <c r="A24" s="99" t="s">
        <v>564</v>
      </c>
      <c r="B24" s="147" t="s">
        <v>777</v>
      </c>
      <c r="C24" s="99" t="s">
        <v>565</v>
      </c>
      <c r="D24" s="99" t="s">
        <v>781</v>
      </c>
      <c r="E24" s="99" t="s">
        <v>575</v>
      </c>
      <c r="F24" s="135" t="s">
        <v>35</v>
      </c>
      <c r="G24" s="99" t="s">
        <v>585</v>
      </c>
      <c r="H24" s="101" t="s">
        <v>586</v>
      </c>
      <c r="I24" s="114" t="s">
        <v>1505</v>
      </c>
      <c r="J24" s="99" t="s">
        <v>502</v>
      </c>
      <c r="K24" s="99" t="s">
        <v>584</v>
      </c>
      <c r="L24" s="99" t="s">
        <v>502</v>
      </c>
      <c r="M24" s="113">
        <v>2</v>
      </c>
      <c r="N24" s="113">
        <v>2</v>
      </c>
      <c r="O24" s="141">
        <f t="shared" si="0"/>
        <v>4</v>
      </c>
      <c r="P24" s="139" t="str">
        <f t="shared" si="1"/>
        <v>BAJO</v>
      </c>
      <c r="Q24" s="113">
        <v>60</v>
      </c>
      <c r="R24" s="74">
        <f t="shared" si="2"/>
        <v>240</v>
      </c>
      <c r="S24" s="139" t="str">
        <f t="shared" si="3"/>
        <v>II</v>
      </c>
      <c r="T24" s="74" t="str">
        <f t="shared" si="4"/>
        <v>No aceptable o aceptable con control específico</v>
      </c>
      <c r="U24" s="99">
        <v>256</v>
      </c>
      <c r="V24" s="113" t="s">
        <v>519</v>
      </c>
      <c r="W24" s="103" t="s">
        <v>507</v>
      </c>
      <c r="X24" s="113" t="s">
        <v>507</v>
      </c>
      <c r="Y24" s="113" t="s">
        <v>507</v>
      </c>
      <c r="Z24" s="145" t="s">
        <v>588</v>
      </c>
      <c r="AA24" s="103" t="s">
        <v>507</v>
      </c>
    </row>
    <row r="25" spans="1:27" s="142" customFormat="1" ht="76.5" x14ac:dyDescent="0.25">
      <c r="A25" s="99" t="s">
        <v>472</v>
      </c>
      <c r="B25" s="147" t="s">
        <v>486</v>
      </c>
      <c r="C25" s="99" t="s">
        <v>573</v>
      </c>
      <c r="D25" s="114" t="s">
        <v>1507</v>
      </c>
      <c r="E25" s="100" t="s">
        <v>33</v>
      </c>
      <c r="F25" s="135" t="s">
        <v>35</v>
      </c>
      <c r="G25" s="99" t="s">
        <v>594</v>
      </c>
      <c r="H25" s="101" t="s">
        <v>577</v>
      </c>
      <c r="I25" s="99" t="s">
        <v>624</v>
      </c>
      <c r="J25" s="100" t="s">
        <v>502</v>
      </c>
      <c r="K25" s="99" t="s">
        <v>625</v>
      </c>
      <c r="L25" s="99" t="s">
        <v>502</v>
      </c>
      <c r="M25" s="102">
        <v>2</v>
      </c>
      <c r="N25" s="103">
        <v>4</v>
      </c>
      <c r="O25" s="141">
        <f t="shared" si="0"/>
        <v>8</v>
      </c>
      <c r="P25" s="139" t="str">
        <f t="shared" si="1"/>
        <v>MEDIO</v>
      </c>
      <c r="Q25" s="103">
        <v>10</v>
      </c>
      <c r="R25" s="74">
        <f t="shared" si="2"/>
        <v>80</v>
      </c>
      <c r="S25" s="139" t="str">
        <f t="shared" si="3"/>
        <v>III</v>
      </c>
      <c r="T25" s="74" t="str">
        <f t="shared" si="4"/>
        <v>Mejorable</v>
      </c>
      <c r="U25" s="99">
        <v>256</v>
      </c>
      <c r="V25" s="103" t="s">
        <v>519</v>
      </c>
      <c r="W25" s="103" t="s">
        <v>507</v>
      </c>
      <c r="X25" s="103" t="s">
        <v>507</v>
      </c>
      <c r="Y25" s="103" t="s">
        <v>507</v>
      </c>
      <c r="Z25" s="106" t="s">
        <v>644</v>
      </c>
      <c r="AA25" s="103" t="s">
        <v>507</v>
      </c>
    </row>
    <row r="26" spans="1:27" s="142" customFormat="1" ht="76.5" x14ac:dyDescent="0.25">
      <c r="A26" s="99" t="s">
        <v>478</v>
      </c>
      <c r="B26" s="147" t="s">
        <v>777</v>
      </c>
      <c r="C26" s="99" t="s">
        <v>474</v>
      </c>
      <c r="D26" s="99" t="s">
        <v>484</v>
      </c>
      <c r="E26" s="99" t="s">
        <v>33</v>
      </c>
      <c r="F26" s="135" t="s">
        <v>35</v>
      </c>
      <c r="G26" s="99" t="s">
        <v>594</v>
      </c>
      <c r="H26" s="101" t="s">
        <v>610</v>
      </c>
      <c r="I26" s="99" t="s">
        <v>611</v>
      </c>
      <c r="J26" s="99" t="s">
        <v>502</v>
      </c>
      <c r="K26" s="99" t="s">
        <v>502</v>
      </c>
      <c r="L26" s="99" t="s">
        <v>502</v>
      </c>
      <c r="M26" s="102">
        <v>6</v>
      </c>
      <c r="N26" s="103">
        <v>2</v>
      </c>
      <c r="O26" s="141">
        <f t="shared" si="0"/>
        <v>12</v>
      </c>
      <c r="P26" s="139" t="str">
        <f t="shared" si="1"/>
        <v>ALTO</v>
      </c>
      <c r="Q26" s="103">
        <v>25</v>
      </c>
      <c r="R26" s="74">
        <f t="shared" si="2"/>
        <v>300</v>
      </c>
      <c r="S26" s="139" t="str">
        <f t="shared" si="3"/>
        <v>II</v>
      </c>
      <c r="T26" s="74" t="str">
        <f t="shared" si="4"/>
        <v>No aceptable o aceptable con control específico</v>
      </c>
      <c r="U26" s="99">
        <v>256</v>
      </c>
      <c r="V26" s="103" t="s">
        <v>519</v>
      </c>
      <c r="W26" s="103" t="s">
        <v>507</v>
      </c>
      <c r="X26" s="103" t="s">
        <v>507</v>
      </c>
      <c r="Y26" s="103" t="s">
        <v>507</v>
      </c>
      <c r="Z26" s="106" t="s">
        <v>635</v>
      </c>
      <c r="AA26" s="103" t="s">
        <v>507</v>
      </c>
    </row>
    <row r="27" spans="1:27" s="142" customFormat="1" ht="51" x14ac:dyDescent="0.25">
      <c r="A27" s="99" t="s">
        <v>569</v>
      </c>
      <c r="B27" s="147" t="s">
        <v>777</v>
      </c>
      <c r="C27" s="99" t="s">
        <v>474</v>
      </c>
      <c r="D27" s="99" t="s">
        <v>484</v>
      </c>
      <c r="E27" s="99" t="s">
        <v>33</v>
      </c>
      <c r="F27" s="135" t="s">
        <v>35</v>
      </c>
      <c r="G27" s="99" t="s">
        <v>594</v>
      </c>
      <c r="H27" s="101" t="s">
        <v>612</v>
      </c>
      <c r="I27" s="99" t="s">
        <v>598</v>
      </c>
      <c r="J27" s="99" t="s">
        <v>502</v>
      </c>
      <c r="K27" s="99" t="s">
        <v>502</v>
      </c>
      <c r="L27" s="99" t="s">
        <v>502</v>
      </c>
      <c r="M27" s="102">
        <v>6</v>
      </c>
      <c r="N27" s="103">
        <v>2</v>
      </c>
      <c r="O27" s="141">
        <f t="shared" si="0"/>
        <v>12</v>
      </c>
      <c r="P27" s="139" t="str">
        <f t="shared" si="1"/>
        <v>ALTO</v>
      </c>
      <c r="Q27" s="103">
        <v>25</v>
      </c>
      <c r="R27" s="74">
        <f t="shared" si="2"/>
        <v>300</v>
      </c>
      <c r="S27" s="139" t="str">
        <f t="shared" si="3"/>
        <v>II</v>
      </c>
      <c r="T27" s="74" t="str">
        <f t="shared" si="4"/>
        <v>No aceptable o aceptable con control específico</v>
      </c>
      <c r="U27" s="99">
        <v>256</v>
      </c>
      <c r="V27" s="103" t="s">
        <v>636</v>
      </c>
      <c r="W27" s="103" t="s">
        <v>507</v>
      </c>
      <c r="X27" s="103" t="s">
        <v>507</v>
      </c>
      <c r="Y27" s="103" t="s">
        <v>637</v>
      </c>
      <c r="Z27" s="106" t="s">
        <v>638</v>
      </c>
      <c r="AA27" s="103" t="s">
        <v>507</v>
      </c>
    </row>
    <row r="28" spans="1:27" s="142" customFormat="1" ht="63.75" x14ac:dyDescent="0.25">
      <c r="A28" s="99" t="s">
        <v>482</v>
      </c>
      <c r="B28" s="147" t="s">
        <v>777</v>
      </c>
      <c r="C28" s="99" t="s">
        <v>474</v>
      </c>
      <c r="D28" s="99" t="s">
        <v>484</v>
      </c>
      <c r="E28" s="99" t="s">
        <v>33</v>
      </c>
      <c r="F28" s="135" t="s">
        <v>35</v>
      </c>
      <c r="G28" s="99" t="s">
        <v>594</v>
      </c>
      <c r="H28" s="101" t="s">
        <v>613</v>
      </c>
      <c r="I28" s="99" t="s">
        <v>614</v>
      </c>
      <c r="J28" s="99" t="s">
        <v>502</v>
      </c>
      <c r="K28" s="99" t="s">
        <v>506</v>
      </c>
      <c r="L28" s="99" t="s">
        <v>502</v>
      </c>
      <c r="M28" s="102">
        <v>2</v>
      </c>
      <c r="N28" s="103">
        <v>4</v>
      </c>
      <c r="O28" s="141">
        <f t="shared" si="0"/>
        <v>8</v>
      </c>
      <c r="P28" s="139" t="str">
        <f t="shared" si="1"/>
        <v>MEDIO</v>
      </c>
      <c r="Q28" s="103">
        <v>25</v>
      </c>
      <c r="R28" s="74">
        <f t="shared" si="2"/>
        <v>200</v>
      </c>
      <c r="S28" s="139" t="str">
        <f t="shared" si="3"/>
        <v>II</v>
      </c>
      <c r="T28" s="74" t="str">
        <f t="shared" si="4"/>
        <v>No aceptable o aceptable con control específico</v>
      </c>
      <c r="U28" s="99">
        <v>256</v>
      </c>
      <c r="V28" s="103" t="s">
        <v>519</v>
      </c>
      <c r="W28" s="103" t="s">
        <v>507</v>
      </c>
      <c r="X28" s="103" t="s">
        <v>517</v>
      </c>
      <c r="Y28" s="103" t="s">
        <v>507</v>
      </c>
      <c r="Z28" s="106" t="s">
        <v>518</v>
      </c>
      <c r="AA28" s="103" t="s">
        <v>507</v>
      </c>
    </row>
    <row r="29" spans="1:27" s="142" customFormat="1" ht="38.25" x14ac:dyDescent="0.25">
      <c r="A29" s="99" t="s">
        <v>554</v>
      </c>
      <c r="B29" s="99" t="s">
        <v>473</v>
      </c>
      <c r="C29" s="99" t="s">
        <v>474</v>
      </c>
      <c r="D29" s="99" t="s">
        <v>555</v>
      </c>
      <c r="E29" s="100" t="s">
        <v>33</v>
      </c>
      <c r="F29" s="135" t="s">
        <v>35</v>
      </c>
      <c r="G29" s="99" t="s">
        <v>594</v>
      </c>
      <c r="H29" s="101" t="s">
        <v>595</v>
      </c>
      <c r="I29" s="114" t="s">
        <v>1506</v>
      </c>
      <c r="J29" s="100" t="s">
        <v>502</v>
      </c>
      <c r="K29" s="99" t="s">
        <v>502</v>
      </c>
      <c r="L29" s="99" t="s">
        <v>502</v>
      </c>
      <c r="M29" s="113">
        <v>2</v>
      </c>
      <c r="N29" s="113">
        <v>4</v>
      </c>
      <c r="O29" s="141">
        <f t="shared" si="0"/>
        <v>8</v>
      </c>
      <c r="P29" s="139" t="str">
        <f t="shared" si="1"/>
        <v>MEDIO</v>
      </c>
      <c r="Q29" s="113">
        <v>10</v>
      </c>
      <c r="R29" s="74">
        <f t="shared" si="2"/>
        <v>80</v>
      </c>
      <c r="S29" s="139" t="str">
        <f t="shared" si="3"/>
        <v>III</v>
      </c>
      <c r="T29" s="74" t="str">
        <f t="shared" si="4"/>
        <v>Mejorable</v>
      </c>
      <c r="U29" s="99">
        <v>256</v>
      </c>
      <c r="V29" s="113" t="s">
        <v>627</v>
      </c>
      <c r="W29" s="103" t="s">
        <v>628</v>
      </c>
      <c r="X29" s="103" t="s">
        <v>507</v>
      </c>
      <c r="Y29" s="103" t="s">
        <v>507</v>
      </c>
      <c r="Z29" s="106" t="s">
        <v>629</v>
      </c>
      <c r="AA29" s="103" t="s">
        <v>507</v>
      </c>
    </row>
    <row r="30" spans="1:27" s="142" customFormat="1" ht="63.75" x14ac:dyDescent="0.25">
      <c r="A30" s="99" t="s">
        <v>482</v>
      </c>
      <c r="B30" s="147" t="s">
        <v>777</v>
      </c>
      <c r="C30" s="99" t="s">
        <v>474</v>
      </c>
      <c r="D30" s="99" t="s">
        <v>570</v>
      </c>
      <c r="E30" s="100" t="s">
        <v>33</v>
      </c>
      <c r="F30" s="135" t="s">
        <v>35</v>
      </c>
      <c r="G30" s="99" t="s">
        <v>594</v>
      </c>
      <c r="H30" s="101" t="s">
        <v>615</v>
      </c>
      <c r="I30" s="99" t="s">
        <v>616</v>
      </c>
      <c r="J30" s="100" t="s">
        <v>502</v>
      </c>
      <c r="K30" s="99" t="s">
        <v>502</v>
      </c>
      <c r="L30" s="99" t="s">
        <v>502</v>
      </c>
      <c r="M30" s="103">
        <v>6</v>
      </c>
      <c r="N30" s="103">
        <v>2</v>
      </c>
      <c r="O30" s="141">
        <f t="shared" si="0"/>
        <v>12</v>
      </c>
      <c r="P30" s="139" t="str">
        <f t="shared" si="1"/>
        <v>ALTO</v>
      </c>
      <c r="Q30" s="103">
        <v>25</v>
      </c>
      <c r="R30" s="74">
        <f t="shared" si="2"/>
        <v>300</v>
      </c>
      <c r="S30" s="139" t="str">
        <f t="shared" si="3"/>
        <v>II</v>
      </c>
      <c r="T30" s="74" t="str">
        <f t="shared" si="4"/>
        <v>No aceptable o aceptable con control específico</v>
      </c>
      <c r="U30" s="99">
        <v>256</v>
      </c>
      <c r="V30" s="103" t="s">
        <v>630</v>
      </c>
      <c r="W30" s="103" t="s">
        <v>507</v>
      </c>
      <c r="X30" s="103" t="s">
        <v>507</v>
      </c>
      <c r="Y30" s="103" t="s">
        <v>639</v>
      </c>
      <c r="Z30" s="103" t="s">
        <v>640</v>
      </c>
      <c r="AA30" s="103" t="s">
        <v>507</v>
      </c>
    </row>
    <row r="31" spans="1:27" s="142" customFormat="1" ht="60" x14ac:dyDescent="0.25">
      <c r="A31" s="99" t="s">
        <v>482</v>
      </c>
      <c r="B31" s="147" t="s">
        <v>473</v>
      </c>
      <c r="C31" s="103" t="s">
        <v>474</v>
      </c>
      <c r="D31" s="99" t="s">
        <v>477</v>
      </c>
      <c r="E31" s="103" t="s">
        <v>33</v>
      </c>
      <c r="F31" s="135" t="s">
        <v>35</v>
      </c>
      <c r="G31" s="99" t="s">
        <v>617</v>
      </c>
      <c r="H31" s="101" t="s">
        <v>618</v>
      </c>
      <c r="I31" s="149" t="s">
        <v>619</v>
      </c>
      <c r="J31" s="100" t="s">
        <v>502</v>
      </c>
      <c r="K31" s="99" t="s">
        <v>502</v>
      </c>
      <c r="L31" s="99" t="s">
        <v>502</v>
      </c>
      <c r="M31" s="103">
        <v>2</v>
      </c>
      <c r="N31" s="103">
        <v>2</v>
      </c>
      <c r="O31" s="141">
        <f t="shared" si="0"/>
        <v>4</v>
      </c>
      <c r="P31" s="139" t="str">
        <f t="shared" si="1"/>
        <v>BAJO</v>
      </c>
      <c r="Q31" s="103">
        <v>25</v>
      </c>
      <c r="R31" s="74">
        <f t="shared" si="2"/>
        <v>100</v>
      </c>
      <c r="S31" s="139" t="str">
        <f t="shared" si="3"/>
        <v>III</v>
      </c>
      <c r="T31" s="74" t="str">
        <f t="shared" si="4"/>
        <v>Mejorable</v>
      </c>
      <c r="U31" s="99">
        <v>256</v>
      </c>
      <c r="V31" s="103" t="s">
        <v>641</v>
      </c>
      <c r="W31" s="103" t="s">
        <v>507</v>
      </c>
      <c r="X31" s="103" t="s">
        <v>507</v>
      </c>
      <c r="Y31" s="103" t="s">
        <v>507</v>
      </c>
      <c r="Z31" s="103" t="s">
        <v>642</v>
      </c>
      <c r="AA31" s="103" t="s">
        <v>507</v>
      </c>
    </row>
    <row r="32" spans="1:27" s="142" customFormat="1" ht="51" x14ac:dyDescent="0.25">
      <c r="A32" s="99" t="s">
        <v>482</v>
      </c>
      <c r="B32" s="147" t="s">
        <v>777</v>
      </c>
      <c r="C32" s="99" t="s">
        <v>474</v>
      </c>
      <c r="D32" s="99" t="s">
        <v>479</v>
      </c>
      <c r="E32" s="100" t="s">
        <v>33</v>
      </c>
      <c r="F32" s="135" t="s">
        <v>35</v>
      </c>
      <c r="G32" s="99" t="s">
        <v>594</v>
      </c>
      <c r="H32" s="101" t="s">
        <v>620</v>
      </c>
      <c r="I32" s="99" t="s">
        <v>616</v>
      </c>
      <c r="J32" s="100" t="s">
        <v>502</v>
      </c>
      <c r="K32" s="99" t="s">
        <v>502</v>
      </c>
      <c r="L32" s="99" t="s">
        <v>502</v>
      </c>
      <c r="M32" s="103">
        <v>6</v>
      </c>
      <c r="N32" s="103">
        <v>2</v>
      </c>
      <c r="O32" s="141">
        <f t="shared" si="0"/>
        <v>12</v>
      </c>
      <c r="P32" s="139" t="str">
        <f t="shared" si="1"/>
        <v>ALTO</v>
      </c>
      <c r="Q32" s="103">
        <v>25</v>
      </c>
      <c r="R32" s="74">
        <f t="shared" si="2"/>
        <v>300</v>
      </c>
      <c r="S32" s="139" t="str">
        <f t="shared" si="3"/>
        <v>II</v>
      </c>
      <c r="T32" s="74" t="str">
        <f t="shared" si="4"/>
        <v>No aceptable o aceptable con control específico</v>
      </c>
      <c r="U32" s="99">
        <v>256</v>
      </c>
      <c r="V32" s="103" t="s">
        <v>630</v>
      </c>
      <c r="W32" s="103" t="s">
        <v>507</v>
      </c>
      <c r="X32" s="103" t="s">
        <v>507</v>
      </c>
      <c r="Y32" s="103" t="s">
        <v>507</v>
      </c>
      <c r="Z32" s="103" t="s">
        <v>640</v>
      </c>
      <c r="AA32" s="103" t="s">
        <v>507</v>
      </c>
    </row>
    <row r="33" spans="1:27" s="142" customFormat="1" ht="38.25" x14ac:dyDescent="0.25">
      <c r="A33" s="99" t="s">
        <v>476</v>
      </c>
      <c r="B33" s="147" t="s">
        <v>777</v>
      </c>
      <c r="C33" s="99" t="s">
        <v>474</v>
      </c>
      <c r="D33" s="99" t="s">
        <v>560</v>
      </c>
      <c r="E33" s="99" t="s">
        <v>33</v>
      </c>
      <c r="F33" s="135" t="s">
        <v>35</v>
      </c>
      <c r="G33" s="99" t="s">
        <v>594</v>
      </c>
      <c r="H33" s="101" t="s">
        <v>601</v>
      </c>
      <c r="I33" s="99" t="s">
        <v>602</v>
      </c>
      <c r="J33" s="99" t="s">
        <v>502</v>
      </c>
      <c r="K33" s="99" t="s">
        <v>502</v>
      </c>
      <c r="L33" s="99" t="s">
        <v>603</v>
      </c>
      <c r="M33" s="102">
        <v>2</v>
      </c>
      <c r="N33" s="103">
        <v>2</v>
      </c>
      <c r="O33" s="141">
        <f t="shared" si="0"/>
        <v>4</v>
      </c>
      <c r="P33" s="139" t="str">
        <f t="shared" si="1"/>
        <v>BAJO</v>
      </c>
      <c r="Q33" s="103">
        <v>10</v>
      </c>
      <c r="R33" s="74">
        <f t="shared" si="2"/>
        <v>40</v>
      </c>
      <c r="S33" s="139" t="str">
        <f t="shared" si="3"/>
        <v>III</v>
      </c>
      <c r="T33" s="74" t="str">
        <f t="shared" si="4"/>
        <v>Mejorable</v>
      </c>
      <c r="U33" s="99">
        <v>256</v>
      </c>
      <c r="V33" s="103" t="s">
        <v>519</v>
      </c>
      <c r="W33" s="103" t="s">
        <v>507</v>
      </c>
      <c r="X33" s="103" t="s">
        <v>507</v>
      </c>
      <c r="Y33" s="103" t="s">
        <v>507</v>
      </c>
      <c r="Z33" s="106" t="s">
        <v>632</v>
      </c>
      <c r="AA33" s="103" t="s">
        <v>507</v>
      </c>
    </row>
    <row r="34" spans="1:27" s="142" customFormat="1" ht="38.25" x14ac:dyDescent="0.25">
      <c r="A34" s="99" t="s">
        <v>478</v>
      </c>
      <c r="B34" s="147" t="s">
        <v>777</v>
      </c>
      <c r="C34" s="99" t="s">
        <v>474</v>
      </c>
      <c r="D34" s="99" t="s">
        <v>484</v>
      </c>
      <c r="E34" s="100" t="s">
        <v>33</v>
      </c>
      <c r="F34" s="135" t="s">
        <v>35</v>
      </c>
      <c r="G34" s="99" t="s">
        <v>594</v>
      </c>
      <c r="H34" s="101" t="s">
        <v>606</v>
      </c>
      <c r="I34" s="99" t="s">
        <v>607</v>
      </c>
      <c r="J34" s="100" t="s">
        <v>502</v>
      </c>
      <c r="K34" s="99" t="s">
        <v>502</v>
      </c>
      <c r="L34" s="99" t="s">
        <v>603</v>
      </c>
      <c r="M34" s="102">
        <v>2</v>
      </c>
      <c r="N34" s="103">
        <v>2</v>
      </c>
      <c r="O34" s="141">
        <f t="shared" si="0"/>
        <v>4</v>
      </c>
      <c r="P34" s="139" t="str">
        <f t="shared" si="1"/>
        <v>BAJO</v>
      </c>
      <c r="Q34" s="103">
        <v>10</v>
      </c>
      <c r="R34" s="74">
        <f t="shared" si="2"/>
        <v>40</v>
      </c>
      <c r="S34" s="139" t="str">
        <f t="shared" si="3"/>
        <v>III</v>
      </c>
      <c r="T34" s="74" t="str">
        <f t="shared" si="4"/>
        <v>Mejorable</v>
      </c>
      <c r="U34" s="99">
        <v>256</v>
      </c>
      <c r="V34" s="103" t="s">
        <v>519</v>
      </c>
      <c r="W34" s="103" t="s">
        <v>507</v>
      </c>
      <c r="X34" s="103" t="s">
        <v>507</v>
      </c>
      <c r="Y34" s="103" t="s">
        <v>507</v>
      </c>
      <c r="Z34" s="106" t="s">
        <v>629</v>
      </c>
      <c r="AA34" s="103" t="s">
        <v>507</v>
      </c>
    </row>
    <row r="35" spans="1:27" s="142" customFormat="1" ht="38.25" x14ac:dyDescent="0.25">
      <c r="A35" s="99" t="s">
        <v>561</v>
      </c>
      <c r="B35" s="147" t="s">
        <v>777</v>
      </c>
      <c r="C35" s="99" t="s">
        <v>562</v>
      </c>
      <c r="D35" s="99" t="s">
        <v>563</v>
      </c>
      <c r="E35" s="100" t="s">
        <v>33</v>
      </c>
      <c r="F35" s="135" t="s">
        <v>35</v>
      </c>
      <c r="G35" s="99" t="s">
        <v>594</v>
      </c>
      <c r="H35" s="101" t="s">
        <v>604</v>
      </c>
      <c r="I35" s="99" t="s">
        <v>605</v>
      </c>
      <c r="J35" s="100" t="s">
        <v>502</v>
      </c>
      <c r="K35" s="99" t="s">
        <v>502</v>
      </c>
      <c r="L35" s="99" t="s">
        <v>603</v>
      </c>
      <c r="M35" s="102">
        <v>2</v>
      </c>
      <c r="N35" s="103">
        <v>2</v>
      </c>
      <c r="O35" s="141">
        <f t="shared" si="0"/>
        <v>4</v>
      </c>
      <c r="P35" s="139" t="str">
        <f t="shared" si="1"/>
        <v>BAJO</v>
      </c>
      <c r="Q35" s="103">
        <v>10</v>
      </c>
      <c r="R35" s="74">
        <f t="shared" si="2"/>
        <v>40</v>
      </c>
      <c r="S35" s="139" t="str">
        <f t="shared" si="3"/>
        <v>III</v>
      </c>
      <c r="T35" s="74" t="str">
        <f t="shared" si="4"/>
        <v>Mejorable</v>
      </c>
      <c r="U35" s="99">
        <v>256</v>
      </c>
      <c r="V35" s="103" t="s">
        <v>519</v>
      </c>
      <c r="W35" s="103" t="s">
        <v>507</v>
      </c>
      <c r="X35" s="103" t="s">
        <v>507</v>
      </c>
      <c r="Y35" s="103" t="s">
        <v>507</v>
      </c>
      <c r="Z35" s="106" t="s">
        <v>633</v>
      </c>
      <c r="AA35" s="103" t="s">
        <v>507</v>
      </c>
    </row>
    <row r="36" spans="1:27" s="142" customFormat="1" ht="51" x14ac:dyDescent="0.25">
      <c r="A36" s="99" t="s">
        <v>482</v>
      </c>
      <c r="B36" s="147" t="s">
        <v>777</v>
      </c>
      <c r="C36" s="99" t="s">
        <v>474</v>
      </c>
      <c r="D36" s="99" t="s">
        <v>484</v>
      </c>
      <c r="E36" s="99" t="s">
        <v>33</v>
      </c>
      <c r="F36" s="135" t="s">
        <v>35</v>
      </c>
      <c r="G36" s="99" t="s">
        <v>594</v>
      </c>
      <c r="H36" s="101" t="s">
        <v>779</v>
      </c>
      <c r="I36" s="99" t="s">
        <v>598</v>
      </c>
      <c r="J36" s="99" t="s">
        <v>502</v>
      </c>
      <c r="K36" s="99" t="s">
        <v>506</v>
      </c>
      <c r="L36" s="99" t="s">
        <v>502</v>
      </c>
      <c r="M36" s="102">
        <v>2</v>
      </c>
      <c r="N36" s="103">
        <v>4</v>
      </c>
      <c r="O36" s="141">
        <f t="shared" si="0"/>
        <v>8</v>
      </c>
      <c r="P36" s="139" t="str">
        <f t="shared" si="1"/>
        <v>MEDIO</v>
      </c>
      <c r="Q36" s="103">
        <v>25</v>
      </c>
      <c r="R36" s="74">
        <f t="shared" si="2"/>
        <v>200</v>
      </c>
      <c r="S36" s="139" t="str">
        <f t="shared" si="3"/>
        <v>II</v>
      </c>
      <c r="T36" s="74" t="str">
        <f t="shared" si="4"/>
        <v>No aceptable o aceptable con control específico</v>
      </c>
      <c r="U36" s="99">
        <v>256</v>
      </c>
      <c r="V36" s="103" t="s">
        <v>630</v>
      </c>
      <c r="W36" s="103" t="s">
        <v>507</v>
      </c>
      <c r="X36" s="103" t="s">
        <v>507</v>
      </c>
      <c r="Y36" s="103" t="s">
        <v>782</v>
      </c>
      <c r="Z36" s="106" t="s">
        <v>783</v>
      </c>
      <c r="AA36" s="103" t="s">
        <v>507</v>
      </c>
    </row>
    <row r="37" spans="1:27" s="142" customFormat="1" ht="76.5" x14ac:dyDescent="0.25">
      <c r="A37" s="99" t="s">
        <v>523</v>
      </c>
      <c r="B37" s="147" t="s">
        <v>473</v>
      </c>
      <c r="C37" s="99" t="s">
        <v>474</v>
      </c>
      <c r="D37" s="99" t="s">
        <v>524</v>
      </c>
      <c r="E37" s="99" t="s">
        <v>575</v>
      </c>
      <c r="F37" s="135" t="s">
        <v>35</v>
      </c>
      <c r="G37" s="99" t="s">
        <v>594</v>
      </c>
      <c r="H37" s="101" t="s">
        <v>622</v>
      </c>
      <c r="I37" s="99" t="s">
        <v>543</v>
      </c>
      <c r="J37" s="99" t="s">
        <v>502</v>
      </c>
      <c r="K37" s="99" t="s">
        <v>502</v>
      </c>
      <c r="L37" s="99" t="s">
        <v>623</v>
      </c>
      <c r="M37" s="102">
        <v>2</v>
      </c>
      <c r="N37" s="103">
        <v>1</v>
      </c>
      <c r="O37" s="141">
        <f t="shared" si="0"/>
        <v>2</v>
      </c>
      <c r="P37" s="139" t="str">
        <f t="shared" si="1"/>
        <v>BAJO</v>
      </c>
      <c r="Q37" s="103">
        <v>60</v>
      </c>
      <c r="R37" s="74">
        <f t="shared" si="2"/>
        <v>120</v>
      </c>
      <c r="S37" s="139" t="str">
        <f t="shared" si="3"/>
        <v>III</v>
      </c>
      <c r="T37" s="74" t="str">
        <f t="shared" si="4"/>
        <v>Mejorable</v>
      </c>
      <c r="U37" s="99">
        <v>256</v>
      </c>
      <c r="V37" s="103" t="s">
        <v>551</v>
      </c>
      <c r="W37" s="103" t="s">
        <v>507</v>
      </c>
      <c r="X37" s="103" t="s">
        <v>507</v>
      </c>
      <c r="Y37" s="103" t="s">
        <v>507</v>
      </c>
      <c r="Z37" s="1" t="s">
        <v>1538</v>
      </c>
      <c r="AA37" s="103" t="s">
        <v>507</v>
      </c>
    </row>
    <row r="38" spans="1:27" s="142" customFormat="1" ht="102" x14ac:dyDescent="0.25">
      <c r="A38" s="99" t="s">
        <v>472</v>
      </c>
      <c r="B38" s="147" t="s">
        <v>777</v>
      </c>
      <c r="C38" s="99" t="s">
        <v>474</v>
      </c>
      <c r="D38" s="99" t="s">
        <v>484</v>
      </c>
      <c r="E38" s="100" t="s">
        <v>33</v>
      </c>
      <c r="F38" s="135" t="s">
        <v>35</v>
      </c>
      <c r="G38" s="99" t="s">
        <v>594</v>
      </c>
      <c r="H38" s="116" t="s">
        <v>984</v>
      </c>
      <c r="I38" s="99" t="s">
        <v>624</v>
      </c>
      <c r="J38" s="100" t="s">
        <v>502</v>
      </c>
      <c r="K38" s="114" t="s">
        <v>985</v>
      </c>
      <c r="L38" s="99" t="s">
        <v>502</v>
      </c>
      <c r="M38" s="102">
        <v>2</v>
      </c>
      <c r="N38" s="103">
        <v>4</v>
      </c>
      <c r="O38" s="141">
        <f t="shared" si="0"/>
        <v>8</v>
      </c>
      <c r="P38" s="139" t="str">
        <f t="shared" si="1"/>
        <v>MEDIO</v>
      </c>
      <c r="Q38" s="103">
        <v>10</v>
      </c>
      <c r="R38" s="74">
        <f t="shared" si="2"/>
        <v>80</v>
      </c>
      <c r="S38" s="139" t="str">
        <f t="shared" si="3"/>
        <v>III</v>
      </c>
      <c r="T38" s="74" t="str">
        <f t="shared" si="4"/>
        <v>Mejorable</v>
      </c>
      <c r="U38" s="99">
        <v>256</v>
      </c>
      <c r="V38" s="103" t="s">
        <v>519</v>
      </c>
      <c r="W38" s="103" t="s">
        <v>507</v>
      </c>
      <c r="X38" s="103" t="s">
        <v>507</v>
      </c>
      <c r="Y38" s="103" t="s">
        <v>507</v>
      </c>
      <c r="Z38" s="120" t="s">
        <v>983</v>
      </c>
      <c r="AA38" s="103" t="s">
        <v>507</v>
      </c>
    </row>
    <row r="39" spans="1:27" s="142" customFormat="1" ht="102" x14ac:dyDescent="0.25">
      <c r="A39" s="99" t="s">
        <v>472</v>
      </c>
      <c r="B39" s="147" t="s">
        <v>777</v>
      </c>
      <c r="C39" s="99" t="s">
        <v>573</v>
      </c>
      <c r="D39" s="116" t="s">
        <v>1507</v>
      </c>
      <c r="E39" s="100" t="s">
        <v>33</v>
      </c>
      <c r="F39" s="135" t="s">
        <v>35</v>
      </c>
      <c r="G39" s="99" t="s">
        <v>594</v>
      </c>
      <c r="H39" s="101" t="s">
        <v>599</v>
      </c>
      <c r="I39" s="99" t="s">
        <v>624</v>
      </c>
      <c r="J39" s="100" t="s">
        <v>502</v>
      </c>
      <c r="K39" s="114" t="s">
        <v>625</v>
      </c>
      <c r="L39" s="99" t="s">
        <v>502</v>
      </c>
      <c r="M39" s="102">
        <v>2</v>
      </c>
      <c r="N39" s="103">
        <v>4</v>
      </c>
      <c r="O39" s="141">
        <f t="shared" si="0"/>
        <v>8</v>
      </c>
      <c r="P39" s="139" t="str">
        <f t="shared" si="1"/>
        <v>MEDIO</v>
      </c>
      <c r="Q39" s="103">
        <v>10</v>
      </c>
      <c r="R39" s="74">
        <f t="shared" si="2"/>
        <v>80</v>
      </c>
      <c r="S39" s="139" t="str">
        <f t="shared" si="3"/>
        <v>III</v>
      </c>
      <c r="T39" s="74" t="str">
        <f t="shared" si="4"/>
        <v>Mejorable</v>
      </c>
      <c r="U39" s="99">
        <v>256</v>
      </c>
      <c r="V39" s="103" t="s">
        <v>519</v>
      </c>
      <c r="W39" s="103" t="s">
        <v>507</v>
      </c>
      <c r="X39" s="103" t="s">
        <v>507</v>
      </c>
      <c r="Y39" s="103" t="s">
        <v>507</v>
      </c>
      <c r="Z39" s="120" t="s">
        <v>983</v>
      </c>
      <c r="AA39" s="103" t="s">
        <v>507</v>
      </c>
    </row>
    <row r="40" spans="1:27" s="142" customFormat="1" ht="51" x14ac:dyDescent="0.25">
      <c r="A40" s="99" t="s">
        <v>827</v>
      </c>
      <c r="B40" s="147" t="s">
        <v>813</v>
      </c>
      <c r="C40" s="99" t="s">
        <v>814</v>
      </c>
      <c r="D40" s="99" t="s">
        <v>477</v>
      </c>
      <c r="E40" s="99" t="s">
        <v>33</v>
      </c>
      <c r="F40" s="135" t="s">
        <v>35</v>
      </c>
      <c r="G40" s="99" t="s">
        <v>594</v>
      </c>
      <c r="H40" s="101" t="s">
        <v>828</v>
      </c>
      <c r="I40" s="99" t="s">
        <v>829</v>
      </c>
      <c r="J40" s="99" t="s">
        <v>502</v>
      </c>
      <c r="K40" s="99" t="s">
        <v>502</v>
      </c>
      <c r="L40" s="99" t="s">
        <v>502</v>
      </c>
      <c r="M40" s="102">
        <v>2</v>
      </c>
      <c r="N40" s="103">
        <v>2</v>
      </c>
      <c r="O40" s="141">
        <f t="shared" si="0"/>
        <v>4</v>
      </c>
      <c r="P40" s="139" t="str">
        <f t="shared" si="1"/>
        <v>BAJO</v>
      </c>
      <c r="Q40" s="103">
        <v>10</v>
      </c>
      <c r="R40" s="74">
        <f t="shared" si="2"/>
        <v>40</v>
      </c>
      <c r="S40" s="139" t="str">
        <f t="shared" si="3"/>
        <v>III</v>
      </c>
      <c r="T40" s="74" t="str">
        <f t="shared" si="4"/>
        <v>Mejorable</v>
      </c>
      <c r="U40" s="99">
        <v>256</v>
      </c>
      <c r="V40" s="103" t="s">
        <v>832</v>
      </c>
      <c r="W40" s="103" t="s">
        <v>507</v>
      </c>
      <c r="X40" s="103" t="s">
        <v>507</v>
      </c>
      <c r="Y40" s="103" t="s">
        <v>507</v>
      </c>
      <c r="Z40" s="106" t="s">
        <v>833</v>
      </c>
      <c r="AA40" s="103" t="s">
        <v>507</v>
      </c>
    </row>
    <row r="41" spans="1:27" s="142" customFormat="1" ht="51" x14ac:dyDescent="0.25">
      <c r="A41" s="99" t="s">
        <v>472</v>
      </c>
      <c r="B41" s="99" t="s">
        <v>818</v>
      </c>
      <c r="C41" s="99" t="s">
        <v>819</v>
      </c>
      <c r="D41" s="99" t="s">
        <v>820</v>
      </c>
      <c r="E41" s="99" t="s">
        <v>33</v>
      </c>
      <c r="F41" s="135" t="s">
        <v>35</v>
      </c>
      <c r="G41" s="99" t="s">
        <v>594</v>
      </c>
      <c r="H41" s="101" t="s">
        <v>830</v>
      </c>
      <c r="I41" s="99" t="s">
        <v>624</v>
      </c>
      <c r="J41" s="99" t="s">
        <v>502</v>
      </c>
      <c r="K41" s="99" t="s">
        <v>831</v>
      </c>
      <c r="L41" s="99" t="s">
        <v>502</v>
      </c>
      <c r="M41" s="102">
        <v>2</v>
      </c>
      <c r="N41" s="103">
        <v>4</v>
      </c>
      <c r="O41" s="141">
        <f t="shared" si="0"/>
        <v>8</v>
      </c>
      <c r="P41" s="139" t="str">
        <f t="shared" si="1"/>
        <v>MEDIO</v>
      </c>
      <c r="Q41" s="103">
        <v>10</v>
      </c>
      <c r="R41" s="74">
        <f t="shared" si="2"/>
        <v>80</v>
      </c>
      <c r="S41" s="139" t="str">
        <f t="shared" si="3"/>
        <v>III</v>
      </c>
      <c r="T41" s="74" t="str">
        <f t="shared" si="4"/>
        <v>Mejorable</v>
      </c>
      <c r="U41" s="99">
        <v>63</v>
      </c>
      <c r="V41" s="103" t="s">
        <v>519</v>
      </c>
      <c r="W41" s="103" t="s">
        <v>507</v>
      </c>
      <c r="X41" s="103" t="s">
        <v>507</v>
      </c>
      <c r="Y41" s="103" t="s">
        <v>507</v>
      </c>
      <c r="Z41" s="106" t="s">
        <v>834</v>
      </c>
      <c r="AA41" s="103" t="s">
        <v>507</v>
      </c>
    </row>
    <row r="42" spans="1:27" s="142" customFormat="1" ht="63.75" x14ac:dyDescent="0.25">
      <c r="A42" s="99" t="s">
        <v>478</v>
      </c>
      <c r="B42" s="147" t="s">
        <v>777</v>
      </c>
      <c r="C42" s="99" t="s">
        <v>474</v>
      </c>
      <c r="D42" s="99" t="s">
        <v>484</v>
      </c>
      <c r="E42" s="99" t="s">
        <v>33</v>
      </c>
      <c r="F42" s="135" t="s">
        <v>35</v>
      </c>
      <c r="G42" s="99" t="s">
        <v>647</v>
      </c>
      <c r="H42" s="101" t="s">
        <v>648</v>
      </c>
      <c r="I42" s="99" t="s">
        <v>649</v>
      </c>
      <c r="J42" s="99" t="s">
        <v>502</v>
      </c>
      <c r="K42" s="99" t="s">
        <v>502</v>
      </c>
      <c r="L42" s="99" t="s">
        <v>502</v>
      </c>
      <c r="M42" s="102">
        <v>2</v>
      </c>
      <c r="N42" s="103">
        <v>2</v>
      </c>
      <c r="O42" s="141">
        <f t="shared" si="0"/>
        <v>4</v>
      </c>
      <c r="P42" s="139" t="str">
        <f t="shared" si="1"/>
        <v>BAJO</v>
      </c>
      <c r="Q42" s="103">
        <v>25</v>
      </c>
      <c r="R42" s="74">
        <f t="shared" si="2"/>
        <v>100</v>
      </c>
      <c r="S42" s="139" t="str">
        <f t="shared" si="3"/>
        <v>III</v>
      </c>
      <c r="T42" s="74" t="str">
        <f t="shared" si="4"/>
        <v>Mejorable</v>
      </c>
      <c r="U42" s="99">
        <v>256</v>
      </c>
      <c r="V42" s="103" t="s">
        <v>519</v>
      </c>
      <c r="W42" s="103" t="s">
        <v>507</v>
      </c>
      <c r="X42" s="103" t="s">
        <v>507</v>
      </c>
      <c r="Y42" s="117" t="s">
        <v>1508</v>
      </c>
      <c r="Z42" s="106" t="s">
        <v>650</v>
      </c>
      <c r="AA42" s="103" t="s">
        <v>507</v>
      </c>
    </row>
    <row r="43" spans="1:27" s="142" customFormat="1" ht="38.25" x14ac:dyDescent="0.25">
      <c r="A43" s="99" t="s">
        <v>478</v>
      </c>
      <c r="B43" s="147" t="s">
        <v>473</v>
      </c>
      <c r="C43" s="99" t="s">
        <v>474</v>
      </c>
      <c r="D43" s="99" t="s">
        <v>556</v>
      </c>
      <c r="E43" s="99" t="s">
        <v>33</v>
      </c>
      <c r="F43" s="135" t="s">
        <v>35</v>
      </c>
      <c r="G43" s="99" t="s">
        <v>652</v>
      </c>
      <c r="H43" s="116" t="s">
        <v>1509</v>
      </c>
      <c r="I43" s="99" t="s">
        <v>654</v>
      </c>
      <c r="J43" s="99" t="s">
        <v>655</v>
      </c>
      <c r="K43" s="99" t="s">
        <v>502</v>
      </c>
      <c r="L43" s="99" t="s">
        <v>502</v>
      </c>
      <c r="M43" s="102">
        <v>2</v>
      </c>
      <c r="N43" s="103">
        <v>2</v>
      </c>
      <c r="O43" s="141">
        <f t="shared" si="0"/>
        <v>4</v>
      </c>
      <c r="P43" s="139" t="str">
        <f t="shared" si="1"/>
        <v>BAJO</v>
      </c>
      <c r="Q43" s="103">
        <v>10</v>
      </c>
      <c r="R43" s="74">
        <f t="shared" si="2"/>
        <v>40</v>
      </c>
      <c r="S43" s="139" t="str">
        <f t="shared" si="3"/>
        <v>III</v>
      </c>
      <c r="T43" s="74" t="str">
        <f t="shared" si="4"/>
        <v>Mejorable</v>
      </c>
      <c r="U43" s="99">
        <v>256</v>
      </c>
      <c r="V43" s="103" t="s">
        <v>654</v>
      </c>
      <c r="W43" s="103" t="s">
        <v>507</v>
      </c>
      <c r="X43" s="103" t="s">
        <v>507</v>
      </c>
      <c r="Y43" s="103" t="s">
        <v>507</v>
      </c>
      <c r="Z43" s="106" t="s">
        <v>663</v>
      </c>
      <c r="AA43" s="103" t="s">
        <v>507</v>
      </c>
    </row>
    <row r="44" spans="1:27" s="142" customFormat="1" ht="89.25" x14ac:dyDescent="0.25">
      <c r="A44" s="99" t="s">
        <v>523</v>
      </c>
      <c r="B44" s="147" t="s">
        <v>473</v>
      </c>
      <c r="C44" s="99" t="s">
        <v>474</v>
      </c>
      <c r="D44" s="99" t="s">
        <v>557</v>
      </c>
      <c r="E44" s="99" t="s">
        <v>575</v>
      </c>
      <c r="F44" s="135" t="s">
        <v>35</v>
      </c>
      <c r="G44" s="99" t="s">
        <v>652</v>
      </c>
      <c r="H44" s="101" t="s">
        <v>656</v>
      </c>
      <c r="I44" s="99" t="s">
        <v>657</v>
      </c>
      <c r="J44" s="99" t="s">
        <v>502</v>
      </c>
      <c r="K44" s="99" t="s">
        <v>544</v>
      </c>
      <c r="L44" s="99" t="s">
        <v>545</v>
      </c>
      <c r="M44" s="102">
        <v>2</v>
      </c>
      <c r="N44" s="103">
        <v>1</v>
      </c>
      <c r="O44" s="141">
        <f t="shared" si="0"/>
        <v>2</v>
      </c>
      <c r="P44" s="139" t="str">
        <f t="shared" si="1"/>
        <v>BAJO</v>
      </c>
      <c r="Q44" s="103">
        <v>60</v>
      </c>
      <c r="R44" s="74">
        <f t="shared" si="2"/>
        <v>120</v>
      </c>
      <c r="S44" s="139" t="str">
        <f t="shared" si="3"/>
        <v>III</v>
      </c>
      <c r="T44" s="74" t="str">
        <f t="shared" si="4"/>
        <v>Mejorable</v>
      </c>
      <c r="U44" s="99">
        <v>256</v>
      </c>
      <c r="V44" s="103" t="s">
        <v>664</v>
      </c>
      <c r="W44" s="103" t="s">
        <v>507</v>
      </c>
      <c r="X44" s="103" t="s">
        <v>507</v>
      </c>
      <c r="Y44" s="103" t="s">
        <v>507</v>
      </c>
      <c r="Z44" s="106" t="s">
        <v>552</v>
      </c>
      <c r="AA44" s="103" t="s">
        <v>665</v>
      </c>
    </row>
    <row r="45" spans="1:27" s="142" customFormat="1" ht="89.25" x14ac:dyDescent="0.25">
      <c r="A45" s="99" t="s">
        <v>482</v>
      </c>
      <c r="B45" s="147" t="s">
        <v>777</v>
      </c>
      <c r="C45" s="99" t="s">
        <v>474</v>
      </c>
      <c r="D45" s="99" t="s">
        <v>558</v>
      </c>
      <c r="E45" s="100" t="s">
        <v>33</v>
      </c>
      <c r="F45" s="135" t="s">
        <v>35</v>
      </c>
      <c r="G45" s="99" t="s">
        <v>652</v>
      </c>
      <c r="H45" s="101" t="s">
        <v>658</v>
      </c>
      <c r="I45" s="99" t="s">
        <v>659</v>
      </c>
      <c r="J45" s="99" t="s">
        <v>660</v>
      </c>
      <c r="K45" s="99" t="s">
        <v>661</v>
      </c>
      <c r="L45" s="99" t="s">
        <v>502</v>
      </c>
      <c r="M45" s="102">
        <v>2</v>
      </c>
      <c r="N45" s="103">
        <v>2</v>
      </c>
      <c r="O45" s="141">
        <f t="shared" si="0"/>
        <v>4</v>
      </c>
      <c r="P45" s="139" t="str">
        <f t="shared" si="1"/>
        <v>BAJO</v>
      </c>
      <c r="Q45" s="103">
        <v>10</v>
      </c>
      <c r="R45" s="74">
        <f t="shared" si="2"/>
        <v>40</v>
      </c>
      <c r="S45" s="139" t="str">
        <f t="shared" si="3"/>
        <v>III</v>
      </c>
      <c r="T45" s="74" t="str">
        <f t="shared" si="4"/>
        <v>Mejorable</v>
      </c>
      <c r="U45" s="99">
        <v>256</v>
      </c>
      <c r="V45" s="103" t="s">
        <v>666</v>
      </c>
      <c r="W45" s="103" t="s">
        <v>507</v>
      </c>
      <c r="X45" s="103" t="s">
        <v>507</v>
      </c>
      <c r="Y45" s="103" t="s">
        <v>507</v>
      </c>
      <c r="Z45" s="106" t="s">
        <v>667</v>
      </c>
      <c r="AA45" s="103" t="s">
        <v>507</v>
      </c>
    </row>
    <row r="46" spans="1:27" s="142" customFormat="1" ht="63.75" x14ac:dyDescent="0.25">
      <c r="A46" s="99" t="s">
        <v>478</v>
      </c>
      <c r="B46" s="147" t="s">
        <v>777</v>
      </c>
      <c r="C46" s="99" t="s">
        <v>573</v>
      </c>
      <c r="D46" s="99" t="s">
        <v>475</v>
      </c>
      <c r="E46" s="99" t="s">
        <v>33</v>
      </c>
      <c r="F46" s="135" t="s">
        <v>35</v>
      </c>
      <c r="G46" s="99" t="s">
        <v>668</v>
      </c>
      <c r="H46" s="101" t="s">
        <v>669</v>
      </c>
      <c r="I46" s="99" t="s">
        <v>670</v>
      </c>
      <c r="J46" s="100" t="s">
        <v>502</v>
      </c>
      <c r="K46" s="99" t="s">
        <v>671</v>
      </c>
      <c r="L46" s="99" t="s">
        <v>502</v>
      </c>
      <c r="M46" s="102">
        <v>2</v>
      </c>
      <c r="N46" s="103">
        <v>1</v>
      </c>
      <c r="O46" s="141">
        <f t="shared" si="0"/>
        <v>2</v>
      </c>
      <c r="P46" s="139" t="str">
        <f t="shared" si="1"/>
        <v>BAJO</v>
      </c>
      <c r="Q46" s="103">
        <v>100</v>
      </c>
      <c r="R46" s="74">
        <f t="shared" si="2"/>
        <v>200</v>
      </c>
      <c r="S46" s="139" t="str">
        <f t="shared" si="3"/>
        <v>II</v>
      </c>
      <c r="T46" s="74" t="str">
        <f t="shared" si="4"/>
        <v>No aceptable o aceptable con control específico</v>
      </c>
      <c r="U46" s="99">
        <v>256</v>
      </c>
      <c r="V46" s="103" t="s">
        <v>519</v>
      </c>
      <c r="W46" s="103" t="s">
        <v>507</v>
      </c>
      <c r="X46" s="103" t="s">
        <v>507</v>
      </c>
      <c r="Y46" s="103" t="s">
        <v>507</v>
      </c>
      <c r="Z46" s="106" t="s">
        <v>679</v>
      </c>
      <c r="AA46" s="103" t="s">
        <v>507</v>
      </c>
    </row>
    <row r="47" spans="1:27" s="142" customFormat="1" ht="51" x14ac:dyDescent="0.25">
      <c r="A47" s="99" t="s">
        <v>769</v>
      </c>
      <c r="B47" s="147" t="s">
        <v>486</v>
      </c>
      <c r="C47" s="99" t="s">
        <v>487</v>
      </c>
      <c r="D47" s="99" t="s">
        <v>811</v>
      </c>
      <c r="E47" s="99" t="s">
        <v>33</v>
      </c>
      <c r="F47" s="135" t="s">
        <v>35</v>
      </c>
      <c r="G47" s="99" t="s">
        <v>668</v>
      </c>
      <c r="H47" s="101" t="s">
        <v>672</v>
      </c>
      <c r="I47" s="99" t="s">
        <v>673</v>
      </c>
      <c r="J47" s="99" t="s">
        <v>502</v>
      </c>
      <c r="K47" s="99" t="s">
        <v>502</v>
      </c>
      <c r="L47" s="99" t="s">
        <v>502</v>
      </c>
      <c r="M47" s="102">
        <v>6</v>
      </c>
      <c r="N47" s="103">
        <v>2</v>
      </c>
      <c r="O47" s="141">
        <f t="shared" si="0"/>
        <v>12</v>
      </c>
      <c r="P47" s="139" t="str">
        <f t="shared" si="1"/>
        <v>ALTO</v>
      </c>
      <c r="Q47" s="103">
        <v>25</v>
      </c>
      <c r="R47" s="74">
        <f t="shared" si="2"/>
        <v>300</v>
      </c>
      <c r="S47" s="139" t="str">
        <f t="shared" si="3"/>
        <v>II</v>
      </c>
      <c r="T47" s="74" t="str">
        <f t="shared" si="4"/>
        <v>No aceptable o aceptable con control específico</v>
      </c>
      <c r="U47" s="99">
        <v>256</v>
      </c>
      <c r="V47" s="103" t="s">
        <v>680</v>
      </c>
      <c r="W47" s="103" t="s">
        <v>507</v>
      </c>
      <c r="X47" s="103" t="s">
        <v>507</v>
      </c>
      <c r="Y47" s="103" t="s">
        <v>507</v>
      </c>
      <c r="Z47" s="106" t="s">
        <v>679</v>
      </c>
      <c r="AA47" s="103" t="s">
        <v>507</v>
      </c>
    </row>
    <row r="48" spans="1:27" s="142" customFormat="1" ht="51" x14ac:dyDescent="0.25">
      <c r="A48" s="99" t="s">
        <v>472</v>
      </c>
      <c r="B48" s="147" t="s">
        <v>486</v>
      </c>
      <c r="C48" s="99" t="s">
        <v>487</v>
      </c>
      <c r="D48" s="99" t="s">
        <v>811</v>
      </c>
      <c r="E48" s="99" t="s">
        <v>33</v>
      </c>
      <c r="F48" s="135" t="s">
        <v>35</v>
      </c>
      <c r="G48" s="99" t="s">
        <v>668</v>
      </c>
      <c r="H48" s="101" t="s">
        <v>674</v>
      </c>
      <c r="I48" s="99" t="s">
        <v>675</v>
      </c>
      <c r="J48" s="99" t="s">
        <v>502</v>
      </c>
      <c r="K48" s="99" t="s">
        <v>584</v>
      </c>
      <c r="L48" s="99" t="s">
        <v>502</v>
      </c>
      <c r="M48" s="102">
        <v>2</v>
      </c>
      <c r="N48" s="103">
        <v>2</v>
      </c>
      <c r="O48" s="141">
        <f t="shared" si="0"/>
        <v>4</v>
      </c>
      <c r="P48" s="139" t="str">
        <f t="shared" si="1"/>
        <v>BAJO</v>
      </c>
      <c r="Q48" s="103">
        <v>100</v>
      </c>
      <c r="R48" s="74">
        <f t="shared" si="2"/>
        <v>400</v>
      </c>
      <c r="S48" s="139" t="str">
        <f t="shared" si="3"/>
        <v>II</v>
      </c>
      <c r="T48" s="74" t="str">
        <f t="shared" si="4"/>
        <v>No aceptable o aceptable con control específico</v>
      </c>
      <c r="U48" s="99">
        <v>256</v>
      </c>
      <c r="V48" s="103" t="s">
        <v>519</v>
      </c>
      <c r="W48" s="103" t="s">
        <v>507</v>
      </c>
      <c r="X48" s="103" t="s">
        <v>507</v>
      </c>
      <c r="Y48" s="103" t="s">
        <v>507</v>
      </c>
      <c r="Z48" s="106" t="s">
        <v>681</v>
      </c>
      <c r="AA48" s="103" t="s">
        <v>580</v>
      </c>
    </row>
    <row r="49" spans="1:42" s="142" customFormat="1" ht="51" x14ac:dyDescent="0.25">
      <c r="A49" s="99" t="s">
        <v>472</v>
      </c>
      <c r="B49" s="147" t="s">
        <v>486</v>
      </c>
      <c r="C49" s="99" t="s">
        <v>487</v>
      </c>
      <c r="D49" s="99" t="s">
        <v>811</v>
      </c>
      <c r="E49" s="99" t="s">
        <v>33</v>
      </c>
      <c r="F49" s="135" t="s">
        <v>35</v>
      </c>
      <c r="G49" s="99" t="s">
        <v>668</v>
      </c>
      <c r="H49" s="101" t="s">
        <v>676</v>
      </c>
      <c r="I49" s="99" t="s">
        <v>677</v>
      </c>
      <c r="J49" s="99" t="s">
        <v>502</v>
      </c>
      <c r="K49" s="99" t="s">
        <v>678</v>
      </c>
      <c r="L49" s="99" t="s">
        <v>502</v>
      </c>
      <c r="M49" s="102">
        <v>2</v>
      </c>
      <c r="N49" s="103">
        <v>2</v>
      </c>
      <c r="O49" s="141">
        <f t="shared" si="0"/>
        <v>4</v>
      </c>
      <c r="P49" s="139" t="str">
        <f t="shared" si="1"/>
        <v>BAJO</v>
      </c>
      <c r="Q49" s="103">
        <v>100</v>
      </c>
      <c r="R49" s="74">
        <f t="shared" si="2"/>
        <v>400</v>
      </c>
      <c r="S49" s="139" t="str">
        <f t="shared" si="3"/>
        <v>II</v>
      </c>
      <c r="T49" s="74" t="str">
        <f t="shared" si="4"/>
        <v>No aceptable o aceptable con control específico</v>
      </c>
      <c r="U49" s="99">
        <v>256</v>
      </c>
      <c r="V49" s="103" t="s">
        <v>519</v>
      </c>
      <c r="W49" s="103" t="s">
        <v>507</v>
      </c>
      <c r="X49" s="103" t="s">
        <v>507</v>
      </c>
      <c r="Y49" s="103" t="s">
        <v>507</v>
      </c>
      <c r="Z49" s="106" t="s">
        <v>679</v>
      </c>
      <c r="AA49" s="103" t="s">
        <v>507</v>
      </c>
    </row>
    <row r="50" spans="1:42" s="142" customFormat="1" ht="51" x14ac:dyDescent="0.25">
      <c r="A50" s="99" t="s">
        <v>472</v>
      </c>
      <c r="B50" s="99" t="s">
        <v>818</v>
      </c>
      <c r="C50" s="99" t="s">
        <v>819</v>
      </c>
      <c r="D50" s="99" t="s">
        <v>820</v>
      </c>
      <c r="E50" s="99" t="s">
        <v>33</v>
      </c>
      <c r="F50" s="135" t="s">
        <v>35</v>
      </c>
      <c r="G50" s="99" t="s">
        <v>668</v>
      </c>
      <c r="H50" s="101" t="s">
        <v>835</v>
      </c>
      <c r="I50" s="99" t="s">
        <v>836</v>
      </c>
      <c r="J50" s="99" t="s">
        <v>502</v>
      </c>
      <c r="K50" s="99" t="s">
        <v>502</v>
      </c>
      <c r="L50" s="99" t="s">
        <v>502</v>
      </c>
      <c r="M50" s="102">
        <v>6</v>
      </c>
      <c r="N50" s="103">
        <v>2</v>
      </c>
      <c r="O50" s="141">
        <f t="shared" si="0"/>
        <v>12</v>
      </c>
      <c r="P50" s="139" t="str">
        <f t="shared" si="1"/>
        <v>ALTO</v>
      </c>
      <c r="Q50" s="103">
        <v>25</v>
      </c>
      <c r="R50" s="74">
        <f t="shared" si="2"/>
        <v>300</v>
      </c>
      <c r="S50" s="139" t="str">
        <f t="shared" si="3"/>
        <v>II</v>
      </c>
      <c r="T50" s="74" t="str">
        <f t="shared" si="4"/>
        <v>No aceptable o aceptable con control específico</v>
      </c>
      <c r="U50" s="99">
        <v>63</v>
      </c>
      <c r="V50" s="103" t="s">
        <v>839</v>
      </c>
      <c r="W50" s="103" t="s">
        <v>507</v>
      </c>
      <c r="X50" s="103" t="s">
        <v>507</v>
      </c>
      <c r="Y50" s="103" t="s">
        <v>507</v>
      </c>
      <c r="Z50" s="106" t="s">
        <v>679</v>
      </c>
      <c r="AA50" s="103" t="s">
        <v>840</v>
      </c>
    </row>
    <row r="51" spans="1:42" s="142" customFormat="1" ht="51" x14ac:dyDescent="0.25">
      <c r="A51" s="99" t="s">
        <v>472</v>
      </c>
      <c r="B51" s="99" t="s">
        <v>818</v>
      </c>
      <c r="C51" s="99" t="s">
        <v>819</v>
      </c>
      <c r="D51" s="99" t="s">
        <v>820</v>
      </c>
      <c r="E51" s="99" t="s">
        <v>33</v>
      </c>
      <c r="F51" s="135" t="s">
        <v>35</v>
      </c>
      <c r="G51" s="99" t="s">
        <v>668</v>
      </c>
      <c r="H51" s="101" t="s">
        <v>837</v>
      </c>
      <c r="I51" s="99" t="s">
        <v>675</v>
      </c>
      <c r="J51" s="99" t="s">
        <v>502</v>
      </c>
      <c r="K51" s="99" t="s">
        <v>584</v>
      </c>
      <c r="L51" s="99" t="s">
        <v>763</v>
      </c>
      <c r="M51" s="102">
        <v>2</v>
      </c>
      <c r="N51" s="103">
        <v>2</v>
      </c>
      <c r="O51" s="141">
        <f t="shared" si="0"/>
        <v>4</v>
      </c>
      <c r="P51" s="139" t="str">
        <f t="shared" si="1"/>
        <v>BAJO</v>
      </c>
      <c r="Q51" s="103">
        <v>100</v>
      </c>
      <c r="R51" s="74">
        <f t="shared" si="2"/>
        <v>400</v>
      </c>
      <c r="S51" s="139" t="str">
        <f t="shared" si="3"/>
        <v>II</v>
      </c>
      <c r="T51" s="74" t="str">
        <f t="shared" si="4"/>
        <v>No aceptable o aceptable con control específico</v>
      </c>
      <c r="U51" s="99">
        <v>63</v>
      </c>
      <c r="V51" s="103" t="s">
        <v>519</v>
      </c>
      <c r="W51" s="103" t="s">
        <v>507</v>
      </c>
      <c r="X51" s="103" t="s">
        <v>507</v>
      </c>
      <c r="Y51" s="103" t="s">
        <v>507</v>
      </c>
      <c r="Z51" s="106" t="s">
        <v>681</v>
      </c>
      <c r="AA51" s="103" t="s">
        <v>841</v>
      </c>
    </row>
    <row r="52" spans="1:42" s="142" customFormat="1" ht="51" x14ac:dyDescent="0.25">
      <c r="A52" s="99" t="s">
        <v>472</v>
      </c>
      <c r="B52" s="99" t="s">
        <v>818</v>
      </c>
      <c r="C52" s="99" t="s">
        <v>819</v>
      </c>
      <c r="D52" s="99" t="s">
        <v>820</v>
      </c>
      <c r="E52" s="99" t="s">
        <v>33</v>
      </c>
      <c r="F52" s="135" t="s">
        <v>35</v>
      </c>
      <c r="G52" s="99" t="s">
        <v>668</v>
      </c>
      <c r="H52" s="101" t="s">
        <v>838</v>
      </c>
      <c r="I52" s="99" t="s">
        <v>677</v>
      </c>
      <c r="J52" s="99" t="s">
        <v>502</v>
      </c>
      <c r="K52" s="99" t="s">
        <v>678</v>
      </c>
      <c r="L52" s="99" t="s">
        <v>502</v>
      </c>
      <c r="M52" s="102">
        <v>2</v>
      </c>
      <c r="N52" s="103">
        <v>2</v>
      </c>
      <c r="O52" s="141">
        <f t="shared" si="0"/>
        <v>4</v>
      </c>
      <c r="P52" s="139" t="str">
        <f t="shared" si="1"/>
        <v>BAJO</v>
      </c>
      <c r="Q52" s="103">
        <v>100</v>
      </c>
      <c r="R52" s="74">
        <f t="shared" si="2"/>
        <v>400</v>
      </c>
      <c r="S52" s="139" t="str">
        <f t="shared" si="3"/>
        <v>II</v>
      </c>
      <c r="T52" s="74" t="str">
        <f t="shared" si="4"/>
        <v>No aceptable o aceptable con control específico</v>
      </c>
      <c r="U52" s="99">
        <v>63</v>
      </c>
      <c r="V52" s="103" t="s">
        <v>519</v>
      </c>
      <c r="W52" s="103" t="s">
        <v>507</v>
      </c>
      <c r="X52" s="103" t="s">
        <v>507</v>
      </c>
      <c r="Y52" s="103" t="s">
        <v>507</v>
      </c>
      <c r="Z52" s="106" t="s">
        <v>679</v>
      </c>
      <c r="AA52" s="103" t="s">
        <v>507</v>
      </c>
    </row>
    <row r="53" spans="1:42" s="142" customFormat="1" ht="140.25" x14ac:dyDescent="0.25">
      <c r="A53" s="114" t="s">
        <v>478</v>
      </c>
      <c r="B53" s="148" t="s">
        <v>473</v>
      </c>
      <c r="C53" s="114" t="s">
        <v>474</v>
      </c>
      <c r="D53" s="114" t="s">
        <v>477</v>
      </c>
      <c r="E53" s="114" t="s">
        <v>33</v>
      </c>
      <c r="F53" s="135" t="s">
        <v>35</v>
      </c>
      <c r="G53" s="114" t="s">
        <v>683</v>
      </c>
      <c r="H53" s="101" t="s">
        <v>684</v>
      </c>
      <c r="I53" s="114" t="s">
        <v>685</v>
      </c>
      <c r="J53" s="114" t="s">
        <v>686</v>
      </c>
      <c r="K53" s="114" t="s">
        <v>687</v>
      </c>
      <c r="L53" s="114" t="s">
        <v>502</v>
      </c>
      <c r="M53" s="119">
        <v>2</v>
      </c>
      <c r="N53" s="117">
        <v>1</v>
      </c>
      <c r="O53" s="141">
        <f t="shared" si="0"/>
        <v>2</v>
      </c>
      <c r="P53" s="139" t="str">
        <f t="shared" si="1"/>
        <v>BAJO</v>
      </c>
      <c r="Q53" s="117">
        <v>25</v>
      </c>
      <c r="R53" s="74">
        <f t="shared" si="2"/>
        <v>50</v>
      </c>
      <c r="S53" s="139" t="str">
        <f t="shared" si="3"/>
        <v>III</v>
      </c>
      <c r="T53" s="74" t="str">
        <f t="shared" si="4"/>
        <v>Mejorable</v>
      </c>
      <c r="U53" s="114">
        <v>256</v>
      </c>
      <c r="V53" s="115" t="s">
        <v>591</v>
      </c>
      <c r="W53" s="117" t="s">
        <v>507</v>
      </c>
      <c r="X53" s="117" t="s">
        <v>507</v>
      </c>
      <c r="Y53" s="117" t="s">
        <v>507</v>
      </c>
      <c r="Z53" s="120" t="s">
        <v>688</v>
      </c>
      <c r="AA53" s="117" t="s">
        <v>507</v>
      </c>
    </row>
    <row r="54" spans="1:42" s="142" customFormat="1" ht="51" x14ac:dyDescent="0.25">
      <c r="A54" s="114" t="s">
        <v>478</v>
      </c>
      <c r="B54" s="114" t="s">
        <v>777</v>
      </c>
      <c r="C54" s="114" t="s">
        <v>474</v>
      </c>
      <c r="D54" s="114" t="s">
        <v>477</v>
      </c>
      <c r="E54" s="114" t="s">
        <v>33</v>
      </c>
      <c r="F54" s="135" t="s">
        <v>40</v>
      </c>
      <c r="G54" s="114" t="s">
        <v>689</v>
      </c>
      <c r="H54" s="116" t="s">
        <v>1510</v>
      </c>
      <c r="I54" s="114" t="s">
        <v>691</v>
      </c>
      <c r="J54" s="114" t="s">
        <v>502</v>
      </c>
      <c r="K54" s="114" t="s">
        <v>692</v>
      </c>
      <c r="L54" s="114" t="s">
        <v>693</v>
      </c>
      <c r="M54" s="119">
        <v>2</v>
      </c>
      <c r="N54" s="117">
        <v>1</v>
      </c>
      <c r="O54" s="141">
        <f t="shared" si="0"/>
        <v>2</v>
      </c>
      <c r="P54" s="139" t="str">
        <f t="shared" si="1"/>
        <v>BAJO</v>
      </c>
      <c r="Q54" s="117">
        <v>100</v>
      </c>
      <c r="R54" s="74">
        <f t="shared" si="2"/>
        <v>200</v>
      </c>
      <c r="S54" s="139" t="str">
        <f t="shared" si="3"/>
        <v>II</v>
      </c>
      <c r="T54" s="74" t="str">
        <f t="shared" si="4"/>
        <v>No aceptable o aceptable con control específico</v>
      </c>
      <c r="U54" s="114">
        <v>256</v>
      </c>
      <c r="V54" s="117" t="s">
        <v>519</v>
      </c>
      <c r="W54" s="117" t="s">
        <v>507</v>
      </c>
      <c r="X54" s="117" t="s">
        <v>507</v>
      </c>
      <c r="Y54" s="117" t="s">
        <v>507</v>
      </c>
      <c r="Z54" s="120" t="s">
        <v>694</v>
      </c>
      <c r="AA54" s="117" t="s">
        <v>507</v>
      </c>
    </row>
    <row r="55" spans="1:42" s="142" customFormat="1" ht="51" x14ac:dyDescent="0.25">
      <c r="A55" s="114" t="s">
        <v>472</v>
      </c>
      <c r="B55" s="114" t="s">
        <v>818</v>
      </c>
      <c r="C55" s="114" t="s">
        <v>819</v>
      </c>
      <c r="D55" s="114" t="s">
        <v>820</v>
      </c>
      <c r="E55" s="114" t="s">
        <v>33</v>
      </c>
      <c r="F55" s="135" t="s">
        <v>40</v>
      </c>
      <c r="G55" s="114" t="s">
        <v>842</v>
      </c>
      <c r="H55" s="116" t="s">
        <v>843</v>
      </c>
      <c r="I55" s="114" t="s">
        <v>691</v>
      </c>
      <c r="J55" s="114" t="s">
        <v>502</v>
      </c>
      <c r="K55" s="114" t="s">
        <v>692</v>
      </c>
      <c r="L55" s="114" t="s">
        <v>693</v>
      </c>
      <c r="M55" s="119">
        <v>2</v>
      </c>
      <c r="N55" s="117">
        <v>1</v>
      </c>
      <c r="O55" s="141">
        <f t="shared" si="0"/>
        <v>2</v>
      </c>
      <c r="P55" s="139" t="str">
        <f t="shared" si="1"/>
        <v>BAJO</v>
      </c>
      <c r="Q55" s="117">
        <v>100</v>
      </c>
      <c r="R55" s="74">
        <f t="shared" si="2"/>
        <v>200</v>
      </c>
      <c r="S55" s="139" t="str">
        <f t="shared" si="3"/>
        <v>II</v>
      </c>
      <c r="T55" s="74" t="str">
        <f t="shared" si="4"/>
        <v>No aceptable o aceptable con control específico</v>
      </c>
      <c r="U55" s="114">
        <v>63</v>
      </c>
      <c r="V55" s="117" t="s">
        <v>519</v>
      </c>
      <c r="W55" s="117" t="s">
        <v>507</v>
      </c>
      <c r="X55" s="117" t="s">
        <v>507</v>
      </c>
      <c r="Y55" s="117" t="s">
        <v>507</v>
      </c>
      <c r="Z55" s="120" t="s">
        <v>844</v>
      </c>
      <c r="AA55" s="117" t="s">
        <v>507</v>
      </c>
    </row>
    <row r="56" spans="1:42" s="142" customFormat="1" ht="51" x14ac:dyDescent="0.25">
      <c r="A56" s="114" t="s">
        <v>482</v>
      </c>
      <c r="B56" s="114" t="s">
        <v>473</v>
      </c>
      <c r="C56" s="114" t="s">
        <v>474</v>
      </c>
      <c r="D56" s="114" t="s">
        <v>477</v>
      </c>
      <c r="E56" s="114" t="s">
        <v>33</v>
      </c>
      <c r="F56" s="135" t="s">
        <v>36</v>
      </c>
      <c r="G56" s="114" t="s">
        <v>218</v>
      </c>
      <c r="H56" s="116" t="s">
        <v>695</v>
      </c>
      <c r="I56" s="114" t="s">
        <v>696</v>
      </c>
      <c r="J56" s="114" t="s">
        <v>502</v>
      </c>
      <c r="K56" s="114" t="s">
        <v>697</v>
      </c>
      <c r="L56" s="114" t="s">
        <v>502</v>
      </c>
      <c r="M56" s="119">
        <v>2</v>
      </c>
      <c r="N56" s="117">
        <v>4</v>
      </c>
      <c r="O56" s="141">
        <f t="shared" si="0"/>
        <v>8</v>
      </c>
      <c r="P56" s="139" t="str">
        <f t="shared" si="1"/>
        <v>MEDIO</v>
      </c>
      <c r="Q56" s="117">
        <v>10</v>
      </c>
      <c r="R56" s="74">
        <f t="shared" si="2"/>
        <v>80</v>
      </c>
      <c r="S56" s="139" t="str">
        <f t="shared" si="3"/>
        <v>III</v>
      </c>
      <c r="T56" s="74" t="str">
        <f t="shared" si="4"/>
        <v>Mejorable</v>
      </c>
      <c r="U56" s="114">
        <v>256</v>
      </c>
      <c r="V56" s="117" t="s">
        <v>704</v>
      </c>
      <c r="W56" s="117" t="s">
        <v>507</v>
      </c>
      <c r="X56" s="117" t="s">
        <v>507</v>
      </c>
      <c r="Y56" s="117" t="s">
        <v>507</v>
      </c>
      <c r="Z56" s="120" t="s">
        <v>705</v>
      </c>
      <c r="AA56" s="117" t="s">
        <v>507</v>
      </c>
    </row>
    <row r="57" spans="1:42" ht="51.75" thickBot="1" x14ac:dyDescent="0.3">
      <c r="A57" s="114" t="s">
        <v>482</v>
      </c>
      <c r="B57" s="114" t="s">
        <v>813</v>
      </c>
      <c r="C57" s="114" t="s">
        <v>814</v>
      </c>
      <c r="D57" s="114" t="s">
        <v>477</v>
      </c>
      <c r="E57" s="114" t="s">
        <v>33</v>
      </c>
      <c r="F57" s="135" t="s">
        <v>36</v>
      </c>
      <c r="G57" s="114" t="s">
        <v>218</v>
      </c>
      <c r="H57" s="116" t="s">
        <v>847</v>
      </c>
      <c r="I57" s="114" t="s">
        <v>696</v>
      </c>
      <c r="J57" s="114" t="s">
        <v>502</v>
      </c>
      <c r="K57" s="114" t="s">
        <v>502</v>
      </c>
      <c r="L57" s="114" t="s">
        <v>502</v>
      </c>
      <c r="M57" s="119">
        <v>2</v>
      </c>
      <c r="N57" s="117">
        <v>4</v>
      </c>
      <c r="O57" s="53">
        <f>M57*N57</f>
        <v>8</v>
      </c>
      <c r="P57" s="54" t="str">
        <f>IF((N57),IF(AND(O57&gt;=24,O57&lt;=40),"MUY ALTO",IF(AND(O57&gt;=10,O57&lt;=20),"ALTO",IF(AND(O57&gt;=6,O57&lt;=8),"MEDIO",IF((O57&lt;=4),"BAJO")))))</f>
        <v>MEDIO</v>
      </c>
      <c r="Q57" s="117">
        <v>10</v>
      </c>
      <c r="R57" s="55">
        <f>O57*Q57</f>
        <v>80</v>
      </c>
      <c r="S57" s="54" t="str">
        <f>IF(R57&lt;=0,"N/A",IF(R57&lt;=20,"IV",IF(R57&lt;=120,"III",IF(R57&lt;=500,"II",IF(R57&lt;=4000,"I",)))))</f>
        <v>III</v>
      </c>
      <c r="T57" s="55" t="str">
        <f>IF(S57="I","No Aceptable",IF(S57="II","No aceptable o aceptable con control específico",IF(S57="III","Mejorable",IF(S57="IV","Aceptable","Aceptable"))))</f>
        <v>Mejorable</v>
      </c>
      <c r="U57" s="114">
        <v>256</v>
      </c>
      <c r="V57" s="117" t="s">
        <v>704</v>
      </c>
      <c r="W57" s="117" t="s">
        <v>507</v>
      </c>
      <c r="X57" s="117" t="s">
        <v>507</v>
      </c>
      <c r="Y57" s="117" t="s">
        <v>507</v>
      </c>
      <c r="Z57" s="120" t="s">
        <v>849</v>
      </c>
      <c r="AA57" s="117" t="s">
        <v>507</v>
      </c>
    </row>
    <row r="58" spans="1:42" s="56" customFormat="1" ht="64.5" thickBot="1" x14ac:dyDescent="0.3">
      <c r="A58" s="178" t="s">
        <v>482</v>
      </c>
      <c r="B58" s="178" t="s">
        <v>473</v>
      </c>
      <c r="C58" s="178" t="s">
        <v>742</v>
      </c>
      <c r="D58" s="178" t="s">
        <v>901</v>
      </c>
      <c r="E58" s="178" t="s">
        <v>33</v>
      </c>
      <c r="F58" s="178" t="s">
        <v>36</v>
      </c>
      <c r="G58" s="178" t="s">
        <v>1539</v>
      </c>
      <c r="H58" s="178" t="s">
        <v>1540</v>
      </c>
      <c r="I58" s="178" t="s">
        <v>696</v>
      </c>
      <c r="J58" s="178" t="s">
        <v>502</v>
      </c>
      <c r="K58" s="178" t="s">
        <v>502</v>
      </c>
      <c r="L58" s="178" t="s">
        <v>502</v>
      </c>
      <c r="M58" s="213">
        <v>6</v>
      </c>
      <c r="N58" s="213">
        <v>2</v>
      </c>
      <c r="O58" s="178">
        <v>12</v>
      </c>
      <c r="P58" s="337" t="s">
        <v>153</v>
      </c>
      <c r="Q58" s="213">
        <v>25</v>
      </c>
      <c r="R58" s="178">
        <v>300</v>
      </c>
      <c r="S58" s="338" t="s">
        <v>91</v>
      </c>
      <c r="T58" s="178" t="s">
        <v>1541</v>
      </c>
      <c r="U58" s="178">
        <v>256</v>
      </c>
      <c r="V58" s="213" t="s">
        <v>704</v>
      </c>
      <c r="W58" s="213" t="s">
        <v>507</v>
      </c>
      <c r="X58" s="213" t="s">
        <v>507</v>
      </c>
      <c r="Y58" s="213" t="s">
        <v>1542</v>
      </c>
      <c r="Z58" s="213" t="s">
        <v>507</v>
      </c>
      <c r="AA58" s="213" t="s">
        <v>507</v>
      </c>
      <c r="AB58" s="336"/>
      <c r="AC58" s="336"/>
      <c r="AD58" s="336"/>
      <c r="AE58" s="336"/>
      <c r="AF58" s="336"/>
      <c r="AG58" s="336"/>
      <c r="AH58" s="336"/>
      <c r="AI58" s="336"/>
      <c r="AJ58" s="336"/>
      <c r="AK58" s="336"/>
      <c r="AL58" s="336"/>
      <c r="AM58" s="336"/>
      <c r="AN58" s="336"/>
      <c r="AO58" s="336"/>
      <c r="AP58" s="336"/>
    </row>
    <row r="59" spans="1:42" ht="51" x14ac:dyDescent="0.25">
      <c r="A59" s="114" t="s">
        <v>827</v>
      </c>
      <c r="B59" s="114" t="s">
        <v>473</v>
      </c>
      <c r="C59" s="114" t="s">
        <v>474</v>
      </c>
      <c r="D59" s="114" t="s">
        <v>477</v>
      </c>
      <c r="E59" s="114" t="s">
        <v>33</v>
      </c>
      <c r="F59" s="135" t="s">
        <v>36</v>
      </c>
      <c r="G59" s="114" t="s">
        <v>701</v>
      </c>
      <c r="H59" s="116" t="s">
        <v>845</v>
      </c>
      <c r="I59" s="114" t="s">
        <v>696</v>
      </c>
      <c r="J59" s="114" t="s">
        <v>502</v>
      </c>
      <c r="K59" s="114" t="s">
        <v>502</v>
      </c>
      <c r="L59" s="114" t="s">
        <v>502</v>
      </c>
      <c r="M59" s="119">
        <v>2</v>
      </c>
      <c r="N59" s="117">
        <v>4</v>
      </c>
      <c r="O59" s="53">
        <f t="shared" si="0"/>
        <v>8</v>
      </c>
      <c r="P59" s="54" t="str">
        <f t="shared" si="1"/>
        <v>MEDIO</v>
      </c>
      <c r="Q59" s="117">
        <v>25</v>
      </c>
      <c r="R59" s="55">
        <f t="shared" si="2"/>
        <v>200</v>
      </c>
      <c r="S59" s="54" t="str">
        <f t="shared" si="3"/>
        <v>II</v>
      </c>
      <c r="T59" s="55" t="str">
        <f t="shared" si="4"/>
        <v>No aceptable o aceptable con control específico</v>
      </c>
      <c r="U59" s="114">
        <v>256</v>
      </c>
      <c r="V59" s="117" t="s">
        <v>706</v>
      </c>
      <c r="W59" s="117" t="s">
        <v>507</v>
      </c>
      <c r="X59" s="117" t="s">
        <v>507</v>
      </c>
      <c r="Y59" s="117" t="s">
        <v>507</v>
      </c>
      <c r="Z59" s="120" t="s">
        <v>707</v>
      </c>
      <c r="AA59" s="117" t="s">
        <v>507</v>
      </c>
    </row>
    <row r="60" spans="1:42" ht="51" x14ac:dyDescent="0.25">
      <c r="A60" s="114" t="s">
        <v>482</v>
      </c>
      <c r="B60" s="114" t="s">
        <v>473</v>
      </c>
      <c r="C60" s="117" t="s">
        <v>474</v>
      </c>
      <c r="D60" s="114" t="s">
        <v>477</v>
      </c>
      <c r="E60" s="117" t="s">
        <v>33</v>
      </c>
      <c r="F60" s="135" t="s">
        <v>36</v>
      </c>
      <c r="G60" s="114" t="s">
        <v>698</v>
      </c>
      <c r="H60" s="116" t="s">
        <v>703</v>
      </c>
      <c r="I60" s="114" t="s">
        <v>700</v>
      </c>
      <c r="J60" s="118" t="s">
        <v>502</v>
      </c>
      <c r="K60" s="114" t="s">
        <v>502</v>
      </c>
      <c r="L60" s="114" t="s">
        <v>502</v>
      </c>
      <c r="M60" s="117">
        <v>2</v>
      </c>
      <c r="N60" s="117">
        <v>2</v>
      </c>
      <c r="O60" s="53">
        <f t="shared" si="0"/>
        <v>4</v>
      </c>
      <c r="P60" s="54" t="str">
        <f t="shared" si="1"/>
        <v>BAJO</v>
      </c>
      <c r="Q60" s="117">
        <v>25</v>
      </c>
      <c r="R60" s="55">
        <f t="shared" si="2"/>
        <v>100</v>
      </c>
      <c r="S60" s="54" t="str">
        <f t="shared" si="3"/>
        <v>III</v>
      </c>
      <c r="T60" s="55" t="str">
        <f t="shared" si="4"/>
        <v>Mejorable</v>
      </c>
      <c r="U60" s="114">
        <v>256</v>
      </c>
      <c r="V60" s="114" t="s">
        <v>764</v>
      </c>
      <c r="W60" s="117" t="s">
        <v>507</v>
      </c>
      <c r="X60" s="117" t="s">
        <v>507</v>
      </c>
      <c r="Y60" s="117" t="s">
        <v>507</v>
      </c>
      <c r="Z60" s="120" t="s">
        <v>507</v>
      </c>
      <c r="AA60" s="117" t="s">
        <v>1003</v>
      </c>
    </row>
    <row r="61" spans="1:42" s="200" customFormat="1" ht="44.25" customHeight="1" x14ac:dyDescent="0.2">
      <c r="A61" s="114" t="s">
        <v>478</v>
      </c>
      <c r="B61" s="114" t="s">
        <v>777</v>
      </c>
      <c r="C61" s="115" t="s">
        <v>474</v>
      </c>
      <c r="D61" s="114" t="s">
        <v>477</v>
      </c>
      <c r="E61" s="114" t="s">
        <v>33</v>
      </c>
      <c r="F61" s="203" t="s">
        <v>36</v>
      </c>
      <c r="G61" s="116" t="s">
        <v>784</v>
      </c>
      <c r="H61" s="116" t="s">
        <v>1526</v>
      </c>
      <c r="I61" s="114" t="s">
        <v>786</v>
      </c>
      <c r="J61" s="114" t="s">
        <v>502</v>
      </c>
      <c r="K61" s="114" t="s">
        <v>1527</v>
      </c>
      <c r="L61" s="114" t="s">
        <v>502</v>
      </c>
      <c r="M61" s="119">
        <v>2</v>
      </c>
      <c r="N61" s="117">
        <v>2</v>
      </c>
      <c r="O61" s="141">
        <f t="shared" si="0"/>
        <v>4</v>
      </c>
      <c r="P61" s="139" t="str">
        <f t="shared" si="1"/>
        <v>BAJO</v>
      </c>
      <c r="Q61" s="117">
        <v>25</v>
      </c>
      <c r="R61" s="178">
        <f t="shared" si="2"/>
        <v>100</v>
      </c>
      <c r="S61" s="139" t="str">
        <f t="shared" si="3"/>
        <v>III</v>
      </c>
      <c r="T61" s="178" t="str">
        <f t="shared" si="4"/>
        <v>Mejorable</v>
      </c>
      <c r="U61" s="114">
        <v>256</v>
      </c>
      <c r="V61" s="114" t="s">
        <v>764</v>
      </c>
      <c r="W61" s="117" t="s">
        <v>507</v>
      </c>
      <c r="X61" s="117" t="s">
        <v>507</v>
      </c>
      <c r="Y61" s="117" t="s">
        <v>507</v>
      </c>
      <c r="Z61" s="120" t="s">
        <v>1528</v>
      </c>
      <c r="AA61" s="117" t="s">
        <v>507</v>
      </c>
      <c r="AB61" s="142"/>
      <c r="AC61" s="142"/>
      <c r="AD61" s="142"/>
      <c r="AE61" s="142"/>
      <c r="AF61" s="142"/>
      <c r="AG61" s="142"/>
    </row>
    <row r="62" spans="1:42" ht="51" x14ac:dyDescent="0.25">
      <c r="A62" s="114" t="s">
        <v>769</v>
      </c>
      <c r="B62" s="114" t="s">
        <v>486</v>
      </c>
      <c r="C62" s="114" t="s">
        <v>487</v>
      </c>
      <c r="D62" s="114" t="s">
        <v>811</v>
      </c>
      <c r="E62" s="114" t="s">
        <v>33</v>
      </c>
      <c r="F62" s="135" t="s">
        <v>36</v>
      </c>
      <c r="G62" s="114" t="s">
        <v>784</v>
      </c>
      <c r="H62" s="116" t="s">
        <v>785</v>
      </c>
      <c r="I62" s="114" t="s">
        <v>786</v>
      </c>
      <c r="J62" s="114" t="s">
        <v>502</v>
      </c>
      <c r="K62" s="114" t="s">
        <v>1527</v>
      </c>
      <c r="L62" s="114" t="s">
        <v>763</v>
      </c>
      <c r="M62" s="119">
        <v>2</v>
      </c>
      <c r="N62" s="117">
        <v>2</v>
      </c>
      <c r="O62" s="53">
        <f t="shared" si="0"/>
        <v>4</v>
      </c>
      <c r="P62" s="54" t="str">
        <f t="shared" si="1"/>
        <v>BAJO</v>
      </c>
      <c r="Q62" s="117">
        <v>10</v>
      </c>
      <c r="R62" s="55">
        <f t="shared" si="2"/>
        <v>40</v>
      </c>
      <c r="S62" s="54" t="str">
        <f t="shared" si="3"/>
        <v>III</v>
      </c>
      <c r="T62" s="55" t="str">
        <f t="shared" si="4"/>
        <v>Mejorable</v>
      </c>
      <c r="U62" s="114">
        <v>256</v>
      </c>
      <c r="V62" s="115" t="s">
        <v>591</v>
      </c>
      <c r="W62" s="117" t="s">
        <v>507</v>
      </c>
      <c r="X62" s="117" t="s">
        <v>507</v>
      </c>
      <c r="Y62" s="117" t="s">
        <v>507</v>
      </c>
      <c r="Z62" s="120" t="s">
        <v>1527</v>
      </c>
      <c r="AA62" s="117" t="s">
        <v>1003</v>
      </c>
    </row>
    <row r="63" spans="1:42" ht="51" x14ac:dyDescent="0.25">
      <c r="A63" s="114" t="s">
        <v>472</v>
      </c>
      <c r="B63" s="114" t="s">
        <v>818</v>
      </c>
      <c r="C63" s="114" t="s">
        <v>819</v>
      </c>
      <c r="D63" s="114" t="s">
        <v>820</v>
      </c>
      <c r="E63" s="114" t="s">
        <v>33</v>
      </c>
      <c r="F63" s="135" t="s">
        <v>36</v>
      </c>
      <c r="G63" s="114" t="s">
        <v>784</v>
      </c>
      <c r="H63" s="116" t="s">
        <v>785</v>
      </c>
      <c r="I63" s="114" t="s">
        <v>786</v>
      </c>
      <c r="J63" s="114" t="s">
        <v>502</v>
      </c>
      <c r="K63" s="114" t="s">
        <v>1527</v>
      </c>
      <c r="L63" s="114" t="s">
        <v>763</v>
      </c>
      <c r="M63" s="119">
        <v>2</v>
      </c>
      <c r="N63" s="117">
        <v>2</v>
      </c>
      <c r="O63" s="53">
        <f>M63*N63</f>
        <v>4</v>
      </c>
      <c r="P63" s="54" t="str">
        <f>IF((N63),IF(AND(O63&gt;=24,O63&lt;=40),"MUY ALTO",IF(AND(O63&gt;=10,O63&lt;=20),"ALTO",IF(AND(O63&gt;=6,O63&lt;=8),"MEDIO",IF((O63&lt;=4),"BAJO")))))</f>
        <v>BAJO</v>
      </c>
      <c r="Q63" s="117">
        <v>10</v>
      </c>
      <c r="R63" s="55">
        <f>O63*Q63</f>
        <v>40</v>
      </c>
      <c r="S63" s="54" t="str">
        <f>IF(R63&lt;=0,"N/A",IF(R63&lt;=20,"IV",IF(R63&lt;=120,"III",IF(R63&lt;=500,"II",IF(R63&lt;=4000,"I",)))))</f>
        <v>III</v>
      </c>
      <c r="T63" s="55" t="str">
        <f>IF(S63="I","No Aceptable",IF(S63="II","No aceptable o aceptable con control específico",IF(S63="III","Mejorable",IF(S63="IV","Aceptable","Aceptable"))))</f>
        <v>Mejorable</v>
      </c>
      <c r="U63" s="114">
        <v>256</v>
      </c>
      <c r="V63" s="117" t="s">
        <v>704</v>
      </c>
      <c r="W63" s="117" t="s">
        <v>507</v>
      </c>
      <c r="X63" s="117" t="s">
        <v>507</v>
      </c>
      <c r="Y63" s="117" t="s">
        <v>507</v>
      </c>
      <c r="Z63" s="114" t="s">
        <v>1527</v>
      </c>
      <c r="AA63" s="117" t="s">
        <v>507</v>
      </c>
    </row>
    <row r="64" spans="1:42" ht="51" x14ac:dyDescent="0.25">
      <c r="A64" s="114" t="s">
        <v>769</v>
      </c>
      <c r="B64" s="114" t="s">
        <v>486</v>
      </c>
      <c r="C64" s="114" t="s">
        <v>487</v>
      </c>
      <c r="D64" s="114" t="s">
        <v>811</v>
      </c>
      <c r="E64" s="114" t="s">
        <v>33</v>
      </c>
      <c r="F64" s="135" t="s">
        <v>36</v>
      </c>
      <c r="G64" s="114" t="s">
        <v>787</v>
      </c>
      <c r="H64" s="116" t="s">
        <v>788</v>
      </c>
      <c r="I64" s="114" t="s">
        <v>846</v>
      </c>
      <c r="J64" s="114" t="s">
        <v>502</v>
      </c>
      <c r="K64" s="114" t="s">
        <v>502</v>
      </c>
      <c r="L64" s="114" t="s">
        <v>763</v>
      </c>
      <c r="M64" s="119">
        <v>2</v>
      </c>
      <c r="N64" s="117">
        <v>2</v>
      </c>
      <c r="O64" s="53">
        <f t="shared" si="0"/>
        <v>4</v>
      </c>
      <c r="P64" s="54" t="str">
        <f t="shared" si="1"/>
        <v>BAJO</v>
      </c>
      <c r="Q64" s="117">
        <v>10</v>
      </c>
      <c r="R64" s="55">
        <f t="shared" si="2"/>
        <v>40</v>
      </c>
      <c r="S64" s="54" t="str">
        <f t="shared" si="3"/>
        <v>III</v>
      </c>
      <c r="T64" s="55" t="str">
        <f t="shared" si="4"/>
        <v>Mejorable</v>
      </c>
      <c r="U64" s="114">
        <v>63</v>
      </c>
      <c r="V64" s="117" t="s">
        <v>591</v>
      </c>
      <c r="W64" s="117" t="s">
        <v>507</v>
      </c>
      <c r="X64" s="117" t="s">
        <v>507</v>
      </c>
      <c r="Y64" s="117" t="s">
        <v>507</v>
      </c>
      <c r="Z64" s="120" t="s">
        <v>507</v>
      </c>
      <c r="AA64" s="117" t="s">
        <v>1543</v>
      </c>
    </row>
    <row r="65" spans="1:27" ht="51" x14ac:dyDescent="0.25">
      <c r="A65" s="114" t="s">
        <v>472</v>
      </c>
      <c r="B65" s="114" t="s">
        <v>818</v>
      </c>
      <c r="C65" s="114" t="s">
        <v>819</v>
      </c>
      <c r="D65" s="114" t="s">
        <v>820</v>
      </c>
      <c r="E65" s="114" t="s">
        <v>33</v>
      </c>
      <c r="F65" s="135" t="s">
        <v>36</v>
      </c>
      <c r="G65" s="114" t="s">
        <v>787</v>
      </c>
      <c r="H65" s="116" t="s">
        <v>788</v>
      </c>
      <c r="I65" s="114" t="s">
        <v>846</v>
      </c>
      <c r="J65" s="114" t="s">
        <v>502</v>
      </c>
      <c r="K65" s="114" t="s">
        <v>502</v>
      </c>
      <c r="L65" s="114" t="s">
        <v>763</v>
      </c>
      <c r="M65" s="119">
        <v>2</v>
      </c>
      <c r="N65" s="117">
        <v>2</v>
      </c>
      <c r="O65" s="53">
        <f t="shared" si="0"/>
        <v>4</v>
      </c>
      <c r="P65" s="54" t="str">
        <f t="shared" si="1"/>
        <v>BAJO</v>
      </c>
      <c r="Q65" s="117">
        <v>25</v>
      </c>
      <c r="R65" s="55">
        <f t="shared" si="2"/>
        <v>100</v>
      </c>
      <c r="S65" s="54" t="str">
        <f t="shared" si="3"/>
        <v>III</v>
      </c>
      <c r="T65" s="55" t="str">
        <f t="shared" si="4"/>
        <v>Mejorable</v>
      </c>
      <c r="U65" s="114">
        <v>63</v>
      </c>
      <c r="V65" s="117" t="s">
        <v>591</v>
      </c>
      <c r="W65" s="117" t="s">
        <v>507</v>
      </c>
      <c r="X65" s="117" t="s">
        <v>507</v>
      </c>
      <c r="Y65" s="117" t="s">
        <v>507</v>
      </c>
      <c r="Z65" s="120" t="s">
        <v>507</v>
      </c>
      <c r="AA65" s="117" t="s">
        <v>850</v>
      </c>
    </row>
    <row r="66" spans="1:27" ht="63.75" x14ac:dyDescent="0.25">
      <c r="A66" s="99" t="s">
        <v>478</v>
      </c>
      <c r="B66" s="99" t="s">
        <v>473</v>
      </c>
      <c r="C66" s="99" t="s">
        <v>474</v>
      </c>
      <c r="D66" s="99" t="s">
        <v>477</v>
      </c>
      <c r="E66" s="99" t="s">
        <v>33</v>
      </c>
      <c r="F66" s="135" t="s">
        <v>38</v>
      </c>
      <c r="G66" s="101" t="s">
        <v>792</v>
      </c>
      <c r="H66" s="101" t="s">
        <v>793</v>
      </c>
      <c r="I66" s="99" t="s">
        <v>719</v>
      </c>
      <c r="J66" s="99" t="s">
        <v>502</v>
      </c>
      <c r="K66" s="99" t="s">
        <v>720</v>
      </c>
      <c r="L66" s="99" t="s">
        <v>502</v>
      </c>
      <c r="M66" s="102">
        <v>2</v>
      </c>
      <c r="N66" s="103">
        <v>3</v>
      </c>
      <c r="O66" s="53">
        <f t="shared" ref="O66:O79" si="5">M66*N66</f>
        <v>6</v>
      </c>
      <c r="P66" s="54" t="str">
        <f t="shared" ref="P66:P79" si="6">IF((N66),IF(AND(O66&gt;=24,O66&lt;=40),"MUY ALTO",IF(AND(O66&gt;=10,O66&lt;=20),"ALTO",IF(AND(O66&gt;=6,O66&lt;=8),"MEDIO",IF((O66&lt;=4),"BAJO")))))</f>
        <v>MEDIO</v>
      </c>
      <c r="Q66" s="103">
        <v>10</v>
      </c>
      <c r="R66" s="55">
        <f t="shared" ref="R66:R79" si="7">O66*Q66</f>
        <v>60</v>
      </c>
      <c r="S66" s="54" t="str">
        <f t="shared" ref="S66:S79" si="8">IF(R66&lt;=0,"N/A",IF(R66&lt;=20,"IV",IF(R66&lt;=120,"III",IF(R66&lt;=500,"II",IF(R66&lt;=4000,"I",)))))</f>
        <v>III</v>
      </c>
      <c r="T66" s="55" t="str">
        <f t="shared" ref="T66:T79" si="9">IF(S66="I","No Aceptable",IF(S66="II","No aceptable o aceptable con control específico",IF(S66="III","Mejorable",IF(S66="IV","Aceptable","Aceptable"))))</f>
        <v>Mejorable</v>
      </c>
      <c r="U66" s="99">
        <v>256</v>
      </c>
      <c r="V66" s="103" t="s">
        <v>719</v>
      </c>
      <c r="W66" s="103" t="s">
        <v>507</v>
      </c>
      <c r="X66" s="103" t="s">
        <v>507</v>
      </c>
      <c r="Y66" s="103" t="s">
        <v>747</v>
      </c>
      <c r="Z66" s="106" t="s">
        <v>748</v>
      </c>
      <c r="AA66" s="103" t="s">
        <v>507</v>
      </c>
    </row>
    <row r="67" spans="1:27" ht="165.75" x14ac:dyDescent="0.25">
      <c r="A67" s="99" t="s">
        <v>478</v>
      </c>
      <c r="B67" s="99" t="s">
        <v>473</v>
      </c>
      <c r="C67" s="99" t="s">
        <v>474</v>
      </c>
      <c r="D67" s="99" t="s">
        <v>477</v>
      </c>
      <c r="E67" s="99" t="s">
        <v>33</v>
      </c>
      <c r="F67" s="135" t="s">
        <v>38</v>
      </c>
      <c r="G67" s="116" t="s">
        <v>1512</v>
      </c>
      <c r="H67" s="101" t="s">
        <v>795</v>
      </c>
      <c r="I67" s="99" t="s">
        <v>723</v>
      </c>
      <c r="J67" s="99" t="s">
        <v>502</v>
      </c>
      <c r="K67" s="99" t="s">
        <v>724</v>
      </c>
      <c r="L67" s="99" t="s">
        <v>725</v>
      </c>
      <c r="M67" s="102">
        <v>2</v>
      </c>
      <c r="N67" s="103">
        <v>3</v>
      </c>
      <c r="O67" s="53">
        <f t="shared" si="5"/>
        <v>6</v>
      </c>
      <c r="P67" s="54" t="str">
        <f t="shared" si="6"/>
        <v>MEDIO</v>
      </c>
      <c r="Q67" s="103">
        <v>10</v>
      </c>
      <c r="R67" s="55">
        <f t="shared" si="7"/>
        <v>60</v>
      </c>
      <c r="S67" s="54" t="str">
        <f t="shared" si="8"/>
        <v>III</v>
      </c>
      <c r="T67" s="55" t="str">
        <f t="shared" si="9"/>
        <v>Mejorable</v>
      </c>
      <c r="U67" s="99">
        <v>256</v>
      </c>
      <c r="V67" s="103" t="s">
        <v>719</v>
      </c>
      <c r="W67" s="103" t="s">
        <v>507</v>
      </c>
      <c r="X67" s="103" t="s">
        <v>507</v>
      </c>
      <c r="Y67" s="103" t="s">
        <v>747</v>
      </c>
      <c r="Z67" s="106" t="s">
        <v>805</v>
      </c>
      <c r="AA67" s="103" t="s">
        <v>507</v>
      </c>
    </row>
    <row r="68" spans="1:27" ht="63.75" x14ac:dyDescent="0.25">
      <c r="A68" s="99" t="s">
        <v>796</v>
      </c>
      <c r="B68" s="99" t="s">
        <v>473</v>
      </c>
      <c r="C68" s="99" t="s">
        <v>573</v>
      </c>
      <c r="D68" s="99" t="s">
        <v>475</v>
      </c>
      <c r="E68" s="99" t="s">
        <v>33</v>
      </c>
      <c r="F68" s="135" t="s">
        <v>38</v>
      </c>
      <c r="G68" s="101" t="s">
        <v>797</v>
      </c>
      <c r="H68" s="101" t="s">
        <v>798</v>
      </c>
      <c r="I68" s="99" t="s">
        <v>799</v>
      </c>
      <c r="J68" s="99" t="s">
        <v>502</v>
      </c>
      <c r="K68" s="99" t="s">
        <v>800</v>
      </c>
      <c r="L68" s="99" t="s">
        <v>502</v>
      </c>
      <c r="M68" s="102">
        <v>2</v>
      </c>
      <c r="N68" s="103">
        <v>2</v>
      </c>
      <c r="O68" s="53">
        <f t="shared" si="5"/>
        <v>4</v>
      </c>
      <c r="P68" s="54" t="str">
        <f t="shared" si="6"/>
        <v>BAJO</v>
      </c>
      <c r="Q68" s="103">
        <v>25</v>
      </c>
      <c r="R68" s="55">
        <f t="shared" si="7"/>
        <v>100</v>
      </c>
      <c r="S68" s="54" t="str">
        <f t="shared" si="8"/>
        <v>III</v>
      </c>
      <c r="T68" s="55" t="str">
        <f t="shared" si="9"/>
        <v>Mejorable</v>
      </c>
      <c r="U68" s="99">
        <v>256</v>
      </c>
      <c r="V68" s="103" t="s">
        <v>719</v>
      </c>
      <c r="W68" s="103" t="s">
        <v>507</v>
      </c>
      <c r="X68" s="103" t="s">
        <v>507</v>
      </c>
      <c r="Y68" s="103" t="s">
        <v>507</v>
      </c>
      <c r="Z68" s="106" t="s">
        <v>806</v>
      </c>
      <c r="AA68" s="103" t="s">
        <v>507</v>
      </c>
    </row>
    <row r="69" spans="1:27" ht="89.25" x14ac:dyDescent="0.25">
      <c r="A69" s="99" t="s">
        <v>478</v>
      </c>
      <c r="B69" s="99" t="s">
        <v>473</v>
      </c>
      <c r="C69" s="99" t="s">
        <v>474</v>
      </c>
      <c r="D69" s="99" t="s">
        <v>477</v>
      </c>
      <c r="E69" s="100" t="s">
        <v>33</v>
      </c>
      <c r="F69" s="135" t="s">
        <v>38</v>
      </c>
      <c r="G69" s="116" t="s">
        <v>1513</v>
      </c>
      <c r="H69" s="101" t="s">
        <v>733</v>
      </c>
      <c r="I69" s="99" t="s">
        <v>734</v>
      </c>
      <c r="J69" s="100" t="s">
        <v>502</v>
      </c>
      <c r="K69" s="99" t="s">
        <v>735</v>
      </c>
      <c r="L69" s="99" t="s">
        <v>725</v>
      </c>
      <c r="M69" s="102">
        <v>2</v>
      </c>
      <c r="N69" s="103">
        <v>4</v>
      </c>
      <c r="O69" s="53">
        <f t="shared" si="5"/>
        <v>8</v>
      </c>
      <c r="P69" s="54" t="str">
        <f t="shared" si="6"/>
        <v>MEDIO</v>
      </c>
      <c r="Q69" s="103">
        <v>10</v>
      </c>
      <c r="R69" s="55">
        <f t="shared" si="7"/>
        <v>80</v>
      </c>
      <c r="S69" s="54" t="str">
        <f t="shared" si="8"/>
        <v>III</v>
      </c>
      <c r="T69" s="55" t="str">
        <f t="shared" si="9"/>
        <v>Mejorable</v>
      </c>
      <c r="U69" s="99">
        <v>256</v>
      </c>
      <c r="V69" s="103" t="s">
        <v>753</v>
      </c>
      <c r="W69" s="103" t="s">
        <v>507</v>
      </c>
      <c r="X69" s="103" t="s">
        <v>507</v>
      </c>
      <c r="Y69" s="103" t="s">
        <v>507</v>
      </c>
      <c r="Z69" s="106" t="s">
        <v>807</v>
      </c>
      <c r="AA69" s="103" t="s">
        <v>507</v>
      </c>
    </row>
    <row r="70" spans="1:27" ht="76.5" x14ac:dyDescent="0.25">
      <c r="A70" s="99" t="s">
        <v>726</v>
      </c>
      <c r="B70" s="99" t="s">
        <v>473</v>
      </c>
      <c r="C70" s="99" t="s">
        <v>474</v>
      </c>
      <c r="D70" s="99" t="s">
        <v>477</v>
      </c>
      <c r="E70" s="100" t="s">
        <v>33</v>
      </c>
      <c r="F70" s="135" t="s">
        <v>38</v>
      </c>
      <c r="G70" s="116" t="s">
        <v>1516</v>
      </c>
      <c r="H70" s="101" t="s">
        <v>802</v>
      </c>
      <c r="I70" s="99" t="s">
        <v>729</v>
      </c>
      <c r="J70" s="100" t="s">
        <v>502</v>
      </c>
      <c r="K70" s="99" t="s">
        <v>730</v>
      </c>
      <c r="L70" s="99" t="s">
        <v>731</v>
      </c>
      <c r="M70" s="102">
        <v>2</v>
      </c>
      <c r="N70" s="103">
        <v>3</v>
      </c>
      <c r="O70" s="53">
        <f t="shared" si="5"/>
        <v>6</v>
      </c>
      <c r="P70" s="54" t="str">
        <f t="shared" si="6"/>
        <v>MEDIO</v>
      </c>
      <c r="Q70" s="103">
        <v>10</v>
      </c>
      <c r="R70" s="55">
        <f t="shared" si="7"/>
        <v>60</v>
      </c>
      <c r="S70" s="54" t="str">
        <f t="shared" si="8"/>
        <v>III</v>
      </c>
      <c r="T70" s="55" t="str">
        <f t="shared" si="9"/>
        <v>Mejorable</v>
      </c>
      <c r="U70" s="99">
        <v>256</v>
      </c>
      <c r="V70" s="103" t="s">
        <v>750</v>
      </c>
      <c r="W70" s="103" t="s">
        <v>507</v>
      </c>
      <c r="X70" s="103" t="s">
        <v>507</v>
      </c>
      <c r="Y70" s="103" t="s">
        <v>751</v>
      </c>
      <c r="Z70" s="106" t="s">
        <v>752</v>
      </c>
      <c r="AA70" s="103" t="s">
        <v>507</v>
      </c>
    </row>
    <row r="71" spans="1:27" ht="25.5" x14ac:dyDescent="0.25">
      <c r="A71" s="101" t="s">
        <v>482</v>
      </c>
      <c r="B71" s="114" t="s">
        <v>473</v>
      </c>
      <c r="C71" s="99" t="s">
        <v>474</v>
      </c>
      <c r="D71" s="99" t="s">
        <v>710</v>
      </c>
      <c r="E71" s="100" t="s">
        <v>33</v>
      </c>
      <c r="F71" s="135" t="s">
        <v>38</v>
      </c>
      <c r="G71" s="101" t="s">
        <v>711</v>
      </c>
      <c r="H71" s="101" t="s">
        <v>712</v>
      </c>
      <c r="I71" s="99" t="s">
        <v>713</v>
      </c>
      <c r="J71" s="100" t="s">
        <v>502</v>
      </c>
      <c r="K71" s="99" t="s">
        <v>714</v>
      </c>
      <c r="L71" s="99" t="s">
        <v>502</v>
      </c>
      <c r="M71" s="105">
        <v>2</v>
      </c>
      <c r="N71" s="99">
        <v>3</v>
      </c>
      <c r="O71" s="53">
        <f t="shared" si="5"/>
        <v>6</v>
      </c>
      <c r="P71" s="54" t="str">
        <f t="shared" si="6"/>
        <v>MEDIO</v>
      </c>
      <c r="Q71" s="99">
        <v>10</v>
      </c>
      <c r="R71" s="55">
        <f t="shared" si="7"/>
        <v>60</v>
      </c>
      <c r="S71" s="54" t="str">
        <f t="shared" si="8"/>
        <v>III</v>
      </c>
      <c r="T71" s="55" t="str">
        <f t="shared" si="9"/>
        <v>Mejorable</v>
      </c>
      <c r="U71" s="114">
        <v>256</v>
      </c>
      <c r="V71" s="99" t="s">
        <v>719</v>
      </c>
      <c r="W71" s="103" t="s">
        <v>507</v>
      </c>
      <c r="X71" s="99" t="s">
        <v>507</v>
      </c>
      <c r="Y71" s="99" t="s">
        <v>507</v>
      </c>
      <c r="Z71" s="109" t="s">
        <v>746</v>
      </c>
      <c r="AA71" s="103" t="s">
        <v>507</v>
      </c>
    </row>
    <row r="72" spans="1:27" ht="25.5" x14ac:dyDescent="0.25">
      <c r="A72" s="101" t="s">
        <v>482</v>
      </c>
      <c r="B72" s="114" t="s">
        <v>473</v>
      </c>
      <c r="C72" s="99" t="s">
        <v>474</v>
      </c>
      <c r="D72" s="99" t="s">
        <v>715</v>
      </c>
      <c r="E72" s="100" t="s">
        <v>33</v>
      </c>
      <c r="F72" s="135" t="s">
        <v>38</v>
      </c>
      <c r="G72" s="101" t="s">
        <v>711</v>
      </c>
      <c r="H72" s="116" t="s">
        <v>1511</v>
      </c>
      <c r="I72" s="99" t="s">
        <v>713</v>
      </c>
      <c r="J72" s="100" t="s">
        <v>502</v>
      </c>
      <c r="K72" s="99" t="s">
        <v>714</v>
      </c>
      <c r="L72" s="99" t="s">
        <v>502</v>
      </c>
      <c r="M72" s="105">
        <v>2</v>
      </c>
      <c r="N72" s="99">
        <v>3</v>
      </c>
      <c r="O72" s="53">
        <f t="shared" si="5"/>
        <v>6</v>
      </c>
      <c r="P72" s="54" t="str">
        <f t="shared" si="6"/>
        <v>MEDIO</v>
      </c>
      <c r="Q72" s="99">
        <v>10</v>
      </c>
      <c r="R72" s="55">
        <f t="shared" si="7"/>
        <v>60</v>
      </c>
      <c r="S72" s="54" t="str">
        <f t="shared" si="8"/>
        <v>III</v>
      </c>
      <c r="T72" s="55" t="str">
        <f t="shared" si="9"/>
        <v>Mejorable</v>
      </c>
      <c r="U72" s="114">
        <v>256</v>
      </c>
      <c r="V72" s="99" t="s">
        <v>719</v>
      </c>
      <c r="W72" s="103" t="s">
        <v>507</v>
      </c>
      <c r="X72" s="99" t="s">
        <v>507</v>
      </c>
      <c r="Y72" s="99" t="s">
        <v>507</v>
      </c>
      <c r="Z72" s="109" t="s">
        <v>746</v>
      </c>
      <c r="AA72" s="103" t="s">
        <v>507</v>
      </c>
    </row>
    <row r="73" spans="1:27" ht="75" x14ac:dyDescent="0.25">
      <c r="A73" s="99" t="s">
        <v>482</v>
      </c>
      <c r="B73" s="99" t="s">
        <v>473</v>
      </c>
      <c r="C73" s="103" t="s">
        <v>474</v>
      </c>
      <c r="D73" s="99" t="s">
        <v>477</v>
      </c>
      <c r="E73" s="103" t="s">
        <v>33</v>
      </c>
      <c r="F73" s="135" t="s">
        <v>38</v>
      </c>
      <c r="G73" s="101" t="s">
        <v>736</v>
      </c>
      <c r="H73" s="101" t="s">
        <v>618</v>
      </c>
      <c r="I73" s="149" t="s">
        <v>737</v>
      </c>
      <c r="J73" s="100" t="s">
        <v>502</v>
      </c>
      <c r="K73" s="99" t="s">
        <v>502</v>
      </c>
      <c r="L73" s="99" t="s">
        <v>502</v>
      </c>
      <c r="M73" s="103">
        <v>2</v>
      </c>
      <c r="N73" s="103">
        <v>2</v>
      </c>
      <c r="O73" s="53">
        <f t="shared" si="5"/>
        <v>4</v>
      </c>
      <c r="P73" s="54" t="str">
        <f t="shared" si="6"/>
        <v>BAJO</v>
      </c>
      <c r="Q73" s="103">
        <v>25</v>
      </c>
      <c r="R73" s="55">
        <f t="shared" si="7"/>
        <v>100</v>
      </c>
      <c r="S73" s="54" t="str">
        <f t="shared" si="8"/>
        <v>III</v>
      </c>
      <c r="T73" s="55" t="str">
        <f t="shared" si="9"/>
        <v>Mejorable</v>
      </c>
      <c r="U73" s="99">
        <v>256</v>
      </c>
      <c r="V73" s="103" t="s">
        <v>755</v>
      </c>
      <c r="W73" s="103" t="s">
        <v>507</v>
      </c>
      <c r="X73" s="103" t="s">
        <v>507</v>
      </c>
      <c r="Y73" s="103" t="s">
        <v>507</v>
      </c>
      <c r="Z73" s="103" t="s">
        <v>642</v>
      </c>
      <c r="AA73" s="103" t="s">
        <v>507</v>
      </c>
    </row>
    <row r="74" spans="1:27" ht="76.5" x14ac:dyDescent="0.25">
      <c r="A74" s="99" t="s">
        <v>769</v>
      </c>
      <c r="B74" s="99" t="s">
        <v>486</v>
      </c>
      <c r="C74" s="99" t="s">
        <v>487</v>
      </c>
      <c r="D74" s="99" t="s">
        <v>811</v>
      </c>
      <c r="E74" s="99" t="s">
        <v>33</v>
      </c>
      <c r="F74" s="135" t="s">
        <v>38</v>
      </c>
      <c r="G74" s="116" t="s">
        <v>1517</v>
      </c>
      <c r="H74" s="101" t="s">
        <v>739</v>
      </c>
      <c r="I74" s="99" t="s">
        <v>804</v>
      </c>
      <c r="J74" s="99" t="s">
        <v>502</v>
      </c>
      <c r="K74" s="99" t="s">
        <v>741</v>
      </c>
      <c r="L74" s="99" t="s">
        <v>502</v>
      </c>
      <c r="M74" s="102">
        <v>2</v>
      </c>
      <c r="N74" s="103">
        <v>3</v>
      </c>
      <c r="O74" s="53">
        <f t="shared" si="5"/>
        <v>6</v>
      </c>
      <c r="P74" s="54" t="str">
        <f t="shared" si="6"/>
        <v>MEDIO</v>
      </c>
      <c r="Q74" s="103">
        <v>10</v>
      </c>
      <c r="R74" s="55">
        <f t="shared" si="7"/>
        <v>60</v>
      </c>
      <c r="S74" s="54" t="str">
        <f t="shared" si="8"/>
        <v>III</v>
      </c>
      <c r="T74" s="55" t="str">
        <f t="shared" si="9"/>
        <v>Mejorable</v>
      </c>
      <c r="U74" s="99">
        <v>256</v>
      </c>
      <c r="V74" s="103" t="s">
        <v>719</v>
      </c>
      <c r="W74" s="103" t="s">
        <v>507</v>
      </c>
      <c r="X74" s="103" t="s">
        <v>507</v>
      </c>
      <c r="Y74" s="103" t="s">
        <v>507</v>
      </c>
      <c r="Z74" s="106" t="s">
        <v>756</v>
      </c>
      <c r="AA74" s="103" t="s">
        <v>507</v>
      </c>
    </row>
    <row r="75" spans="1:27" ht="63.75" x14ac:dyDescent="0.25">
      <c r="A75" s="99" t="s">
        <v>823</v>
      </c>
      <c r="B75" s="99" t="s">
        <v>813</v>
      </c>
      <c r="C75" s="99" t="s">
        <v>814</v>
      </c>
      <c r="D75" s="99" t="s">
        <v>477</v>
      </c>
      <c r="E75" s="99" t="s">
        <v>33</v>
      </c>
      <c r="F75" s="135" t="s">
        <v>38</v>
      </c>
      <c r="G75" s="101" t="s">
        <v>797</v>
      </c>
      <c r="H75" s="101" t="s">
        <v>738</v>
      </c>
      <c r="I75" s="99" t="s">
        <v>852</v>
      </c>
      <c r="J75" s="99" t="s">
        <v>502</v>
      </c>
      <c r="K75" s="99" t="s">
        <v>853</v>
      </c>
      <c r="L75" s="99" t="s">
        <v>502</v>
      </c>
      <c r="M75" s="102">
        <v>2</v>
      </c>
      <c r="N75" s="103">
        <v>3</v>
      </c>
      <c r="O75" s="53">
        <f t="shared" si="5"/>
        <v>6</v>
      </c>
      <c r="P75" s="54" t="str">
        <f t="shared" si="6"/>
        <v>MEDIO</v>
      </c>
      <c r="Q75" s="103">
        <v>10</v>
      </c>
      <c r="R75" s="55">
        <f t="shared" si="7"/>
        <v>60</v>
      </c>
      <c r="S75" s="54" t="str">
        <f t="shared" si="8"/>
        <v>III</v>
      </c>
      <c r="T75" s="55" t="str">
        <f t="shared" si="9"/>
        <v>Mejorable</v>
      </c>
      <c r="U75" s="99">
        <v>256</v>
      </c>
      <c r="V75" s="103" t="s">
        <v>719</v>
      </c>
      <c r="W75" s="103" t="s">
        <v>507</v>
      </c>
      <c r="X75" s="103" t="s">
        <v>507</v>
      </c>
      <c r="Y75" s="103" t="s">
        <v>507</v>
      </c>
      <c r="Z75" s="106" t="s">
        <v>857</v>
      </c>
      <c r="AA75" s="103" t="s">
        <v>507</v>
      </c>
    </row>
    <row r="76" spans="1:27" ht="102" x14ac:dyDescent="0.25">
      <c r="A76" s="99" t="s">
        <v>823</v>
      </c>
      <c r="B76" s="99" t="s">
        <v>813</v>
      </c>
      <c r="C76" s="99" t="s">
        <v>814</v>
      </c>
      <c r="D76" s="114" t="s">
        <v>854</v>
      </c>
      <c r="E76" s="99" t="s">
        <v>33</v>
      </c>
      <c r="F76" s="135" t="s">
        <v>38</v>
      </c>
      <c r="G76" s="116" t="s">
        <v>1518</v>
      </c>
      <c r="H76" s="101" t="s">
        <v>855</v>
      </c>
      <c r="I76" s="99" t="s">
        <v>723</v>
      </c>
      <c r="J76" s="99" t="s">
        <v>502</v>
      </c>
      <c r="K76" s="99" t="s">
        <v>853</v>
      </c>
      <c r="L76" s="99" t="s">
        <v>725</v>
      </c>
      <c r="M76" s="102">
        <v>2</v>
      </c>
      <c r="N76" s="103">
        <v>3</v>
      </c>
      <c r="O76" s="53">
        <f t="shared" si="5"/>
        <v>6</v>
      </c>
      <c r="P76" s="54" t="str">
        <f t="shared" si="6"/>
        <v>MEDIO</v>
      </c>
      <c r="Q76" s="103">
        <v>10</v>
      </c>
      <c r="R76" s="55">
        <f t="shared" si="7"/>
        <v>60</v>
      </c>
      <c r="S76" s="54" t="str">
        <f t="shared" si="8"/>
        <v>III</v>
      </c>
      <c r="T76" s="55" t="str">
        <f t="shared" si="9"/>
        <v>Mejorable</v>
      </c>
      <c r="U76" s="99">
        <v>256</v>
      </c>
      <c r="V76" s="103" t="s">
        <v>719</v>
      </c>
      <c r="W76" s="103" t="s">
        <v>507</v>
      </c>
      <c r="X76" s="103" t="s">
        <v>507</v>
      </c>
      <c r="Y76" s="103" t="s">
        <v>507</v>
      </c>
      <c r="Z76" s="106" t="s">
        <v>857</v>
      </c>
      <c r="AA76" s="103" t="s">
        <v>507</v>
      </c>
    </row>
    <row r="77" spans="1:27" ht="102" x14ac:dyDescent="0.25">
      <c r="A77" s="99" t="s">
        <v>478</v>
      </c>
      <c r="B77" s="99" t="s">
        <v>473</v>
      </c>
      <c r="C77" s="99" t="s">
        <v>742</v>
      </c>
      <c r="D77" s="99" t="s">
        <v>477</v>
      </c>
      <c r="E77" s="99" t="s">
        <v>33</v>
      </c>
      <c r="F77" s="135" t="s">
        <v>38</v>
      </c>
      <c r="G77" s="101" t="s">
        <v>743</v>
      </c>
      <c r="H77" s="101" t="s">
        <v>744</v>
      </c>
      <c r="I77" s="99" t="s">
        <v>745</v>
      </c>
      <c r="J77" s="99" t="s">
        <v>502</v>
      </c>
      <c r="K77" s="99" t="s">
        <v>735</v>
      </c>
      <c r="L77" s="99" t="s">
        <v>725</v>
      </c>
      <c r="M77" s="102">
        <v>2</v>
      </c>
      <c r="N77" s="103">
        <v>4</v>
      </c>
      <c r="O77" s="53">
        <f t="shared" si="5"/>
        <v>8</v>
      </c>
      <c r="P77" s="54" t="str">
        <f t="shared" si="6"/>
        <v>MEDIO</v>
      </c>
      <c r="Q77" s="103">
        <v>10</v>
      </c>
      <c r="R77" s="55">
        <f t="shared" si="7"/>
        <v>80</v>
      </c>
      <c r="S77" s="54" t="str">
        <f t="shared" si="8"/>
        <v>III</v>
      </c>
      <c r="T77" s="55" t="str">
        <f t="shared" si="9"/>
        <v>Mejorable</v>
      </c>
      <c r="U77" s="99">
        <v>256</v>
      </c>
      <c r="V77" s="103" t="s">
        <v>757</v>
      </c>
      <c r="W77" s="103" t="s">
        <v>507</v>
      </c>
      <c r="X77" s="103" t="s">
        <v>507</v>
      </c>
      <c r="Y77" s="103" t="s">
        <v>507</v>
      </c>
      <c r="Z77" s="106" t="s">
        <v>808</v>
      </c>
      <c r="AA77" s="103" t="s">
        <v>507</v>
      </c>
    </row>
    <row r="78" spans="1:27" ht="76.5" x14ac:dyDescent="0.25">
      <c r="A78" s="99" t="s">
        <v>769</v>
      </c>
      <c r="B78" s="99" t="s">
        <v>818</v>
      </c>
      <c r="C78" s="99" t="s">
        <v>819</v>
      </c>
      <c r="D78" s="99" t="s">
        <v>820</v>
      </c>
      <c r="E78" s="99" t="s">
        <v>33</v>
      </c>
      <c r="F78" s="135" t="s">
        <v>38</v>
      </c>
      <c r="G78" s="116" t="s">
        <v>1517</v>
      </c>
      <c r="H78" s="101" t="s">
        <v>739</v>
      </c>
      <c r="I78" s="99" t="s">
        <v>804</v>
      </c>
      <c r="J78" s="99" t="s">
        <v>502</v>
      </c>
      <c r="K78" s="99" t="s">
        <v>856</v>
      </c>
      <c r="L78" s="99" t="s">
        <v>502</v>
      </c>
      <c r="M78" s="102">
        <v>2</v>
      </c>
      <c r="N78" s="103">
        <v>3</v>
      </c>
      <c r="O78" s="53">
        <f t="shared" si="5"/>
        <v>6</v>
      </c>
      <c r="P78" s="54" t="str">
        <f t="shared" si="6"/>
        <v>MEDIO</v>
      </c>
      <c r="Q78" s="103">
        <v>10</v>
      </c>
      <c r="R78" s="55">
        <f t="shared" si="7"/>
        <v>60</v>
      </c>
      <c r="S78" s="54" t="str">
        <f t="shared" si="8"/>
        <v>III</v>
      </c>
      <c r="T78" s="55" t="str">
        <f t="shared" si="9"/>
        <v>Mejorable</v>
      </c>
      <c r="U78" s="99">
        <v>63</v>
      </c>
      <c r="V78" s="103" t="s">
        <v>719</v>
      </c>
      <c r="W78" s="103" t="s">
        <v>507</v>
      </c>
      <c r="X78" s="103" t="s">
        <v>507</v>
      </c>
      <c r="Y78" s="103" t="s">
        <v>507</v>
      </c>
      <c r="Z78" s="106" t="s">
        <v>756</v>
      </c>
      <c r="AA78" s="103" t="s">
        <v>507</v>
      </c>
    </row>
    <row r="79" spans="1:27" ht="63.75" x14ac:dyDescent="0.25">
      <c r="A79" s="99" t="s">
        <v>769</v>
      </c>
      <c r="B79" s="99" t="s">
        <v>818</v>
      </c>
      <c r="C79" s="99" t="s">
        <v>819</v>
      </c>
      <c r="D79" s="99" t="s">
        <v>820</v>
      </c>
      <c r="E79" s="99" t="s">
        <v>33</v>
      </c>
      <c r="F79" s="135" t="s">
        <v>38</v>
      </c>
      <c r="G79" s="101" t="s">
        <v>797</v>
      </c>
      <c r="H79" s="101" t="s">
        <v>738</v>
      </c>
      <c r="I79" s="99" t="s">
        <v>852</v>
      </c>
      <c r="J79" s="99" t="s">
        <v>502</v>
      </c>
      <c r="K79" s="99" t="s">
        <v>853</v>
      </c>
      <c r="L79" s="99" t="s">
        <v>502</v>
      </c>
      <c r="M79" s="102">
        <v>2</v>
      </c>
      <c r="N79" s="103">
        <v>3</v>
      </c>
      <c r="O79" s="53">
        <f t="shared" si="5"/>
        <v>6</v>
      </c>
      <c r="P79" s="54" t="str">
        <f t="shared" si="6"/>
        <v>MEDIO</v>
      </c>
      <c r="Q79" s="103">
        <v>10</v>
      </c>
      <c r="R79" s="55">
        <f t="shared" si="7"/>
        <v>60</v>
      </c>
      <c r="S79" s="54" t="str">
        <f t="shared" si="8"/>
        <v>III</v>
      </c>
      <c r="T79" s="55" t="str">
        <f t="shared" si="9"/>
        <v>Mejorable</v>
      </c>
      <c r="U79" s="99">
        <v>63</v>
      </c>
      <c r="V79" s="103" t="s">
        <v>719</v>
      </c>
      <c r="W79" s="103" t="s">
        <v>507</v>
      </c>
      <c r="X79" s="103" t="s">
        <v>507</v>
      </c>
      <c r="Y79" s="103" t="s">
        <v>507</v>
      </c>
      <c r="Z79" s="106" t="s">
        <v>857</v>
      </c>
      <c r="AA79" s="103" t="s">
        <v>507</v>
      </c>
    </row>
    <row r="80" spans="1:27" ht="38.25" x14ac:dyDescent="0.25">
      <c r="A80" s="114" t="s">
        <v>472</v>
      </c>
      <c r="B80" s="114" t="s">
        <v>473</v>
      </c>
      <c r="C80" s="99" t="s">
        <v>573</v>
      </c>
      <c r="D80" s="114" t="s">
        <v>475</v>
      </c>
      <c r="E80" s="114" t="s">
        <v>33</v>
      </c>
      <c r="F80" s="135" t="s">
        <v>37</v>
      </c>
      <c r="G80" s="114" t="s">
        <v>760</v>
      </c>
      <c r="H80" s="101" t="s">
        <v>761</v>
      </c>
      <c r="I80" s="114" t="s">
        <v>762</v>
      </c>
      <c r="J80" s="114" t="s">
        <v>502</v>
      </c>
      <c r="K80" s="114" t="s">
        <v>502</v>
      </c>
      <c r="L80" s="114" t="s">
        <v>763</v>
      </c>
      <c r="M80" s="119">
        <v>2</v>
      </c>
      <c r="N80" s="117">
        <v>1</v>
      </c>
      <c r="O80" s="53">
        <f t="shared" ref="O80:O81" si="10">M80*N80</f>
        <v>2</v>
      </c>
      <c r="P80" s="54" t="str">
        <f t="shared" ref="P80:P81" si="11">IF((N80),IF(AND(O80&gt;=24,O80&lt;=40),"MUY ALTO",IF(AND(O80&gt;=10,O80&lt;=20),"ALTO",IF(AND(O80&gt;=6,O80&lt;=8),"MEDIO",IF((O80&lt;=4),"BAJO")))))</f>
        <v>BAJO</v>
      </c>
      <c r="Q80" s="117">
        <v>10</v>
      </c>
      <c r="R80" s="55">
        <f t="shared" ref="R80:R81" si="12">O80*Q80</f>
        <v>20</v>
      </c>
      <c r="S80" s="54" t="str">
        <f t="shared" ref="S80:S81" si="13">IF(R80&lt;=0,"N/A",IF(R80&lt;=20,"IV",IF(R80&lt;=120,"III",IF(R80&lt;=500,"II",IF(R80&lt;=4000,"I",)))))</f>
        <v>IV</v>
      </c>
      <c r="T80" s="55" t="str">
        <f t="shared" ref="T80:T81" si="14">IF(S80="I","No Aceptable",IF(S80="II","No aceptable o aceptable con control específico",IF(S80="III","Mejorable",IF(S80="IV","Aceptable","Aceptable"))))</f>
        <v>Aceptable</v>
      </c>
      <c r="U80" s="114">
        <v>256</v>
      </c>
      <c r="V80" s="114" t="s">
        <v>764</v>
      </c>
      <c r="W80" s="117" t="s">
        <v>507</v>
      </c>
      <c r="X80" s="117" t="s">
        <v>507</v>
      </c>
      <c r="Y80" s="117" t="s">
        <v>507</v>
      </c>
      <c r="Z80" s="106" t="s">
        <v>765</v>
      </c>
      <c r="AA80" s="103" t="s">
        <v>766</v>
      </c>
    </row>
    <row r="81" spans="1:27" ht="51" x14ac:dyDescent="0.25">
      <c r="A81" s="114" t="s">
        <v>472</v>
      </c>
      <c r="B81" s="114" t="s">
        <v>818</v>
      </c>
      <c r="C81" s="114" t="s">
        <v>819</v>
      </c>
      <c r="D81" s="114" t="s">
        <v>820</v>
      </c>
      <c r="E81" s="114" t="s">
        <v>33</v>
      </c>
      <c r="F81" s="135" t="s">
        <v>37</v>
      </c>
      <c r="G81" s="114" t="s">
        <v>760</v>
      </c>
      <c r="H81" s="101" t="s">
        <v>761</v>
      </c>
      <c r="I81" s="114" t="s">
        <v>762</v>
      </c>
      <c r="J81" s="114" t="s">
        <v>502</v>
      </c>
      <c r="K81" s="114" t="s">
        <v>502</v>
      </c>
      <c r="L81" s="114" t="s">
        <v>763</v>
      </c>
      <c r="M81" s="119">
        <v>2</v>
      </c>
      <c r="N81" s="117">
        <v>1</v>
      </c>
      <c r="O81" s="53">
        <f t="shared" si="10"/>
        <v>2</v>
      </c>
      <c r="P81" s="54" t="str">
        <f t="shared" si="11"/>
        <v>BAJO</v>
      </c>
      <c r="Q81" s="117">
        <v>10</v>
      </c>
      <c r="R81" s="55">
        <f t="shared" si="12"/>
        <v>20</v>
      </c>
      <c r="S81" s="54" t="str">
        <f t="shared" si="13"/>
        <v>IV</v>
      </c>
      <c r="T81" s="55" t="str">
        <f t="shared" si="14"/>
        <v>Aceptable</v>
      </c>
      <c r="U81" s="114">
        <v>63</v>
      </c>
      <c r="V81" s="117" t="s">
        <v>851</v>
      </c>
      <c r="W81" s="117" t="s">
        <v>507</v>
      </c>
      <c r="X81" s="117" t="s">
        <v>507</v>
      </c>
      <c r="Y81" s="117" t="s">
        <v>507</v>
      </c>
      <c r="Z81" s="106" t="s">
        <v>765</v>
      </c>
      <c r="AA81" s="103" t="s">
        <v>766</v>
      </c>
    </row>
  </sheetData>
  <autoFilter ref="A5:AU81"/>
  <mergeCells count="8">
    <mergeCell ref="A1:AG1"/>
    <mergeCell ref="A2:G2"/>
    <mergeCell ref="A3:G3"/>
    <mergeCell ref="F4:H4"/>
    <mergeCell ref="J4:L4"/>
    <mergeCell ref="M4:S4"/>
    <mergeCell ref="U4:V4"/>
    <mergeCell ref="W4:AA4"/>
  </mergeCells>
  <conditionalFormatting sqref="A4:F4 J4 M4 T4 W4 E5:G5 A5 V5:AA5 J5:T5">
    <cfRule type="cellIs" dxfId="2559" priority="145" operator="equal">
      <formula>"MEDIA"</formula>
    </cfRule>
    <cfRule type="cellIs" dxfId="2558" priority="146" operator="equal">
      <formula>"BAJA"</formula>
    </cfRule>
    <cfRule type="cellIs" dxfId="2557" priority="147" operator="equal">
      <formula>"MUY ALTA"</formula>
    </cfRule>
  </conditionalFormatting>
  <conditionalFormatting sqref="V5">
    <cfRule type="cellIs" dxfId="2556" priority="148" operator="equal">
      <formula>"ALTA"</formula>
    </cfRule>
  </conditionalFormatting>
  <conditionalFormatting sqref="Z5:AA5">
    <cfRule type="cellIs" dxfId="2555" priority="149" operator="equal">
      <formula>"ALTA"</formula>
    </cfRule>
  </conditionalFormatting>
  <conditionalFormatting sqref="I4:I5">
    <cfRule type="cellIs" dxfId="2554" priority="142" operator="equal">
      <formula>"MEDIA"</formula>
    </cfRule>
    <cfRule type="cellIs" dxfId="2553" priority="143" operator="equal">
      <formula>"BAJA"</formula>
    </cfRule>
    <cfRule type="cellIs" dxfId="2552" priority="144" operator="equal">
      <formula>"MUY ALTA"</formula>
    </cfRule>
  </conditionalFormatting>
  <conditionalFormatting sqref="P57 P6:P35 P62:P65 P59:P60">
    <cfRule type="cellIs" dxfId="2551" priority="139" operator="equal">
      <formula>"ALTO"</formula>
    </cfRule>
    <cfRule type="cellIs" dxfId="2550" priority="140" operator="equal">
      <formula>"MEDIO"</formula>
    </cfRule>
    <cfRule type="cellIs" dxfId="2549" priority="141" operator="equal">
      <formula>"BAJO"</formula>
    </cfRule>
  </conditionalFormatting>
  <conditionalFormatting sqref="S57 S6:S35 S62:S65 S59:S60">
    <cfRule type="cellIs" dxfId="2548" priority="135" operator="equal">
      <formula>"IV"</formula>
    </cfRule>
    <cfRule type="cellIs" dxfId="2547" priority="136" operator="equal">
      <formula>"III"</formula>
    </cfRule>
    <cfRule type="cellIs" dxfId="2546" priority="137" operator="equal">
      <formula>"II"</formula>
    </cfRule>
    <cfRule type="cellIs" dxfId="2545" priority="138" operator="equal">
      <formula>"I"</formula>
    </cfRule>
  </conditionalFormatting>
  <conditionalFormatting sqref="P82:P1048576 P57 P2:P35 P62:P65 P59:P60">
    <cfRule type="cellIs" dxfId="2544" priority="134" operator="equal">
      <formula>"MUY ALTO"</formula>
    </cfRule>
  </conditionalFormatting>
  <conditionalFormatting sqref="U5">
    <cfRule type="cellIs" dxfId="2543" priority="131" operator="equal">
      <formula>"MEDIA"</formula>
    </cfRule>
    <cfRule type="cellIs" dxfId="2542" priority="132" operator="equal">
      <formula>"BAJA"</formula>
    </cfRule>
    <cfRule type="cellIs" dxfId="2541" priority="133" operator="equal">
      <formula>"MUY ALTA"</formula>
    </cfRule>
  </conditionalFormatting>
  <conditionalFormatting sqref="P36">
    <cfRule type="cellIs" dxfId="2540" priority="128" operator="equal">
      <formula>"ALTO"</formula>
    </cfRule>
    <cfRule type="cellIs" dxfId="2539" priority="129" operator="equal">
      <formula>"MEDIO"</formula>
    </cfRule>
    <cfRule type="cellIs" dxfId="2538" priority="130" operator="equal">
      <formula>"BAJO"</formula>
    </cfRule>
  </conditionalFormatting>
  <conditionalFormatting sqref="S36">
    <cfRule type="cellIs" dxfId="2537" priority="124" operator="equal">
      <formula>"IV"</formula>
    </cfRule>
    <cfRule type="cellIs" dxfId="2536" priority="125" operator="equal">
      <formula>"III"</formula>
    </cfRule>
    <cfRule type="cellIs" dxfId="2535" priority="126" operator="equal">
      <formula>"II"</formula>
    </cfRule>
    <cfRule type="cellIs" dxfId="2534" priority="127" operator="equal">
      <formula>"I"</formula>
    </cfRule>
  </conditionalFormatting>
  <conditionalFormatting sqref="P36">
    <cfRule type="cellIs" dxfId="2533" priority="123" operator="equal">
      <formula>"MUY ALTO"</formula>
    </cfRule>
  </conditionalFormatting>
  <conditionalFormatting sqref="P37:P56">
    <cfRule type="cellIs" dxfId="2532" priority="120" operator="equal">
      <formula>"ALTO"</formula>
    </cfRule>
    <cfRule type="cellIs" dxfId="2531" priority="121" operator="equal">
      <formula>"MEDIO"</formula>
    </cfRule>
    <cfRule type="cellIs" dxfId="2530" priority="122" operator="equal">
      <formula>"BAJO"</formula>
    </cfRule>
  </conditionalFormatting>
  <conditionalFormatting sqref="S37:S56">
    <cfRule type="cellIs" dxfId="2529" priority="116" operator="equal">
      <formula>"IV"</formula>
    </cfRule>
    <cfRule type="cellIs" dxfId="2528" priority="117" operator="equal">
      <formula>"III"</formula>
    </cfRule>
    <cfRule type="cellIs" dxfId="2527" priority="118" operator="equal">
      <formula>"II"</formula>
    </cfRule>
    <cfRule type="cellIs" dxfId="2526" priority="119" operator="equal">
      <formula>"I"</formula>
    </cfRule>
  </conditionalFormatting>
  <conditionalFormatting sqref="P37:P56">
    <cfRule type="cellIs" dxfId="2525" priority="115" operator="equal">
      <formula>"MUY ALTO"</formula>
    </cfRule>
  </conditionalFormatting>
  <conditionalFormatting sqref="Q8">
    <cfRule type="cellIs" dxfId="2524" priority="79" operator="equal">
      <formula>"MEDIA"</formula>
    </cfRule>
  </conditionalFormatting>
  <conditionalFormatting sqref="Q8">
    <cfRule type="cellIs" dxfId="2523" priority="80" operator="equal">
      <formula>"BAJA"</formula>
    </cfRule>
  </conditionalFormatting>
  <conditionalFormatting sqref="Q8">
    <cfRule type="cellIs" dxfId="2522" priority="81" operator="equal">
      <formula>"MUY ALTA"</formula>
    </cfRule>
  </conditionalFormatting>
  <conditionalFormatting sqref="D8:E8 I8:N8">
    <cfRule type="cellIs" dxfId="2521" priority="82" operator="equal">
      <formula>"MEDIA"</formula>
    </cfRule>
  </conditionalFormatting>
  <conditionalFormatting sqref="D8:E8 I8:N8">
    <cfRule type="cellIs" dxfId="2520" priority="83" operator="equal">
      <formula>"BAJA"</formula>
    </cfRule>
  </conditionalFormatting>
  <conditionalFormatting sqref="D8:E8 I8:N8">
    <cfRule type="cellIs" dxfId="2519" priority="84" operator="equal">
      <formula>"MUY ALTA"</formula>
    </cfRule>
  </conditionalFormatting>
  <conditionalFormatting sqref="Z8">
    <cfRule type="cellIs" dxfId="2518" priority="76" operator="equal">
      <formula>"MEDIA"</formula>
    </cfRule>
  </conditionalFormatting>
  <conditionalFormatting sqref="Z8">
    <cfRule type="cellIs" dxfId="2517" priority="77" operator="equal">
      <formula>"BAJA"</formula>
    </cfRule>
  </conditionalFormatting>
  <conditionalFormatting sqref="Z8">
    <cfRule type="cellIs" dxfId="2516" priority="78" operator="equal">
      <formula>"MUY ALTA"</formula>
    </cfRule>
  </conditionalFormatting>
  <conditionalFormatting sqref="V8 X8:Y8">
    <cfRule type="cellIs" dxfId="2515" priority="72" operator="equal">
      <formula>"MEDIA"</formula>
    </cfRule>
  </conditionalFormatting>
  <conditionalFormatting sqref="V8 X8:Y8">
    <cfRule type="cellIs" dxfId="2514" priority="73" operator="equal">
      <formula>"BAJA"</formula>
    </cfRule>
  </conditionalFormatting>
  <conditionalFormatting sqref="V8 X8:Y8">
    <cfRule type="cellIs" dxfId="2513" priority="74" operator="equal">
      <formula>"MUY ALTA"</formula>
    </cfRule>
  </conditionalFormatting>
  <conditionalFormatting sqref="V8 Z8">
    <cfRule type="cellIs" dxfId="2512" priority="75" operator="equal">
      <formula>"ALTA"</formula>
    </cfRule>
  </conditionalFormatting>
  <conditionalFormatting sqref="A56 E56 I56:J56 L56 N56">
    <cfRule type="cellIs" dxfId="2511" priority="66" operator="equal">
      <formula>"MEDIA"</formula>
    </cfRule>
  </conditionalFormatting>
  <conditionalFormatting sqref="A56 E56 I56:J56 L56 N56">
    <cfRule type="cellIs" dxfId="2510" priority="67" operator="equal">
      <formula>"BAJA"</formula>
    </cfRule>
  </conditionalFormatting>
  <conditionalFormatting sqref="A56 E56 I56:J56 L56 N56">
    <cfRule type="cellIs" dxfId="2509" priority="68" operator="equal">
      <formula>"MUY ALTA"</formula>
    </cfRule>
  </conditionalFormatting>
  <conditionalFormatting sqref="A59 E59 I59:N59">
    <cfRule type="cellIs" dxfId="2508" priority="69" operator="equal">
      <formula>"MEDIA"</formula>
    </cfRule>
  </conditionalFormatting>
  <conditionalFormatting sqref="A59 E59 I59:N59">
    <cfRule type="cellIs" dxfId="2507" priority="70" operator="equal">
      <formula>"BAJA"</formula>
    </cfRule>
  </conditionalFormatting>
  <conditionalFormatting sqref="A59 E59 I59:N59">
    <cfRule type="cellIs" dxfId="2506" priority="71" operator="equal">
      <formula>"MUY ALTA"</formula>
    </cfRule>
  </conditionalFormatting>
  <conditionalFormatting sqref="I60">
    <cfRule type="cellIs" dxfId="2505" priority="63" operator="equal">
      <formula>"MEDIA"</formula>
    </cfRule>
  </conditionalFormatting>
  <conditionalFormatting sqref="I60">
    <cfRule type="cellIs" dxfId="2504" priority="64" operator="equal">
      <formula>"BAJA"</formula>
    </cfRule>
  </conditionalFormatting>
  <conditionalFormatting sqref="I60">
    <cfRule type="cellIs" dxfId="2503" priority="65" operator="equal">
      <formula>"MUY ALTA"</formula>
    </cfRule>
  </conditionalFormatting>
  <conditionalFormatting sqref="Q56">
    <cfRule type="cellIs" dxfId="2502" priority="57" operator="equal">
      <formula>"MEDIA"</formula>
    </cfRule>
  </conditionalFormatting>
  <conditionalFormatting sqref="Q56">
    <cfRule type="cellIs" dxfId="2501" priority="58" operator="equal">
      <formula>"BAJA"</formula>
    </cfRule>
  </conditionalFormatting>
  <conditionalFormatting sqref="Q56">
    <cfRule type="cellIs" dxfId="2500" priority="59" operator="equal">
      <formula>"MUY ALTA"</formula>
    </cfRule>
  </conditionalFormatting>
  <conditionalFormatting sqref="Q57">
    <cfRule type="cellIs" dxfId="2499" priority="60" operator="equal">
      <formula>"MEDIA"</formula>
    </cfRule>
  </conditionalFormatting>
  <conditionalFormatting sqref="Q57">
    <cfRule type="cellIs" dxfId="2498" priority="61" operator="equal">
      <formula>"BAJA"</formula>
    </cfRule>
  </conditionalFormatting>
  <conditionalFormatting sqref="Q57">
    <cfRule type="cellIs" dxfId="2497" priority="62" operator="equal">
      <formula>"MUY ALTA"</formula>
    </cfRule>
  </conditionalFormatting>
  <conditionalFormatting sqref="V56:V57 X56:Y57">
    <cfRule type="cellIs" dxfId="2496" priority="44" operator="equal">
      <formula>"MEDIA"</formula>
    </cfRule>
  </conditionalFormatting>
  <conditionalFormatting sqref="V56:V57 X56:Y57">
    <cfRule type="cellIs" dxfId="2495" priority="45" operator="equal">
      <formula>"BAJA"</formula>
    </cfRule>
  </conditionalFormatting>
  <conditionalFormatting sqref="V56:V57 X56:Y57">
    <cfRule type="cellIs" dxfId="2494" priority="46" operator="equal">
      <formula>"MUY ALTA"</formula>
    </cfRule>
  </conditionalFormatting>
  <conditionalFormatting sqref="Z56">
    <cfRule type="cellIs" dxfId="2493" priority="47" operator="equal">
      <formula>"MEDIA"</formula>
    </cfRule>
  </conditionalFormatting>
  <conditionalFormatting sqref="Z56">
    <cfRule type="cellIs" dxfId="2492" priority="48" operator="equal">
      <formula>"BAJA"</formula>
    </cfRule>
  </conditionalFormatting>
  <conditionalFormatting sqref="Z56">
    <cfRule type="cellIs" dxfId="2491" priority="49" operator="equal">
      <formula>"MUY ALTA"</formula>
    </cfRule>
  </conditionalFormatting>
  <conditionalFormatting sqref="V56">
    <cfRule type="cellIs" dxfId="2490" priority="50" operator="equal">
      <formula>"ALTA"</formula>
    </cfRule>
  </conditionalFormatting>
  <conditionalFormatting sqref="Z56">
    <cfRule type="cellIs" dxfId="2489" priority="51" operator="equal">
      <formula>"ALTA"</formula>
    </cfRule>
  </conditionalFormatting>
  <conditionalFormatting sqref="V57">
    <cfRule type="cellIs" dxfId="2488" priority="52" operator="equal">
      <formula>"ALTA"</formula>
    </cfRule>
  </conditionalFormatting>
  <conditionalFormatting sqref="P66:P79">
    <cfRule type="cellIs" dxfId="2483" priority="41" operator="equal">
      <formula>"ALTO"</formula>
    </cfRule>
    <cfRule type="cellIs" dxfId="2482" priority="42" operator="equal">
      <formula>"MEDIO"</formula>
    </cfRule>
    <cfRule type="cellIs" dxfId="2481" priority="43" operator="equal">
      <formula>"BAJO"</formula>
    </cfRule>
  </conditionalFormatting>
  <conditionalFormatting sqref="S66:S79">
    <cfRule type="cellIs" dxfId="2480" priority="37" operator="equal">
      <formula>"IV"</formula>
    </cfRule>
    <cfRule type="cellIs" dxfId="2479" priority="38" operator="equal">
      <formula>"III"</formula>
    </cfRule>
    <cfRule type="cellIs" dxfId="2478" priority="39" operator="equal">
      <formula>"II"</formula>
    </cfRule>
    <cfRule type="cellIs" dxfId="2477" priority="40" operator="equal">
      <formula>"I"</formula>
    </cfRule>
  </conditionalFormatting>
  <conditionalFormatting sqref="P66:P79">
    <cfRule type="cellIs" dxfId="2476" priority="36" operator="equal">
      <formula>"MUY ALTO"</formula>
    </cfRule>
  </conditionalFormatting>
  <conditionalFormatting sqref="P80">
    <cfRule type="cellIs" dxfId="2475" priority="33" operator="equal">
      <formula>"ALTO"</formula>
    </cfRule>
    <cfRule type="cellIs" dxfId="2474" priority="34" operator="equal">
      <formula>"MEDIO"</formula>
    </cfRule>
    <cfRule type="cellIs" dxfId="2473" priority="35" operator="equal">
      <formula>"BAJO"</formula>
    </cfRule>
  </conditionalFormatting>
  <conditionalFormatting sqref="P80">
    <cfRule type="cellIs" dxfId="2472" priority="32" operator="equal">
      <formula>"MUY ALTO"</formula>
    </cfRule>
  </conditionalFormatting>
  <conditionalFormatting sqref="P81">
    <cfRule type="cellIs" dxfId="2471" priority="29" operator="equal">
      <formula>"ALTO"</formula>
    </cfRule>
    <cfRule type="cellIs" dxfId="2470" priority="30" operator="equal">
      <formula>"MEDIO"</formula>
    </cfRule>
    <cfRule type="cellIs" dxfId="2469" priority="31" operator="equal">
      <formula>"BAJO"</formula>
    </cfRule>
  </conditionalFormatting>
  <conditionalFormatting sqref="P81">
    <cfRule type="cellIs" dxfId="2468" priority="28" operator="equal">
      <formula>"MUY ALTO"</formula>
    </cfRule>
  </conditionalFormatting>
  <conditionalFormatting sqref="S80:S81">
    <cfRule type="cellIs" dxfId="2467" priority="24" operator="equal">
      <formula>"IV"</formula>
    </cfRule>
    <cfRule type="cellIs" dxfId="2466" priority="25" operator="equal">
      <formula>"III"</formula>
    </cfRule>
    <cfRule type="cellIs" dxfId="2465" priority="26" operator="equal">
      <formula>"II"</formula>
    </cfRule>
    <cfRule type="cellIs" dxfId="2464" priority="27" operator="equal">
      <formula>"I"</formula>
    </cfRule>
  </conditionalFormatting>
  <conditionalFormatting sqref="P61">
    <cfRule type="cellIs" dxfId="2463" priority="21" operator="equal">
      <formula>"ALTO"</formula>
    </cfRule>
    <cfRule type="cellIs" dxfId="2462" priority="22" operator="equal">
      <formula>"MEDIO"</formula>
    </cfRule>
    <cfRule type="cellIs" dxfId="2461" priority="23" operator="equal">
      <formula>"BAJO"</formula>
    </cfRule>
  </conditionalFormatting>
  <conditionalFormatting sqref="S61">
    <cfRule type="cellIs" dxfId="2460" priority="17" operator="equal">
      <formula>"IV"</formula>
    </cfRule>
    <cfRule type="cellIs" dxfId="2459" priority="18" operator="equal">
      <formula>"III"</formula>
    </cfRule>
    <cfRule type="cellIs" dxfId="2458" priority="19" operator="equal">
      <formula>"II"</formula>
    </cfRule>
    <cfRule type="cellIs" dxfId="2457" priority="20" operator="equal">
      <formula>"I"</formula>
    </cfRule>
  </conditionalFormatting>
  <conditionalFormatting sqref="P61">
    <cfRule type="cellIs" dxfId="2456" priority="16" operator="equal">
      <formula>"MUY ALTO"</formula>
    </cfRule>
  </conditionalFormatting>
  <conditionalFormatting sqref="P58">
    <cfRule type="cellIs" dxfId="2455" priority="13" operator="equal">
      <formula>"ALTO"</formula>
    </cfRule>
    <cfRule type="cellIs" dxfId="2454" priority="14" operator="equal">
      <formula>"MEDIO"</formula>
    </cfRule>
    <cfRule type="cellIs" dxfId="2453" priority="15" operator="equal">
      <formula>"BAJO"</formula>
    </cfRule>
  </conditionalFormatting>
  <conditionalFormatting sqref="S58">
    <cfRule type="cellIs" dxfId="2452" priority="9" operator="equal">
      <formula>"IV"</formula>
    </cfRule>
    <cfRule type="cellIs" dxfId="2451" priority="10" operator="equal">
      <formula>"III"</formula>
    </cfRule>
    <cfRule type="cellIs" dxfId="2450" priority="11" operator="equal">
      <formula>"II"</formula>
    </cfRule>
    <cfRule type="cellIs" dxfId="2449" priority="12" operator="equal">
      <formula>"I"</formula>
    </cfRule>
  </conditionalFormatting>
  <conditionalFormatting sqref="P58">
    <cfRule type="cellIs" dxfId="2448" priority="8" operator="equal">
      <formula>"MUY ALTO"</formula>
    </cfRule>
  </conditionalFormatting>
  <conditionalFormatting sqref="I58">
    <cfRule type="cellIs" dxfId="2447" priority="5" operator="equal">
      <formula>"MEDIA"</formula>
    </cfRule>
  </conditionalFormatting>
  <conditionalFormatting sqref="I58">
    <cfRule type="cellIs" dxfId="2446" priority="6" operator="equal">
      <formula>"BAJA"</formula>
    </cfRule>
  </conditionalFormatting>
  <conditionalFormatting sqref="I58">
    <cfRule type="cellIs" dxfId="2445" priority="7" operator="equal">
      <formula>"MUY ALTA"</formula>
    </cfRule>
  </conditionalFormatting>
  <conditionalFormatting sqref="Z57">
    <cfRule type="cellIs" dxfId="3" priority="1" operator="equal">
      <formula>"MEDIA"</formula>
    </cfRule>
  </conditionalFormatting>
  <conditionalFormatting sqref="Z57">
    <cfRule type="cellIs" dxfId="2" priority="2" operator="equal">
      <formula>"BAJA"</formula>
    </cfRule>
  </conditionalFormatting>
  <conditionalFormatting sqref="Z57">
    <cfRule type="cellIs" dxfId="1" priority="3" operator="equal">
      <formula>"MUY ALTA"</formula>
    </cfRule>
  </conditionalFormatting>
  <conditionalFormatting sqref="Z57">
    <cfRule type="cellIs" dxfId="0" priority="4" operator="equal">
      <formula>"ALTA"</formula>
    </cfRule>
  </conditionalFormatting>
  <dataValidations count="3">
    <dataValidation type="list" allowBlank="1" showErrorMessage="1" sqref="Q42 Q26:Q28 Q45 Q30:Q32 Q8:Q10 Q23 Q59 Q69 Q73">
      <formula1>"10,25,60,100"</formula1>
    </dataValidation>
    <dataValidation type="list" allowBlank="1" showInputMessage="1" prompt="COLOQUE SOLO - 1,2,3, O 4" sqref="N26:N28 N45 N23 N42 N9:N10 N30:N32 N73 N69 N60">
      <formula1>"4,3,2,1"</formula1>
    </dataValidation>
    <dataValidation type="list" allowBlank="1" showErrorMessage="1" sqref="M30:M32 M45 M23 M26:M28 M9:M10 M73 M69 M60">
      <formula1>"2,6,10"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Listas!$A$7:$G$7</xm:f>
          </x14:formula1>
          <xm:sqref>F62:F81 F6:F60</xm:sqref>
        </x14:dataValidation>
        <x14:dataValidation type="list" allowBlank="1" showInputMessage="1" showErrorMessage="1">
          <x14:formula1>
            <xm:f>Listas!#REF!</xm:f>
          </x14:formula1>
          <xm:sqref>F61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AU61"/>
  <sheetViews>
    <sheetView topLeftCell="L43" zoomScale="85" zoomScaleNormal="85" workbookViewId="0">
      <selection activeCell="L46" sqref="A46:XFD46"/>
    </sheetView>
  </sheetViews>
  <sheetFormatPr baseColWidth="10" defaultRowHeight="15" x14ac:dyDescent="0.25"/>
  <cols>
    <col min="1" max="1" width="20.7109375" style="110" customWidth="1"/>
    <col min="2" max="2" width="11.42578125" style="110"/>
    <col min="3" max="3" width="24.28515625" style="110" customWidth="1"/>
    <col min="4" max="4" width="38" style="110" customWidth="1"/>
    <col min="5" max="5" width="11.42578125" style="110"/>
    <col min="6" max="6" width="24.85546875" style="110" customWidth="1"/>
    <col min="7" max="7" width="32" style="110" customWidth="1"/>
    <col min="8" max="8" width="42.85546875" style="110" customWidth="1"/>
    <col min="9" max="9" width="24.140625" style="110" customWidth="1"/>
    <col min="10" max="10" width="29.7109375" style="110" customWidth="1"/>
    <col min="11" max="11" width="32.42578125" style="110" customWidth="1"/>
    <col min="12" max="12" width="24.85546875" style="110" customWidth="1"/>
    <col min="13" max="15" width="11.42578125" style="110"/>
    <col min="16" max="16" width="14.7109375" style="110" customWidth="1"/>
    <col min="17" max="19" width="11.42578125" style="110"/>
    <col min="20" max="20" width="14.7109375" style="60" customWidth="1"/>
    <col min="21" max="21" width="11.42578125" style="110"/>
    <col min="22" max="22" width="19.5703125" style="110" customWidth="1"/>
    <col min="23" max="25" width="29.5703125" style="110" customWidth="1"/>
    <col min="26" max="26" width="39" style="110" customWidth="1"/>
    <col min="27" max="27" width="29.5703125" style="110" customWidth="1"/>
    <col min="28" max="16384" width="11.42578125" style="110"/>
  </cols>
  <sheetData>
    <row r="1" spans="1:47" ht="16.5" thickBot="1" x14ac:dyDescent="0.3">
      <c r="A1" s="261"/>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47" ht="26.25" customHeight="1" thickBot="1" x14ac:dyDescent="0.3">
      <c r="A2" s="282" t="s">
        <v>928</v>
      </c>
      <c r="B2" s="273"/>
      <c r="C2" s="273"/>
      <c r="D2" s="273"/>
      <c r="E2" s="273"/>
      <c r="F2" s="273"/>
      <c r="G2" s="274"/>
      <c r="H2" s="1"/>
      <c r="I2" s="1"/>
      <c r="J2" s="1"/>
      <c r="K2" s="1"/>
      <c r="L2" s="1"/>
      <c r="M2" s="1"/>
      <c r="N2" s="1"/>
      <c r="O2" s="1"/>
      <c r="P2" s="1"/>
      <c r="Q2" s="1"/>
      <c r="R2" s="2"/>
      <c r="S2" s="2"/>
      <c r="T2" s="2"/>
      <c r="U2" s="2"/>
      <c r="V2" s="2"/>
      <c r="W2" s="1"/>
      <c r="X2" s="1"/>
      <c r="Y2" s="1"/>
      <c r="Z2" s="1"/>
      <c r="AA2" s="1"/>
      <c r="AB2" s="3"/>
      <c r="AC2" s="3"/>
      <c r="AD2" s="3"/>
      <c r="AE2" s="3"/>
      <c r="AF2" s="3"/>
      <c r="AG2" s="3"/>
      <c r="AH2" s="3"/>
      <c r="AI2" s="3"/>
      <c r="AJ2" s="3"/>
      <c r="AK2" s="3"/>
      <c r="AL2" s="3"/>
      <c r="AM2" s="3"/>
      <c r="AN2" s="3"/>
      <c r="AO2" s="3"/>
      <c r="AP2" s="3"/>
      <c r="AQ2" s="3"/>
      <c r="AR2" s="3"/>
      <c r="AS2" s="3"/>
      <c r="AT2" s="3"/>
      <c r="AU2" s="3"/>
    </row>
    <row r="3" spans="1:47" ht="36" customHeight="1" thickBot="1" x14ac:dyDescent="0.3">
      <c r="A3" s="282" t="s">
        <v>929</v>
      </c>
      <c r="B3" s="273"/>
      <c r="C3" s="273"/>
      <c r="D3" s="273"/>
      <c r="E3" s="273"/>
      <c r="F3" s="273"/>
      <c r="G3" s="274"/>
      <c r="H3" s="1"/>
      <c r="I3" s="1"/>
      <c r="J3" s="1"/>
      <c r="K3" s="1"/>
      <c r="L3" s="4"/>
      <c r="M3" s="4"/>
      <c r="N3" s="4"/>
      <c r="O3" s="4"/>
      <c r="P3" s="4"/>
      <c r="Q3" s="4"/>
      <c r="R3" s="2"/>
      <c r="S3" s="2"/>
      <c r="T3" s="2"/>
      <c r="U3" s="5"/>
      <c r="V3" s="5"/>
      <c r="W3" s="1"/>
      <c r="X3" s="1"/>
      <c r="Y3" s="1"/>
      <c r="Z3" s="1"/>
      <c r="AA3" s="1"/>
      <c r="AB3" s="3"/>
      <c r="AC3" s="3"/>
      <c r="AD3" s="3"/>
      <c r="AE3" s="3"/>
      <c r="AF3" s="3"/>
      <c r="AG3" s="3"/>
      <c r="AH3" s="3"/>
      <c r="AI3" s="3"/>
      <c r="AJ3" s="3"/>
      <c r="AK3" s="3"/>
      <c r="AL3" s="3"/>
      <c r="AM3" s="3"/>
      <c r="AN3" s="3"/>
      <c r="AO3" s="3"/>
      <c r="AP3" s="3"/>
      <c r="AQ3" s="3"/>
      <c r="AR3" s="3"/>
      <c r="AS3" s="3"/>
      <c r="AT3" s="3"/>
      <c r="AU3" s="3"/>
    </row>
    <row r="4" spans="1:47" s="140" customFormat="1" ht="30.75" customHeight="1" x14ac:dyDescent="0.25">
      <c r="A4" s="122"/>
      <c r="B4" s="123" t="s">
        <v>0</v>
      </c>
      <c r="C4" s="123" t="s">
        <v>1</v>
      </c>
      <c r="D4" s="123" t="s">
        <v>2</v>
      </c>
      <c r="E4" s="123"/>
      <c r="F4" s="269" t="s">
        <v>3</v>
      </c>
      <c r="G4" s="264"/>
      <c r="H4" s="265"/>
      <c r="I4" s="123"/>
      <c r="J4" s="269" t="s">
        <v>4</v>
      </c>
      <c r="K4" s="264"/>
      <c r="L4" s="265"/>
      <c r="M4" s="263" t="s">
        <v>5</v>
      </c>
      <c r="N4" s="264"/>
      <c r="O4" s="264"/>
      <c r="P4" s="264"/>
      <c r="Q4" s="264"/>
      <c r="R4" s="264"/>
      <c r="S4" s="265"/>
      <c r="T4" s="124" t="s">
        <v>6</v>
      </c>
      <c r="U4" s="270" t="s">
        <v>7</v>
      </c>
      <c r="V4" s="271"/>
      <c r="W4" s="263" t="s">
        <v>8</v>
      </c>
      <c r="X4" s="264"/>
      <c r="Y4" s="264"/>
      <c r="Z4" s="264"/>
      <c r="AA4" s="265"/>
      <c r="AB4" s="125"/>
      <c r="AC4" s="125"/>
      <c r="AD4" s="125"/>
      <c r="AE4" s="125"/>
      <c r="AF4" s="125"/>
      <c r="AG4" s="125"/>
      <c r="AH4" s="125"/>
      <c r="AI4" s="125"/>
      <c r="AJ4" s="125"/>
      <c r="AK4" s="125"/>
      <c r="AL4" s="125"/>
      <c r="AM4" s="125"/>
      <c r="AN4" s="125"/>
      <c r="AO4" s="125"/>
      <c r="AP4" s="125"/>
      <c r="AQ4" s="125"/>
      <c r="AR4" s="125"/>
      <c r="AS4" s="125"/>
      <c r="AT4" s="125"/>
      <c r="AU4" s="125"/>
    </row>
    <row r="5" spans="1:47" s="140" customFormat="1" ht="72" customHeight="1" x14ac:dyDescent="0.25">
      <c r="A5" s="126" t="s">
        <v>9</v>
      </c>
      <c r="B5" s="127"/>
      <c r="C5" s="127"/>
      <c r="D5" s="127"/>
      <c r="E5" s="127" t="s">
        <v>10</v>
      </c>
      <c r="F5" s="128" t="s">
        <v>31</v>
      </c>
      <c r="G5" s="129" t="s">
        <v>11</v>
      </c>
      <c r="H5" s="129" t="s">
        <v>12</v>
      </c>
      <c r="I5" s="127" t="s">
        <v>32</v>
      </c>
      <c r="J5" s="130" t="s">
        <v>13</v>
      </c>
      <c r="K5" s="129" t="s">
        <v>14</v>
      </c>
      <c r="L5" s="129" t="s">
        <v>15</v>
      </c>
      <c r="M5" s="131" t="s">
        <v>16</v>
      </c>
      <c r="N5" s="131" t="s">
        <v>17</v>
      </c>
      <c r="O5" s="132" t="s">
        <v>18</v>
      </c>
      <c r="P5" s="131" t="s">
        <v>19</v>
      </c>
      <c r="Q5" s="131" t="s">
        <v>20</v>
      </c>
      <c r="R5" s="131" t="s">
        <v>21</v>
      </c>
      <c r="S5" s="131" t="s">
        <v>22</v>
      </c>
      <c r="T5" s="133" t="s">
        <v>23</v>
      </c>
      <c r="U5" s="131" t="s">
        <v>24</v>
      </c>
      <c r="V5" s="133" t="s">
        <v>25</v>
      </c>
      <c r="W5" s="133" t="s">
        <v>26</v>
      </c>
      <c r="X5" s="133" t="s">
        <v>27</v>
      </c>
      <c r="Y5" s="133" t="s">
        <v>28</v>
      </c>
      <c r="Z5" s="133" t="s">
        <v>29</v>
      </c>
      <c r="AA5" s="133" t="s">
        <v>30</v>
      </c>
      <c r="AB5" s="125"/>
      <c r="AC5" s="125"/>
      <c r="AD5" s="125"/>
      <c r="AE5" s="125"/>
      <c r="AF5" s="125"/>
      <c r="AG5" s="125"/>
      <c r="AH5" s="125"/>
      <c r="AI5" s="125"/>
      <c r="AJ5" s="125"/>
      <c r="AK5" s="125"/>
      <c r="AL5" s="125"/>
      <c r="AM5" s="125"/>
      <c r="AN5" s="125"/>
      <c r="AO5" s="125"/>
      <c r="AP5" s="125"/>
      <c r="AQ5" s="125"/>
      <c r="AR5" s="125"/>
      <c r="AS5" s="125"/>
      <c r="AT5" s="125"/>
      <c r="AU5" s="125"/>
    </row>
    <row r="6" spans="1:47" s="142" customFormat="1" ht="51" x14ac:dyDescent="0.25">
      <c r="A6" s="114" t="s">
        <v>472</v>
      </c>
      <c r="B6" s="114" t="s">
        <v>473</v>
      </c>
      <c r="C6" s="114" t="s">
        <v>573</v>
      </c>
      <c r="D6" s="114" t="s">
        <v>475</v>
      </c>
      <c r="E6" s="114" t="s">
        <v>33</v>
      </c>
      <c r="F6" s="135" t="s">
        <v>77</v>
      </c>
      <c r="G6" s="114" t="s">
        <v>489</v>
      </c>
      <c r="H6" s="116" t="s">
        <v>493</v>
      </c>
      <c r="I6" s="114" t="s">
        <v>498</v>
      </c>
      <c r="J6" s="114" t="s">
        <v>502</v>
      </c>
      <c r="K6" s="114" t="s">
        <v>502</v>
      </c>
      <c r="L6" s="114" t="s">
        <v>502</v>
      </c>
      <c r="M6" s="119">
        <v>2</v>
      </c>
      <c r="N6" s="117">
        <v>3</v>
      </c>
      <c r="O6" s="141">
        <f>M6*N6</f>
        <v>6</v>
      </c>
      <c r="P6" s="139" t="str">
        <f>IF((N6),IF(AND(O6&gt;=24,O6&lt;=40),"MUY ALTO",IF(AND(O6&gt;=10,O6&lt;=20),"ALTO",IF(AND(O6&gt;=6,O6&lt;=8),"MEDIO",IF((O6&lt;=4),"BAJO")))))</f>
        <v>MEDIO</v>
      </c>
      <c r="Q6" s="117">
        <v>25</v>
      </c>
      <c r="R6" s="153">
        <f>O6*Q6</f>
        <v>150</v>
      </c>
      <c r="S6" s="139" t="str">
        <f>IF(R6&lt;=0,"N/A",IF(R6&lt;=20,"IV",IF(R6&lt;=120,"III",IF(R6&lt;=500,"II",IF(R6&lt;=4000,"I",)))))</f>
        <v>II</v>
      </c>
      <c r="T6" s="153" t="str">
        <f>IF(S6="I","No Aceptable",IF(S6="II","No aceptable o aceptable con control específico",IF(S6="III","Mejorable",IF(S6="IV","Aceptable","Aceptable"))))</f>
        <v>No aceptable o aceptable con control específico</v>
      </c>
      <c r="U6" s="114">
        <v>45</v>
      </c>
      <c r="V6" s="117" t="s">
        <v>498</v>
      </c>
      <c r="W6" s="117" t="s">
        <v>507</v>
      </c>
      <c r="X6" s="117" t="s">
        <v>507</v>
      </c>
      <c r="Y6" s="117" t="s">
        <v>507</v>
      </c>
      <c r="Z6" s="120" t="s">
        <v>508</v>
      </c>
      <c r="AA6" s="117" t="s">
        <v>507</v>
      </c>
    </row>
    <row r="7" spans="1:47" s="140" customFormat="1" ht="51" x14ac:dyDescent="0.25">
      <c r="A7" s="114" t="s">
        <v>769</v>
      </c>
      <c r="B7" s="114" t="s">
        <v>486</v>
      </c>
      <c r="C7" s="114" t="s">
        <v>487</v>
      </c>
      <c r="D7" s="114" t="s">
        <v>930</v>
      </c>
      <c r="E7" s="114" t="s">
        <v>33</v>
      </c>
      <c r="F7" s="135" t="s">
        <v>77</v>
      </c>
      <c r="G7" s="114" t="s">
        <v>489</v>
      </c>
      <c r="H7" s="116" t="s">
        <v>771</v>
      </c>
      <c r="I7" s="114" t="s">
        <v>498</v>
      </c>
      <c r="J7" s="114" t="s">
        <v>502</v>
      </c>
      <c r="K7" s="114" t="s">
        <v>502</v>
      </c>
      <c r="L7" s="114" t="s">
        <v>502</v>
      </c>
      <c r="M7" s="119">
        <v>2</v>
      </c>
      <c r="N7" s="117">
        <v>3</v>
      </c>
      <c r="O7" s="137">
        <f>M7*N7</f>
        <v>6</v>
      </c>
      <c r="P7" s="138" t="str">
        <f>IF((N7),IF(AND(O7&gt;=24,O7&lt;=40),"MUY ALTO",IF(AND(O7&gt;=10,O7&lt;=20),"ALTO",IF(AND(O7&gt;=6,O7&lt;=8),"MEDIO",IF((O7&lt;=4),"BAJO")))))</f>
        <v>MEDIO</v>
      </c>
      <c r="Q7" s="117">
        <v>25</v>
      </c>
      <c r="R7" s="153">
        <f>O7*Q7</f>
        <v>150</v>
      </c>
      <c r="S7" s="139" t="str">
        <f>IF(R7&lt;=0,"N/A",IF(R7&lt;=20,"IV",IF(R7&lt;=120,"III",IF(R7&lt;=500,"II",IF(R7&lt;=4000,"I",)))))</f>
        <v>II</v>
      </c>
      <c r="T7" s="153" t="str">
        <f>IF(S7="I","No Aceptable",IF(S7="II","No aceptable o aceptable con control específico",IF(S7="III","Mejorable",IF(S7="IV","Aceptable","Aceptable"))))</f>
        <v>No aceptable o aceptable con control específico</v>
      </c>
      <c r="U7" s="114">
        <v>45</v>
      </c>
      <c r="V7" s="117" t="s">
        <v>509</v>
      </c>
      <c r="W7" s="117" t="s">
        <v>507</v>
      </c>
      <c r="X7" s="117" t="s">
        <v>507</v>
      </c>
      <c r="Y7" s="117" t="s">
        <v>507</v>
      </c>
      <c r="Z7" s="120" t="s">
        <v>759</v>
      </c>
      <c r="AA7" s="117" t="s">
        <v>507</v>
      </c>
    </row>
    <row r="8" spans="1:47" s="142" customFormat="1" ht="114.75" x14ac:dyDescent="0.25">
      <c r="A8" s="114" t="s">
        <v>476</v>
      </c>
      <c r="B8" s="114" t="s">
        <v>473</v>
      </c>
      <c r="C8" s="114" t="s">
        <v>474</v>
      </c>
      <c r="D8" s="114" t="s">
        <v>477</v>
      </c>
      <c r="E8" s="114" t="s">
        <v>33</v>
      </c>
      <c r="F8" s="135" t="s">
        <v>77</v>
      </c>
      <c r="G8" s="114" t="s">
        <v>490</v>
      </c>
      <c r="H8" s="116" t="s">
        <v>494</v>
      </c>
      <c r="I8" s="114" t="s">
        <v>499</v>
      </c>
      <c r="J8" s="114" t="s">
        <v>502</v>
      </c>
      <c r="K8" s="114" t="s">
        <v>503</v>
      </c>
      <c r="L8" s="114" t="s">
        <v>504</v>
      </c>
      <c r="M8" s="119">
        <v>2</v>
      </c>
      <c r="N8" s="117">
        <v>2</v>
      </c>
      <c r="O8" s="141">
        <f>M8*N8</f>
        <v>4</v>
      </c>
      <c r="P8" s="139" t="str">
        <f>IF((N8),IF(AND(O8&gt;=24,O8&lt;=40),"MUY ALTO",IF(AND(O8&gt;=10,O8&lt;=20),"ALTO",IF(AND(O8&gt;=6,O8&lt;=8),"MEDIO",IF((O8&lt;=4),"BAJO")))))</f>
        <v>BAJO</v>
      </c>
      <c r="Q8" s="114">
        <v>25</v>
      </c>
      <c r="R8" s="153">
        <f>O8*Q8</f>
        <v>100</v>
      </c>
      <c r="S8" s="139" t="str">
        <f>IF(R8&lt;=0,"N/A",IF(R8&lt;=20,"IV",IF(R8&lt;=120,"III",IF(R8&lt;=500,"II",IF(R8&lt;=4000,"I",)))))</f>
        <v>III</v>
      </c>
      <c r="T8" s="153" t="str">
        <f>IF(S8="I","No Aceptable",IF(S8="II","No aceptable o aceptable con control específico",IF(S8="III","Mejorable",IF(S8="IV","Aceptable","Aceptable"))))</f>
        <v>Mejorable</v>
      </c>
      <c r="U8" s="114">
        <v>45</v>
      </c>
      <c r="V8" s="151" t="s">
        <v>519</v>
      </c>
      <c r="W8" s="117" t="s">
        <v>507</v>
      </c>
      <c r="X8" s="151" t="s">
        <v>507</v>
      </c>
      <c r="Y8" s="117" t="s">
        <v>507</v>
      </c>
      <c r="Z8" s="213" t="s">
        <v>1532</v>
      </c>
      <c r="AA8" s="213" t="s">
        <v>511</v>
      </c>
    </row>
    <row r="9" spans="1:47" s="142" customFormat="1" ht="114.75" x14ac:dyDescent="0.25">
      <c r="A9" s="114" t="s">
        <v>769</v>
      </c>
      <c r="B9" s="114" t="s">
        <v>486</v>
      </c>
      <c r="C9" s="114" t="s">
        <v>487</v>
      </c>
      <c r="D9" s="114" t="s">
        <v>930</v>
      </c>
      <c r="E9" s="114" t="s">
        <v>33</v>
      </c>
      <c r="F9" s="135" t="s">
        <v>77</v>
      </c>
      <c r="G9" s="114" t="s">
        <v>490</v>
      </c>
      <c r="H9" s="116" t="s">
        <v>494</v>
      </c>
      <c r="I9" s="114" t="s">
        <v>499</v>
      </c>
      <c r="J9" s="114" t="s">
        <v>502</v>
      </c>
      <c r="K9" s="114" t="s">
        <v>503</v>
      </c>
      <c r="L9" s="114" t="s">
        <v>504</v>
      </c>
      <c r="M9" s="119">
        <v>2</v>
      </c>
      <c r="N9" s="117">
        <v>2</v>
      </c>
      <c r="O9" s="141">
        <f>M9*N9</f>
        <v>4</v>
      </c>
      <c r="P9" s="139" t="str">
        <f>IF((N9),IF(AND(O9&gt;=24,O9&lt;=40),"MUY ALTO",IF(AND(O9&gt;=10,O9&lt;=20),"ALTO",IF(AND(O9&gt;=6,O9&lt;=8),"MEDIO",IF((O9&lt;=4),"BAJO")))))</f>
        <v>BAJO</v>
      </c>
      <c r="Q9" s="117">
        <v>25</v>
      </c>
      <c r="R9" s="153">
        <f>O9*Q9</f>
        <v>100</v>
      </c>
      <c r="S9" s="139" t="str">
        <f>IF(R9&lt;=0,"N/A",IF(R9&lt;=20,"IV",IF(R9&lt;=120,"III",IF(R9&lt;=500,"II",IF(R9&lt;=4000,"I",)))))</f>
        <v>III</v>
      </c>
      <c r="T9" s="153" t="str">
        <f>IF(S9="I","No Aceptable",IF(S9="II","No aceptable o aceptable con control específico",IF(S9="III","Mejorable",IF(S9="IV","Aceptable","Aceptable"))))</f>
        <v>Mejorable</v>
      </c>
      <c r="U9" s="114">
        <v>45</v>
      </c>
      <c r="V9" s="151" t="s">
        <v>519</v>
      </c>
      <c r="W9" s="117" t="s">
        <v>507</v>
      </c>
      <c r="X9" s="151" t="s">
        <v>507</v>
      </c>
      <c r="Y9" s="117" t="s">
        <v>507</v>
      </c>
      <c r="Z9" s="213" t="s">
        <v>1533</v>
      </c>
      <c r="AA9" s="213" t="s">
        <v>511</v>
      </c>
    </row>
    <row r="10" spans="1:47" ht="25.5" x14ac:dyDescent="0.25">
      <c r="A10" s="114" t="s">
        <v>478</v>
      </c>
      <c r="B10" s="114" t="s">
        <v>473</v>
      </c>
      <c r="C10" s="114" t="s">
        <v>474</v>
      </c>
      <c r="D10" s="114" t="s">
        <v>479</v>
      </c>
      <c r="E10" s="118" t="s">
        <v>33</v>
      </c>
      <c r="F10" s="135" t="s">
        <v>77</v>
      </c>
      <c r="G10" s="114" t="s">
        <v>491</v>
      </c>
      <c r="H10" s="116" t="s">
        <v>495</v>
      </c>
      <c r="I10" s="114" t="s">
        <v>499</v>
      </c>
      <c r="J10" s="118" t="s">
        <v>502</v>
      </c>
      <c r="K10" s="118" t="s">
        <v>502</v>
      </c>
      <c r="L10" s="118" t="s">
        <v>502</v>
      </c>
      <c r="M10" s="117">
        <v>2</v>
      </c>
      <c r="N10" s="117">
        <v>2</v>
      </c>
      <c r="O10" s="141">
        <f>M10*N10</f>
        <v>4</v>
      </c>
      <c r="P10" s="139" t="str">
        <f>IF((N10),IF(AND(O10&gt;=24,O10&lt;=40),"MUY ALTO",IF(AND(O10&gt;=10,O10&lt;=20),"ALTO",IF(AND(O10&gt;=6,O10&lt;=8),"MEDIO",IF((O10&lt;=4),"BAJO")))))</f>
        <v>BAJO</v>
      </c>
      <c r="Q10" s="117">
        <v>25</v>
      </c>
      <c r="R10" s="153">
        <f>O10*Q10</f>
        <v>100</v>
      </c>
      <c r="S10" s="139" t="str">
        <f>IF(R10&lt;=0,"N/A",IF(R10&lt;=20,"IV",IF(R10&lt;=120,"III",IF(R10&lt;=500,"II",IF(R10&lt;=4000,"I",)))))</f>
        <v>III</v>
      </c>
      <c r="T10" s="153" t="str">
        <f>IF(S10="I","No Aceptable",IF(S10="II","No aceptable o aceptable con control específico",IF(S10="III","Mejorable",IF(S10="IV","Aceptable","Aceptable"))))</f>
        <v>Mejorable</v>
      </c>
      <c r="U10" s="114">
        <v>45</v>
      </c>
      <c r="V10" s="117" t="s">
        <v>509</v>
      </c>
      <c r="W10" s="117" t="s">
        <v>507</v>
      </c>
      <c r="X10" s="117" t="s">
        <v>507</v>
      </c>
      <c r="Y10" s="117" t="s">
        <v>507</v>
      </c>
      <c r="Z10" s="117" t="s">
        <v>512</v>
      </c>
      <c r="AA10" s="117" t="s">
        <v>507</v>
      </c>
    </row>
    <row r="11" spans="1:47" s="142" customFormat="1" ht="114.75" x14ac:dyDescent="0.25">
      <c r="A11" s="114" t="s">
        <v>480</v>
      </c>
      <c r="B11" s="114" t="s">
        <v>473</v>
      </c>
      <c r="C11" s="114" t="s">
        <v>474</v>
      </c>
      <c r="D11" s="114" t="s">
        <v>481</v>
      </c>
      <c r="E11" s="114" t="s">
        <v>33</v>
      </c>
      <c r="F11" s="135" t="s">
        <v>77</v>
      </c>
      <c r="G11" s="114" t="s">
        <v>491</v>
      </c>
      <c r="H11" s="116" t="s">
        <v>496</v>
      </c>
      <c r="I11" s="114" t="s">
        <v>500</v>
      </c>
      <c r="J11" s="114" t="s">
        <v>502</v>
      </c>
      <c r="K11" s="114" t="s">
        <v>505</v>
      </c>
      <c r="L11" s="114" t="s">
        <v>502</v>
      </c>
      <c r="M11" s="150">
        <v>2</v>
      </c>
      <c r="N11" s="117">
        <v>3</v>
      </c>
      <c r="O11" s="141">
        <f t="shared" ref="O11:O61" si="0">M11*N11</f>
        <v>6</v>
      </c>
      <c r="P11" s="139" t="str">
        <f t="shared" ref="P11:P61" si="1">IF((N11),IF(AND(O11&gt;=24,O11&lt;=40),"MUY ALTO",IF(AND(O11&gt;=10,O11&lt;=20),"ALTO",IF(AND(O11&gt;=6,O11&lt;=8),"MEDIO",IF((O11&lt;=4),"BAJO")))))</f>
        <v>MEDIO</v>
      </c>
      <c r="Q11" s="117">
        <v>25</v>
      </c>
      <c r="R11" s="153">
        <f t="shared" ref="R11:R61" si="2">O11*Q11</f>
        <v>150</v>
      </c>
      <c r="S11" s="139" t="str">
        <f t="shared" ref="S11:S61" si="3">IF(R11&lt;=0,"N/A",IF(R11&lt;=20,"IV",IF(R11&lt;=120,"III",IF(R11&lt;=500,"II",IF(R11&lt;=4000,"I",)))))</f>
        <v>II</v>
      </c>
      <c r="T11" s="153" t="str">
        <f t="shared" ref="T11:T61" si="4">IF(S11="I","No Aceptable",IF(S11="II","No aceptable o aceptable con control específico",IF(S11="III","Mejorable",IF(S11="IV","Aceptable","Aceptable"))))</f>
        <v>No aceptable o aceptable con control específico</v>
      </c>
      <c r="U11" s="114">
        <v>45</v>
      </c>
      <c r="V11" s="107" t="s">
        <v>500</v>
      </c>
      <c r="W11" s="213" t="s">
        <v>513</v>
      </c>
      <c r="X11" s="213" t="s">
        <v>507</v>
      </c>
      <c r="Y11" s="213" t="s">
        <v>1530</v>
      </c>
      <c r="Z11" s="213" t="s">
        <v>772</v>
      </c>
      <c r="AA11" s="213" t="s">
        <v>507</v>
      </c>
    </row>
    <row r="12" spans="1:47" s="142" customFormat="1" ht="51" x14ac:dyDescent="0.25">
      <c r="A12" s="114" t="s">
        <v>482</v>
      </c>
      <c r="B12" s="114" t="s">
        <v>483</v>
      </c>
      <c r="C12" s="114" t="s">
        <v>474</v>
      </c>
      <c r="D12" s="114" t="s">
        <v>484</v>
      </c>
      <c r="E12" s="114" t="s">
        <v>33</v>
      </c>
      <c r="F12" s="135" t="s">
        <v>77</v>
      </c>
      <c r="G12" s="114" t="s">
        <v>492</v>
      </c>
      <c r="H12" s="116" t="s">
        <v>497</v>
      </c>
      <c r="I12" s="114" t="s">
        <v>501</v>
      </c>
      <c r="J12" s="114" t="s">
        <v>502</v>
      </c>
      <c r="K12" s="114" t="s">
        <v>506</v>
      </c>
      <c r="L12" s="114" t="s">
        <v>502</v>
      </c>
      <c r="M12" s="119">
        <v>2</v>
      </c>
      <c r="N12" s="117">
        <v>4</v>
      </c>
      <c r="O12" s="141">
        <f>M12*N12</f>
        <v>8</v>
      </c>
      <c r="P12" s="139" t="str">
        <f>IF((N12),IF(AND(O12&gt;=24,O12&lt;=40),"MUY ALTO",IF(AND(O12&gt;=10,O12&lt;=20),"ALTO",IF(AND(O12&gt;=6,O12&lt;=8),"MEDIO",IF((O12&lt;=4),"BAJO")))))</f>
        <v>MEDIO</v>
      </c>
      <c r="Q12" s="117">
        <v>100</v>
      </c>
      <c r="R12" s="153">
        <f>O12*Q12</f>
        <v>800</v>
      </c>
      <c r="S12" s="139" t="str">
        <f>IF(R12&lt;=0,"N/A",IF(R12&lt;=20,"IV",IF(R12&lt;=120,"III",IF(R12&lt;=500,"II",IF(R12&lt;=4000,"I",)))))</f>
        <v>I</v>
      </c>
      <c r="T12" s="153" t="str">
        <f>IF(S12="I","No Aceptable",IF(S12="II","No aceptable o aceptable con control específico",IF(S12="III","Mejorable",IF(S12="IV","Aceptable","Aceptable"))))</f>
        <v>No Aceptable</v>
      </c>
      <c r="U12" s="114">
        <v>45</v>
      </c>
      <c r="V12" s="117" t="s">
        <v>519</v>
      </c>
      <c r="W12" s="117" t="s">
        <v>507</v>
      </c>
      <c r="X12" s="117" t="s">
        <v>507</v>
      </c>
      <c r="Y12" s="117" t="s">
        <v>507</v>
      </c>
      <c r="Z12" s="120" t="s">
        <v>510</v>
      </c>
      <c r="AA12" s="117" t="s">
        <v>511</v>
      </c>
    </row>
    <row r="13" spans="1:47" ht="102" x14ac:dyDescent="0.25">
      <c r="A13" s="114" t="s">
        <v>476</v>
      </c>
      <c r="B13" s="114" t="s">
        <v>473</v>
      </c>
      <c r="C13" s="114" t="s">
        <v>474</v>
      </c>
      <c r="D13" s="114" t="s">
        <v>520</v>
      </c>
      <c r="E13" s="114" t="s">
        <v>33</v>
      </c>
      <c r="F13" s="135" t="s">
        <v>39</v>
      </c>
      <c r="G13" s="114" t="s">
        <v>525</v>
      </c>
      <c r="H13" s="116" t="s">
        <v>531</v>
      </c>
      <c r="I13" s="114" t="s">
        <v>869</v>
      </c>
      <c r="J13" s="114" t="s">
        <v>502</v>
      </c>
      <c r="K13" s="114" t="s">
        <v>533</v>
      </c>
      <c r="L13" s="114" t="s">
        <v>534</v>
      </c>
      <c r="M13" s="119">
        <v>2</v>
      </c>
      <c r="N13" s="117">
        <v>4</v>
      </c>
      <c r="O13" s="141">
        <f t="shared" ref="O13:O16" si="5">M13*N13</f>
        <v>8</v>
      </c>
      <c r="P13" s="139" t="str">
        <f t="shared" ref="P13:P16" si="6">IF((N13),IF(AND(O13&gt;=24,O13&lt;=40),"MUY ALTO",IF(AND(O13&gt;=10,O13&lt;=20),"ALTO",IF(AND(O13&gt;=6,O13&lt;=8),"MEDIO",IF((O13&lt;=4),"BAJO")))))</f>
        <v>MEDIO</v>
      </c>
      <c r="Q13" s="117">
        <v>25</v>
      </c>
      <c r="R13" s="153">
        <f t="shared" ref="R13:R16" si="7">O13*Q13</f>
        <v>200</v>
      </c>
      <c r="S13" s="139" t="str">
        <f t="shared" ref="S13:S16" si="8">IF(R13&lt;=0,"N/A",IF(R13&lt;=20,"IV",IF(R13&lt;=120,"III",IF(R13&lt;=500,"II",IF(R13&lt;=4000,"I",)))))</f>
        <v>II</v>
      </c>
      <c r="T13" s="153" t="str">
        <f t="shared" ref="T13:T16" si="9">IF(S13="I","No Aceptable",IF(S13="II","No aceptable o aceptable con control específico",IF(S13="III","Mejorable",IF(S13="IV","Aceptable","Aceptable"))))</f>
        <v>No aceptable o aceptable con control específico</v>
      </c>
      <c r="U13" s="114">
        <v>45</v>
      </c>
      <c r="V13" s="117" t="s">
        <v>546</v>
      </c>
      <c r="W13" s="117" t="s">
        <v>507</v>
      </c>
      <c r="X13" s="117" t="s">
        <v>507</v>
      </c>
      <c r="Y13" s="117" t="s">
        <v>507</v>
      </c>
      <c r="Z13" s="120" t="s">
        <v>775</v>
      </c>
      <c r="AA13" s="117" t="s">
        <v>507</v>
      </c>
    </row>
    <row r="14" spans="1:47" ht="51" x14ac:dyDescent="0.25">
      <c r="A14" s="114" t="s">
        <v>476</v>
      </c>
      <c r="B14" s="114" t="s">
        <v>473</v>
      </c>
      <c r="C14" s="114" t="s">
        <v>474</v>
      </c>
      <c r="D14" s="114" t="s">
        <v>521</v>
      </c>
      <c r="E14" s="114" t="s">
        <v>33</v>
      </c>
      <c r="F14" s="135" t="s">
        <v>39</v>
      </c>
      <c r="G14" s="114" t="s">
        <v>526</v>
      </c>
      <c r="H14" s="116" t="s">
        <v>535</v>
      </c>
      <c r="I14" s="114" t="s">
        <v>536</v>
      </c>
      <c r="J14" s="114" t="s">
        <v>502</v>
      </c>
      <c r="K14" s="114" t="s">
        <v>774</v>
      </c>
      <c r="L14" s="114" t="s">
        <v>534</v>
      </c>
      <c r="M14" s="119">
        <v>2</v>
      </c>
      <c r="N14" s="117">
        <v>4</v>
      </c>
      <c r="O14" s="141">
        <f t="shared" si="5"/>
        <v>8</v>
      </c>
      <c r="P14" s="139" t="str">
        <f t="shared" si="6"/>
        <v>MEDIO</v>
      </c>
      <c r="Q14" s="117">
        <v>25</v>
      </c>
      <c r="R14" s="153">
        <f t="shared" si="7"/>
        <v>200</v>
      </c>
      <c r="S14" s="139" t="str">
        <f t="shared" si="8"/>
        <v>II</v>
      </c>
      <c r="T14" s="153" t="str">
        <f t="shared" si="9"/>
        <v>No aceptable o aceptable con control específico</v>
      </c>
      <c r="U14" s="114">
        <v>45</v>
      </c>
      <c r="V14" s="117" t="s">
        <v>536</v>
      </c>
      <c r="W14" s="117" t="s">
        <v>507</v>
      </c>
      <c r="X14" s="117" t="s">
        <v>507</v>
      </c>
      <c r="Y14" s="117" t="s">
        <v>507</v>
      </c>
      <c r="Z14" s="120" t="s">
        <v>776</v>
      </c>
      <c r="AA14" s="117" t="s">
        <v>507</v>
      </c>
    </row>
    <row r="15" spans="1:47" ht="51" x14ac:dyDescent="0.25">
      <c r="A15" s="114" t="s">
        <v>476</v>
      </c>
      <c r="B15" s="114" t="s">
        <v>473</v>
      </c>
      <c r="C15" s="114" t="s">
        <v>474</v>
      </c>
      <c r="D15" s="114" t="s">
        <v>522</v>
      </c>
      <c r="E15" s="114" t="s">
        <v>33</v>
      </c>
      <c r="F15" s="135" t="s">
        <v>39</v>
      </c>
      <c r="G15" s="114" t="s">
        <v>527</v>
      </c>
      <c r="H15" s="116" t="s">
        <v>538</v>
      </c>
      <c r="I15" s="114" t="s">
        <v>539</v>
      </c>
      <c r="J15" s="114" t="s">
        <v>502</v>
      </c>
      <c r="K15" s="114" t="s">
        <v>540</v>
      </c>
      <c r="L15" s="114" t="s">
        <v>541</v>
      </c>
      <c r="M15" s="119">
        <v>2</v>
      </c>
      <c r="N15" s="117">
        <v>4</v>
      </c>
      <c r="O15" s="141">
        <f t="shared" si="5"/>
        <v>8</v>
      </c>
      <c r="P15" s="139" t="str">
        <f t="shared" si="6"/>
        <v>MEDIO</v>
      </c>
      <c r="Q15" s="117">
        <v>10</v>
      </c>
      <c r="R15" s="153">
        <f t="shared" si="7"/>
        <v>80</v>
      </c>
      <c r="S15" s="139" t="str">
        <f t="shared" si="8"/>
        <v>III</v>
      </c>
      <c r="T15" s="153" t="str">
        <f t="shared" si="9"/>
        <v>Mejorable</v>
      </c>
      <c r="U15" s="114">
        <v>45</v>
      </c>
      <c r="V15" s="117" t="s">
        <v>549</v>
      </c>
      <c r="W15" s="117" t="s">
        <v>507</v>
      </c>
      <c r="X15" s="117" t="s">
        <v>507</v>
      </c>
      <c r="Y15" s="117" t="s">
        <v>507</v>
      </c>
      <c r="Z15" s="120" t="s">
        <v>550</v>
      </c>
      <c r="AA15" s="117" t="s">
        <v>507</v>
      </c>
    </row>
    <row r="16" spans="1:47" s="142" customFormat="1" ht="89.25" x14ac:dyDescent="0.25">
      <c r="A16" s="114" t="s">
        <v>523</v>
      </c>
      <c r="B16" s="114" t="s">
        <v>473</v>
      </c>
      <c r="C16" s="114" t="s">
        <v>474</v>
      </c>
      <c r="D16" s="114" t="s">
        <v>524</v>
      </c>
      <c r="E16" s="114" t="s">
        <v>575</v>
      </c>
      <c r="F16" s="135" t="s">
        <v>39</v>
      </c>
      <c r="G16" s="114" t="s">
        <v>528</v>
      </c>
      <c r="H16" s="116" t="s">
        <v>542</v>
      </c>
      <c r="I16" s="114" t="s">
        <v>543</v>
      </c>
      <c r="J16" s="114" t="s">
        <v>502</v>
      </c>
      <c r="K16" s="114" t="s">
        <v>544</v>
      </c>
      <c r="L16" s="114" t="s">
        <v>545</v>
      </c>
      <c r="M16" s="119">
        <v>2</v>
      </c>
      <c r="N16" s="117">
        <v>1</v>
      </c>
      <c r="O16" s="141">
        <f t="shared" si="5"/>
        <v>2</v>
      </c>
      <c r="P16" s="139" t="str">
        <f t="shared" si="6"/>
        <v>BAJO</v>
      </c>
      <c r="Q16" s="117">
        <v>60</v>
      </c>
      <c r="R16" s="153">
        <f t="shared" si="7"/>
        <v>120</v>
      </c>
      <c r="S16" s="139" t="str">
        <f t="shared" si="8"/>
        <v>III</v>
      </c>
      <c r="T16" s="153" t="str">
        <f t="shared" si="9"/>
        <v>Mejorable</v>
      </c>
      <c r="U16" s="114">
        <v>45</v>
      </c>
      <c r="V16" s="117" t="s">
        <v>551</v>
      </c>
      <c r="W16" s="117" t="s">
        <v>507</v>
      </c>
      <c r="X16" s="117" t="s">
        <v>507</v>
      </c>
      <c r="Y16" s="117" t="s">
        <v>507</v>
      </c>
      <c r="Z16" s="120" t="s">
        <v>552</v>
      </c>
      <c r="AA16" s="117" t="s">
        <v>553</v>
      </c>
    </row>
    <row r="17" spans="1:27" s="142" customFormat="1" ht="51" x14ac:dyDescent="0.25">
      <c r="A17" s="117" t="s">
        <v>567</v>
      </c>
      <c r="B17" s="114" t="s">
        <v>473</v>
      </c>
      <c r="C17" s="117" t="s">
        <v>474</v>
      </c>
      <c r="D17" s="117" t="s">
        <v>568</v>
      </c>
      <c r="E17" s="117" t="s">
        <v>33</v>
      </c>
      <c r="F17" s="135" t="s">
        <v>35</v>
      </c>
      <c r="G17" s="114" t="s">
        <v>589</v>
      </c>
      <c r="H17" s="116" t="s">
        <v>590</v>
      </c>
      <c r="I17" s="117" t="s">
        <v>591</v>
      </c>
      <c r="J17" s="117" t="s">
        <v>502</v>
      </c>
      <c r="K17" s="117" t="s">
        <v>502</v>
      </c>
      <c r="L17" s="117" t="s">
        <v>502</v>
      </c>
      <c r="M17" s="117">
        <v>2</v>
      </c>
      <c r="N17" s="117">
        <v>4</v>
      </c>
      <c r="O17" s="141">
        <f t="shared" si="0"/>
        <v>8</v>
      </c>
      <c r="P17" s="139" t="str">
        <f t="shared" si="1"/>
        <v>MEDIO</v>
      </c>
      <c r="Q17" s="117">
        <v>10</v>
      </c>
      <c r="R17" s="153">
        <f t="shared" si="2"/>
        <v>80</v>
      </c>
      <c r="S17" s="139" t="str">
        <f t="shared" si="3"/>
        <v>III</v>
      </c>
      <c r="T17" s="153" t="str">
        <f t="shared" si="4"/>
        <v>Mejorable</v>
      </c>
      <c r="U17" s="114">
        <v>45</v>
      </c>
      <c r="V17" s="115" t="s">
        <v>591</v>
      </c>
      <c r="W17" s="117" t="s">
        <v>507</v>
      </c>
      <c r="X17" s="117" t="s">
        <v>507</v>
      </c>
      <c r="Y17" s="115" t="s">
        <v>592</v>
      </c>
      <c r="Z17" s="115" t="s">
        <v>593</v>
      </c>
      <c r="AA17" s="117" t="s">
        <v>507</v>
      </c>
    </row>
    <row r="18" spans="1:27" s="142" customFormat="1" ht="76.5" x14ac:dyDescent="0.25">
      <c r="A18" s="114" t="s">
        <v>564</v>
      </c>
      <c r="B18" s="114" t="s">
        <v>483</v>
      </c>
      <c r="C18" s="114" t="s">
        <v>565</v>
      </c>
      <c r="D18" s="114" t="s">
        <v>781</v>
      </c>
      <c r="E18" s="114" t="s">
        <v>575</v>
      </c>
      <c r="F18" s="135" t="s">
        <v>35</v>
      </c>
      <c r="G18" s="114" t="s">
        <v>585</v>
      </c>
      <c r="H18" s="116" t="s">
        <v>586</v>
      </c>
      <c r="I18" s="114" t="s">
        <v>1505</v>
      </c>
      <c r="J18" s="114" t="s">
        <v>502</v>
      </c>
      <c r="K18" s="114" t="s">
        <v>584</v>
      </c>
      <c r="L18" s="114" t="s">
        <v>502</v>
      </c>
      <c r="M18" s="115">
        <v>2</v>
      </c>
      <c r="N18" s="115">
        <v>2</v>
      </c>
      <c r="O18" s="141">
        <f t="shared" si="0"/>
        <v>4</v>
      </c>
      <c r="P18" s="139" t="str">
        <f t="shared" si="1"/>
        <v>BAJO</v>
      </c>
      <c r="Q18" s="115">
        <v>60</v>
      </c>
      <c r="R18" s="153">
        <f t="shared" si="2"/>
        <v>240</v>
      </c>
      <c r="S18" s="139" t="str">
        <f t="shared" si="3"/>
        <v>II</v>
      </c>
      <c r="T18" s="153" t="str">
        <f t="shared" si="4"/>
        <v>No aceptable o aceptable con control específico</v>
      </c>
      <c r="U18" s="115">
        <v>45</v>
      </c>
      <c r="V18" s="115" t="s">
        <v>519</v>
      </c>
      <c r="W18" s="117" t="s">
        <v>507</v>
      </c>
      <c r="X18" s="115" t="s">
        <v>507</v>
      </c>
      <c r="Y18" s="115" t="s">
        <v>507</v>
      </c>
      <c r="Z18" s="156" t="s">
        <v>588</v>
      </c>
      <c r="AA18" s="117" t="s">
        <v>507</v>
      </c>
    </row>
    <row r="19" spans="1:27" s="142" customFormat="1" ht="76.5" x14ac:dyDescent="0.25">
      <c r="A19" s="114" t="s">
        <v>478</v>
      </c>
      <c r="B19" s="114" t="s">
        <v>483</v>
      </c>
      <c r="C19" s="114" t="s">
        <v>474</v>
      </c>
      <c r="D19" s="114" t="s">
        <v>484</v>
      </c>
      <c r="E19" s="114" t="s">
        <v>33</v>
      </c>
      <c r="F19" s="135" t="s">
        <v>35</v>
      </c>
      <c r="G19" s="114" t="s">
        <v>594</v>
      </c>
      <c r="H19" s="116" t="s">
        <v>610</v>
      </c>
      <c r="I19" s="114" t="s">
        <v>611</v>
      </c>
      <c r="J19" s="114" t="s">
        <v>502</v>
      </c>
      <c r="K19" s="114" t="s">
        <v>502</v>
      </c>
      <c r="L19" s="114" t="s">
        <v>502</v>
      </c>
      <c r="M19" s="119">
        <v>6</v>
      </c>
      <c r="N19" s="117">
        <v>2</v>
      </c>
      <c r="O19" s="141">
        <f t="shared" si="0"/>
        <v>12</v>
      </c>
      <c r="P19" s="139" t="str">
        <f t="shared" si="1"/>
        <v>ALTO</v>
      </c>
      <c r="Q19" s="117">
        <v>25</v>
      </c>
      <c r="R19" s="153">
        <f t="shared" si="2"/>
        <v>300</v>
      </c>
      <c r="S19" s="139" t="str">
        <f t="shared" si="3"/>
        <v>II</v>
      </c>
      <c r="T19" s="153" t="str">
        <f t="shared" si="4"/>
        <v>No aceptable o aceptable con control específico</v>
      </c>
      <c r="U19" s="114">
        <v>45</v>
      </c>
      <c r="V19" s="117" t="s">
        <v>519</v>
      </c>
      <c r="W19" s="117" t="s">
        <v>507</v>
      </c>
      <c r="X19" s="117" t="s">
        <v>507</v>
      </c>
      <c r="Y19" s="117" t="s">
        <v>507</v>
      </c>
      <c r="Z19" s="120" t="s">
        <v>635</v>
      </c>
      <c r="AA19" s="117" t="s">
        <v>507</v>
      </c>
    </row>
    <row r="20" spans="1:27" s="142" customFormat="1" ht="51" x14ac:dyDescent="0.25">
      <c r="A20" s="114" t="s">
        <v>569</v>
      </c>
      <c r="B20" s="114" t="s">
        <v>777</v>
      </c>
      <c r="C20" s="114" t="s">
        <v>474</v>
      </c>
      <c r="D20" s="114" t="s">
        <v>484</v>
      </c>
      <c r="E20" s="114" t="s">
        <v>33</v>
      </c>
      <c r="F20" s="135" t="s">
        <v>35</v>
      </c>
      <c r="G20" s="114" t="s">
        <v>594</v>
      </c>
      <c r="H20" s="116" t="s">
        <v>612</v>
      </c>
      <c r="I20" s="114" t="s">
        <v>598</v>
      </c>
      <c r="J20" s="114" t="s">
        <v>502</v>
      </c>
      <c r="K20" s="114" t="s">
        <v>502</v>
      </c>
      <c r="L20" s="114" t="s">
        <v>502</v>
      </c>
      <c r="M20" s="119">
        <v>6</v>
      </c>
      <c r="N20" s="117">
        <v>2</v>
      </c>
      <c r="O20" s="141">
        <f t="shared" si="0"/>
        <v>12</v>
      </c>
      <c r="P20" s="139" t="str">
        <f t="shared" si="1"/>
        <v>ALTO</v>
      </c>
      <c r="Q20" s="117">
        <v>25</v>
      </c>
      <c r="R20" s="153">
        <f t="shared" si="2"/>
        <v>300</v>
      </c>
      <c r="S20" s="139" t="str">
        <f t="shared" si="3"/>
        <v>II</v>
      </c>
      <c r="T20" s="153" t="str">
        <f t="shared" si="4"/>
        <v>No aceptable o aceptable con control específico</v>
      </c>
      <c r="U20" s="114">
        <v>45</v>
      </c>
      <c r="V20" s="117" t="s">
        <v>636</v>
      </c>
      <c r="W20" s="117" t="s">
        <v>507</v>
      </c>
      <c r="X20" s="117" t="s">
        <v>507</v>
      </c>
      <c r="Y20" s="117" t="s">
        <v>637</v>
      </c>
      <c r="Z20" s="120" t="s">
        <v>638</v>
      </c>
      <c r="AA20" s="117" t="s">
        <v>507</v>
      </c>
    </row>
    <row r="21" spans="1:27" s="142" customFormat="1" ht="42" customHeight="1" x14ac:dyDescent="0.25">
      <c r="A21" s="114" t="s">
        <v>482</v>
      </c>
      <c r="B21" s="114" t="s">
        <v>483</v>
      </c>
      <c r="C21" s="114" t="s">
        <v>474</v>
      </c>
      <c r="D21" s="114" t="s">
        <v>484</v>
      </c>
      <c r="E21" s="114" t="s">
        <v>33</v>
      </c>
      <c r="F21" s="135" t="s">
        <v>35</v>
      </c>
      <c r="G21" s="114" t="s">
        <v>594</v>
      </c>
      <c r="H21" s="116" t="s">
        <v>613</v>
      </c>
      <c r="I21" s="114" t="s">
        <v>614</v>
      </c>
      <c r="J21" s="114" t="s">
        <v>502</v>
      </c>
      <c r="K21" s="114" t="s">
        <v>506</v>
      </c>
      <c r="L21" s="114" t="s">
        <v>502</v>
      </c>
      <c r="M21" s="119">
        <v>2</v>
      </c>
      <c r="N21" s="117">
        <v>4</v>
      </c>
      <c r="O21" s="141">
        <f t="shared" si="0"/>
        <v>8</v>
      </c>
      <c r="P21" s="139" t="str">
        <f t="shared" si="1"/>
        <v>MEDIO</v>
      </c>
      <c r="Q21" s="117">
        <v>25</v>
      </c>
      <c r="R21" s="153">
        <f t="shared" si="2"/>
        <v>200</v>
      </c>
      <c r="S21" s="139" t="str">
        <f t="shared" si="3"/>
        <v>II</v>
      </c>
      <c r="T21" s="153" t="str">
        <f t="shared" si="4"/>
        <v>No aceptable o aceptable con control específico</v>
      </c>
      <c r="U21" s="114">
        <v>45</v>
      </c>
      <c r="V21" s="117" t="s">
        <v>519</v>
      </c>
      <c r="W21" s="117" t="s">
        <v>507</v>
      </c>
      <c r="X21" s="117" t="s">
        <v>517</v>
      </c>
      <c r="Y21" s="117" t="s">
        <v>507</v>
      </c>
      <c r="Z21" s="120" t="s">
        <v>518</v>
      </c>
      <c r="AA21" s="117" t="s">
        <v>507</v>
      </c>
    </row>
    <row r="22" spans="1:27" s="142" customFormat="1" ht="38.25" x14ac:dyDescent="0.25">
      <c r="A22" s="114" t="s">
        <v>554</v>
      </c>
      <c r="B22" s="114" t="s">
        <v>473</v>
      </c>
      <c r="C22" s="114" t="s">
        <v>474</v>
      </c>
      <c r="D22" s="114" t="s">
        <v>555</v>
      </c>
      <c r="E22" s="118" t="s">
        <v>33</v>
      </c>
      <c r="F22" s="135" t="s">
        <v>35</v>
      </c>
      <c r="G22" s="114" t="s">
        <v>594</v>
      </c>
      <c r="H22" s="116" t="s">
        <v>595</v>
      </c>
      <c r="I22" s="114" t="s">
        <v>1506</v>
      </c>
      <c r="J22" s="118" t="s">
        <v>502</v>
      </c>
      <c r="K22" s="114" t="s">
        <v>502</v>
      </c>
      <c r="L22" s="114" t="s">
        <v>502</v>
      </c>
      <c r="M22" s="115">
        <v>2</v>
      </c>
      <c r="N22" s="115">
        <v>4</v>
      </c>
      <c r="O22" s="141">
        <f t="shared" si="0"/>
        <v>8</v>
      </c>
      <c r="P22" s="139" t="str">
        <f t="shared" si="1"/>
        <v>MEDIO</v>
      </c>
      <c r="Q22" s="115">
        <v>10</v>
      </c>
      <c r="R22" s="153">
        <f t="shared" si="2"/>
        <v>80</v>
      </c>
      <c r="S22" s="139" t="str">
        <f t="shared" si="3"/>
        <v>III</v>
      </c>
      <c r="T22" s="153" t="str">
        <f t="shared" si="4"/>
        <v>Mejorable</v>
      </c>
      <c r="U22" s="114">
        <v>45</v>
      </c>
      <c r="V22" s="115" t="s">
        <v>627</v>
      </c>
      <c r="W22" s="117" t="s">
        <v>628</v>
      </c>
      <c r="X22" s="117" t="s">
        <v>507</v>
      </c>
      <c r="Y22" s="117" t="s">
        <v>507</v>
      </c>
      <c r="Z22" s="120" t="s">
        <v>629</v>
      </c>
      <c r="AA22" s="117" t="s">
        <v>507</v>
      </c>
    </row>
    <row r="23" spans="1:27" s="142" customFormat="1" ht="63.75" x14ac:dyDescent="0.25">
      <c r="A23" s="114" t="s">
        <v>482</v>
      </c>
      <c r="B23" s="114" t="s">
        <v>473</v>
      </c>
      <c r="C23" s="114" t="s">
        <v>474</v>
      </c>
      <c r="D23" s="114" t="s">
        <v>570</v>
      </c>
      <c r="E23" s="118" t="s">
        <v>33</v>
      </c>
      <c r="F23" s="135" t="s">
        <v>35</v>
      </c>
      <c r="G23" s="114" t="s">
        <v>594</v>
      </c>
      <c r="H23" s="116" t="s">
        <v>615</v>
      </c>
      <c r="I23" s="114" t="s">
        <v>616</v>
      </c>
      <c r="J23" s="118" t="s">
        <v>502</v>
      </c>
      <c r="K23" s="114" t="s">
        <v>502</v>
      </c>
      <c r="L23" s="114" t="s">
        <v>502</v>
      </c>
      <c r="M23" s="117">
        <v>6</v>
      </c>
      <c r="N23" s="117">
        <v>2</v>
      </c>
      <c r="O23" s="141">
        <f t="shared" si="0"/>
        <v>12</v>
      </c>
      <c r="P23" s="139" t="str">
        <f t="shared" si="1"/>
        <v>ALTO</v>
      </c>
      <c r="Q23" s="117">
        <v>25</v>
      </c>
      <c r="R23" s="153">
        <f t="shared" si="2"/>
        <v>300</v>
      </c>
      <c r="S23" s="139" t="str">
        <f t="shared" si="3"/>
        <v>II</v>
      </c>
      <c r="T23" s="153" t="str">
        <f t="shared" si="4"/>
        <v>No aceptable o aceptable con control específico</v>
      </c>
      <c r="U23" s="114">
        <v>45</v>
      </c>
      <c r="V23" s="117" t="s">
        <v>630</v>
      </c>
      <c r="W23" s="117" t="s">
        <v>507</v>
      </c>
      <c r="X23" s="117" t="s">
        <v>507</v>
      </c>
      <c r="Y23" s="117" t="s">
        <v>639</v>
      </c>
      <c r="Z23" s="117" t="s">
        <v>640</v>
      </c>
      <c r="AA23" s="117" t="s">
        <v>507</v>
      </c>
    </row>
    <row r="24" spans="1:27" s="142" customFormat="1" ht="60" x14ac:dyDescent="0.25">
      <c r="A24" s="114" t="s">
        <v>482</v>
      </c>
      <c r="B24" s="114" t="s">
        <v>473</v>
      </c>
      <c r="C24" s="117" t="s">
        <v>474</v>
      </c>
      <c r="D24" s="114" t="s">
        <v>477</v>
      </c>
      <c r="E24" s="117" t="s">
        <v>33</v>
      </c>
      <c r="F24" s="135" t="s">
        <v>35</v>
      </c>
      <c r="G24" s="114" t="s">
        <v>617</v>
      </c>
      <c r="H24" s="116" t="s">
        <v>618</v>
      </c>
      <c r="I24" s="152" t="s">
        <v>619</v>
      </c>
      <c r="J24" s="118" t="s">
        <v>502</v>
      </c>
      <c r="K24" s="114" t="s">
        <v>502</v>
      </c>
      <c r="L24" s="114" t="s">
        <v>502</v>
      </c>
      <c r="M24" s="117">
        <v>2</v>
      </c>
      <c r="N24" s="117">
        <v>2</v>
      </c>
      <c r="O24" s="141">
        <f t="shared" si="0"/>
        <v>4</v>
      </c>
      <c r="P24" s="139" t="str">
        <f t="shared" si="1"/>
        <v>BAJO</v>
      </c>
      <c r="Q24" s="117">
        <v>25</v>
      </c>
      <c r="R24" s="153">
        <f t="shared" si="2"/>
        <v>100</v>
      </c>
      <c r="S24" s="139" t="str">
        <f t="shared" si="3"/>
        <v>III</v>
      </c>
      <c r="T24" s="153" t="str">
        <f t="shared" si="4"/>
        <v>Mejorable</v>
      </c>
      <c r="U24" s="114">
        <v>45</v>
      </c>
      <c r="V24" s="117" t="s">
        <v>641</v>
      </c>
      <c r="W24" s="117" t="s">
        <v>507</v>
      </c>
      <c r="X24" s="117" t="s">
        <v>507</v>
      </c>
      <c r="Y24" s="117" t="s">
        <v>507</v>
      </c>
      <c r="Z24" s="117" t="s">
        <v>642</v>
      </c>
      <c r="AA24" s="117" t="s">
        <v>507</v>
      </c>
    </row>
    <row r="25" spans="1:27" s="142" customFormat="1" ht="51" x14ac:dyDescent="0.25">
      <c r="A25" s="114" t="s">
        <v>482</v>
      </c>
      <c r="B25" s="114" t="s">
        <v>473</v>
      </c>
      <c r="C25" s="114" t="s">
        <v>474</v>
      </c>
      <c r="D25" s="114" t="s">
        <v>479</v>
      </c>
      <c r="E25" s="118" t="s">
        <v>33</v>
      </c>
      <c r="F25" s="135" t="s">
        <v>35</v>
      </c>
      <c r="G25" s="114" t="s">
        <v>594</v>
      </c>
      <c r="H25" s="116" t="s">
        <v>620</v>
      </c>
      <c r="I25" s="114" t="s">
        <v>616</v>
      </c>
      <c r="J25" s="118" t="s">
        <v>502</v>
      </c>
      <c r="K25" s="114" t="s">
        <v>502</v>
      </c>
      <c r="L25" s="114" t="s">
        <v>502</v>
      </c>
      <c r="M25" s="117">
        <v>6</v>
      </c>
      <c r="N25" s="117">
        <v>2</v>
      </c>
      <c r="O25" s="141">
        <f t="shared" si="0"/>
        <v>12</v>
      </c>
      <c r="P25" s="139" t="str">
        <f t="shared" si="1"/>
        <v>ALTO</v>
      </c>
      <c r="Q25" s="117">
        <v>25</v>
      </c>
      <c r="R25" s="153">
        <f t="shared" si="2"/>
        <v>300</v>
      </c>
      <c r="S25" s="139" t="str">
        <f t="shared" si="3"/>
        <v>II</v>
      </c>
      <c r="T25" s="153" t="str">
        <f t="shared" si="4"/>
        <v>No aceptable o aceptable con control específico</v>
      </c>
      <c r="U25" s="114">
        <v>45</v>
      </c>
      <c r="V25" s="117" t="s">
        <v>630</v>
      </c>
      <c r="W25" s="117" t="s">
        <v>507</v>
      </c>
      <c r="X25" s="117" t="s">
        <v>507</v>
      </c>
      <c r="Y25" s="117" t="s">
        <v>507</v>
      </c>
      <c r="Z25" s="117" t="s">
        <v>640</v>
      </c>
      <c r="AA25" s="117" t="s">
        <v>507</v>
      </c>
    </row>
    <row r="26" spans="1:27" s="142" customFormat="1" ht="102" x14ac:dyDescent="0.25">
      <c r="A26" s="114" t="s">
        <v>478</v>
      </c>
      <c r="B26" s="114" t="s">
        <v>473</v>
      </c>
      <c r="C26" s="114" t="s">
        <v>474</v>
      </c>
      <c r="D26" s="114" t="s">
        <v>484</v>
      </c>
      <c r="E26" s="114" t="s">
        <v>33</v>
      </c>
      <c r="F26" s="135" t="s">
        <v>35</v>
      </c>
      <c r="G26" s="114" t="s">
        <v>594</v>
      </c>
      <c r="H26" s="116" t="s">
        <v>599</v>
      </c>
      <c r="I26" s="114" t="s">
        <v>598</v>
      </c>
      <c r="J26" s="114" t="s">
        <v>502</v>
      </c>
      <c r="K26" s="114" t="s">
        <v>600</v>
      </c>
      <c r="L26" s="114" t="s">
        <v>502</v>
      </c>
      <c r="M26" s="119">
        <v>2</v>
      </c>
      <c r="N26" s="117">
        <v>2</v>
      </c>
      <c r="O26" s="141">
        <f t="shared" si="0"/>
        <v>4</v>
      </c>
      <c r="P26" s="139" t="str">
        <f t="shared" si="1"/>
        <v>BAJO</v>
      </c>
      <c r="Q26" s="117">
        <v>25</v>
      </c>
      <c r="R26" s="153">
        <f t="shared" si="2"/>
        <v>100</v>
      </c>
      <c r="S26" s="139" t="str">
        <f t="shared" si="3"/>
        <v>III</v>
      </c>
      <c r="T26" s="153" t="str">
        <f t="shared" si="4"/>
        <v>Mejorable</v>
      </c>
      <c r="U26" s="114">
        <v>45</v>
      </c>
      <c r="V26" s="117" t="s">
        <v>630</v>
      </c>
      <c r="W26" s="117" t="s">
        <v>507</v>
      </c>
      <c r="X26" s="117" t="s">
        <v>507</v>
      </c>
      <c r="Y26" s="117" t="s">
        <v>923</v>
      </c>
      <c r="Z26" s="120" t="s">
        <v>631</v>
      </c>
      <c r="AA26" s="117" t="s">
        <v>507</v>
      </c>
    </row>
    <row r="27" spans="1:27" s="142" customFormat="1" ht="38.25" x14ac:dyDescent="0.25">
      <c r="A27" s="114" t="s">
        <v>476</v>
      </c>
      <c r="B27" s="114" t="s">
        <v>473</v>
      </c>
      <c r="C27" s="114" t="s">
        <v>474</v>
      </c>
      <c r="D27" s="114" t="s">
        <v>560</v>
      </c>
      <c r="E27" s="114" t="s">
        <v>33</v>
      </c>
      <c r="F27" s="135" t="s">
        <v>35</v>
      </c>
      <c r="G27" s="114" t="s">
        <v>594</v>
      </c>
      <c r="H27" s="116" t="s">
        <v>601</v>
      </c>
      <c r="I27" s="114" t="s">
        <v>602</v>
      </c>
      <c r="J27" s="114" t="s">
        <v>502</v>
      </c>
      <c r="K27" s="114" t="s">
        <v>502</v>
      </c>
      <c r="L27" s="114" t="s">
        <v>603</v>
      </c>
      <c r="M27" s="119">
        <v>2</v>
      </c>
      <c r="N27" s="117">
        <v>2</v>
      </c>
      <c r="O27" s="141">
        <f t="shared" si="0"/>
        <v>4</v>
      </c>
      <c r="P27" s="139" t="str">
        <f t="shared" si="1"/>
        <v>BAJO</v>
      </c>
      <c r="Q27" s="117">
        <v>10</v>
      </c>
      <c r="R27" s="153">
        <f t="shared" si="2"/>
        <v>40</v>
      </c>
      <c r="S27" s="139" t="str">
        <f t="shared" si="3"/>
        <v>III</v>
      </c>
      <c r="T27" s="153" t="str">
        <f t="shared" si="4"/>
        <v>Mejorable</v>
      </c>
      <c r="U27" s="114">
        <v>45</v>
      </c>
      <c r="V27" s="117" t="s">
        <v>519</v>
      </c>
      <c r="W27" s="117" t="s">
        <v>507</v>
      </c>
      <c r="X27" s="117" t="s">
        <v>507</v>
      </c>
      <c r="Y27" s="117" t="s">
        <v>507</v>
      </c>
      <c r="Z27" s="120" t="s">
        <v>632</v>
      </c>
      <c r="AA27" s="117" t="s">
        <v>507</v>
      </c>
    </row>
    <row r="28" spans="1:27" s="142" customFormat="1" ht="38.25" x14ac:dyDescent="0.25">
      <c r="A28" s="114" t="s">
        <v>478</v>
      </c>
      <c r="B28" s="114" t="s">
        <v>780</v>
      </c>
      <c r="C28" s="114" t="s">
        <v>474</v>
      </c>
      <c r="D28" s="114" t="s">
        <v>484</v>
      </c>
      <c r="E28" s="118" t="s">
        <v>33</v>
      </c>
      <c r="F28" s="135" t="s">
        <v>35</v>
      </c>
      <c r="G28" s="114" t="s">
        <v>594</v>
      </c>
      <c r="H28" s="116" t="s">
        <v>606</v>
      </c>
      <c r="I28" s="114" t="s">
        <v>607</v>
      </c>
      <c r="J28" s="118" t="s">
        <v>502</v>
      </c>
      <c r="K28" s="114" t="s">
        <v>502</v>
      </c>
      <c r="L28" s="114" t="s">
        <v>603</v>
      </c>
      <c r="M28" s="119">
        <v>2</v>
      </c>
      <c r="N28" s="117">
        <v>2</v>
      </c>
      <c r="O28" s="141">
        <f t="shared" si="0"/>
        <v>4</v>
      </c>
      <c r="P28" s="139" t="str">
        <f t="shared" si="1"/>
        <v>BAJO</v>
      </c>
      <c r="Q28" s="117">
        <v>10</v>
      </c>
      <c r="R28" s="153">
        <f t="shared" si="2"/>
        <v>40</v>
      </c>
      <c r="S28" s="139" t="str">
        <f t="shared" si="3"/>
        <v>III</v>
      </c>
      <c r="T28" s="153" t="str">
        <f t="shared" si="4"/>
        <v>Mejorable</v>
      </c>
      <c r="U28" s="114">
        <v>45</v>
      </c>
      <c r="V28" s="117" t="s">
        <v>519</v>
      </c>
      <c r="W28" s="117" t="s">
        <v>507</v>
      </c>
      <c r="X28" s="117" t="s">
        <v>507</v>
      </c>
      <c r="Y28" s="117" t="s">
        <v>507</v>
      </c>
      <c r="Z28" s="120" t="s">
        <v>629</v>
      </c>
      <c r="AA28" s="117" t="s">
        <v>507</v>
      </c>
    </row>
    <row r="29" spans="1:27" s="142" customFormat="1" ht="51" x14ac:dyDescent="0.25">
      <c r="A29" s="114" t="s">
        <v>482</v>
      </c>
      <c r="B29" s="114" t="s">
        <v>473</v>
      </c>
      <c r="C29" s="114" t="s">
        <v>474</v>
      </c>
      <c r="D29" s="114" t="s">
        <v>484</v>
      </c>
      <c r="E29" s="114" t="s">
        <v>33</v>
      </c>
      <c r="F29" s="135" t="s">
        <v>35</v>
      </c>
      <c r="G29" s="114" t="s">
        <v>594</v>
      </c>
      <c r="H29" s="116" t="s">
        <v>779</v>
      </c>
      <c r="I29" s="114" t="s">
        <v>598</v>
      </c>
      <c r="J29" s="114" t="s">
        <v>502</v>
      </c>
      <c r="K29" s="114" t="s">
        <v>506</v>
      </c>
      <c r="L29" s="114" t="s">
        <v>502</v>
      </c>
      <c r="M29" s="119">
        <v>2</v>
      </c>
      <c r="N29" s="117">
        <v>4</v>
      </c>
      <c r="O29" s="141">
        <f t="shared" si="0"/>
        <v>8</v>
      </c>
      <c r="P29" s="139" t="str">
        <f t="shared" si="1"/>
        <v>MEDIO</v>
      </c>
      <c r="Q29" s="117">
        <v>25</v>
      </c>
      <c r="R29" s="153">
        <f t="shared" si="2"/>
        <v>200</v>
      </c>
      <c r="S29" s="139" t="str">
        <f t="shared" si="3"/>
        <v>II</v>
      </c>
      <c r="T29" s="153" t="str">
        <f t="shared" si="4"/>
        <v>No aceptable o aceptable con control específico</v>
      </c>
      <c r="U29" s="114">
        <v>45</v>
      </c>
      <c r="V29" s="117" t="s">
        <v>630</v>
      </c>
      <c r="W29" s="117" t="s">
        <v>507</v>
      </c>
      <c r="X29" s="117" t="s">
        <v>507</v>
      </c>
      <c r="Y29" s="117" t="s">
        <v>782</v>
      </c>
      <c r="Z29" s="120" t="s">
        <v>783</v>
      </c>
      <c r="AA29" s="117" t="s">
        <v>507</v>
      </c>
    </row>
    <row r="30" spans="1:27" s="142" customFormat="1" ht="76.5" x14ac:dyDescent="0.25">
      <c r="A30" s="114" t="s">
        <v>523</v>
      </c>
      <c r="B30" s="114" t="s">
        <v>473</v>
      </c>
      <c r="C30" s="114" t="s">
        <v>474</v>
      </c>
      <c r="D30" s="114" t="s">
        <v>524</v>
      </c>
      <c r="E30" s="114" t="s">
        <v>575</v>
      </c>
      <c r="F30" s="135" t="s">
        <v>35</v>
      </c>
      <c r="G30" s="114" t="s">
        <v>594</v>
      </c>
      <c r="H30" s="116" t="s">
        <v>622</v>
      </c>
      <c r="I30" s="114" t="s">
        <v>543</v>
      </c>
      <c r="J30" s="114" t="s">
        <v>502</v>
      </c>
      <c r="K30" s="114" t="s">
        <v>502</v>
      </c>
      <c r="L30" s="114" t="s">
        <v>623</v>
      </c>
      <c r="M30" s="119">
        <v>2</v>
      </c>
      <c r="N30" s="117">
        <v>1</v>
      </c>
      <c r="O30" s="141">
        <f t="shared" si="0"/>
        <v>2</v>
      </c>
      <c r="P30" s="139" t="str">
        <f t="shared" si="1"/>
        <v>BAJO</v>
      </c>
      <c r="Q30" s="117">
        <v>60</v>
      </c>
      <c r="R30" s="153">
        <f t="shared" si="2"/>
        <v>120</v>
      </c>
      <c r="S30" s="139" t="str">
        <f t="shared" si="3"/>
        <v>III</v>
      </c>
      <c r="T30" s="153" t="str">
        <f t="shared" si="4"/>
        <v>Mejorable</v>
      </c>
      <c r="U30" s="114">
        <v>45</v>
      </c>
      <c r="V30" s="117" t="s">
        <v>551</v>
      </c>
      <c r="W30" s="117" t="s">
        <v>507</v>
      </c>
      <c r="X30" s="117" t="s">
        <v>507</v>
      </c>
      <c r="Y30" s="117" t="s">
        <v>507</v>
      </c>
      <c r="Z30" s="1" t="s">
        <v>1538</v>
      </c>
      <c r="AA30" s="117" t="s">
        <v>507</v>
      </c>
    </row>
    <row r="31" spans="1:27" s="142" customFormat="1" ht="76.5" x14ac:dyDescent="0.25">
      <c r="A31" s="114" t="s">
        <v>472</v>
      </c>
      <c r="B31" s="114" t="s">
        <v>473</v>
      </c>
      <c r="C31" s="114" t="s">
        <v>573</v>
      </c>
      <c r="D31" s="114" t="s">
        <v>1507</v>
      </c>
      <c r="E31" s="118" t="s">
        <v>33</v>
      </c>
      <c r="F31" s="135" t="s">
        <v>35</v>
      </c>
      <c r="G31" s="114" t="s">
        <v>594</v>
      </c>
      <c r="H31" s="116" t="s">
        <v>577</v>
      </c>
      <c r="I31" s="114" t="s">
        <v>624</v>
      </c>
      <c r="J31" s="118" t="s">
        <v>502</v>
      </c>
      <c r="K31" s="114" t="s">
        <v>625</v>
      </c>
      <c r="L31" s="114" t="s">
        <v>502</v>
      </c>
      <c r="M31" s="119">
        <v>2</v>
      </c>
      <c r="N31" s="117">
        <v>4</v>
      </c>
      <c r="O31" s="141">
        <f t="shared" si="0"/>
        <v>8</v>
      </c>
      <c r="P31" s="139" t="str">
        <f t="shared" si="1"/>
        <v>MEDIO</v>
      </c>
      <c r="Q31" s="117">
        <v>10</v>
      </c>
      <c r="R31" s="153">
        <f t="shared" si="2"/>
        <v>80</v>
      </c>
      <c r="S31" s="139" t="str">
        <f t="shared" si="3"/>
        <v>III</v>
      </c>
      <c r="T31" s="153" t="str">
        <f t="shared" si="4"/>
        <v>Mejorable</v>
      </c>
      <c r="U31" s="114">
        <v>45</v>
      </c>
      <c r="V31" s="117" t="s">
        <v>519</v>
      </c>
      <c r="W31" s="117" t="s">
        <v>507</v>
      </c>
      <c r="X31" s="117" t="s">
        <v>507</v>
      </c>
      <c r="Y31" s="117" t="s">
        <v>507</v>
      </c>
      <c r="Z31" s="120" t="s">
        <v>644</v>
      </c>
      <c r="AA31" s="117" t="s">
        <v>507</v>
      </c>
    </row>
    <row r="32" spans="1:27" s="142" customFormat="1" ht="102" x14ac:dyDescent="0.25">
      <c r="A32" s="114" t="s">
        <v>472</v>
      </c>
      <c r="B32" s="114" t="s">
        <v>780</v>
      </c>
      <c r="C32" s="114" t="s">
        <v>573</v>
      </c>
      <c r="D32" s="114" t="s">
        <v>475</v>
      </c>
      <c r="E32" s="118" t="s">
        <v>33</v>
      </c>
      <c r="F32" s="135" t="s">
        <v>35</v>
      </c>
      <c r="G32" s="114" t="s">
        <v>594</v>
      </c>
      <c r="H32" s="116" t="s">
        <v>599</v>
      </c>
      <c r="I32" s="114" t="s">
        <v>624</v>
      </c>
      <c r="J32" s="118" t="s">
        <v>502</v>
      </c>
      <c r="K32" s="114" t="s">
        <v>625</v>
      </c>
      <c r="L32" s="114" t="s">
        <v>502</v>
      </c>
      <c r="M32" s="119">
        <v>2</v>
      </c>
      <c r="N32" s="117">
        <v>4</v>
      </c>
      <c r="O32" s="141">
        <f t="shared" si="0"/>
        <v>8</v>
      </c>
      <c r="P32" s="139" t="str">
        <f t="shared" si="1"/>
        <v>MEDIO</v>
      </c>
      <c r="Q32" s="117">
        <v>10</v>
      </c>
      <c r="R32" s="153">
        <f t="shared" si="2"/>
        <v>80</v>
      </c>
      <c r="S32" s="139" t="str">
        <f t="shared" si="3"/>
        <v>III</v>
      </c>
      <c r="T32" s="153" t="str">
        <f t="shared" si="4"/>
        <v>Mejorable</v>
      </c>
      <c r="U32" s="114">
        <v>45</v>
      </c>
      <c r="V32" s="117" t="s">
        <v>519</v>
      </c>
      <c r="W32" s="117" t="s">
        <v>507</v>
      </c>
      <c r="X32" s="117" t="s">
        <v>507</v>
      </c>
      <c r="Y32" s="117" t="s">
        <v>507</v>
      </c>
      <c r="Z32" s="120" t="s">
        <v>644</v>
      </c>
      <c r="AA32" s="117" t="s">
        <v>507</v>
      </c>
    </row>
    <row r="33" spans="1:42" s="142" customFormat="1" ht="38.25" x14ac:dyDescent="0.25">
      <c r="A33" s="114" t="s">
        <v>561</v>
      </c>
      <c r="B33" s="114" t="s">
        <v>483</v>
      </c>
      <c r="C33" s="114" t="s">
        <v>562</v>
      </c>
      <c r="D33" s="114" t="s">
        <v>563</v>
      </c>
      <c r="E33" s="118" t="s">
        <v>33</v>
      </c>
      <c r="F33" s="135" t="s">
        <v>35</v>
      </c>
      <c r="G33" s="114" t="s">
        <v>594</v>
      </c>
      <c r="H33" s="116" t="s">
        <v>604</v>
      </c>
      <c r="I33" s="114" t="s">
        <v>605</v>
      </c>
      <c r="J33" s="118" t="s">
        <v>502</v>
      </c>
      <c r="K33" s="114" t="s">
        <v>502</v>
      </c>
      <c r="L33" s="114" t="s">
        <v>603</v>
      </c>
      <c r="M33" s="119">
        <v>2</v>
      </c>
      <c r="N33" s="117">
        <v>2</v>
      </c>
      <c r="O33" s="141">
        <f t="shared" si="0"/>
        <v>4</v>
      </c>
      <c r="P33" s="139" t="str">
        <f t="shared" si="1"/>
        <v>BAJO</v>
      </c>
      <c r="Q33" s="117">
        <v>10</v>
      </c>
      <c r="R33" s="153">
        <f t="shared" si="2"/>
        <v>40</v>
      </c>
      <c r="S33" s="139" t="str">
        <f t="shared" si="3"/>
        <v>III</v>
      </c>
      <c r="T33" s="153" t="str">
        <f t="shared" si="4"/>
        <v>Mejorable</v>
      </c>
      <c r="U33" s="114">
        <v>45</v>
      </c>
      <c r="V33" s="117" t="s">
        <v>519</v>
      </c>
      <c r="W33" s="117" t="s">
        <v>507</v>
      </c>
      <c r="X33" s="117" t="s">
        <v>507</v>
      </c>
      <c r="Y33" s="117" t="s">
        <v>507</v>
      </c>
      <c r="Z33" s="120" t="s">
        <v>633</v>
      </c>
      <c r="AA33" s="117" t="s">
        <v>507</v>
      </c>
    </row>
    <row r="34" spans="1:42" s="142" customFormat="1" ht="102" x14ac:dyDescent="0.25">
      <c r="A34" s="114" t="s">
        <v>472</v>
      </c>
      <c r="B34" s="114" t="s">
        <v>780</v>
      </c>
      <c r="C34" s="114" t="s">
        <v>573</v>
      </c>
      <c r="D34" s="116" t="s">
        <v>1507</v>
      </c>
      <c r="E34" s="118" t="s">
        <v>33</v>
      </c>
      <c r="F34" s="135" t="s">
        <v>35</v>
      </c>
      <c r="G34" s="114" t="s">
        <v>594</v>
      </c>
      <c r="H34" s="116" t="s">
        <v>599</v>
      </c>
      <c r="I34" s="114" t="s">
        <v>624</v>
      </c>
      <c r="J34" s="118" t="s">
        <v>502</v>
      </c>
      <c r="K34" s="114" t="s">
        <v>625</v>
      </c>
      <c r="L34" s="114" t="s">
        <v>502</v>
      </c>
      <c r="M34" s="119">
        <v>2</v>
      </c>
      <c r="N34" s="117">
        <v>4</v>
      </c>
      <c r="O34" s="141">
        <f t="shared" si="0"/>
        <v>8</v>
      </c>
      <c r="P34" s="139" t="str">
        <f t="shared" si="1"/>
        <v>MEDIO</v>
      </c>
      <c r="Q34" s="117">
        <v>10</v>
      </c>
      <c r="R34" s="153">
        <f t="shared" si="2"/>
        <v>80</v>
      </c>
      <c r="S34" s="139" t="str">
        <f t="shared" si="3"/>
        <v>III</v>
      </c>
      <c r="T34" s="153" t="str">
        <f t="shared" si="4"/>
        <v>Mejorable</v>
      </c>
      <c r="U34" s="114">
        <v>45</v>
      </c>
      <c r="V34" s="117" t="s">
        <v>519</v>
      </c>
      <c r="W34" s="117" t="s">
        <v>507</v>
      </c>
      <c r="X34" s="117" t="s">
        <v>507</v>
      </c>
      <c r="Y34" s="117" t="s">
        <v>507</v>
      </c>
      <c r="Z34" s="120" t="s">
        <v>983</v>
      </c>
      <c r="AA34" s="117" t="s">
        <v>507</v>
      </c>
    </row>
    <row r="35" spans="1:42" s="142" customFormat="1" ht="63.75" x14ac:dyDescent="0.25">
      <c r="A35" s="114" t="s">
        <v>478</v>
      </c>
      <c r="B35" s="114" t="s">
        <v>483</v>
      </c>
      <c r="C35" s="114" t="s">
        <v>474</v>
      </c>
      <c r="D35" s="114" t="s">
        <v>484</v>
      </c>
      <c r="E35" s="114" t="s">
        <v>33</v>
      </c>
      <c r="F35" s="135" t="s">
        <v>35</v>
      </c>
      <c r="G35" s="114" t="s">
        <v>647</v>
      </c>
      <c r="H35" s="116" t="s">
        <v>648</v>
      </c>
      <c r="I35" s="114" t="s">
        <v>649</v>
      </c>
      <c r="J35" s="114" t="s">
        <v>502</v>
      </c>
      <c r="K35" s="114" t="s">
        <v>502</v>
      </c>
      <c r="L35" s="114" t="s">
        <v>502</v>
      </c>
      <c r="M35" s="119">
        <v>2</v>
      </c>
      <c r="N35" s="117">
        <v>2</v>
      </c>
      <c r="O35" s="141">
        <f t="shared" si="0"/>
        <v>4</v>
      </c>
      <c r="P35" s="139" t="str">
        <f t="shared" si="1"/>
        <v>BAJO</v>
      </c>
      <c r="Q35" s="117">
        <v>25</v>
      </c>
      <c r="R35" s="153">
        <f t="shared" si="2"/>
        <v>100</v>
      </c>
      <c r="S35" s="139" t="str">
        <f t="shared" si="3"/>
        <v>III</v>
      </c>
      <c r="T35" s="153" t="str">
        <f t="shared" si="4"/>
        <v>Mejorable</v>
      </c>
      <c r="U35" s="114">
        <v>45</v>
      </c>
      <c r="V35" s="117" t="s">
        <v>519</v>
      </c>
      <c r="W35" s="117" t="s">
        <v>507</v>
      </c>
      <c r="X35" s="117" t="s">
        <v>507</v>
      </c>
      <c r="Y35" s="117" t="s">
        <v>1508</v>
      </c>
      <c r="Z35" s="120" t="s">
        <v>650</v>
      </c>
      <c r="AA35" s="117" t="s">
        <v>507</v>
      </c>
    </row>
    <row r="36" spans="1:42" s="142" customFormat="1" ht="38.25" x14ac:dyDescent="0.25">
      <c r="A36" s="114" t="s">
        <v>478</v>
      </c>
      <c r="B36" s="114" t="s">
        <v>473</v>
      </c>
      <c r="C36" s="114" t="s">
        <v>474</v>
      </c>
      <c r="D36" s="114" t="s">
        <v>556</v>
      </c>
      <c r="E36" s="114" t="s">
        <v>33</v>
      </c>
      <c r="F36" s="135" t="s">
        <v>35</v>
      </c>
      <c r="G36" s="114" t="s">
        <v>652</v>
      </c>
      <c r="H36" s="116" t="s">
        <v>1509</v>
      </c>
      <c r="I36" s="114" t="s">
        <v>654</v>
      </c>
      <c r="J36" s="114" t="s">
        <v>655</v>
      </c>
      <c r="K36" s="114" t="s">
        <v>502</v>
      </c>
      <c r="L36" s="114" t="s">
        <v>502</v>
      </c>
      <c r="M36" s="119">
        <v>2</v>
      </c>
      <c r="N36" s="117">
        <v>2</v>
      </c>
      <c r="O36" s="141">
        <f>M36*N36</f>
        <v>4</v>
      </c>
      <c r="P36" s="139" t="str">
        <f t="shared" si="1"/>
        <v>BAJO</v>
      </c>
      <c r="Q36" s="117">
        <v>10</v>
      </c>
      <c r="R36" s="153">
        <f t="shared" si="2"/>
        <v>40</v>
      </c>
      <c r="S36" s="139" t="str">
        <f t="shared" si="3"/>
        <v>III</v>
      </c>
      <c r="T36" s="153" t="str">
        <f t="shared" si="4"/>
        <v>Mejorable</v>
      </c>
      <c r="U36" s="114">
        <v>45</v>
      </c>
      <c r="V36" s="117" t="s">
        <v>654</v>
      </c>
      <c r="W36" s="117" t="s">
        <v>507</v>
      </c>
      <c r="X36" s="117" t="s">
        <v>507</v>
      </c>
      <c r="Y36" s="117" t="s">
        <v>507</v>
      </c>
      <c r="Z36" s="120" t="s">
        <v>663</v>
      </c>
      <c r="AA36" s="117" t="s">
        <v>507</v>
      </c>
    </row>
    <row r="37" spans="1:42" s="142" customFormat="1" ht="89.25" x14ac:dyDescent="0.25">
      <c r="A37" s="114" t="s">
        <v>523</v>
      </c>
      <c r="B37" s="114" t="s">
        <v>473</v>
      </c>
      <c r="C37" s="114" t="s">
        <v>474</v>
      </c>
      <c r="D37" s="114" t="s">
        <v>557</v>
      </c>
      <c r="E37" s="114" t="s">
        <v>575</v>
      </c>
      <c r="F37" s="135" t="s">
        <v>35</v>
      </c>
      <c r="G37" s="114" t="s">
        <v>652</v>
      </c>
      <c r="H37" s="116" t="s">
        <v>656</v>
      </c>
      <c r="I37" s="114" t="s">
        <v>657</v>
      </c>
      <c r="J37" s="114" t="s">
        <v>502</v>
      </c>
      <c r="K37" s="114" t="s">
        <v>544</v>
      </c>
      <c r="L37" s="114" t="s">
        <v>545</v>
      </c>
      <c r="M37" s="119">
        <v>2</v>
      </c>
      <c r="N37" s="117">
        <v>1</v>
      </c>
      <c r="O37" s="141">
        <f t="shared" si="0"/>
        <v>2</v>
      </c>
      <c r="P37" s="139" t="str">
        <f t="shared" si="1"/>
        <v>BAJO</v>
      </c>
      <c r="Q37" s="117">
        <v>60</v>
      </c>
      <c r="R37" s="153">
        <f t="shared" si="2"/>
        <v>120</v>
      </c>
      <c r="S37" s="139" t="str">
        <f t="shared" si="3"/>
        <v>III</v>
      </c>
      <c r="T37" s="153" t="str">
        <f t="shared" si="4"/>
        <v>Mejorable</v>
      </c>
      <c r="U37" s="114">
        <v>45</v>
      </c>
      <c r="V37" s="117" t="s">
        <v>664</v>
      </c>
      <c r="W37" s="117" t="s">
        <v>507</v>
      </c>
      <c r="X37" s="117" t="s">
        <v>507</v>
      </c>
      <c r="Y37" s="117" t="s">
        <v>507</v>
      </c>
      <c r="Z37" s="120" t="s">
        <v>552</v>
      </c>
      <c r="AA37" s="117" t="s">
        <v>665</v>
      </c>
    </row>
    <row r="38" spans="1:42" s="142" customFormat="1" ht="89.25" x14ac:dyDescent="0.25">
      <c r="A38" s="114" t="s">
        <v>482</v>
      </c>
      <c r="B38" s="114" t="s">
        <v>473</v>
      </c>
      <c r="C38" s="114" t="s">
        <v>474</v>
      </c>
      <c r="D38" s="114" t="s">
        <v>558</v>
      </c>
      <c r="E38" s="118" t="s">
        <v>33</v>
      </c>
      <c r="F38" s="135" t="s">
        <v>35</v>
      </c>
      <c r="G38" s="114" t="s">
        <v>652</v>
      </c>
      <c r="H38" s="116" t="s">
        <v>658</v>
      </c>
      <c r="I38" s="114" t="s">
        <v>659</v>
      </c>
      <c r="J38" s="114" t="s">
        <v>660</v>
      </c>
      <c r="K38" s="114" t="s">
        <v>661</v>
      </c>
      <c r="L38" s="114" t="s">
        <v>662</v>
      </c>
      <c r="M38" s="119">
        <v>2</v>
      </c>
      <c r="N38" s="117">
        <v>2</v>
      </c>
      <c r="O38" s="141">
        <f t="shared" si="0"/>
        <v>4</v>
      </c>
      <c r="P38" s="139" t="str">
        <f t="shared" si="1"/>
        <v>BAJO</v>
      </c>
      <c r="Q38" s="117">
        <v>10</v>
      </c>
      <c r="R38" s="153">
        <f t="shared" si="2"/>
        <v>40</v>
      </c>
      <c r="S38" s="139" t="str">
        <f t="shared" si="3"/>
        <v>III</v>
      </c>
      <c r="T38" s="153" t="str">
        <f t="shared" si="4"/>
        <v>Mejorable</v>
      </c>
      <c r="U38" s="114">
        <v>45</v>
      </c>
      <c r="V38" s="117" t="s">
        <v>666</v>
      </c>
      <c r="W38" s="117" t="s">
        <v>507</v>
      </c>
      <c r="X38" s="117" t="s">
        <v>507</v>
      </c>
      <c r="Y38" s="117" t="s">
        <v>507</v>
      </c>
      <c r="Z38" s="120" t="s">
        <v>667</v>
      </c>
      <c r="AA38" s="117" t="s">
        <v>507</v>
      </c>
    </row>
    <row r="39" spans="1:42" s="142" customFormat="1" ht="63.75" x14ac:dyDescent="0.25">
      <c r="A39" s="114" t="s">
        <v>478</v>
      </c>
      <c r="B39" s="114" t="s">
        <v>473</v>
      </c>
      <c r="C39" s="114" t="s">
        <v>573</v>
      </c>
      <c r="D39" s="114" t="s">
        <v>475</v>
      </c>
      <c r="E39" s="114" t="s">
        <v>33</v>
      </c>
      <c r="F39" s="135" t="s">
        <v>35</v>
      </c>
      <c r="G39" s="114" t="s">
        <v>668</v>
      </c>
      <c r="H39" s="116" t="s">
        <v>669</v>
      </c>
      <c r="I39" s="114" t="s">
        <v>670</v>
      </c>
      <c r="J39" s="118" t="s">
        <v>502</v>
      </c>
      <c r="K39" s="114" t="s">
        <v>671</v>
      </c>
      <c r="L39" s="114" t="s">
        <v>502</v>
      </c>
      <c r="M39" s="119">
        <v>2</v>
      </c>
      <c r="N39" s="117">
        <v>1</v>
      </c>
      <c r="O39" s="141">
        <f t="shared" si="0"/>
        <v>2</v>
      </c>
      <c r="P39" s="139" t="str">
        <f t="shared" si="1"/>
        <v>BAJO</v>
      </c>
      <c r="Q39" s="117">
        <v>100</v>
      </c>
      <c r="R39" s="153">
        <f t="shared" si="2"/>
        <v>200</v>
      </c>
      <c r="S39" s="139" t="str">
        <f t="shared" si="3"/>
        <v>II</v>
      </c>
      <c r="T39" s="153" t="str">
        <f t="shared" si="4"/>
        <v>No aceptable o aceptable con control específico</v>
      </c>
      <c r="U39" s="114">
        <v>45</v>
      </c>
      <c r="V39" s="117" t="s">
        <v>519</v>
      </c>
      <c r="W39" s="117" t="s">
        <v>507</v>
      </c>
      <c r="X39" s="117" t="s">
        <v>507</v>
      </c>
      <c r="Y39" s="117" t="s">
        <v>507</v>
      </c>
      <c r="Z39" s="120" t="s">
        <v>679</v>
      </c>
      <c r="AA39" s="117" t="s">
        <v>507</v>
      </c>
    </row>
    <row r="40" spans="1:42" s="142" customFormat="1" ht="51" x14ac:dyDescent="0.25">
      <c r="A40" s="114" t="s">
        <v>769</v>
      </c>
      <c r="B40" s="114" t="s">
        <v>486</v>
      </c>
      <c r="C40" s="114" t="s">
        <v>487</v>
      </c>
      <c r="D40" s="114" t="s">
        <v>930</v>
      </c>
      <c r="E40" s="114" t="s">
        <v>33</v>
      </c>
      <c r="F40" s="135" t="s">
        <v>35</v>
      </c>
      <c r="G40" s="114" t="s">
        <v>668</v>
      </c>
      <c r="H40" s="116" t="s">
        <v>672</v>
      </c>
      <c r="I40" s="114" t="s">
        <v>673</v>
      </c>
      <c r="J40" s="114" t="s">
        <v>502</v>
      </c>
      <c r="K40" s="114" t="s">
        <v>502</v>
      </c>
      <c r="L40" s="114" t="s">
        <v>502</v>
      </c>
      <c r="M40" s="119">
        <v>6</v>
      </c>
      <c r="N40" s="117">
        <v>2</v>
      </c>
      <c r="O40" s="141">
        <f t="shared" si="0"/>
        <v>12</v>
      </c>
      <c r="P40" s="139" t="str">
        <f t="shared" si="1"/>
        <v>ALTO</v>
      </c>
      <c r="Q40" s="117">
        <v>25</v>
      </c>
      <c r="R40" s="153">
        <f t="shared" si="2"/>
        <v>300</v>
      </c>
      <c r="S40" s="139" t="str">
        <f t="shared" si="3"/>
        <v>II</v>
      </c>
      <c r="T40" s="153" t="str">
        <f t="shared" si="4"/>
        <v>No aceptable o aceptable con control específico</v>
      </c>
      <c r="U40" s="114">
        <v>45</v>
      </c>
      <c r="V40" s="117" t="s">
        <v>680</v>
      </c>
      <c r="W40" s="117" t="s">
        <v>507</v>
      </c>
      <c r="X40" s="117" t="s">
        <v>507</v>
      </c>
      <c r="Y40" s="117" t="s">
        <v>507</v>
      </c>
      <c r="Z40" s="120" t="s">
        <v>679</v>
      </c>
      <c r="AA40" s="117" t="s">
        <v>507</v>
      </c>
    </row>
    <row r="41" spans="1:42" s="142" customFormat="1" ht="51" x14ac:dyDescent="0.25">
      <c r="A41" s="114" t="s">
        <v>472</v>
      </c>
      <c r="B41" s="114" t="s">
        <v>486</v>
      </c>
      <c r="C41" s="114" t="s">
        <v>487</v>
      </c>
      <c r="D41" s="114" t="s">
        <v>930</v>
      </c>
      <c r="E41" s="114" t="s">
        <v>33</v>
      </c>
      <c r="F41" s="135" t="s">
        <v>35</v>
      </c>
      <c r="G41" s="114" t="s">
        <v>668</v>
      </c>
      <c r="H41" s="116" t="s">
        <v>674</v>
      </c>
      <c r="I41" s="114" t="s">
        <v>675</v>
      </c>
      <c r="J41" s="114" t="s">
        <v>502</v>
      </c>
      <c r="K41" s="114" t="s">
        <v>584</v>
      </c>
      <c r="L41" s="114" t="s">
        <v>502</v>
      </c>
      <c r="M41" s="119">
        <v>2</v>
      </c>
      <c r="N41" s="117">
        <v>2</v>
      </c>
      <c r="O41" s="141">
        <f t="shared" si="0"/>
        <v>4</v>
      </c>
      <c r="P41" s="139" t="str">
        <f t="shared" si="1"/>
        <v>BAJO</v>
      </c>
      <c r="Q41" s="117">
        <v>100</v>
      </c>
      <c r="R41" s="153">
        <f t="shared" si="2"/>
        <v>400</v>
      </c>
      <c r="S41" s="139" t="str">
        <f t="shared" si="3"/>
        <v>II</v>
      </c>
      <c r="T41" s="153" t="str">
        <f t="shared" si="4"/>
        <v>No aceptable o aceptable con control específico</v>
      </c>
      <c r="U41" s="114">
        <v>45</v>
      </c>
      <c r="V41" s="117" t="s">
        <v>519</v>
      </c>
      <c r="W41" s="117" t="s">
        <v>507</v>
      </c>
      <c r="X41" s="117" t="s">
        <v>507</v>
      </c>
      <c r="Y41" s="117" t="s">
        <v>507</v>
      </c>
      <c r="Z41" s="120" t="s">
        <v>681</v>
      </c>
      <c r="AA41" s="117" t="s">
        <v>580</v>
      </c>
    </row>
    <row r="42" spans="1:42" s="142" customFormat="1" ht="51" x14ac:dyDescent="0.25">
      <c r="A42" s="114" t="s">
        <v>472</v>
      </c>
      <c r="B42" s="114" t="s">
        <v>486</v>
      </c>
      <c r="C42" s="114" t="s">
        <v>487</v>
      </c>
      <c r="D42" s="114" t="s">
        <v>930</v>
      </c>
      <c r="E42" s="114" t="s">
        <v>33</v>
      </c>
      <c r="F42" s="135" t="s">
        <v>35</v>
      </c>
      <c r="G42" s="114" t="s">
        <v>668</v>
      </c>
      <c r="H42" s="116" t="s">
        <v>676</v>
      </c>
      <c r="I42" s="114" t="s">
        <v>677</v>
      </c>
      <c r="J42" s="114" t="s">
        <v>502</v>
      </c>
      <c r="K42" s="114" t="s">
        <v>678</v>
      </c>
      <c r="L42" s="114" t="s">
        <v>502</v>
      </c>
      <c r="M42" s="119">
        <v>2</v>
      </c>
      <c r="N42" s="117">
        <v>2</v>
      </c>
      <c r="O42" s="141">
        <f t="shared" si="0"/>
        <v>4</v>
      </c>
      <c r="P42" s="139" t="str">
        <f t="shared" si="1"/>
        <v>BAJO</v>
      </c>
      <c r="Q42" s="117">
        <v>100</v>
      </c>
      <c r="R42" s="153">
        <f t="shared" si="2"/>
        <v>400</v>
      </c>
      <c r="S42" s="139" t="str">
        <f t="shared" si="3"/>
        <v>II</v>
      </c>
      <c r="T42" s="153" t="str">
        <f t="shared" si="4"/>
        <v>No aceptable o aceptable con control específico</v>
      </c>
      <c r="U42" s="114">
        <v>45</v>
      </c>
      <c r="V42" s="117" t="s">
        <v>519</v>
      </c>
      <c r="W42" s="117" t="s">
        <v>507</v>
      </c>
      <c r="X42" s="117" t="s">
        <v>507</v>
      </c>
      <c r="Y42" s="117" t="s">
        <v>507</v>
      </c>
      <c r="Z42" s="120" t="s">
        <v>679</v>
      </c>
      <c r="AA42" s="117" t="s">
        <v>507</v>
      </c>
    </row>
    <row r="43" spans="1:42" s="142" customFormat="1" ht="89.25" x14ac:dyDescent="0.25">
      <c r="A43" s="114" t="s">
        <v>478</v>
      </c>
      <c r="B43" s="114" t="s">
        <v>473</v>
      </c>
      <c r="C43" s="114" t="s">
        <v>474</v>
      </c>
      <c r="D43" s="114" t="s">
        <v>477</v>
      </c>
      <c r="E43" s="114" t="s">
        <v>33</v>
      </c>
      <c r="F43" s="135" t="s">
        <v>35</v>
      </c>
      <c r="G43" s="114" t="s">
        <v>683</v>
      </c>
      <c r="H43" s="116" t="s">
        <v>684</v>
      </c>
      <c r="I43" s="114" t="s">
        <v>685</v>
      </c>
      <c r="J43" s="114" t="s">
        <v>686</v>
      </c>
      <c r="K43" s="114" t="s">
        <v>687</v>
      </c>
      <c r="L43" s="114" t="s">
        <v>502</v>
      </c>
      <c r="M43" s="119">
        <v>2</v>
      </c>
      <c r="N43" s="117">
        <v>1</v>
      </c>
      <c r="O43" s="141">
        <f t="shared" si="0"/>
        <v>2</v>
      </c>
      <c r="P43" s="139" t="str">
        <f t="shared" si="1"/>
        <v>BAJO</v>
      </c>
      <c r="Q43" s="117">
        <v>25</v>
      </c>
      <c r="R43" s="153">
        <f t="shared" si="2"/>
        <v>50</v>
      </c>
      <c r="S43" s="139" t="str">
        <f t="shared" si="3"/>
        <v>III</v>
      </c>
      <c r="T43" s="153" t="str">
        <f t="shared" si="4"/>
        <v>Mejorable</v>
      </c>
      <c r="U43" s="114">
        <v>45</v>
      </c>
      <c r="V43" s="115" t="s">
        <v>591</v>
      </c>
      <c r="W43" s="117" t="s">
        <v>507</v>
      </c>
      <c r="X43" s="117" t="s">
        <v>507</v>
      </c>
      <c r="Y43" s="117" t="s">
        <v>507</v>
      </c>
      <c r="Z43" s="120" t="s">
        <v>688</v>
      </c>
      <c r="AA43" s="117" t="s">
        <v>507</v>
      </c>
    </row>
    <row r="44" spans="1:42" s="142" customFormat="1" ht="51" x14ac:dyDescent="0.25">
      <c r="A44" s="114" t="s">
        <v>478</v>
      </c>
      <c r="B44" s="114" t="s">
        <v>473</v>
      </c>
      <c r="C44" s="114" t="s">
        <v>474</v>
      </c>
      <c r="D44" s="114" t="s">
        <v>477</v>
      </c>
      <c r="E44" s="114" t="s">
        <v>33</v>
      </c>
      <c r="F44" s="135" t="s">
        <v>40</v>
      </c>
      <c r="G44" s="114" t="s">
        <v>689</v>
      </c>
      <c r="H44" s="116" t="s">
        <v>1510</v>
      </c>
      <c r="I44" s="114" t="s">
        <v>691</v>
      </c>
      <c r="J44" s="114" t="s">
        <v>502</v>
      </c>
      <c r="K44" s="114" t="s">
        <v>692</v>
      </c>
      <c r="L44" s="114" t="s">
        <v>693</v>
      </c>
      <c r="M44" s="119">
        <v>2</v>
      </c>
      <c r="N44" s="117">
        <v>1</v>
      </c>
      <c r="O44" s="141">
        <f t="shared" si="0"/>
        <v>2</v>
      </c>
      <c r="P44" s="139" t="str">
        <f t="shared" si="1"/>
        <v>BAJO</v>
      </c>
      <c r="Q44" s="117">
        <v>100</v>
      </c>
      <c r="R44" s="153">
        <f t="shared" si="2"/>
        <v>200</v>
      </c>
      <c r="S44" s="139" t="str">
        <f t="shared" si="3"/>
        <v>II</v>
      </c>
      <c r="T44" s="153" t="str">
        <f t="shared" si="4"/>
        <v>No aceptable o aceptable con control específico</v>
      </c>
      <c r="U44" s="114">
        <v>45</v>
      </c>
      <c r="V44" s="117" t="s">
        <v>519</v>
      </c>
      <c r="W44" s="117" t="s">
        <v>507</v>
      </c>
      <c r="X44" s="117" t="s">
        <v>507</v>
      </c>
      <c r="Y44" s="117" t="s">
        <v>507</v>
      </c>
      <c r="Z44" s="120" t="s">
        <v>694</v>
      </c>
      <c r="AA44" s="117" t="s">
        <v>507</v>
      </c>
    </row>
    <row r="45" spans="1:42" s="142" customFormat="1" ht="51.75" thickBot="1" x14ac:dyDescent="0.3">
      <c r="A45" s="114" t="s">
        <v>482</v>
      </c>
      <c r="B45" s="114" t="s">
        <v>473</v>
      </c>
      <c r="C45" s="114" t="s">
        <v>474</v>
      </c>
      <c r="D45" s="114" t="s">
        <v>477</v>
      </c>
      <c r="E45" s="114" t="s">
        <v>33</v>
      </c>
      <c r="F45" s="135" t="s">
        <v>36</v>
      </c>
      <c r="G45" s="114" t="s">
        <v>218</v>
      </c>
      <c r="H45" s="116" t="s">
        <v>695</v>
      </c>
      <c r="I45" s="114" t="s">
        <v>696</v>
      </c>
      <c r="J45" s="114" t="s">
        <v>502</v>
      </c>
      <c r="K45" s="114" t="s">
        <v>697</v>
      </c>
      <c r="L45" s="114" t="s">
        <v>502</v>
      </c>
      <c r="M45" s="119">
        <v>2</v>
      </c>
      <c r="N45" s="117">
        <v>4</v>
      </c>
      <c r="O45" s="141">
        <f t="shared" si="0"/>
        <v>8</v>
      </c>
      <c r="P45" s="139" t="str">
        <f t="shared" si="1"/>
        <v>MEDIO</v>
      </c>
      <c r="Q45" s="117">
        <v>10</v>
      </c>
      <c r="R45" s="153">
        <f t="shared" si="2"/>
        <v>80</v>
      </c>
      <c r="S45" s="139" t="str">
        <f t="shared" si="3"/>
        <v>III</v>
      </c>
      <c r="T45" s="153" t="str">
        <f t="shared" si="4"/>
        <v>Mejorable</v>
      </c>
      <c r="U45" s="114">
        <v>45</v>
      </c>
      <c r="V45" s="117" t="s">
        <v>704</v>
      </c>
      <c r="W45" s="117" t="s">
        <v>507</v>
      </c>
      <c r="X45" s="117" t="s">
        <v>507</v>
      </c>
      <c r="Y45" s="117" t="s">
        <v>507</v>
      </c>
      <c r="Z45" s="120" t="s">
        <v>705</v>
      </c>
      <c r="AA45" s="117" t="s">
        <v>507</v>
      </c>
    </row>
    <row r="46" spans="1:42" s="56" customFormat="1" ht="64.5" thickBot="1" x14ac:dyDescent="0.3">
      <c r="A46" s="178" t="s">
        <v>482</v>
      </c>
      <c r="B46" s="178" t="s">
        <v>473</v>
      </c>
      <c r="C46" s="178" t="s">
        <v>742</v>
      </c>
      <c r="D46" s="178" t="s">
        <v>901</v>
      </c>
      <c r="E46" s="178" t="s">
        <v>33</v>
      </c>
      <c r="F46" s="178" t="s">
        <v>36</v>
      </c>
      <c r="G46" s="178" t="s">
        <v>1539</v>
      </c>
      <c r="H46" s="178" t="s">
        <v>1540</v>
      </c>
      <c r="I46" s="178" t="s">
        <v>696</v>
      </c>
      <c r="J46" s="178" t="s">
        <v>502</v>
      </c>
      <c r="K46" s="178" t="s">
        <v>502</v>
      </c>
      <c r="L46" s="178" t="s">
        <v>502</v>
      </c>
      <c r="M46" s="213">
        <v>6</v>
      </c>
      <c r="N46" s="213">
        <v>2</v>
      </c>
      <c r="O46" s="178">
        <v>12</v>
      </c>
      <c r="P46" s="337" t="s">
        <v>153</v>
      </c>
      <c r="Q46" s="213">
        <v>25</v>
      </c>
      <c r="R46" s="178">
        <v>300</v>
      </c>
      <c r="S46" s="338" t="s">
        <v>91</v>
      </c>
      <c r="T46" s="178" t="s">
        <v>1541</v>
      </c>
      <c r="U46" s="178">
        <v>45</v>
      </c>
      <c r="V46" s="213" t="s">
        <v>704</v>
      </c>
      <c r="W46" s="213" t="s">
        <v>507</v>
      </c>
      <c r="X46" s="213" t="s">
        <v>507</v>
      </c>
      <c r="Y46" s="213" t="s">
        <v>1542</v>
      </c>
      <c r="Z46" s="213" t="s">
        <v>507</v>
      </c>
      <c r="AA46" s="213" t="s">
        <v>507</v>
      </c>
      <c r="AB46" s="336"/>
      <c r="AC46" s="336"/>
      <c r="AD46" s="336"/>
      <c r="AE46" s="336"/>
      <c r="AF46" s="336"/>
      <c r="AG46" s="336"/>
      <c r="AH46" s="336"/>
      <c r="AI46" s="336"/>
      <c r="AJ46" s="336"/>
      <c r="AK46" s="336"/>
      <c r="AL46" s="336"/>
      <c r="AM46" s="336"/>
      <c r="AN46" s="336"/>
      <c r="AO46" s="336"/>
      <c r="AP46" s="336"/>
    </row>
    <row r="47" spans="1:42" s="142" customFormat="1" ht="76.5" x14ac:dyDescent="0.25">
      <c r="A47" s="114" t="s">
        <v>482</v>
      </c>
      <c r="B47" s="114" t="s">
        <v>473</v>
      </c>
      <c r="C47" s="117" t="s">
        <v>474</v>
      </c>
      <c r="D47" s="114" t="s">
        <v>477</v>
      </c>
      <c r="E47" s="117" t="s">
        <v>33</v>
      </c>
      <c r="F47" s="135" t="s">
        <v>36</v>
      </c>
      <c r="G47" s="114" t="s">
        <v>698</v>
      </c>
      <c r="H47" s="116" t="s">
        <v>703</v>
      </c>
      <c r="I47" s="114" t="s">
        <v>700</v>
      </c>
      <c r="J47" s="118" t="s">
        <v>502</v>
      </c>
      <c r="K47" s="114" t="s">
        <v>502</v>
      </c>
      <c r="L47" s="114" t="s">
        <v>502</v>
      </c>
      <c r="M47" s="117">
        <v>2</v>
      </c>
      <c r="N47" s="117">
        <v>2</v>
      </c>
      <c r="O47" s="141">
        <f t="shared" si="0"/>
        <v>4</v>
      </c>
      <c r="P47" s="139" t="str">
        <f t="shared" si="1"/>
        <v>BAJO</v>
      </c>
      <c r="Q47" s="117">
        <v>25</v>
      </c>
      <c r="R47" s="153">
        <f t="shared" si="2"/>
        <v>100</v>
      </c>
      <c r="S47" s="139" t="str">
        <f t="shared" si="3"/>
        <v>III</v>
      </c>
      <c r="T47" s="153" t="str">
        <f t="shared" si="4"/>
        <v>Mejorable</v>
      </c>
      <c r="U47" s="114">
        <v>45</v>
      </c>
      <c r="V47" s="117" t="s">
        <v>706</v>
      </c>
      <c r="W47" s="117" t="s">
        <v>507</v>
      </c>
      <c r="X47" s="117" t="s">
        <v>507</v>
      </c>
      <c r="Y47" s="117" t="s">
        <v>507</v>
      </c>
      <c r="Z47" s="120" t="s">
        <v>709</v>
      </c>
      <c r="AA47" s="117" t="s">
        <v>507</v>
      </c>
    </row>
    <row r="48" spans="1:42" s="200" customFormat="1" ht="44.25" customHeight="1" x14ac:dyDescent="0.2">
      <c r="A48" s="114" t="s">
        <v>478</v>
      </c>
      <c r="B48" s="114" t="s">
        <v>777</v>
      </c>
      <c r="C48" s="115" t="s">
        <v>474</v>
      </c>
      <c r="D48" s="114" t="s">
        <v>477</v>
      </c>
      <c r="E48" s="114" t="s">
        <v>33</v>
      </c>
      <c r="F48" s="203" t="s">
        <v>36</v>
      </c>
      <c r="G48" s="116" t="s">
        <v>784</v>
      </c>
      <c r="H48" s="116" t="s">
        <v>1526</v>
      </c>
      <c r="I48" s="114" t="s">
        <v>786</v>
      </c>
      <c r="J48" s="114" t="s">
        <v>502</v>
      </c>
      <c r="K48" s="114" t="s">
        <v>1527</v>
      </c>
      <c r="L48" s="114" t="s">
        <v>502</v>
      </c>
      <c r="M48" s="119">
        <v>2</v>
      </c>
      <c r="N48" s="117">
        <v>2</v>
      </c>
      <c r="O48" s="141">
        <f t="shared" si="0"/>
        <v>4</v>
      </c>
      <c r="P48" s="139" t="str">
        <f t="shared" si="1"/>
        <v>BAJO</v>
      </c>
      <c r="Q48" s="117">
        <v>25</v>
      </c>
      <c r="R48" s="178">
        <f t="shared" si="2"/>
        <v>100</v>
      </c>
      <c r="S48" s="139" t="str">
        <f t="shared" si="3"/>
        <v>III</v>
      </c>
      <c r="T48" s="178" t="str">
        <f t="shared" si="4"/>
        <v>Mejorable</v>
      </c>
      <c r="U48" s="114">
        <v>45</v>
      </c>
      <c r="V48" s="114" t="s">
        <v>764</v>
      </c>
      <c r="W48" s="117" t="s">
        <v>507</v>
      </c>
      <c r="X48" s="117" t="s">
        <v>507</v>
      </c>
      <c r="Y48" s="117" t="s">
        <v>507</v>
      </c>
      <c r="Z48" s="120" t="s">
        <v>1528</v>
      </c>
      <c r="AA48" s="117" t="s">
        <v>507</v>
      </c>
      <c r="AB48" s="142"/>
      <c r="AC48" s="142"/>
      <c r="AD48" s="142"/>
      <c r="AE48" s="142"/>
      <c r="AF48" s="142"/>
      <c r="AG48" s="142"/>
    </row>
    <row r="49" spans="1:27" s="142" customFormat="1" ht="51" x14ac:dyDescent="0.25">
      <c r="A49" s="114" t="s">
        <v>769</v>
      </c>
      <c r="B49" s="114" t="s">
        <v>486</v>
      </c>
      <c r="C49" s="114" t="s">
        <v>487</v>
      </c>
      <c r="D49" s="114" t="s">
        <v>930</v>
      </c>
      <c r="E49" s="114" t="s">
        <v>33</v>
      </c>
      <c r="F49" s="135" t="s">
        <v>36</v>
      </c>
      <c r="G49" s="114" t="s">
        <v>784</v>
      </c>
      <c r="H49" s="116" t="s">
        <v>785</v>
      </c>
      <c r="I49" s="114" t="s">
        <v>786</v>
      </c>
      <c r="J49" s="114" t="s">
        <v>502</v>
      </c>
      <c r="K49" s="114" t="s">
        <v>1527</v>
      </c>
      <c r="L49" s="114" t="s">
        <v>763</v>
      </c>
      <c r="M49" s="119">
        <v>2</v>
      </c>
      <c r="N49" s="117">
        <v>2</v>
      </c>
      <c r="O49" s="141">
        <f t="shared" si="0"/>
        <v>4</v>
      </c>
      <c r="P49" s="139" t="str">
        <f t="shared" si="1"/>
        <v>BAJO</v>
      </c>
      <c r="Q49" s="117">
        <v>25</v>
      </c>
      <c r="R49" s="153">
        <f t="shared" si="2"/>
        <v>100</v>
      </c>
      <c r="S49" s="139" t="str">
        <f t="shared" si="3"/>
        <v>III</v>
      </c>
      <c r="T49" s="153" t="str">
        <f t="shared" si="4"/>
        <v>Mejorable</v>
      </c>
      <c r="U49" s="114">
        <v>45</v>
      </c>
      <c r="V49" s="114" t="s">
        <v>764</v>
      </c>
      <c r="W49" s="117" t="s">
        <v>507</v>
      </c>
      <c r="X49" s="117" t="s">
        <v>507</v>
      </c>
      <c r="Y49" s="117" t="s">
        <v>507</v>
      </c>
      <c r="Z49" s="114" t="s">
        <v>1527</v>
      </c>
      <c r="AA49" s="117" t="s">
        <v>1003</v>
      </c>
    </row>
    <row r="50" spans="1:27" s="142" customFormat="1" ht="51" x14ac:dyDescent="0.25">
      <c r="A50" s="114" t="s">
        <v>769</v>
      </c>
      <c r="B50" s="114" t="s">
        <v>486</v>
      </c>
      <c r="C50" s="114" t="s">
        <v>487</v>
      </c>
      <c r="D50" s="114" t="s">
        <v>930</v>
      </c>
      <c r="E50" s="114" t="s">
        <v>33</v>
      </c>
      <c r="F50" s="135" t="s">
        <v>36</v>
      </c>
      <c r="G50" s="114" t="s">
        <v>787</v>
      </c>
      <c r="H50" s="116" t="s">
        <v>788</v>
      </c>
      <c r="I50" s="114" t="s">
        <v>846</v>
      </c>
      <c r="J50" s="114" t="s">
        <v>502</v>
      </c>
      <c r="K50" s="114" t="s">
        <v>502</v>
      </c>
      <c r="L50" s="114" t="s">
        <v>763</v>
      </c>
      <c r="M50" s="119">
        <v>2</v>
      </c>
      <c r="N50" s="117">
        <v>2</v>
      </c>
      <c r="O50" s="141">
        <f t="shared" si="0"/>
        <v>4</v>
      </c>
      <c r="P50" s="139" t="str">
        <f t="shared" si="1"/>
        <v>BAJO</v>
      </c>
      <c r="Q50" s="117">
        <v>10</v>
      </c>
      <c r="R50" s="153">
        <f t="shared" si="2"/>
        <v>40</v>
      </c>
      <c r="S50" s="139" t="str">
        <f t="shared" si="3"/>
        <v>III</v>
      </c>
      <c r="T50" s="153" t="str">
        <f t="shared" si="4"/>
        <v>Mejorable</v>
      </c>
      <c r="U50" s="114">
        <v>45</v>
      </c>
      <c r="V50" s="115" t="s">
        <v>591</v>
      </c>
      <c r="W50" s="117" t="s">
        <v>507</v>
      </c>
      <c r="X50" s="117" t="s">
        <v>507</v>
      </c>
      <c r="Y50" s="117" t="s">
        <v>507</v>
      </c>
      <c r="Z50" s="120" t="s">
        <v>507</v>
      </c>
      <c r="AA50" s="117" t="s">
        <v>1004</v>
      </c>
    </row>
    <row r="51" spans="1:27" s="142" customFormat="1" ht="63.75" x14ac:dyDescent="0.25">
      <c r="A51" s="114" t="s">
        <v>478</v>
      </c>
      <c r="B51" s="114" t="s">
        <v>473</v>
      </c>
      <c r="C51" s="114" t="s">
        <v>474</v>
      </c>
      <c r="D51" s="114" t="s">
        <v>477</v>
      </c>
      <c r="E51" s="114" t="s">
        <v>33</v>
      </c>
      <c r="F51" s="135" t="s">
        <v>38</v>
      </c>
      <c r="G51" s="116" t="s">
        <v>792</v>
      </c>
      <c r="H51" s="116" t="s">
        <v>793</v>
      </c>
      <c r="I51" s="114" t="s">
        <v>719</v>
      </c>
      <c r="J51" s="114" t="s">
        <v>502</v>
      </c>
      <c r="K51" s="114" t="s">
        <v>720</v>
      </c>
      <c r="L51" s="114" t="s">
        <v>502</v>
      </c>
      <c r="M51" s="119">
        <v>2</v>
      </c>
      <c r="N51" s="117">
        <v>3</v>
      </c>
      <c r="O51" s="141">
        <f t="shared" si="0"/>
        <v>6</v>
      </c>
      <c r="P51" s="139" t="str">
        <f t="shared" si="1"/>
        <v>MEDIO</v>
      </c>
      <c r="Q51" s="117">
        <v>10</v>
      </c>
      <c r="R51" s="153">
        <f t="shared" si="2"/>
        <v>60</v>
      </c>
      <c r="S51" s="139" t="str">
        <f t="shared" si="3"/>
        <v>III</v>
      </c>
      <c r="T51" s="153" t="str">
        <f t="shared" si="4"/>
        <v>Mejorable</v>
      </c>
      <c r="U51" s="114">
        <v>45</v>
      </c>
      <c r="V51" s="117" t="s">
        <v>719</v>
      </c>
      <c r="W51" s="117" t="s">
        <v>507</v>
      </c>
      <c r="X51" s="117" t="s">
        <v>507</v>
      </c>
      <c r="Y51" s="117" t="s">
        <v>747</v>
      </c>
      <c r="Z51" s="120" t="s">
        <v>748</v>
      </c>
      <c r="AA51" s="117" t="s">
        <v>507</v>
      </c>
    </row>
    <row r="52" spans="1:27" s="142" customFormat="1" ht="165.75" x14ac:dyDescent="0.25">
      <c r="A52" s="114" t="s">
        <v>478</v>
      </c>
      <c r="B52" s="114" t="s">
        <v>473</v>
      </c>
      <c r="C52" s="114" t="s">
        <v>474</v>
      </c>
      <c r="D52" s="114" t="s">
        <v>477</v>
      </c>
      <c r="E52" s="114" t="s">
        <v>33</v>
      </c>
      <c r="F52" s="135" t="s">
        <v>38</v>
      </c>
      <c r="G52" s="116" t="s">
        <v>1512</v>
      </c>
      <c r="H52" s="116" t="s">
        <v>795</v>
      </c>
      <c r="I52" s="114" t="s">
        <v>723</v>
      </c>
      <c r="J52" s="114" t="s">
        <v>502</v>
      </c>
      <c r="K52" s="114" t="s">
        <v>724</v>
      </c>
      <c r="L52" s="114" t="s">
        <v>725</v>
      </c>
      <c r="M52" s="119">
        <v>2</v>
      </c>
      <c r="N52" s="117">
        <v>3</v>
      </c>
      <c r="O52" s="141">
        <f t="shared" si="0"/>
        <v>6</v>
      </c>
      <c r="P52" s="139" t="str">
        <f t="shared" si="1"/>
        <v>MEDIO</v>
      </c>
      <c r="Q52" s="117">
        <v>10</v>
      </c>
      <c r="R52" s="153">
        <f t="shared" si="2"/>
        <v>60</v>
      </c>
      <c r="S52" s="139" t="str">
        <f t="shared" si="3"/>
        <v>III</v>
      </c>
      <c r="T52" s="153" t="str">
        <f t="shared" si="4"/>
        <v>Mejorable</v>
      </c>
      <c r="U52" s="114">
        <v>45</v>
      </c>
      <c r="V52" s="117" t="s">
        <v>719</v>
      </c>
      <c r="W52" s="117" t="s">
        <v>507</v>
      </c>
      <c r="X52" s="117" t="s">
        <v>507</v>
      </c>
      <c r="Y52" s="117" t="s">
        <v>747</v>
      </c>
      <c r="Z52" s="120" t="s">
        <v>805</v>
      </c>
      <c r="AA52" s="117" t="s">
        <v>507</v>
      </c>
    </row>
    <row r="53" spans="1:27" s="142" customFormat="1" ht="63.75" x14ac:dyDescent="0.25">
      <c r="A53" s="114" t="s">
        <v>796</v>
      </c>
      <c r="B53" s="114" t="s">
        <v>473</v>
      </c>
      <c r="C53" s="114" t="s">
        <v>573</v>
      </c>
      <c r="D53" s="114" t="s">
        <v>475</v>
      </c>
      <c r="E53" s="114" t="s">
        <v>33</v>
      </c>
      <c r="F53" s="135" t="s">
        <v>38</v>
      </c>
      <c r="G53" s="116" t="s">
        <v>797</v>
      </c>
      <c r="H53" s="116" t="s">
        <v>798</v>
      </c>
      <c r="I53" s="114" t="s">
        <v>799</v>
      </c>
      <c r="J53" s="114" t="s">
        <v>502</v>
      </c>
      <c r="K53" s="114" t="s">
        <v>800</v>
      </c>
      <c r="L53" s="114" t="s">
        <v>502</v>
      </c>
      <c r="M53" s="119">
        <v>2</v>
      </c>
      <c r="N53" s="117">
        <v>2</v>
      </c>
      <c r="O53" s="141">
        <f t="shared" si="0"/>
        <v>4</v>
      </c>
      <c r="P53" s="139" t="str">
        <f t="shared" si="1"/>
        <v>BAJO</v>
      </c>
      <c r="Q53" s="117">
        <v>25</v>
      </c>
      <c r="R53" s="153">
        <f t="shared" si="2"/>
        <v>100</v>
      </c>
      <c r="S53" s="139" t="str">
        <f t="shared" si="3"/>
        <v>III</v>
      </c>
      <c r="T53" s="153" t="str">
        <f t="shared" si="4"/>
        <v>Mejorable</v>
      </c>
      <c r="U53" s="114">
        <v>45</v>
      </c>
      <c r="V53" s="117" t="s">
        <v>719</v>
      </c>
      <c r="W53" s="117" t="s">
        <v>507</v>
      </c>
      <c r="X53" s="117" t="s">
        <v>507</v>
      </c>
      <c r="Y53" s="117" t="s">
        <v>507</v>
      </c>
      <c r="Z53" s="120" t="s">
        <v>806</v>
      </c>
      <c r="AA53" s="117" t="s">
        <v>507</v>
      </c>
    </row>
    <row r="54" spans="1:27" s="142" customFormat="1" ht="89.25" x14ac:dyDescent="0.25">
      <c r="A54" s="114" t="s">
        <v>478</v>
      </c>
      <c r="B54" s="114" t="s">
        <v>473</v>
      </c>
      <c r="C54" s="114" t="s">
        <v>474</v>
      </c>
      <c r="D54" s="114" t="s">
        <v>477</v>
      </c>
      <c r="E54" s="118" t="s">
        <v>33</v>
      </c>
      <c r="F54" s="135" t="s">
        <v>38</v>
      </c>
      <c r="G54" s="116" t="s">
        <v>1513</v>
      </c>
      <c r="H54" s="116" t="s">
        <v>733</v>
      </c>
      <c r="I54" s="114" t="s">
        <v>734</v>
      </c>
      <c r="J54" s="118" t="s">
        <v>502</v>
      </c>
      <c r="K54" s="114" t="s">
        <v>735</v>
      </c>
      <c r="L54" s="114" t="s">
        <v>725</v>
      </c>
      <c r="M54" s="119">
        <v>2</v>
      </c>
      <c r="N54" s="117">
        <v>4</v>
      </c>
      <c r="O54" s="141">
        <f t="shared" si="0"/>
        <v>8</v>
      </c>
      <c r="P54" s="139" t="str">
        <f t="shared" si="1"/>
        <v>MEDIO</v>
      </c>
      <c r="Q54" s="117">
        <v>10</v>
      </c>
      <c r="R54" s="153">
        <f t="shared" si="2"/>
        <v>80</v>
      </c>
      <c r="S54" s="139" t="str">
        <f t="shared" si="3"/>
        <v>III</v>
      </c>
      <c r="T54" s="153" t="str">
        <f t="shared" si="4"/>
        <v>Mejorable</v>
      </c>
      <c r="U54" s="114">
        <v>45</v>
      </c>
      <c r="V54" s="117" t="s">
        <v>753</v>
      </c>
      <c r="W54" s="117" t="s">
        <v>507</v>
      </c>
      <c r="X54" s="117" t="s">
        <v>507</v>
      </c>
      <c r="Y54" s="117" t="s">
        <v>507</v>
      </c>
      <c r="Z54" s="120" t="s">
        <v>807</v>
      </c>
      <c r="AA54" s="117" t="s">
        <v>507</v>
      </c>
    </row>
    <row r="55" spans="1:27" s="142" customFormat="1" ht="76.5" x14ac:dyDescent="0.25">
      <c r="A55" s="114" t="s">
        <v>726</v>
      </c>
      <c r="B55" s="114" t="s">
        <v>473</v>
      </c>
      <c r="C55" s="114" t="s">
        <v>474</v>
      </c>
      <c r="D55" s="114" t="s">
        <v>477</v>
      </c>
      <c r="E55" s="118" t="s">
        <v>33</v>
      </c>
      <c r="F55" s="135" t="s">
        <v>38</v>
      </c>
      <c r="G55" s="116" t="s">
        <v>1516</v>
      </c>
      <c r="H55" s="116" t="s">
        <v>802</v>
      </c>
      <c r="I55" s="114" t="s">
        <v>729</v>
      </c>
      <c r="J55" s="118" t="s">
        <v>502</v>
      </c>
      <c r="K55" s="114" t="s">
        <v>730</v>
      </c>
      <c r="L55" s="114" t="s">
        <v>731</v>
      </c>
      <c r="M55" s="119">
        <v>2</v>
      </c>
      <c r="N55" s="117">
        <v>3</v>
      </c>
      <c r="O55" s="141">
        <f t="shared" si="0"/>
        <v>6</v>
      </c>
      <c r="P55" s="139" t="str">
        <f t="shared" si="1"/>
        <v>MEDIO</v>
      </c>
      <c r="Q55" s="117">
        <v>10</v>
      </c>
      <c r="R55" s="153">
        <f t="shared" si="2"/>
        <v>60</v>
      </c>
      <c r="S55" s="139" t="str">
        <f t="shared" si="3"/>
        <v>III</v>
      </c>
      <c r="T55" s="153" t="str">
        <f t="shared" si="4"/>
        <v>Mejorable</v>
      </c>
      <c r="U55" s="114">
        <v>45</v>
      </c>
      <c r="V55" s="117" t="s">
        <v>750</v>
      </c>
      <c r="W55" s="117" t="s">
        <v>507</v>
      </c>
      <c r="X55" s="117" t="s">
        <v>507</v>
      </c>
      <c r="Y55" s="117" t="s">
        <v>751</v>
      </c>
      <c r="Z55" s="120" t="s">
        <v>752</v>
      </c>
      <c r="AA55" s="117" t="s">
        <v>507</v>
      </c>
    </row>
    <row r="56" spans="1:27" s="142" customFormat="1" ht="25.5" x14ac:dyDescent="0.25">
      <c r="A56" s="116" t="s">
        <v>482</v>
      </c>
      <c r="B56" s="114" t="s">
        <v>473</v>
      </c>
      <c r="C56" s="114" t="s">
        <v>474</v>
      </c>
      <c r="D56" s="114" t="s">
        <v>710</v>
      </c>
      <c r="E56" s="118" t="s">
        <v>33</v>
      </c>
      <c r="F56" s="135" t="s">
        <v>38</v>
      </c>
      <c r="G56" s="116" t="s">
        <v>711</v>
      </c>
      <c r="H56" s="116" t="s">
        <v>712</v>
      </c>
      <c r="I56" s="114" t="s">
        <v>713</v>
      </c>
      <c r="J56" s="118" t="s">
        <v>502</v>
      </c>
      <c r="K56" s="114" t="s">
        <v>714</v>
      </c>
      <c r="L56" s="114" t="s">
        <v>502</v>
      </c>
      <c r="M56" s="157">
        <v>2</v>
      </c>
      <c r="N56" s="114">
        <v>3</v>
      </c>
      <c r="O56" s="141">
        <f t="shared" si="0"/>
        <v>6</v>
      </c>
      <c r="P56" s="139" t="str">
        <f t="shared" si="1"/>
        <v>MEDIO</v>
      </c>
      <c r="Q56" s="114">
        <v>10</v>
      </c>
      <c r="R56" s="153">
        <f t="shared" si="2"/>
        <v>60</v>
      </c>
      <c r="S56" s="139" t="str">
        <f t="shared" si="3"/>
        <v>III</v>
      </c>
      <c r="T56" s="153" t="str">
        <f t="shared" si="4"/>
        <v>Mejorable</v>
      </c>
      <c r="U56" s="114">
        <v>45</v>
      </c>
      <c r="V56" s="114" t="s">
        <v>719</v>
      </c>
      <c r="W56" s="117" t="s">
        <v>507</v>
      </c>
      <c r="X56" s="114" t="s">
        <v>507</v>
      </c>
      <c r="Y56" s="114" t="s">
        <v>507</v>
      </c>
      <c r="Z56" s="158" t="s">
        <v>746</v>
      </c>
      <c r="AA56" s="117" t="s">
        <v>507</v>
      </c>
    </row>
    <row r="57" spans="1:27" s="142" customFormat="1" ht="25.5" x14ac:dyDescent="0.25">
      <c r="A57" s="116" t="s">
        <v>482</v>
      </c>
      <c r="B57" s="114" t="s">
        <v>473</v>
      </c>
      <c r="C57" s="114" t="s">
        <v>474</v>
      </c>
      <c r="D57" s="114" t="s">
        <v>715</v>
      </c>
      <c r="E57" s="118" t="s">
        <v>33</v>
      </c>
      <c r="F57" s="135" t="s">
        <v>38</v>
      </c>
      <c r="G57" s="116" t="s">
        <v>711</v>
      </c>
      <c r="H57" s="116" t="s">
        <v>1511</v>
      </c>
      <c r="I57" s="114" t="s">
        <v>713</v>
      </c>
      <c r="J57" s="118" t="s">
        <v>502</v>
      </c>
      <c r="K57" s="114" t="s">
        <v>714</v>
      </c>
      <c r="L57" s="114" t="s">
        <v>502</v>
      </c>
      <c r="M57" s="157">
        <v>2</v>
      </c>
      <c r="N57" s="114">
        <v>3</v>
      </c>
      <c r="O57" s="141">
        <f t="shared" si="0"/>
        <v>6</v>
      </c>
      <c r="P57" s="139" t="str">
        <f t="shared" si="1"/>
        <v>MEDIO</v>
      </c>
      <c r="Q57" s="114">
        <v>10</v>
      </c>
      <c r="R57" s="153">
        <f t="shared" si="2"/>
        <v>60</v>
      </c>
      <c r="S57" s="139" t="str">
        <f t="shared" si="3"/>
        <v>III</v>
      </c>
      <c r="T57" s="153" t="str">
        <f t="shared" si="4"/>
        <v>Mejorable</v>
      </c>
      <c r="U57" s="114">
        <v>45</v>
      </c>
      <c r="V57" s="114" t="s">
        <v>719</v>
      </c>
      <c r="W57" s="117" t="s">
        <v>507</v>
      </c>
      <c r="X57" s="114" t="s">
        <v>507</v>
      </c>
      <c r="Y57" s="114" t="s">
        <v>507</v>
      </c>
      <c r="Z57" s="158" t="s">
        <v>746</v>
      </c>
      <c r="AA57" s="117" t="s">
        <v>507</v>
      </c>
    </row>
    <row r="58" spans="1:27" ht="63.75" x14ac:dyDescent="0.25">
      <c r="A58" s="114" t="s">
        <v>482</v>
      </c>
      <c r="B58" s="114" t="s">
        <v>473</v>
      </c>
      <c r="C58" s="117" t="s">
        <v>474</v>
      </c>
      <c r="D58" s="114" t="s">
        <v>477</v>
      </c>
      <c r="E58" s="117" t="s">
        <v>33</v>
      </c>
      <c r="F58" s="135" t="s">
        <v>38</v>
      </c>
      <c r="G58" s="116" t="s">
        <v>736</v>
      </c>
      <c r="H58" s="116" t="s">
        <v>618</v>
      </c>
      <c r="I58" s="114" t="s">
        <v>737</v>
      </c>
      <c r="J58" s="118" t="s">
        <v>502</v>
      </c>
      <c r="K58" s="114" t="s">
        <v>502</v>
      </c>
      <c r="L58" s="114" t="s">
        <v>502</v>
      </c>
      <c r="M58" s="117">
        <v>2</v>
      </c>
      <c r="N58" s="117">
        <v>2</v>
      </c>
      <c r="O58" s="141">
        <f t="shared" si="0"/>
        <v>4</v>
      </c>
      <c r="P58" s="139" t="str">
        <f t="shared" si="1"/>
        <v>BAJO</v>
      </c>
      <c r="Q58" s="117">
        <v>25</v>
      </c>
      <c r="R58" s="153">
        <f t="shared" si="2"/>
        <v>100</v>
      </c>
      <c r="S58" s="139" t="str">
        <f t="shared" si="3"/>
        <v>III</v>
      </c>
      <c r="T58" s="153" t="str">
        <f t="shared" si="4"/>
        <v>Mejorable</v>
      </c>
      <c r="U58" s="114">
        <v>45</v>
      </c>
      <c r="V58" s="117" t="s">
        <v>755</v>
      </c>
      <c r="W58" s="117" t="s">
        <v>507</v>
      </c>
      <c r="X58" s="117" t="s">
        <v>507</v>
      </c>
      <c r="Y58" s="117" t="s">
        <v>507</v>
      </c>
      <c r="Z58" s="117" t="s">
        <v>642</v>
      </c>
      <c r="AA58" s="117" t="s">
        <v>507</v>
      </c>
    </row>
    <row r="59" spans="1:27" ht="76.5" x14ac:dyDescent="0.25">
      <c r="A59" s="114" t="s">
        <v>769</v>
      </c>
      <c r="B59" s="114" t="s">
        <v>486</v>
      </c>
      <c r="C59" s="114" t="s">
        <v>487</v>
      </c>
      <c r="D59" s="114" t="s">
        <v>930</v>
      </c>
      <c r="E59" s="114" t="s">
        <v>33</v>
      </c>
      <c r="F59" s="135" t="s">
        <v>38</v>
      </c>
      <c r="G59" s="116" t="s">
        <v>1517</v>
      </c>
      <c r="H59" s="116" t="s">
        <v>739</v>
      </c>
      <c r="I59" s="114" t="s">
        <v>804</v>
      </c>
      <c r="J59" s="114" t="s">
        <v>502</v>
      </c>
      <c r="K59" s="114" t="s">
        <v>741</v>
      </c>
      <c r="L59" s="114" t="s">
        <v>502</v>
      </c>
      <c r="M59" s="119">
        <v>2</v>
      </c>
      <c r="N59" s="117">
        <v>3</v>
      </c>
      <c r="O59" s="141">
        <f t="shared" si="0"/>
        <v>6</v>
      </c>
      <c r="P59" s="139" t="str">
        <f t="shared" si="1"/>
        <v>MEDIO</v>
      </c>
      <c r="Q59" s="117">
        <v>10</v>
      </c>
      <c r="R59" s="153">
        <f t="shared" si="2"/>
        <v>60</v>
      </c>
      <c r="S59" s="139" t="str">
        <f t="shared" si="3"/>
        <v>III</v>
      </c>
      <c r="T59" s="153" t="str">
        <f t="shared" si="4"/>
        <v>Mejorable</v>
      </c>
      <c r="U59" s="114">
        <v>45</v>
      </c>
      <c r="V59" s="117" t="s">
        <v>719</v>
      </c>
      <c r="W59" s="117" t="s">
        <v>507</v>
      </c>
      <c r="X59" s="117" t="s">
        <v>507</v>
      </c>
      <c r="Y59" s="117" t="s">
        <v>507</v>
      </c>
      <c r="Z59" s="120" t="s">
        <v>756</v>
      </c>
      <c r="AA59" s="117" t="s">
        <v>507</v>
      </c>
    </row>
    <row r="60" spans="1:27" ht="102" x14ac:dyDescent="0.25">
      <c r="A60" s="114" t="s">
        <v>478</v>
      </c>
      <c r="B60" s="114" t="s">
        <v>473</v>
      </c>
      <c r="C60" s="114" t="s">
        <v>742</v>
      </c>
      <c r="D60" s="114" t="s">
        <v>477</v>
      </c>
      <c r="E60" s="114" t="s">
        <v>33</v>
      </c>
      <c r="F60" s="135" t="s">
        <v>38</v>
      </c>
      <c r="G60" s="116" t="s">
        <v>743</v>
      </c>
      <c r="H60" s="116" t="s">
        <v>744</v>
      </c>
      <c r="I60" s="114" t="s">
        <v>745</v>
      </c>
      <c r="J60" s="114" t="s">
        <v>502</v>
      </c>
      <c r="K60" s="114" t="s">
        <v>735</v>
      </c>
      <c r="L60" s="114" t="s">
        <v>725</v>
      </c>
      <c r="M60" s="119">
        <v>2</v>
      </c>
      <c r="N60" s="117">
        <v>4</v>
      </c>
      <c r="O60" s="141">
        <f t="shared" si="0"/>
        <v>8</v>
      </c>
      <c r="P60" s="139" t="str">
        <f t="shared" si="1"/>
        <v>MEDIO</v>
      </c>
      <c r="Q60" s="117">
        <v>10</v>
      </c>
      <c r="R60" s="153">
        <f t="shared" si="2"/>
        <v>80</v>
      </c>
      <c r="S60" s="139" t="str">
        <f t="shared" si="3"/>
        <v>III</v>
      </c>
      <c r="T60" s="153" t="str">
        <f t="shared" si="4"/>
        <v>Mejorable</v>
      </c>
      <c r="U60" s="114">
        <v>45</v>
      </c>
      <c r="V60" s="117" t="s">
        <v>757</v>
      </c>
      <c r="W60" s="117" t="s">
        <v>507</v>
      </c>
      <c r="X60" s="117" t="s">
        <v>507</v>
      </c>
      <c r="Y60" s="117" t="s">
        <v>507</v>
      </c>
      <c r="Z60" s="120" t="s">
        <v>808</v>
      </c>
      <c r="AA60" s="117" t="s">
        <v>507</v>
      </c>
    </row>
    <row r="61" spans="1:27" ht="38.25" x14ac:dyDescent="0.25">
      <c r="A61" s="114" t="s">
        <v>472</v>
      </c>
      <c r="B61" s="114" t="s">
        <v>473</v>
      </c>
      <c r="C61" s="114" t="s">
        <v>573</v>
      </c>
      <c r="D61" s="114" t="s">
        <v>475</v>
      </c>
      <c r="E61" s="114" t="s">
        <v>33</v>
      </c>
      <c r="F61" s="135" t="s">
        <v>37</v>
      </c>
      <c r="G61" s="114" t="s">
        <v>760</v>
      </c>
      <c r="H61" s="116" t="s">
        <v>761</v>
      </c>
      <c r="I61" s="114" t="s">
        <v>762</v>
      </c>
      <c r="J61" s="114" t="s">
        <v>502</v>
      </c>
      <c r="K61" s="114" t="s">
        <v>502</v>
      </c>
      <c r="L61" s="114" t="s">
        <v>763</v>
      </c>
      <c r="M61" s="119">
        <v>2</v>
      </c>
      <c r="N61" s="117">
        <v>1</v>
      </c>
      <c r="O61" s="141">
        <f t="shared" si="0"/>
        <v>2</v>
      </c>
      <c r="P61" s="139" t="str">
        <f t="shared" si="1"/>
        <v>BAJO</v>
      </c>
      <c r="Q61" s="117">
        <v>10</v>
      </c>
      <c r="R61" s="153">
        <f t="shared" si="2"/>
        <v>20</v>
      </c>
      <c r="S61" s="139" t="str">
        <f t="shared" si="3"/>
        <v>IV</v>
      </c>
      <c r="T61" s="153" t="str">
        <f t="shared" si="4"/>
        <v>Aceptable</v>
      </c>
      <c r="U61" s="114">
        <v>45</v>
      </c>
      <c r="V61" s="114" t="s">
        <v>764</v>
      </c>
      <c r="W61" s="117" t="s">
        <v>507</v>
      </c>
      <c r="X61" s="117" t="s">
        <v>507</v>
      </c>
      <c r="Y61" s="117" t="s">
        <v>507</v>
      </c>
      <c r="Z61" s="120" t="s">
        <v>765</v>
      </c>
      <c r="AA61" s="117" t="s">
        <v>766</v>
      </c>
    </row>
  </sheetData>
  <autoFilter ref="A5:AU61"/>
  <mergeCells count="8">
    <mergeCell ref="A1:AG1"/>
    <mergeCell ref="A2:G2"/>
    <mergeCell ref="A3:G3"/>
    <mergeCell ref="F4:H4"/>
    <mergeCell ref="J4:L4"/>
    <mergeCell ref="M4:S4"/>
    <mergeCell ref="U4:V4"/>
    <mergeCell ref="W4:AA4"/>
  </mergeCells>
  <conditionalFormatting sqref="A4:F4 J4 M4 T4 W4 E5:G5 A5 V5:AA5 J5:T5">
    <cfRule type="cellIs" dxfId="2444" priority="153" operator="equal">
      <formula>"MEDIA"</formula>
    </cfRule>
    <cfRule type="cellIs" dxfId="2443" priority="154" operator="equal">
      <formula>"BAJA"</formula>
    </cfRule>
    <cfRule type="cellIs" dxfId="2442" priority="155" operator="equal">
      <formula>"MUY ALTA"</formula>
    </cfRule>
  </conditionalFormatting>
  <conditionalFormatting sqref="V5">
    <cfRule type="cellIs" dxfId="2441" priority="156" operator="equal">
      <formula>"ALTA"</formula>
    </cfRule>
  </conditionalFormatting>
  <conditionalFormatting sqref="Z5:AA5">
    <cfRule type="cellIs" dxfId="2440" priority="157" operator="equal">
      <formula>"ALTA"</formula>
    </cfRule>
  </conditionalFormatting>
  <conditionalFormatting sqref="I4:I5">
    <cfRule type="cellIs" dxfId="2439" priority="150" operator="equal">
      <formula>"MEDIA"</formula>
    </cfRule>
    <cfRule type="cellIs" dxfId="2438" priority="151" operator="equal">
      <formula>"BAJA"</formula>
    </cfRule>
    <cfRule type="cellIs" dxfId="2437" priority="152" operator="equal">
      <formula>"MUY ALTA"</formula>
    </cfRule>
  </conditionalFormatting>
  <conditionalFormatting sqref="P17:P39 P6:P9 P11:P12">
    <cfRule type="cellIs" dxfId="2436" priority="147" operator="equal">
      <formula>"ALTO"</formula>
    </cfRule>
    <cfRule type="cellIs" dxfId="2435" priority="148" operator="equal">
      <formula>"MEDIO"</formula>
    </cfRule>
    <cfRule type="cellIs" dxfId="2434" priority="149" operator="equal">
      <formula>"BAJO"</formula>
    </cfRule>
  </conditionalFormatting>
  <conditionalFormatting sqref="S17:S39 S6:S9 S11:S12">
    <cfRule type="cellIs" dxfId="2433" priority="143" operator="equal">
      <formula>"IV"</formula>
    </cfRule>
    <cfRule type="cellIs" dxfId="2432" priority="144" operator="equal">
      <formula>"III"</formula>
    </cfRule>
    <cfRule type="cellIs" dxfId="2431" priority="145" operator="equal">
      <formula>"II"</formula>
    </cfRule>
    <cfRule type="cellIs" dxfId="2430" priority="146" operator="equal">
      <formula>"I"</formula>
    </cfRule>
  </conditionalFormatting>
  <conditionalFormatting sqref="P17:P39 P2:P9 P11:P12 P62:P1048576">
    <cfRule type="cellIs" dxfId="2429" priority="142" operator="equal">
      <formula>"MUY ALTO"</formula>
    </cfRule>
  </conditionalFormatting>
  <conditionalFormatting sqref="U5">
    <cfRule type="cellIs" dxfId="2428" priority="139" operator="equal">
      <formula>"MEDIA"</formula>
    </cfRule>
    <cfRule type="cellIs" dxfId="2427" priority="140" operator="equal">
      <formula>"BAJA"</formula>
    </cfRule>
    <cfRule type="cellIs" dxfId="2426" priority="141" operator="equal">
      <formula>"MUY ALTA"</formula>
    </cfRule>
  </conditionalFormatting>
  <conditionalFormatting sqref="P40">
    <cfRule type="cellIs" dxfId="2425" priority="136" operator="equal">
      <formula>"ALTO"</formula>
    </cfRule>
    <cfRule type="cellIs" dxfId="2424" priority="137" operator="equal">
      <formula>"MEDIO"</formula>
    </cfRule>
    <cfRule type="cellIs" dxfId="2423" priority="138" operator="equal">
      <formula>"BAJO"</formula>
    </cfRule>
  </conditionalFormatting>
  <conditionalFormatting sqref="S40">
    <cfRule type="cellIs" dxfId="2422" priority="132" operator="equal">
      <formula>"IV"</formula>
    </cfRule>
    <cfRule type="cellIs" dxfId="2421" priority="133" operator="equal">
      <formula>"III"</formula>
    </cfRule>
    <cfRule type="cellIs" dxfId="2420" priority="134" operator="equal">
      <formula>"II"</formula>
    </cfRule>
    <cfRule type="cellIs" dxfId="2419" priority="135" operator="equal">
      <formula>"I"</formula>
    </cfRule>
  </conditionalFormatting>
  <conditionalFormatting sqref="P40">
    <cfRule type="cellIs" dxfId="2418" priority="131" operator="equal">
      <formula>"MUY ALTO"</formula>
    </cfRule>
  </conditionalFormatting>
  <conditionalFormatting sqref="P41:P45 P49:P57 P47">
    <cfRule type="cellIs" dxfId="2417" priority="128" operator="equal">
      <formula>"ALTO"</formula>
    </cfRule>
    <cfRule type="cellIs" dxfId="2416" priority="129" operator="equal">
      <formula>"MEDIO"</formula>
    </cfRule>
    <cfRule type="cellIs" dxfId="2415" priority="130" operator="equal">
      <formula>"BAJO"</formula>
    </cfRule>
  </conditionalFormatting>
  <conditionalFormatting sqref="S41:S45 S49:S57 S47">
    <cfRule type="cellIs" dxfId="2414" priority="124" operator="equal">
      <formula>"IV"</formula>
    </cfRule>
    <cfRule type="cellIs" dxfId="2413" priority="125" operator="equal">
      <formula>"III"</formula>
    </cfRule>
    <cfRule type="cellIs" dxfId="2412" priority="126" operator="equal">
      <formula>"II"</formula>
    </cfRule>
    <cfRule type="cellIs" dxfId="2411" priority="127" operator="equal">
      <formula>"I"</formula>
    </cfRule>
  </conditionalFormatting>
  <conditionalFormatting sqref="P41:P45 P49:P57 P47">
    <cfRule type="cellIs" dxfId="2410" priority="123" operator="equal">
      <formula>"MUY ALTO"</formula>
    </cfRule>
  </conditionalFormatting>
  <conditionalFormatting sqref="P10">
    <cfRule type="cellIs" dxfId="2409" priority="120" operator="equal">
      <formula>"ALTO"</formula>
    </cfRule>
    <cfRule type="cellIs" dxfId="2408" priority="121" operator="equal">
      <formula>"MEDIO"</formula>
    </cfRule>
    <cfRule type="cellIs" dxfId="2407" priority="122" operator="equal">
      <formula>"BAJO"</formula>
    </cfRule>
  </conditionalFormatting>
  <conditionalFormatting sqref="P10">
    <cfRule type="cellIs" dxfId="2406" priority="119" operator="equal">
      <formula>"MUY ALTO"</formula>
    </cfRule>
  </conditionalFormatting>
  <conditionalFormatting sqref="S10">
    <cfRule type="cellIs" dxfId="2405" priority="115" operator="equal">
      <formula>"IV"</formula>
    </cfRule>
    <cfRule type="cellIs" dxfId="2404" priority="116" operator="equal">
      <formula>"III"</formula>
    </cfRule>
    <cfRule type="cellIs" dxfId="2403" priority="117" operator="equal">
      <formula>"II"</formula>
    </cfRule>
    <cfRule type="cellIs" dxfId="2402" priority="118" operator="equal">
      <formula>"I"</formula>
    </cfRule>
  </conditionalFormatting>
  <conditionalFormatting sqref="P58:P61">
    <cfRule type="cellIs" dxfId="2401" priority="93" operator="equal">
      <formula>"ALTO"</formula>
    </cfRule>
    <cfRule type="cellIs" dxfId="2400" priority="94" operator="equal">
      <formula>"MEDIO"</formula>
    </cfRule>
    <cfRule type="cellIs" dxfId="2399" priority="95" operator="equal">
      <formula>"BAJO"</formula>
    </cfRule>
  </conditionalFormatting>
  <conditionalFormatting sqref="S58:S61">
    <cfRule type="cellIs" dxfId="2398" priority="89" operator="equal">
      <formula>"IV"</formula>
    </cfRule>
    <cfRule type="cellIs" dxfId="2397" priority="90" operator="equal">
      <formula>"III"</formula>
    </cfRule>
    <cfRule type="cellIs" dxfId="2396" priority="91" operator="equal">
      <formula>"II"</formula>
    </cfRule>
    <cfRule type="cellIs" dxfId="2395" priority="92" operator="equal">
      <formula>"I"</formula>
    </cfRule>
  </conditionalFormatting>
  <conditionalFormatting sqref="P58:P61">
    <cfRule type="cellIs" dxfId="2394" priority="88" operator="equal">
      <formula>"MUY ALTO"</formula>
    </cfRule>
  </conditionalFormatting>
  <conditionalFormatting sqref="D11:E11 I11:N11">
    <cfRule type="cellIs" dxfId="2393" priority="66" operator="equal">
      <formula>"MEDIA"</formula>
    </cfRule>
  </conditionalFormatting>
  <conditionalFormatting sqref="D11:E11 I11:N11">
    <cfRule type="cellIs" dxfId="2392" priority="67" operator="equal">
      <formula>"BAJA"</formula>
    </cfRule>
  </conditionalFormatting>
  <conditionalFormatting sqref="D11:E11 I11:N11">
    <cfRule type="cellIs" dxfId="2391" priority="68" operator="equal">
      <formula>"MUY ALTA"</formula>
    </cfRule>
  </conditionalFormatting>
  <conditionalFormatting sqref="Q8">
    <cfRule type="cellIs" dxfId="2390" priority="63" operator="equal">
      <formula>"MEDIA"</formula>
    </cfRule>
  </conditionalFormatting>
  <conditionalFormatting sqref="Q8">
    <cfRule type="cellIs" dxfId="2389" priority="64" operator="equal">
      <formula>"BAJA"</formula>
    </cfRule>
  </conditionalFormatting>
  <conditionalFormatting sqref="Q8">
    <cfRule type="cellIs" dxfId="2388" priority="65" operator="equal">
      <formula>"MUY ALTA"</formula>
    </cfRule>
  </conditionalFormatting>
  <conditionalFormatting sqref="V8 X8">
    <cfRule type="cellIs" dxfId="2387" priority="56" operator="equal">
      <formula>"MEDIA"</formula>
    </cfRule>
  </conditionalFormatting>
  <conditionalFormatting sqref="V8 X8">
    <cfRule type="cellIs" dxfId="2386" priority="57" operator="equal">
      <formula>"BAJA"</formula>
    </cfRule>
  </conditionalFormatting>
  <conditionalFormatting sqref="V8 X8">
    <cfRule type="cellIs" dxfId="2385" priority="58" operator="equal">
      <formula>"MUY ALTA"</formula>
    </cfRule>
  </conditionalFormatting>
  <conditionalFormatting sqref="V8 Z8">
    <cfRule type="cellIs" dxfId="2384" priority="59" operator="equal">
      <formula>"ALTA"</formula>
    </cfRule>
  </conditionalFormatting>
  <conditionalFormatting sqref="Z8">
    <cfRule type="cellIs" dxfId="2383" priority="60" operator="equal">
      <formula>"MEDIA"</formula>
    </cfRule>
  </conditionalFormatting>
  <conditionalFormatting sqref="Z8">
    <cfRule type="cellIs" dxfId="2382" priority="61" operator="equal">
      <formula>"BAJA"</formula>
    </cfRule>
  </conditionalFormatting>
  <conditionalFormatting sqref="Z8">
    <cfRule type="cellIs" dxfId="2381" priority="62" operator="equal">
      <formula>"MUY ALTA"</formula>
    </cfRule>
  </conditionalFormatting>
  <conditionalFormatting sqref="P13:P16">
    <cfRule type="cellIs" dxfId="2380" priority="53" operator="equal">
      <formula>"ALTO"</formula>
    </cfRule>
    <cfRule type="cellIs" dxfId="2379" priority="54" operator="equal">
      <formula>"MEDIO"</formula>
    </cfRule>
    <cfRule type="cellIs" dxfId="2378" priority="55" operator="equal">
      <formula>"BAJO"</formula>
    </cfRule>
  </conditionalFormatting>
  <conditionalFormatting sqref="S13:S16">
    <cfRule type="cellIs" dxfId="2377" priority="49" operator="equal">
      <formula>"IV"</formula>
    </cfRule>
    <cfRule type="cellIs" dxfId="2376" priority="50" operator="equal">
      <formula>"III"</formula>
    </cfRule>
    <cfRule type="cellIs" dxfId="2375" priority="51" operator="equal">
      <formula>"II"</formula>
    </cfRule>
    <cfRule type="cellIs" dxfId="2374" priority="52" operator="equal">
      <formula>"I"</formula>
    </cfRule>
  </conditionalFormatting>
  <conditionalFormatting sqref="P13:P16">
    <cfRule type="cellIs" dxfId="2373" priority="48" operator="equal">
      <formula>"MUY ALTO"</formula>
    </cfRule>
  </conditionalFormatting>
  <conditionalFormatting sqref="A45 E45 I45:J45 L45 N45">
    <cfRule type="cellIs" dxfId="2372" priority="45" operator="equal">
      <formula>"MEDIA"</formula>
    </cfRule>
  </conditionalFormatting>
  <conditionalFormatting sqref="A45 E45 I45:J45 L45 N45">
    <cfRule type="cellIs" dxfId="2371" priority="46" operator="equal">
      <formula>"BAJA"</formula>
    </cfRule>
  </conditionalFormatting>
  <conditionalFormatting sqref="A45 E45 I45:J45 L45 N45">
    <cfRule type="cellIs" dxfId="2370" priority="47" operator="equal">
      <formula>"MUY ALTA"</formula>
    </cfRule>
  </conditionalFormatting>
  <conditionalFormatting sqref="I47">
    <cfRule type="cellIs" dxfId="2369" priority="42" operator="equal">
      <formula>"MEDIA"</formula>
    </cfRule>
  </conditionalFormatting>
  <conditionalFormatting sqref="I47">
    <cfRule type="cellIs" dxfId="2368" priority="43" operator="equal">
      <formula>"BAJA"</formula>
    </cfRule>
  </conditionalFormatting>
  <conditionalFormatting sqref="I47">
    <cfRule type="cellIs" dxfId="2367" priority="44" operator="equal">
      <formula>"MUY ALTA"</formula>
    </cfRule>
  </conditionalFormatting>
  <conditionalFormatting sqref="Q45">
    <cfRule type="cellIs" dxfId="2366" priority="39" operator="equal">
      <formula>"MEDIA"</formula>
    </cfRule>
  </conditionalFormatting>
  <conditionalFormatting sqref="Q45">
    <cfRule type="cellIs" dxfId="2365" priority="40" operator="equal">
      <formula>"BAJA"</formula>
    </cfRule>
  </conditionalFormatting>
  <conditionalFormatting sqref="Q45">
    <cfRule type="cellIs" dxfId="2364" priority="41" operator="equal">
      <formula>"MUY ALTA"</formula>
    </cfRule>
  </conditionalFormatting>
  <conditionalFormatting sqref="V45 X45:Y45">
    <cfRule type="cellIs" dxfId="2363" priority="31" operator="equal">
      <formula>"MEDIA"</formula>
    </cfRule>
  </conditionalFormatting>
  <conditionalFormatting sqref="V45 X45:Y45">
    <cfRule type="cellIs" dxfId="2362" priority="32" operator="equal">
      <formula>"BAJA"</formula>
    </cfRule>
  </conditionalFormatting>
  <conditionalFormatting sqref="V45 X45:Y45">
    <cfRule type="cellIs" dxfId="2361" priority="33" operator="equal">
      <formula>"MUY ALTA"</formula>
    </cfRule>
  </conditionalFormatting>
  <conditionalFormatting sqref="Z45">
    <cfRule type="cellIs" dxfId="2360" priority="34" operator="equal">
      <formula>"MEDIA"</formula>
    </cfRule>
  </conditionalFormatting>
  <conditionalFormatting sqref="Z45">
    <cfRule type="cellIs" dxfId="2359" priority="35" operator="equal">
      <formula>"BAJA"</formula>
    </cfRule>
  </conditionalFormatting>
  <conditionalFormatting sqref="Z45">
    <cfRule type="cellIs" dxfId="2358" priority="36" operator="equal">
      <formula>"MUY ALTA"</formula>
    </cfRule>
  </conditionalFormatting>
  <conditionalFormatting sqref="V45">
    <cfRule type="cellIs" dxfId="2357" priority="37" operator="equal">
      <formula>"ALTA"</formula>
    </cfRule>
  </conditionalFormatting>
  <conditionalFormatting sqref="Z45">
    <cfRule type="cellIs" dxfId="2356" priority="38" operator="equal">
      <formula>"ALTA"</formula>
    </cfRule>
  </conditionalFormatting>
  <conditionalFormatting sqref="P48">
    <cfRule type="cellIs" dxfId="2355" priority="28" operator="equal">
      <formula>"ALTO"</formula>
    </cfRule>
    <cfRule type="cellIs" dxfId="2354" priority="29" operator="equal">
      <formula>"MEDIO"</formula>
    </cfRule>
    <cfRule type="cellIs" dxfId="2353" priority="30" operator="equal">
      <formula>"BAJO"</formula>
    </cfRule>
  </conditionalFormatting>
  <conditionalFormatting sqref="S48">
    <cfRule type="cellIs" dxfId="2352" priority="24" operator="equal">
      <formula>"IV"</formula>
    </cfRule>
    <cfRule type="cellIs" dxfId="2351" priority="25" operator="equal">
      <formula>"III"</formula>
    </cfRule>
    <cfRule type="cellIs" dxfId="2350" priority="26" operator="equal">
      <formula>"II"</formula>
    </cfRule>
    <cfRule type="cellIs" dxfId="2349" priority="27" operator="equal">
      <formula>"I"</formula>
    </cfRule>
  </conditionalFormatting>
  <conditionalFormatting sqref="P48">
    <cfRule type="cellIs" dxfId="2348" priority="23" operator="equal">
      <formula>"MUY ALTO"</formula>
    </cfRule>
  </conditionalFormatting>
  <conditionalFormatting sqref="V11">
    <cfRule type="cellIs" dxfId="2347" priority="19" operator="equal">
      <formula>"ALTA"</formula>
    </cfRule>
  </conditionalFormatting>
  <conditionalFormatting sqref="V11">
    <cfRule type="cellIs" dxfId="2346" priority="20" operator="equal">
      <formula>"MEDIA"</formula>
    </cfRule>
  </conditionalFormatting>
  <conditionalFormatting sqref="V11">
    <cfRule type="cellIs" dxfId="2345" priority="21" operator="equal">
      <formula>"BAJA"</formula>
    </cfRule>
  </conditionalFormatting>
  <conditionalFormatting sqref="V11">
    <cfRule type="cellIs" dxfId="2344" priority="22" operator="equal">
      <formula>"MUY ALTA"</formula>
    </cfRule>
  </conditionalFormatting>
  <conditionalFormatting sqref="V9">
    <cfRule type="cellIs" dxfId="2343" priority="15" operator="equal">
      <formula>"MEDIA"</formula>
    </cfRule>
  </conditionalFormatting>
  <conditionalFormatting sqref="V9">
    <cfRule type="cellIs" dxfId="2342" priority="16" operator="equal">
      <formula>"BAJA"</formula>
    </cfRule>
  </conditionalFormatting>
  <conditionalFormatting sqref="V9">
    <cfRule type="cellIs" dxfId="2341" priority="17" operator="equal">
      <formula>"MUY ALTA"</formula>
    </cfRule>
  </conditionalFormatting>
  <conditionalFormatting sqref="V9">
    <cfRule type="cellIs" dxfId="2340" priority="18" operator="equal">
      <formula>"ALTA"</formula>
    </cfRule>
  </conditionalFormatting>
  <conditionalFormatting sqref="X9">
    <cfRule type="cellIs" dxfId="2339" priority="12" operator="equal">
      <formula>"MEDIA"</formula>
    </cfRule>
  </conditionalFormatting>
  <conditionalFormatting sqref="X9">
    <cfRule type="cellIs" dxfId="2338" priority="13" operator="equal">
      <formula>"BAJA"</formula>
    </cfRule>
  </conditionalFormatting>
  <conditionalFormatting sqref="X9">
    <cfRule type="cellIs" dxfId="2337" priority="14" operator="equal">
      <formula>"MUY ALTA"</formula>
    </cfRule>
  </conditionalFormatting>
  <conditionalFormatting sqref="P46">
    <cfRule type="cellIs" dxfId="2336" priority="9" operator="equal">
      <formula>"ALTO"</formula>
    </cfRule>
    <cfRule type="cellIs" dxfId="2335" priority="10" operator="equal">
      <formula>"MEDIO"</formula>
    </cfRule>
    <cfRule type="cellIs" dxfId="2334" priority="11" operator="equal">
      <formula>"BAJO"</formula>
    </cfRule>
  </conditionalFormatting>
  <conditionalFormatting sqref="S46">
    <cfRule type="cellIs" dxfId="2333" priority="5" operator="equal">
      <formula>"IV"</formula>
    </cfRule>
    <cfRule type="cellIs" dxfId="2332" priority="6" operator="equal">
      <formula>"III"</formula>
    </cfRule>
    <cfRule type="cellIs" dxfId="2331" priority="7" operator="equal">
      <formula>"II"</formula>
    </cfRule>
    <cfRule type="cellIs" dxfId="2330" priority="8" operator="equal">
      <formula>"I"</formula>
    </cfRule>
  </conditionalFormatting>
  <conditionalFormatting sqref="P46">
    <cfRule type="cellIs" dxfId="2329" priority="4" operator="equal">
      <formula>"MUY ALTO"</formula>
    </cfRule>
  </conditionalFormatting>
  <conditionalFormatting sqref="I46">
    <cfRule type="cellIs" dxfId="2328" priority="1" operator="equal">
      <formula>"MEDIA"</formula>
    </cfRule>
  </conditionalFormatting>
  <conditionalFormatting sqref="I46">
    <cfRule type="cellIs" dxfId="2327" priority="2" operator="equal">
      <formula>"BAJA"</formula>
    </cfRule>
  </conditionalFormatting>
  <conditionalFormatting sqref="I46">
    <cfRule type="cellIs" dxfId="2326" priority="3" operator="equal">
      <formula>"MUY ALTA"</formula>
    </cfRule>
  </conditionalFormatting>
  <dataValidations count="3">
    <dataValidation type="list" allowBlank="1" showErrorMessage="1" sqref="Q38 Q8:Q10 Q17 Q19:Q21 Q23:Q25 Q35 Q58 Q54 Q47">
      <formula1>"10,25,60,100"</formula1>
    </dataValidation>
    <dataValidation type="list" allowBlank="1" showInputMessage="1" prompt="COLOQUE SOLO - 1,2,3, O 4" sqref="N38 N10 N12 N17 N19:N21 N23:N25 N35 N58 N54 N47">
      <formula1>"4,3,2,1"</formula1>
    </dataValidation>
    <dataValidation type="list" allowBlank="1" showErrorMessage="1" sqref="M38 M10 M12 M17 M19:M21 M23:M25 M58 M54 M47">
      <formula1>"2,6,10"</formula1>
    </dataValidation>
  </dataValidations>
  <pageMargins left="0.7" right="0.7" top="0.75" bottom="0.75" header="0.3" footer="0.3"/>
  <pageSetup paperSize="9" scale="68" fitToWidth="0" orientation="landscape"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Listas!$A$7:$G$7</xm:f>
          </x14:formula1>
          <xm:sqref>F49:F61 F6:F47</xm:sqref>
        </x14:dataValidation>
        <x14:dataValidation type="list" allowBlank="1" showInputMessage="1" showErrorMessage="1">
          <x14:formula1>
            <xm:f>Listas!#REF!</xm:f>
          </x14:formula1>
          <xm:sqref>F48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35</vt:i4>
      </vt:variant>
      <vt:variant>
        <vt:lpstr>Rangos con nombre</vt:lpstr>
      </vt:variant>
      <vt:variant>
        <vt:i4>8</vt:i4>
      </vt:variant>
    </vt:vector>
  </HeadingPairs>
  <TitlesOfParts>
    <vt:vector size="43" baseType="lpstr">
      <vt:lpstr>GES-Proceso</vt:lpstr>
      <vt:lpstr>Hoja5</vt:lpstr>
      <vt:lpstr>DG</vt:lpstr>
      <vt:lpstr>OCI</vt:lpstr>
      <vt:lpstr>OCDI</vt:lpstr>
      <vt:lpstr>OAP</vt:lpstr>
      <vt:lpstr>OAC</vt:lpstr>
      <vt:lpstr>ORSC</vt:lpstr>
      <vt:lpstr>OCIT</vt:lpstr>
      <vt:lpstr>OGA</vt:lpstr>
      <vt:lpstr>SGDU</vt:lpstr>
      <vt:lpstr>SGI</vt:lpstr>
      <vt:lpstr>DTINI</vt:lpstr>
      <vt:lpstr>DTP+STEP+STED</vt:lpstr>
      <vt:lpstr>DTDP+STAP+STGSV</vt:lpstr>
      <vt:lpstr>DTC+STESV+STEST</vt:lpstr>
      <vt:lpstr>DTCI+STCSV+STCST</vt:lpstr>
      <vt:lpstr>DTAI</vt:lpstr>
      <vt:lpstr>SGJ</vt:lpstr>
      <vt:lpstr>DTPS</vt:lpstr>
      <vt:lpstr>DTGC</vt:lpstr>
      <vt:lpstr>DTGJ</vt:lpstr>
      <vt:lpstr>SGGC</vt:lpstr>
      <vt:lpstr>DTAF</vt:lpstr>
      <vt:lpstr>STRH</vt:lpstr>
      <vt:lpstr>STRF</vt:lpstr>
      <vt:lpstr>STRT</vt:lpstr>
      <vt:lpstr>STTR</vt:lpstr>
      <vt:lpstr>STPC</vt:lpstr>
      <vt:lpstr>DTAV+STOP+STJEF</vt:lpstr>
      <vt:lpstr>TERCEROS</vt:lpstr>
      <vt:lpstr>VISITANTES</vt:lpstr>
      <vt:lpstr>Tablas</vt:lpstr>
      <vt:lpstr>Actualizaciones </vt:lpstr>
      <vt:lpstr>Listas</vt:lpstr>
      <vt:lpstr>BIOLOGICO</vt:lpstr>
      <vt:lpstr>G._ORGANIZACIONAL</vt:lpstr>
      <vt:lpstr>MECANICO</vt:lpstr>
      <vt:lpstr>POLVOS_ORGANICOS</vt:lpstr>
      <vt:lpstr>POSTURA</vt:lpstr>
      <vt:lpstr>RUIDO</vt:lpstr>
      <vt:lpstr>SISMO</vt:lpstr>
      <vt:lpstr>VIRUS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Dayana Nichole Moreno Talero</dc:creator>
  <cp:lastModifiedBy>Dayana Nichole Moreno Talero</cp:lastModifiedBy>
  <cp:lastPrinted>2026-02-17T15:58:10Z</cp:lastPrinted>
  <dcterms:created xsi:type="dcterms:W3CDTF">2025-12-04T19:44:50Z</dcterms:created>
  <dcterms:modified xsi:type="dcterms:W3CDTF">2026-04-20T17:27:45Z</dcterms:modified>
</cp:coreProperties>
</file>