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Users\TELETRABAJO\Downloads\"/>
    </mc:Choice>
  </mc:AlternateContent>
  <bookViews>
    <workbookView xWindow="0" yWindow="0" windowWidth="28800" windowHeight="11430"/>
  </bookViews>
  <sheets>
    <sheet name="PAAC(v14)_2023_04_30" sheetId="2" r:id="rId1"/>
  </sheets>
  <definedNames>
    <definedName name="_xlnm._FilterDatabase" localSheetId="0" hidden="1">'PAAC(v14)_2023_04_30'!$N$12:$AK$132</definedName>
    <definedName name="_Toc447013016" localSheetId="0">'PAAC(v14)_2023_04_30'!#REF!</definedName>
    <definedName name="_xlnm.Print_Area" localSheetId="0">'PAAC(v14)_2023_04_30'!$A$1:$CK$169</definedName>
    <definedName name="_xlnm.Print_Titles" localSheetId="0">'PAAC(v14)_2023_04_30'!$3:$5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5" i="2" l="1"/>
  <c r="W54" i="2"/>
  <c r="V41" i="2"/>
  <c r="W39" i="2"/>
  <c r="V38" i="2"/>
  <c r="V36" i="2"/>
  <c r="W34" i="2"/>
  <c r="V34" i="2"/>
  <c r="W23" i="2" l="1"/>
  <c r="V23" i="2"/>
</calcChain>
</file>

<file path=xl/comments1.xml><?xml version="1.0" encoding="utf-8"?>
<comments xmlns="http://schemas.openxmlformats.org/spreadsheetml/2006/main">
  <authors>
    <author>TELETRABAJO</author>
    <author>CPNA</author>
  </authors>
  <commentList>
    <comment ref="H89" authorId="0" shapeId="0">
      <text>
        <r>
          <rPr>
            <b/>
            <sz val="9"/>
            <color indexed="81"/>
            <rFont val="Tahoma"/>
            <family val="2"/>
          </rPr>
          <t>OCI:</t>
        </r>
        <r>
          <rPr>
            <sz val="9"/>
            <color indexed="81"/>
            <rFont val="Tahoma"/>
            <family val="2"/>
          </rPr>
          <t xml:space="preserve">
Columna incluida en la versión 13 del PAAC 2022, del 24/08/2022, para el Plan de Gestión de la Integridad 2022</t>
        </r>
      </text>
    </comment>
    <comment ref="C127" authorId="1" shapeId="0">
      <text>
        <r>
          <rPr>
            <b/>
            <sz val="9"/>
            <color indexed="81"/>
            <rFont val="Tahoma"/>
            <family val="2"/>
          </rPr>
          <t xml:space="preserve">OCI: </t>
        </r>
        <r>
          <rPr>
            <sz val="9"/>
            <color indexed="81"/>
            <rFont val="Tahoma"/>
            <family val="2"/>
          </rPr>
          <t xml:space="preserve">En el documento PAAC, versión 14, esta actividad no está numerada.
</t>
        </r>
      </text>
    </comment>
    <comment ref="C128" authorId="1" shapeId="0">
      <text>
        <r>
          <rPr>
            <b/>
            <sz val="9"/>
            <color indexed="81"/>
            <rFont val="Tahoma"/>
            <family val="2"/>
          </rPr>
          <t>OCI:</t>
        </r>
        <r>
          <rPr>
            <sz val="9"/>
            <color indexed="81"/>
            <rFont val="Tahoma"/>
            <family val="2"/>
          </rPr>
          <t xml:space="preserve">
En el documento de PAAC, versión 14, esta actividad está numerada como 1.2.</t>
        </r>
      </text>
    </comment>
    <comment ref="C129" authorId="1" shapeId="0">
      <text>
        <r>
          <rPr>
            <b/>
            <sz val="9"/>
            <color indexed="81"/>
            <rFont val="Tahoma"/>
            <family val="2"/>
          </rPr>
          <t>OCI:</t>
        </r>
        <r>
          <rPr>
            <sz val="9"/>
            <color indexed="81"/>
            <rFont val="Tahoma"/>
            <family val="2"/>
          </rPr>
          <t xml:space="preserve">
En el documento de PAAC, versión 14, esta actividad está numerada como 1.3.</t>
        </r>
      </text>
    </comment>
  </commentList>
</comments>
</file>

<file path=xl/sharedStrings.xml><?xml version="1.0" encoding="utf-8"?>
<sst xmlns="http://schemas.openxmlformats.org/spreadsheetml/2006/main" count="839" uniqueCount="525">
  <si>
    <t>SUBCOMPONENTE</t>
  </si>
  <si>
    <t>ACTIVIDADES</t>
  </si>
  <si>
    <t>META Ó PRODUCTO</t>
  </si>
  <si>
    <t>RESPONSABLE</t>
  </si>
  <si>
    <t>N°</t>
  </si>
  <si>
    <t>INICIO
dd/mm/aa</t>
  </si>
  <si>
    <t>FIN
dd/mm/aa</t>
  </si>
  <si>
    <t>FECHA PROGRAMADA</t>
  </si>
  <si>
    <t>1. Información de calidad y en lenguaje comprensible</t>
  </si>
  <si>
    <t>Notas de Comunicación, informe monitoreo de medios, Página web actualizada</t>
  </si>
  <si>
    <t>OAC</t>
  </si>
  <si>
    <t>2. Diálogo de doble vía con la ciudadanía y sus organizaciones</t>
  </si>
  <si>
    <t>4. Evaluación y retroalimentación a la gestión interinstitucional</t>
  </si>
  <si>
    <t>Encuestas de satisfacción</t>
  </si>
  <si>
    <t>Subcomponente 5                              Relacionamiento con el ciudadano</t>
  </si>
  <si>
    <t>Observatorio de Percepción y Satisfacción Ciudadana</t>
  </si>
  <si>
    <t>Publicar información sobre contratación Pública</t>
  </si>
  <si>
    <t>Áreas IDU responsables de la información</t>
  </si>
  <si>
    <t>STRH</t>
  </si>
  <si>
    <t>Datos de adjudicación y ejecución de contratos, incluidos concursos y licitaciones</t>
  </si>
  <si>
    <t>Elaborar los Instrumentos de Gestión de la Información</t>
  </si>
  <si>
    <t>ACTIVIDADES CUMPLIDAS</t>
  </si>
  <si>
    <t>% DE AVANCE</t>
  </si>
  <si>
    <t>OBSERVACIONES</t>
  </si>
  <si>
    <t>Aplicar encuestas de satisfacción en la audiencia de Rendición de Cuentas y al finalizar las mesas de construcción de ciudad y ciudadanía.</t>
  </si>
  <si>
    <t>STRT</t>
  </si>
  <si>
    <t>DTGC</t>
  </si>
  <si>
    <t>Servidores con información actualizada / Servidores de planta activos</t>
  </si>
  <si>
    <t>Información en Página web actualizada</t>
  </si>
  <si>
    <t>Informes de gestión y auditorías en Página web actualizada</t>
  </si>
  <si>
    <t>Información de Rendición de cuentas en la página WEB IDU</t>
  </si>
  <si>
    <t>Disponer en la página WEB, la información de los ejercicios de rendición de cuentas de la entidad.</t>
  </si>
  <si>
    <t>INSTITUTO DE DESARROLLO URBANO - IDU</t>
  </si>
  <si>
    <t>Nombre del Trámite, Proceso o Procedimiento</t>
  </si>
  <si>
    <t>Situación Actual</t>
  </si>
  <si>
    <t>Beneficio al Ciudadano y/o Entidad</t>
  </si>
  <si>
    <t>Dependencia Responsable</t>
  </si>
  <si>
    <t>Fecha de Realización</t>
  </si>
  <si>
    <t>Mejora por implementar</t>
  </si>
  <si>
    <t>Tipo de Racionalización</t>
  </si>
  <si>
    <t>Presentar en la página WEB del IDU y para información de la ciudadanía, los elementos de la planeación y la gestión presupuestal y financiera en el marco del Plan de Desarrollo vigente, entre los que se encuentran: la misión, la visión, los planes de acción por dependencia, el plan anual de adquisiciones, la ejecución presupuestal, estados financieros.</t>
  </si>
  <si>
    <t>Información de la Planeación en Página web actualizada</t>
  </si>
  <si>
    <t>Publicar en la página WEB del IDU y para información de la ciudadanía, la estructura organizacional, el modelo de gestión, los proyectos especiales, los trámites y servicios, Información técnica sobre la infraestructura de transporte, vial y espacio público de la ciudad, el visor de obras.</t>
  </si>
  <si>
    <t>Disponer para la ciudadanía la información sobre la gestión realizada en documentos como: Informe de gestión y resultados, Indicadores de Gestión, Informes de Auditorías de la dependencia de Control Interno y de Entes de control.</t>
  </si>
  <si>
    <t>A través de la Oficina Asesora de Comunicaciones seguir- informando a los ciudadanos, de manera clara y oportuna y mediante los canales internos y externos, el accionar de la Entidad en lo que tiene que ver con su Misión.</t>
  </si>
  <si>
    <t>Con el fin de mantener un diálogo directo con actores políticos y sociales, la entidad asiste a citaciones y espacios convocados por congresistas, concejales, ediles, líderes comunales, entes de control, entre otros para brindar información sobre los proyectos de infraestructura y espacio público de interés para la comunidad.</t>
  </si>
  <si>
    <t>Fecha Programada</t>
  </si>
  <si>
    <t>Subcomponente</t>
  </si>
  <si>
    <t>Actividades</t>
  </si>
  <si>
    <t>Meta o Producto</t>
  </si>
  <si>
    <t>Indicador</t>
  </si>
  <si>
    <t>Responsable</t>
  </si>
  <si>
    <t>Mantener actualizada la información a través de la sensibilización de los servidores respecto a la obligatoriedad de dicho deber.</t>
  </si>
  <si>
    <t>Actualizar el Registro de Activos de la información, dando cumplimiento al artículo 13 de la Ley 1712 de 2014.</t>
  </si>
  <si>
    <t>Generales</t>
  </si>
  <si>
    <t>Inducción al personal nuevo incluyendo el tema de Ley de Transparencia</t>
  </si>
  <si>
    <t>Inducción en Ley de Transparencia</t>
  </si>
  <si>
    <t>Estrategia implementada</t>
  </si>
  <si>
    <t>Subcomponente 5 
Monitoreo del Acceso a la Información Pública</t>
  </si>
  <si>
    <t>INICIO</t>
  </si>
  <si>
    <t>FIN</t>
  </si>
  <si>
    <t>2.</t>
  </si>
  <si>
    <t>Acciones Racionalización</t>
  </si>
  <si>
    <t>ISMAEL MARTÍNEZ GUERRERO</t>
  </si>
  <si>
    <t>CAMILO OSWALDO BARAJAS SIERRA</t>
  </si>
  <si>
    <t>Profesional especializado OCI</t>
  </si>
  <si>
    <t>ADRIANA MABEL NIÑO ACOSTA</t>
  </si>
  <si>
    <t>Jefe de la Oficina de Control Interno</t>
  </si>
  <si>
    <t>ELABORADO POR:</t>
  </si>
  <si>
    <t>Aplicar herramientas que permitan conocer la expectativa, percepción y satisfacción de la ciudadanía frente al desarrollo de la misión Institucional.</t>
  </si>
  <si>
    <t># de funcionario s (sic) nuevos en planta con inducción en Ley Transparencia / # de funcionarios nuevos en planta</t>
  </si>
  <si>
    <t>% DE AVANCE
Periodo</t>
  </si>
  <si>
    <t>% DE AVANCE
Acumulado</t>
  </si>
  <si>
    <t>1.</t>
  </si>
  <si>
    <t>Implementar mecanismos de socialización (comunicacionales internos), para la atención oportuna de los Derechos de Petición.</t>
  </si>
  <si>
    <t>Verificar y ajustar los links de la Ley de transparencia publicados en la Web IDU, por ocasión de los cambios técnicos sucedidos en la página WEB IDU.</t>
  </si>
  <si>
    <t>links verificados y/o ajustados / Total links que dan cumplimiento a la ley 1712 de 2014</t>
  </si>
  <si>
    <t>No de actualizaciones/ doce (12) actualizaciones anuales</t>
  </si>
  <si>
    <t>Mantener actualizada la información del componente “11. Transparencia Pasiva” que da cumplimiento en la web de la entidad, generado por ITA.</t>
  </si>
  <si>
    <t>Dar cumplimiento a lo pedido por la Ley de Transparencia  en materia de “Transparencia pasiva”</t>
  </si>
  <si>
    <t>ítems en cumplimiento y actualizados del numeral 11/ ítems que componen el numeral 11</t>
  </si>
  <si>
    <t>#Actualizaciones ejecutadas/ #Actualizaciones planeadas*100</t>
  </si>
  <si>
    <t>Estrategia de divulgación</t>
  </si>
  <si>
    <t>Fecha prevista cumplimiento</t>
  </si>
  <si>
    <t>Subsistema de Gestión Antisoborno</t>
  </si>
  <si>
    <t xml:space="preserve">#actualizaciones realizadas/ # actualizaciones programadas 
Información publicada y actualizada / Total de información requerida por la norma * 100 </t>
  </si>
  <si>
    <t>Administrativa</t>
  </si>
  <si>
    <t>Permanente
y
seguimiento cuatrimestral</t>
  </si>
  <si>
    <t>Una Audiencia de rendición de cuentas.</t>
  </si>
  <si>
    <t>3. Responsabilidad</t>
  </si>
  <si>
    <t>Continuar formando a la ciudadanía y a los colaboradores IDU (contratistas, interventorías, profesionales sociales) en cultura ciudadana, derecho a la ciudad, servicio a la ciudadanía, control social, y otras temáticas de competencia del Instituto, con el fin de fomentar la participación y motivar la cultura de la rendición de cuentas</t>
  </si>
  <si>
    <t>Permanente y seguimiento cuatrimestral</t>
  </si>
  <si>
    <t>Seguimiento Plataforma COLIBRI</t>
  </si>
  <si>
    <t>Se divulgará a la ciudadanía y a la gente IDU acerca de los trámites y servicios de la entidad, utilizando piezas gráficas de comunicación digital.</t>
  </si>
  <si>
    <t>Procesos de inducción a residentes sociales de los proyectos de infraestructura a cargo del IDU.</t>
  </si>
  <si>
    <t>Permanente con seguimiento cuatrimestral</t>
  </si>
  <si>
    <t>Subcomponente 1 
Lineamientos de Transparencia Activa</t>
  </si>
  <si>
    <t>Información publicada y actualizada / Total de información requerida por la norma x 100</t>
  </si>
  <si>
    <t>Actualizar el esquema de publicación, atendiendo lo dispuesto en el capítulo (sic) 12 de la Ley 1712 de 2014.</t>
  </si>
  <si>
    <t>Socialización a Gente IDU en la Ley de Transparencia</t>
  </si>
  <si>
    <t>Iniciativa Adicional</t>
  </si>
  <si>
    <t>N.°</t>
  </si>
  <si>
    <t>Aspecto / Subcomponente / Etapa / Fase</t>
  </si>
  <si>
    <t>Actividad</t>
  </si>
  <si>
    <t>Gestión del riesgo de soborno.</t>
  </si>
  <si>
    <t xml:space="preserve">Formación y toma de conciencia. 
</t>
  </si>
  <si>
    <t xml:space="preserve">SGGC </t>
  </si>
  <si>
    <t>Toma de conciencia de los socios de negocio</t>
  </si>
  <si>
    <t>OAP 
Áreas IDU</t>
  </si>
  <si>
    <t>Tecnológica</t>
  </si>
  <si>
    <t>3.2.1</t>
  </si>
  <si>
    <t>ORSC</t>
  </si>
  <si>
    <t>DG – OAC - ORSC</t>
  </si>
  <si>
    <t>3.3.1</t>
  </si>
  <si>
    <t>Procesos de sensibilización a contratistas e interventorías, enfocados en los derechos concertados por el sector Movilidad: una vida libre de violencias y una cultura libre de sexismos, establecidos en la Política Pública de Mujeres y Equidad de Género.</t>
  </si>
  <si>
    <t>Todos los proyectos de alta complejidad, en etapa de construcción</t>
  </si>
  <si>
    <t>Procesos de formación en desarrollo urbano y cultura ciudadana para proyectos priorizados y en etapas previas, desarrollados virtual o presencialmente con el fin de cualificar la participación ciudadana, lograr transformaciones en los comportamientos de la ciudadanía, y abonar a la gobernanza, la corresponsabilidad y la sostenibilidad de tales proyectos. Los talleres estarán orientados a grupos sociales y comunales, organizaciones sociales, civiles, ambientales, culturales, sin ánimo de lucro, sector académico, gremios y demás actores del desarrollo urbano.</t>
  </si>
  <si>
    <t>3.3.2</t>
  </si>
  <si>
    <t>10 encuentros de articulación y formación</t>
  </si>
  <si>
    <t>Formación Interna a colaboradores de áreas técnicas y misionales del IDU, para fortalecer las competencias de relacionamiento ciudadano con el fin de estructurar un único discurso sobre i) los espacios, metodologías y mecanismos de co-creación y participación incidente para proyectos en diferentes etapas; y ii) el diseño, implementación y evaluación de estrategias y acciones con perspectiva de género en los proyectos IDU</t>
  </si>
  <si>
    <t>3.3.3</t>
  </si>
  <si>
    <t>3.3.4</t>
  </si>
  <si>
    <t>Realizar seguimiento a los compromisos asumidos por el IDU a través de la plataforma COLIBRI de la Veeduría.</t>
  </si>
  <si>
    <t>OAP</t>
  </si>
  <si>
    <t>Subcomponente 2 
Fortalecimiento de los canales de atención</t>
  </si>
  <si>
    <t>STRT- ORSC</t>
  </si>
  <si>
    <t>Subcomponente 3 
Talento Humano</t>
  </si>
  <si>
    <t>ORSC - OAC</t>
  </si>
  <si>
    <t>Al menos 13 Piezas de comunicación divulgadas (1 por cada trámite y servicio IDU)</t>
  </si>
  <si>
    <t>1 charlas (sic) de Sensibilización</t>
  </si>
  <si>
    <t>Un reporte trimestral, sobre el Nivel de Oportunidad de la Respuesta para el Ciudadano de los derechos de petición, el cual será enviado a las diferentes dependencias del IDU.</t>
  </si>
  <si>
    <t>Al menos una reunión de inducción mensual para el manejo operativo del Sistema Bachué, módulo de gestión PQRSD.</t>
  </si>
  <si>
    <t>Links actualizados en cumplimiento a Ley de transparencia en la Web IDU</t>
  </si>
  <si>
    <t>a) Descripción estructura orgánica 
b) Su presupuesto general 
c) Directorio de servidores públicos y contratistas 
d) Normograma IDU 
e) Plan anual de compras 
f) Plazo de cumplimiento de los contratos 
g) Plan Anticorrupción y de atención al ciudadano.</t>
  </si>
  <si>
    <t>Informe de solicitudes realizado / Total informes de a realizar en la vigencia 2020 (sic)</t>
  </si>
  <si>
    <t>Seguimiento y Evaluación</t>
  </si>
  <si>
    <t>Un monitoreo Anual a las matrices de riesgos de soborno.</t>
  </si>
  <si>
    <t>Un Monitoreo anual a las matrices de riesgos de soborno y sus controles, por parte de la segunda línea de defensa.</t>
  </si>
  <si>
    <t>1. Mínimo 2 sensibilizaciones dirigidas a los socios de negocio relacionadas con el Subsistema de Gestión Antisoborno. 
2. Publicación agendas nivel directivo.</t>
  </si>
  <si>
    <t>Documentación</t>
  </si>
  <si>
    <r>
      <t xml:space="preserve">Generar anualmente </t>
    </r>
    <r>
      <rPr>
        <sz val="10"/>
        <rFont val="Arial Unicode MS"/>
        <family val="2"/>
      </rPr>
      <t>(sic)</t>
    </r>
    <r>
      <rPr>
        <b/>
        <sz val="10"/>
        <rFont val="Arial Unicode MS"/>
        <family val="2"/>
      </rPr>
      <t xml:space="preserve"> el informe de solicitudes de acceso a la información en los términos del art. 52 del Decreto 103 de 2015</t>
    </r>
  </si>
  <si>
    <r>
      <t xml:space="preserve">Publicar el directorio de acuerdo al </t>
    </r>
    <r>
      <rPr>
        <sz val="10"/>
        <rFont val="Arial Unicode MS"/>
        <family val="2"/>
      </rPr>
      <t>(sic)</t>
    </r>
    <r>
      <rPr>
        <b/>
        <sz val="10"/>
        <rFont val="Arial Unicode MS"/>
        <family val="2"/>
      </rPr>
      <t xml:space="preserve"> artículo 5 del Decreto 103 de 2015 y la Resolución MinTic 1519 de 2020</t>
    </r>
  </si>
  <si>
    <t>Facilidades de pago para los deudores de obligaciones tributarias</t>
  </si>
  <si>
    <t>Evidencia</t>
  </si>
  <si>
    <t xml:space="preserve">STRH 
SGGC 
OAP </t>
  </si>
  <si>
    <t>STRH 
SGGC</t>
  </si>
  <si>
    <t>Resultados de encuesta consolidados</t>
  </si>
  <si>
    <t>Informe de Percepción y apropiación de los valores de Integridad</t>
  </si>
  <si>
    <t>STRH 
OAC</t>
  </si>
  <si>
    <t>* Convocatoria 
*Soporte de asistencia</t>
  </si>
  <si>
    <t>Por lo menos una actividad de sensibilización sobre gestión de la Integridad</t>
  </si>
  <si>
    <t>Correos electrónicos y pieza comunicativa</t>
  </si>
  <si>
    <t>Informar al 100% de los nuevos servidores públicos</t>
  </si>
  <si>
    <t>Rutas de posesión de los nuevos servidores</t>
  </si>
  <si>
    <t xml:space="preserve">STRH </t>
  </si>
  <si>
    <t>Pantallazo de la página web que evidencie la publicación del informe en el repositorio e informe</t>
  </si>
  <si>
    <t xml:space="preserve"> </t>
  </si>
  <si>
    <t>SEGUIMIENTO AL PLAN ANTICORRUPCIÓN Y DE ATENCIÓN AL CIUDADANO 2023</t>
  </si>
  <si>
    <t>ACCIONES 2023</t>
  </si>
  <si>
    <t>CUATRIMESTRE II - 2023</t>
  </si>
  <si>
    <t>CUATRIMESTRE III - 2023</t>
  </si>
  <si>
    <t>SEGUIMIENTO OCI # 3  - 31 DICIEMBRE 2023</t>
  </si>
  <si>
    <t>SEGUIMIENTO OCI # 2  - 31 AGOSTO 2023</t>
  </si>
  <si>
    <t>SEGUIMIENTO OCI # 1  - 30 ABRIL 2023</t>
  </si>
  <si>
    <t>FECHA DE PUBLICACIÓN SEGUIMIENTO CORTE 30/04/2023:</t>
  </si>
  <si>
    <t>15 de mayo de 2023</t>
  </si>
  <si>
    <t>EJE 1: TRANSPARENCIA</t>
  </si>
  <si>
    <t>30 de junio de 2023 
Con seguimiento cuatrimestral</t>
  </si>
  <si>
    <t>COMPONENTE 1: Mecanismos para la Transparencia y Acceso a la Información</t>
  </si>
  <si>
    <t>1.1.1</t>
  </si>
  <si>
    <t>2.1.2</t>
  </si>
  <si>
    <t>Seguimiento a: 
31 de marzo de 2023
30 de junio de 2023 
29 de septiembre de 2023 
29 de diciembre de 2023</t>
  </si>
  <si>
    <t>Mensualmente 2023 
Con seguimiento cuatrimestral</t>
  </si>
  <si>
    <t>2.1.3</t>
  </si>
  <si>
    <t>2.1.4</t>
  </si>
  <si>
    <t>2.1.5</t>
  </si>
  <si>
    <t>1.1.2</t>
  </si>
  <si>
    <t>1.1.3</t>
  </si>
  <si>
    <t>1.1.4</t>
  </si>
  <si>
    <t>1.1.5</t>
  </si>
  <si>
    <t>1.2.1</t>
  </si>
  <si>
    <t>1.3.1.1</t>
  </si>
  <si>
    <t>1.3.1.2</t>
  </si>
  <si>
    <t>1.G.1</t>
  </si>
  <si>
    <t>1.G.2</t>
  </si>
  <si>
    <t>31 de agosto de 2023  
con seguimiento cuatrimestral</t>
  </si>
  <si>
    <t>31 de enero de 2023 
29 de julio de 2023</t>
  </si>
  <si>
    <t>30 de junio de 2023 
 30 de noviembre de 2023</t>
  </si>
  <si>
    <t>Dic 2023 Con seguimiento cuatrimestral</t>
  </si>
  <si>
    <t>Dic 2023 con seguimiento cuatrimestral</t>
  </si>
  <si>
    <t>Dic 2023 con seguimiento en los dos últimos cuatrimestres</t>
  </si>
  <si>
    <t>Dic 2023 
Con seguimiento en los dos últimos cuatrimestres</t>
  </si>
  <si>
    <t>30 de junio del 2023</t>
  </si>
  <si>
    <t>31 de diciembre de 2023 con seguimiento cuatrimestral</t>
  </si>
  <si>
    <t>Enero de 2023</t>
  </si>
  <si>
    <t>Febrero de 2023</t>
  </si>
  <si>
    <t>Abril de 2023</t>
  </si>
  <si>
    <t>Mayo de 2023</t>
  </si>
  <si>
    <t>Junio de 2023</t>
  </si>
  <si>
    <t>Julio de 2023</t>
  </si>
  <si>
    <t>Diciembre de 2023</t>
  </si>
  <si>
    <t>Septiembre de 2023</t>
  </si>
  <si>
    <t>Octubre de 2023</t>
  </si>
  <si>
    <t>Inscribir en el SUIT el trámite Licencia de Intervención y Ocupación del espacio Público</t>
  </si>
  <si>
    <t>Trámite publicado en SUIT</t>
  </si>
  <si>
    <t>Un enlace a trámite publicado en SUIT</t>
  </si>
  <si>
    <t>ORSC/DTAI</t>
  </si>
  <si>
    <t>15 de noviembre del 2023</t>
  </si>
  <si>
    <r>
      <t xml:space="preserve">Actualizar y publicar oportunamente la información mínima establecida en la Ley 1712 de 2014 artículo 9 y la Estrategia de Gobierno en Línea y y </t>
    </r>
    <r>
      <rPr>
        <sz val="10"/>
        <rFont val="Arial Unicode MS"/>
        <family val="2"/>
      </rPr>
      <t xml:space="preserve">(sic) </t>
    </r>
    <r>
      <rPr>
        <b/>
        <sz val="10"/>
        <rFont val="Arial Unicode MS"/>
        <family val="2"/>
      </rPr>
      <t>la Resolución MinTic 1519 de 2020.</t>
    </r>
  </si>
  <si>
    <t>29 de diciembre de 2023 
Con seguimiento cuatrimestral</t>
  </si>
  <si>
    <t>OAC-ORSC-OAP</t>
  </si>
  <si>
    <t>Semestral 
30 de junio de 2023 
29 de diciembre de 2023</t>
  </si>
  <si>
    <t>Subcomponente 2 
Lineamientos de Transparencia Pasiva</t>
  </si>
  <si>
    <t>Subcomponente 3 
Elaboración de Instrumentos de Gestión de la Información</t>
  </si>
  <si>
    <t>30 de junio de 2023 
29 de diciembre de 2023</t>
  </si>
  <si>
    <t>1.5.1</t>
  </si>
  <si>
    <t>29 de diciembre de 2023 con seguimiento cuatrimestral</t>
  </si>
  <si>
    <t>OAP 
ORSC</t>
  </si>
  <si>
    <t>COMPONENTE 2: Rendición de Cuentas</t>
  </si>
  <si>
    <t>2.1.1</t>
  </si>
  <si>
    <t>2.2.1</t>
  </si>
  <si>
    <t>2.2.3</t>
  </si>
  <si>
    <t>2.2.4</t>
  </si>
  <si>
    <t>2.2.5</t>
  </si>
  <si>
    <t>2.2.2</t>
  </si>
  <si>
    <t>2.4.1</t>
  </si>
  <si>
    <t>2.4.2</t>
  </si>
  <si>
    <t>Mantener actualizada la información con seguimiento cuatrimestral hasta Dic 2022 (sic)</t>
  </si>
  <si>
    <t>El Instituto de Desarrollo Urbano cuenta con espacios permanente de Rendición de Cuentas que se desarrollan a través de los Comités IDU definidos contractualmente para el desarrollo de proyectos de infraestructura en la ciudad, los cuales son un espacio de interacción donde pueden y deben participar todos los ciudadanos interesados en acompañar el desarrollo del proyecto. Entendiendo la importancia de evidenciar esta, como la herramienta principal de rendición de cuentas del Instituto sobre el avance específico del cumplimiento de la misión institucional, se realizará seguimiento a su ejecución como parte de este Plan.</t>
  </si>
  <si>
    <t>Al menos 500 Comités IDU realizados en los proyectos en ejecución.</t>
  </si>
  <si>
    <t>Durante el 2023 mantener las Mesas de Construcción de Ciudad y Ciudadanía enfocadas en los principales proyectos de ciudad y atendiendo los grupos de valor identificados por la Entidad. Estos espacios buscarán la retroalimentación de los interesados en la gestión institucional y un acompañamiento permanente de la comunidad sobre la gestión que el Instituto hace en el territorio (actual y propuesto).</t>
  </si>
  <si>
    <t>Siete (7) mesas de Construcción de Ciudad y Ciudadanía para siete proyectos estratégicos (CV7, Av. 68, Av. Centenario, Cable San Cristóbal, Av. Cali, Ciclo alameda Medio Milenio, Av. Caracas)</t>
  </si>
  <si>
    <t>Al menos 1000 espacios con asistencia del IDU reportados en el aplicativo de seguimiento.</t>
  </si>
  <si>
    <t>Realizar audiencia de rendición de cuentas coordinada con el sector Movilidad sobre la gestión 2022, con el fin de contarle a la ciudadanía los proyectos en materia de infraestructura vial y de espacio público para Bogotá</t>
  </si>
  <si>
    <t>Abril 2023</t>
  </si>
  <si>
    <t>En el marco del proceso de rendición de cuentas del Sector Movilidad y en cumplimiento a lo establecido por la función pública y a lo dispuesto por la Veeduría Distrital, se adelantan espacios de diálogo con la ciudadanía para rendir cuentas sobre las acciones adelantadas por la entidad, en materia de infraestructura urbana y espacio público en la ciudad durante la vigencia 2022.</t>
  </si>
  <si>
    <t>Realizar 20 Ejercicios de Rendición de Cuentas vigencia 2022 (una por localidad) en conjunto con el sector Movilidad.</t>
  </si>
  <si>
    <t>2.3.1</t>
  </si>
  <si>
    <t>2.3.2</t>
  </si>
  <si>
    <t>2.3.3</t>
  </si>
  <si>
    <t>2.3.4</t>
  </si>
  <si>
    <t>30 actividades de formación</t>
  </si>
  <si>
    <t>1000 ciudadanos formados con el Curso de Desarrollo Urbano</t>
  </si>
  <si>
    <t>Agosto 2023</t>
  </si>
  <si>
    <t>Implementar un Whatsapp en “Fulvia” que permita mejorar el servicio en el canal virtual de la entidad</t>
  </si>
  <si>
    <t>1 desarrollo tecnológico implementado.</t>
  </si>
  <si>
    <t>3.5.1</t>
  </si>
  <si>
    <t>Realizar un taller de gestión de las emociones y gestión del cambio</t>
  </si>
  <si>
    <t>30 de septiembre de 2023</t>
  </si>
  <si>
    <t>31 de diciembre de 2023</t>
  </si>
  <si>
    <t>COMPONENTE 4: Racionalización de Trámites</t>
  </si>
  <si>
    <t>4.1</t>
  </si>
  <si>
    <t>4.2</t>
  </si>
  <si>
    <t>Pago compensatorio de área adicional destinada a estacionamientos o estacionamientos de bienes de interés cultural.</t>
  </si>
  <si>
    <t>Actualmente los constructores no tienen el mecanismo para calcular el valor de la compensación de los estacionamientos en virtud del Decreto 520 del 2022.</t>
  </si>
  <si>
    <r>
      <t xml:space="preserve">Actualización de la formula </t>
    </r>
    <r>
      <rPr>
        <sz val="10"/>
        <rFont val="Arial Unicode MS"/>
        <family val="2"/>
      </rPr>
      <t xml:space="preserve">(sic) </t>
    </r>
    <r>
      <rPr>
        <b/>
        <sz val="10"/>
        <rFont val="Arial Unicode MS"/>
        <family val="2"/>
      </rPr>
      <t xml:space="preserve">en el simulador de la VUC, mencionada en el Decreto 323 y la construcción de un nuevo simulador en la VUC para la formula </t>
    </r>
    <r>
      <rPr>
        <sz val="10"/>
        <rFont val="Arial Unicode MS"/>
        <family val="2"/>
      </rPr>
      <t>(sic)</t>
    </r>
    <r>
      <rPr>
        <b/>
        <sz val="10"/>
        <rFont val="Arial Unicode MS"/>
        <family val="2"/>
      </rPr>
      <t xml:space="preserve"> mencionada en el Decreto 520 del 2022 que rige con las solicitudes de la licencia de construcción a partir del 19 de noviembre del 2022 .</t>
    </r>
  </si>
  <si>
    <t>Mayor facilidad para conocer el monto a compensar por estacionamientos.</t>
  </si>
  <si>
    <t>Optimización de aplicativos</t>
  </si>
  <si>
    <t>Actualmente el trámite se realiza de manera presencial en donde se atiende al ciudadano en orden de llegada en la sede de la calle 22 y de manera virtual previa solicitud del ciudadano para lo cual se realiza agendamiento de cita por parte del abogado responsable para que se adelante el trámite a través de Google meet. (sic)</t>
  </si>
  <si>
    <t>Se implementará una herramienta para que el ciudadano pueda agendar a través de la página web del IDU la correspondiente cita de tal manera que pueda ser atendido su trámite.</t>
  </si>
  <si>
    <t>Ahorro en tiempo de desplazamiento y agilidad en el trámite</t>
  </si>
  <si>
    <t>Aumento de Canales y/o puntos de atención</t>
  </si>
  <si>
    <t>Subdirección Técnica de Recursos Tecnológicos y Subdirección Técnica de Ejecuciones Fiscales.</t>
  </si>
  <si>
    <t>Subdirección de Apoyo a la Construcción de Secretaría de Hábitat y la Subdirección Técnica de Presupuesto y Contabilidad.</t>
  </si>
  <si>
    <t>1. Datos Abiertos</t>
  </si>
  <si>
    <t>2. Lenguaje Claro</t>
  </si>
  <si>
    <t>COMPONENTE 5: Apertura de Información y Datos Abiertos</t>
  </si>
  <si>
    <t>COMPONENTE 6: Participación e Innovación en la Gestión Pública</t>
  </si>
  <si>
    <t>EJE 2: INTEGRIDAD</t>
  </si>
  <si>
    <t>COMPONENTE 7: Promoción de la Integridad y la Ética Pública</t>
  </si>
  <si>
    <t>Fortalecimiento de una Cultura de Integridad</t>
  </si>
  <si>
    <t>1. Elaboración de Plan de Gestión de Integridad 2023</t>
  </si>
  <si>
    <t>Proyecto del Plan de Gestión de Integridad 2023</t>
  </si>
  <si>
    <t>Documento con el proyecto del Plan de Gestión de Integridad 2023</t>
  </si>
  <si>
    <t>STRH 
SGGC 
OAP 
Gestores y gestoras de integridad</t>
  </si>
  <si>
    <t>Diciembre de 2022</t>
  </si>
  <si>
    <t>2. Presentar al Comité Institucional de Gestión y Desempeño del Plan de Gestión de Integridad 2023</t>
  </si>
  <si>
    <t>Plan de Gestión de Integridad 2023 aprobado</t>
  </si>
  <si>
    <t>Acta del Comité de Gestión y Desempeño en la que se apruebe el Plan de Gestión de Integridad 2023</t>
  </si>
  <si>
    <t>3. Divulgar el Plan de Gestión de Integridad 2023</t>
  </si>
  <si>
    <t>Divulgación del Plan de Gestión de Integridad 2023 realizada</t>
  </si>
  <si>
    <t>* Pieza Comunicativa. 
* Correo electrónico remitido a la Gente IDU.</t>
  </si>
  <si>
    <t>STRH 
OAC 
Gestores y Gestoras de integridad</t>
  </si>
  <si>
    <t>Marzo de 2023</t>
  </si>
  <si>
    <t>I) Alistamiento</t>
  </si>
  <si>
    <t>II) Armonización</t>
  </si>
  <si>
    <t>7.1.1</t>
  </si>
  <si>
    <t>7.1.2</t>
  </si>
  <si>
    <t>7.1.3</t>
  </si>
  <si>
    <t>7.1.4</t>
  </si>
  <si>
    <t>7.1.5</t>
  </si>
  <si>
    <t>7.1.6</t>
  </si>
  <si>
    <t>7.1.7</t>
  </si>
  <si>
    <t>7.1.8</t>
  </si>
  <si>
    <t>7.1.9</t>
  </si>
  <si>
    <t>7.1.10</t>
  </si>
  <si>
    <t>7.1.11</t>
  </si>
  <si>
    <t>7.1.12</t>
  </si>
  <si>
    <t>7.1.13</t>
  </si>
  <si>
    <t>7.1.14</t>
  </si>
  <si>
    <t>III) Diagnóstico</t>
  </si>
  <si>
    <t>4. Diseño de la Encuesta Percepción y Apropiación de los Valores de Integridad 2023</t>
  </si>
  <si>
    <t>Instrumento de Percepción y Apropiación de los Valores de Integridad 2023 diseñado</t>
  </si>
  <si>
    <t>Instrumento de Percepción y Apropiación de los Valores de Integridad 2023</t>
  </si>
  <si>
    <t>5. Aplicación de la Encuesta de Percepción y Apropiación de los Valores de Integridad 2023</t>
  </si>
  <si>
    <t>Pieza audiovisual o gráfica de comunicación mediante la cual se informa sobre la fecha de aplicación de la encuesta.</t>
  </si>
  <si>
    <t>6. Analizar resultados de la Encuesta de Percepción y Apropiación de los Valores de Integridad 2023</t>
  </si>
  <si>
    <t>*Base de datos con la relación de las personas que diligenciaron la encuesta.
*Documento con el Informe de Percepción y Apropiación de los Valores de Integridad 2023</t>
  </si>
  <si>
    <t>7. Divulgación de los resultados de la Encuesta de Percepción y Apropiación de los Valores de Integridad 2023</t>
  </si>
  <si>
    <t>Resultados de la Encuesta de Percepción y Apropiación de los Valores de Integridad 2023 divulgados entre la Gente IDU</t>
  </si>
  <si>
    <t>Pieza audiovisual o gráfica comunicativa dirigida a la Gente IDU</t>
  </si>
  <si>
    <t>IV) Implementación</t>
  </si>
  <si>
    <t>8. Encuentros de Gestores y Gestoras de Integridad (pueden ser reuniones informativas, sensibilizaciones y/o capacitaciones)</t>
  </si>
  <si>
    <t>2 encuentros realizados
(1 por semestre)</t>
  </si>
  <si>
    <t>9. Divulgación de los valores de integridad a través de las actividades incluidas en los planes del Sistema de Estímulos, Capacitación, Seguridad y Salud en el Trabajo, Subsistema de Gestión efr, SGAS y SARLAFT.</t>
  </si>
  <si>
    <t>Valores de integridad divulgados a través de las piezas comunicativas enmarcadas en los planes del Sistema de Estímulos, Capacitación, Seguridad y Salud en el Trabajo, Subsistema de Gestión efr, SGAS y SARLAFT.</t>
  </si>
  <si>
    <t>*Correos electrónicos 
*Piezas comunicativas con logo(s) de los valores de integridad.</t>
  </si>
  <si>
    <t>STRH 
SGGC 
OAC</t>
  </si>
  <si>
    <t>10. Divulgar los valores de integridad a través de un programa/magazine que durante cada mes aborde uno de los valores.</t>
  </si>
  <si>
    <t>7 programas/magazine divulgados (entre febrero y agosto cada mes se realizará un programa específico alusivo a una valor y a partir del mes de septiembre se repetirán los correspondientes a los valores que de acuerdo con los resultados de la Encuesta de Percepción y Apropiación de los Valores de Integridad 2023 requieran fortalecerse.</t>
  </si>
  <si>
    <t>OAC 
STRH 
SGGC</t>
  </si>
  <si>
    <t>*Programa/Magazine (pieza audiovisual). 
*Informativo IDU.</t>
  </si>
  <si>
    <t>11. Realizar un concurso entre la Gente IDU, con el fin de seleccionar un logo símbolo (personaje) que represente la integridad en el Instituto.</t>
  </si>
  <si>
    <t>Logo símbolo representativo de la integridad en el IDU seleccionado</t>
  </si>
  <si>
    <t>*Piezas gráficas y/o audiovisuales de convocatoria al concurso. 
*Logo símbolo.</t>
  </si>
  <si>
    <t>Abril
de 2023</t>
  </si>
  <si>
    <t>12. Incluir durante la Semana Cultural el tema de gestión de la integridad.</t>
  </si>
  <si>
    <r>
      <t xml:space="preserve">12. Informar a los nuevos servidores el compromiso de aprobar el curso de gestión antisoborno de la plataforma moodle </t>
    </r>
    <r>
      <rPr>
        <sz val="10"/>
        <rFont val="Arial Unicode MS"/>
      </rPr>
      <t>(sic)</t>
    </r>
    <r>
      <rPr>
        <b/>
        <sz val="10"/>
        <rFont val="Arial Unicode MS"/>
        <family val="2"/>
      </rPr>
      <t>, el cual hace parte integral de la inducción (esta información se suministrará en el marco de la ruta de posesión: ítem “saludo y bienvenida”)</t>
    </r>
  </si>
  <si>
    <t>14. Elaborar informe de las acciones realizadas en el marco del Plan de Gestión de Integridad 2023 para publicar en el Repositorio Web</t>
  </si>
  <si>
    <t>Informe de las acciones realizadas en el marco del Plan de Gestión de Integridad 2023 publicado</t>
  </si>
  <si>
    <t>Diciembre 2023</t>
  </si>
  <si>
    <t>EJE 3: MONITOREO Y CONTROL</t>
  </si>
  <si>
    <t>COMPONENTE 8: Gestión del Riesgo de Corrupción</t>
  </si>
  <si>
    <t>% DE AVANCE Periodo</t>
  </si>
  <si>
    <t>Política de Riesgos</t>
  </si>
  <si>
    <t>Realizar seguimiento y revisión a la  política de riesgos.</t>
  </si>
  <si>
    <t>Informe de la Política de Riesgos.</t>
  </si>
  <si>
    <t>OAP 
Comité Institucional de Coordinación de Control Interno</t>
  </si>
  <si>
    <t>Construcción del Mapa de Riesgos de Corrupción</t>
  </si>
  <si>
    <t>Monitoreo y Revisión</t>
  </si>
  <si>
    <t>Revisar y actualizar el contexto estratégico del riesgo.</t>
  </si>
  <si>
    <t>OAP
Áreas IDU</t>
  </si>
  <si>
    <t>Consulta y Divulgación</t>
  </si>
  <si>
    <t>Matriz de Riesgos Institucional publicada en la WEB IDU.</t>
  </si>
  <si>
    <t>OAP - OAC</t>
  </si>
  <si>
    <t>Seguimiento</t>
  </si>
  <si>
    <t>Seguimiento Cuatrimestral a la Estrategia de Riesgos de Corrupción.</t>
  </si>
  <si>
    <t>Registro de seguimiento PAAC publicado</t>
  </si>
  <si>
    <t>OCI</t>
  </si>
  <si>
    <t>Durante el 1er trimestre de 2023</t>
  </si>
  <si>
    <t>Hasta el 31-ene-2023</t>
  </si>
  <si>
    <t>Desde el 1-oct-2023  Hasta el 31-oct-2023</t>
  </si>
  <si>
    <t>Identificar y publicar las matrices de riesgos de corrupción 2023.</t>
  </si>
  <si>
    <t>Matriz Consolidada de riesgos de corrupción 2023 publicada en la WEB IDU.</t>
  </si>
  <si>
    <t>8.2.1</t>
  </si>
  <si>
    <t>8.3.1</t>
  </si>
  <si>
    <t>8.3.2</t>
  </si>
  <si>
    <t>8.4.1</t>
  </si>
  <si>
    <t>8.5.1</t>
  </si>
  <si>
    <t>Contexto Estratégico del riesgo consolidado para el 100% de los procesos publicado. (sic)</t>
  </si>
  <si>
    <t>Realizar el monitoreo a las matrices de riesgos de corrupción con corte a 31 de diciembre 2022</t>
  </si>
  <si>
    <t>8.3.3</t>
  </si>
  <si>
    <t>Matrices de riesgos 2022 con monitoreo enviadas a la OAP</t>
  </si>
  <si>
    <t>Realizar los monitoreos a las matrices de Riesgos de corrupción 2023</t>
  </si>
  <si>
    <t>Matriz de Riesgos de corrupción con monitoreo enviadas a la OAP</t>
  </si>
  <si>
    <t>10-ene-2023 
(10° Día hábil)</t>
  </si>
  <si>
    <t>9-may-2023 
8-sep-2023 
(6° día hábil)</t>
  </si>
  <si>
    <t>Publicar las matrices de Riesgos con monitoreo a 31 de diciembre 2022 en la página WEB IDU</t>
  </si>
  <si>
    <t>Publicar las matrices de Riesgos de corrupción 2023 con monitoreo en la página WEB IDU</t>
  </si>
  <si>
    <t>15-may-2023 
14-sep-2023 
(10° Día hábil)</t>
  </si>
  <si>
    <t>16-ene-2023 
(10° Día hábil)</t>
  </si>
  <si>
    <t>Hasta los 10 primeros días hábiles: mayo septiembre enero</t>
  </si>
  <si>
    <t>8.4.2</t>
  </si>
  <si>
    <t>COMPONENTE 9: Medidas de Debida Diligencia y Prevención de Lavado de Activos</t>
  </si>
  <si>
    <t>9.2.1</t>
  </si>
  <si>
    <t>9.2.2</t>
  </si>
  <si>
    <t>9.2.3</t>
  </si>
  <si>
    <t>Marzo 2023</t>
  </si>
  <si>
    <t>9.1.1</t>
  </si>
  <si>
    <t>9.1.2</t>
  </si>
  <si>
    <t>9.1.3</t>
  </si>
  <si>
    <t>Tres (3) monitoreos cuatrimestrales a la matriz de riesgos de soborno, efectuados por la 1ra línea de defensa</t>
  </si>
  <si>
    <t>Tres (3) Monitoreos cuatrimestrales</t>
  </si>
  <si>
    <t xml:space="preserve">Líderes de procesos IDU </t>
  </si>
  <si>
    <t>Enero 2023</t>
  </si>
  <si>
    <t>Fortalecer la Cultura de integridad y cumplimiento para colaboradores del IDU.</t>
  </si>
  <si>
    <t>Aprobación curso virtual Antisoborno para colaboradores del IDU – Nuevos</t>
  </si>
  <si>
    <t>Febrero 2022</t>
  </si>
  <si>
    <t>9.1.4</t>
  </si>
  <si>
    <t>Sistema de Administración del Riesgo de Lavado de Activos y Financiación del Terrorismo - SARLAFT</t>
  </si>
  <si>
    <t>1. Manual SARLAFT 2. Instructivos y documentos de apoyo al Sistema</t>
  </si>
  <si>
    <t>1. Manual SARLAFT del IDU. 2. Instructivos y documentos de apoyo al sistema</t>
  </si>
  <si>
    <t xml:space="preserve">Enero 2023 </t>
  </si>
  <si>
    <t>marzo 2023</t>
  </si>
  <si>
    <t>Implementación del Sistema</t>
  </si>
  <si>
    <t>Monitoreos cuatrimestrales a la matriz de riesgos SARLAFT por la 1ra línea de defensa</t>
  </si>
  <si>
    <t>Monitoreos adelantados 1ra línea de defensa</t>
  </si>
  <si>
    <t>Líderes procesos identificados en el alcance</t>
  </si>
  <si>
    <t>Debida Diligencia</t>
  </si>
  <si>
    <t>Aplicación Debida Diligencia</t>
  </si>
  <si>
    <t>Verificación en los procesos identificados en el alcance del Sistema SARLAFT</t>
  </si>
  <si>
    <t>COMPONENTE 3: Mecanismos para Mejorar la Atención al Ciudadano</t>
  </si>
  <si>
    <t>NO HAY PLANTEAMIENTO DE ACCIONES EN EL PAAC PUBLICADO</t>
  </si>
  <si>
    <t xml:space="preserve">COMPONENTE 6: Participación e Innovación en la Gestión Pública          </t>
  </si>
  <si>
    <t>NO PRESENTA SUBCOMPONENTES</t>
  </si>
  <si>
    <t>CUATRIMESTRE I - 2023 (PAAC v. 14)</t>
  </si>
  <si>
    <r>
      <t xml:space="preserve">STRH:
El día 13 de diciembre de 2022 se remitió a la OAP el proyectó del Plan de Gestión de Integridad 2023. 
</t>
    </r>
    <r>
      <rPr>
        <u/>
        <sz val="10"/>
        <rFont val="Arial Unicode MS"/>
      </rPr>
      <t xml:space="preserve">Evidencias: Proyecto de Plan de Gestión de Integridad 2022 cargado en el OPENERP para su adopción - Correo electrónico que evidencia que el proyecto del Plan de Gestión de Integridad 2022 se remitió a la OAP. </t>
    </r>
    <r>
      <rPr>
        <sz val="10"/>
        <rFont val="Arial Unicode MS"/>
        <family val="2"/>
      </rPr>
      <t xml:space="preserve">
</t>
    </r>
  </si>
  <si>
    <r>
      <t xml:space="preserve">STRH:
* En la sesión del día 27 de enero de 2021 se presentó al Comité Institucional de Gestión y Desempeño el proyecto del Plan de Gestión de la Integridad 2023.
</t>
    </r>
    <r>
      <rPr>
        <u/>
        <sz val="10"/>
        <rFont val="Arial Unicode MS"/>
        <family val="2"/>
      </rPr>
      <t>Evidencia: copia del acta de la sesión del día 27 de enero de 2023 del Comité Institucional de Gestión y Desempeño - Presentación utilizada por la STRH en el Comité de Gestión y Desempeño.</t>
    </r>
    <r>
      <rPr>
        <sz val="10"/>
        <rFont val="Arial Unicode MS"/>
        <family val="2"/>
      </rPr>
      <t xml:space="preserve">
* El Plan de Gestión de la Integridad 2022 (PL-TH-01) fue aprobado en el Sistema Integrado de Gestión (OPENERP/SUE) el día 30 de enero de 2023. 
</t>
    </r>
    <r>
      <rPr>
        <u/>
        <sz val="10"/>
        <rFont val="Arial Unicode MS"/>
        <family val="2"/>
      </rPr>
      <t>Evidencia: Documento PL-TH-01 "Plan de Gestión de la Integridad 2023" aprobado y adoptado.</t>
    </r>
    <r>
      <rPr>
        <sz val="10"/>
        <rFont val="Arial Unicode MS"/>
        <family val="2"/>
      </rPr>
      <t xml:space="preserve">
</t>
    </r>
  </si>
  <si>
    <r>
      <t xml:space="preserve">STRH:
Durante la primera mitad del mes deabril se diseño el instrumento (encuesta) de Percepción y Apropiación de los Valores de Integridad 2023, para ser aplicada entre los meses de abril y mayo.
</t>
    </r>
    <r>
      <rPr>
        <u/>
        <sz val="10"/>
        <rFont val="Arial Unicode MS"/>
      </rPr>
      <t>Evidencias: correo electrónico de 11/04/2023 a través del cual se remitió el documento, documento de trabajo con el contenido de la encuesta y pantallazos del formulario google con el contenido de la encuesta.</t>
    </r>
  </si>
  <si>
    <t>STRH:
Aún no han tenido lugar encuentros de gestores y gestoras de integridad</t>
  </si>
  <si>
    <r>
      <t xml:space="preserve">STRH:
En el marco del desarrollo de la Ruta de Posesión, en la primera parte y específicamente en el componente de capacitación se le informa a los servidores y a las servidoras sobre la obligatoriedad de realizar el curso sobre gestión antisoborno.
</t>
    </r>
    <r>
      <rPr>
        <u/>
        <sz val="10"/>
        <rFont val="Arial Unicode MS"/>
      </rPr>
      <t>Evidencia: Documento que se utiliza en la presentación de la ruta de posesión.</t>
    </r>
  </si>
  <si>
    <t>"Se realizó la publicación y actualización de la información según las solicitudes realizadas por las áreas.
*Gestión Presupuestal y Financiera en el marco del PDD
https://www.idu.gov.co/page/transparencia/planeacion/planes-estrategicos
*Ejecución Presupuestal https://www.idu.gov.co/page/transparencia/presupuesto/ejecuciones-presupuestales
*Estados Financieros 
https://www.idu.gov.co/page/transparencia/presupuesto/estados-financieros
*Misión y visión 
https://www.idu.gov.co/page/quienes-somos-2
Planes de acción
https://www.idu.gov.co/page/transparencia/planeacion/planes-estrategicos
*Plan anual de Adquisiciones 
https://www.idu.gov.co/page/transparencia/presupuesto/plan-de-adquisiciones</t>
  </si>
  <si>
    <t>"Se realizó la publicación y actualización de la información según las solicitudes realizadas por las áreas.
*LA ESTRUCTURA ORGANIZACIONAL.
 https://www.idu.gov.co/page/transparencia/organizacion/organigrama
*EL MODELO DE GESTIÓN
https://www.idu.gov.co/page/transparencia/informacion-de-interes/sigi-
*TRAMITES Y SERVICIOS 
https://www.idu.gov.co/page/tramites-y-servicios-idu
*Información técnica sobre la infraestructura de transporte, vial y espacio público de la ciudad.
https://www.idu.gov.co/page/transparencia/informacion-de-interes/siipviales"</t>
  </si>
  <si>
    <t>"Se realizó la publicación y actualización de la información según las solicitudes realizadas por las áreas.
*INFORMES DE GESTIÓN Y AUDITORIAS 
https://www.idu.gov.co/page/transparencia/control/control-interno"</t>
  </si>
  <si>
    <t xml:space="preserve">"Las noticias relacionadas a  la gestión de la entidad se encuentran publicadas y actualizadas en la página web. 
https://www.idu.gov.co/blog/boletin-de-prensa-idu-1  
*Se ha venido llevando a cabo el monitoreo de redes,  se anexan los informes mensuales (Enero - Febrero-Marzo -Abril 2023) El contrato de monitoreo que se viene ejecutando es el IDU-1321-2021)
Pueden consultarse en el siguiente enlace:  https://drive.google.com/drive/folders/1hOOhUFNdLlvaWUJHglTey9TB4TLmVP92?usp=share_link				</t>
  </si>
  <si>
    <t>"Se realizó la publicación y actualización de la información según las solicitudes realizadas por las áreas”
enlace: https://www.idu.gov.co/page/transparencia/planeacion/rendicion-de-cuentas</t>
  </si>
  <si>
    <t>"Se realizó la publicación y actualización de la información según las solicitudes realizadas por las áreas”
Enlace https://www.idu.gov.co/page/transparencia/planeacion/plan-anti-corrupcion</t>
  </si>
  <si>
    <t>OAP:
Se elaboró plan de comunicaciones con la Oficina Asesora de Comunicaciones, el cual se esta implementando desde enero del presente año, se anexa evidencia del plan de comunicaciones elaborado y en implementación así en donde a su vez se encuentan las evidencias de las publicaciones. https://docs.google.com/spreadsheets/d/14EwMd0mv8qhci7W_yisMr2DNvfmIg9mv/edit#gid=1880815656</t>
  </si>
  <si>
    <t xml:space="preserve">A la fecha se tiene activo 1 compromiso con fecha de vencimiento 31 de dic de 2024, a cargo de la ORSC. En 2023 no se han cargado evidencias relacionadas con el cumplimiento de este compromiso.							</t>
  </si>
  <si>
    <t>Se realizó informe de seguimiento a la política de riesgos por parte de la OAP y se presentó al Comité Institucional de Coordinación de Control Interno de fecha 26 de abril de 2023.
Evidencia: Informe y presentación, (acta en revisión)</t>
  </si>
  <si>
    <t>Para el 30 de enero 2023 se consolidó y publicó las matrices de riesgos de corrupción en la web idu para todos los procesos institucionales. El archivo se denomina Matriz de riesgos institucional. 
Evidencia: https://www.idu.gov.co/page/transparencia/planeacion/plan-anti-corrupcion</t>
  </si>
  <si>
    <t>Las dependencias IDU, realizaron el monitoreo de riesgos de corrupción a los procesos institucionales las cuales fueron enviadas a la OAP, las mismas se consolidaron y publicaron en la web IDU. Las matrices se encuentran disponibles en DRIVE. El consolidado de las matrices se eleabora en el archivo denominado Matriz de riesgos institucional. 
Evidencia: https://www.idu.gov.co/page/transparencia/planeacion/plan-anti-corrupcion</t>
  </si>
  <si>
    <t>OAP:
La OAP consolidó y publicó el 16 de enero 2023 el monitoreo a las matrices de riesgos de corrupción 2022 en la WEB IDU. El consolidado de las matrices se eleabora en el archivo denominado Matriz de riesgos institucional. 
Evidencia: https://www.idu.gov.co/page/transparencia/planeacion/plan-anti-corrupcion
OAC:
"Se realizó la publicación y actualización de la información según las solicitudes realizadas por las áreas”
Enlace https://www.idu.gov.co/page/transparencia/planeacion/plan-anti-corrupcion</t>
  </si>
  <si>
    <t>Con corte a 30 de abril de 2023, se encuentran registrados en el sistema de información, 161 Comites Idu realizados, lo que corresponde al 32.2% de la meta.</t>
  </si>
  <si>
    <t>Esta actividad se inicia en el segundo cuatrimestre de la vigencia</t>
  </si>
  <si>
    <t>OAC:
"Se realizó la publicación y actualización de la información según las solicitudes realizadas por las áreas”
enlace: https://www.idu.gov.co/page/transparencia/planeacion/rendicion-de-cuentas
• Trasmisión rendición de cuentas 
• INFORME DE GESTIÓN Y RESULTADOS 2022
• Estrategia anual de rendición de cuentas de la vigencia 2022 a realizarse en 2023 sector movilidad  
• Informe de seguimiento de Rendición de cuentas 2022
• Respuesta solicitudes de la Comunidad Rendición de Cuentas Sector Movilidad Vigencia 2022 realizada en 2023. 
• Informe consolidado audiencia pública diálogo ciudadano, Rendición de Cuentas Sector Movilidad  2022 realizada en 2023.  
• Invitación Rendición de Cuentas
ORSC:
El 24 de febrero de 2023 se realizó Audencia Pública de Rendición de Cuentas sobre la gestión de la vigencia 2022, en coordinación con el sector movilidad. https://www.idu.gov.co/page/transparencia/planeacion/rendicion-de-cuentas</t>
  </si>
  <si>
    <t>Con corte a 30 de abril de 2023, se encuentran registrados en el sistema de información, 567 espación con actores políticos y sociales, que representan el 56,7% de la meta. De estos espacios 433 está directamente asociados a contratos en ejecución y 134 a otro tipo de citaciones.</t>
  </si>
  <si>
    <t>Durante el periodo se realizaron los siguientes eventos de rendición de cuentas locales:
19 de abril 2023 Localidad de Barrios Unidos
26 de Abril 2023 Localidad de Antonio Nariño</t>
  </si>
  <si>
    <t>Durante el periodo se realizaron 3 sensibilizaciones, las cuales tratataron los siguientes temas de: i) Violencia basada en genero, ii) acoso sexual en el espacio público y; iii) Ley 1257 de 2008.
Grupo 1 (Fecha: 16 de marzo de 2023)
Proyecto: Avenida Guayacanes Tramo 2
Total participantes: 27 personas (mano de obra no calificada, personal administrativo y gestores sociales) 
Mujeres: 12 y Hombres: 15
Grupo 2 (Fecha: 16 de marzo de 2023)
Proyecto: Avenida Guayacanes Tramo 2
Total participantes: 22
Mujeres: 6 y Hombres: 16
Grupo 3 (Fecha: 16 de marzo de 2023)
Proyecto: Avenida Guayacanes Tramo 2
Total participantes: 15 personas (mano de obra no calificada)
Mujeres: 1 y Hombres: 14
Cada espacio tuvo una duración de una hora, cuyo objetivo fue sensiblizar sobre las diferentes violencias en el espacio público (transporte público, en los parques, en las escuelas, los lugares de trabajo y alrededor de ellos), como en el espacio privado (ámbito familiar - hogar), buscando lograr un cambio transformador hacia el reconocimiento de las violencias y sus consecuencias.</t>
  </si>
  <si>
    <t>Conversatorio: “El Nuevo Borde Oriental, un Centro Moderno, Vital y Revitalizado” en el marco de la Semana de la movilidad sostenible. Realizado en la Universidad Javieriana. (Lunes 30 de enero 2023). https://bogota.gov.co/mi-ciudad/movilidad/programacion-de-la-semana-de-la-movilidad-sostenible-en-bogota-2023
https://www.youtube.com/watch?v=dUhE7KctJQI&amp;t=4500s
En el marco del Convenio de Cooperación IDU - Maloka (IDU-1652-2022) se han realizados 14 talleres con diferentes grupos poblacionales (niños, adultos y adultos mayores) 
Fechas de los espacios: (marzo 16 - marzo 17 -  marzo 21 - marzo 22 - marzo 23 - marzo 24 - marzo 27 -  marzo 28  - marzo 29 - marzo 30 - marzo 31 - 18 abril - abril 19 - abril 20) El Laboratorio de Ciudad y Cultura Ciudadana es un espacio en el cual, de la mano con la ciudadanía, se dialoga sobre ciencia ciudadana sobre la ciudad, el desarrollo urbano, la movilidad, el comportamiento, la sostenibilidad ambiental, el cuidado de todos los seres vivos, animados, patrimoniales y públicos con quienes compartimos la ciudad; se produce conocimiento colectivo y compartido con las niñas, los niños, las juventudes diversas, adultos.
Se realizaron 3 recorridos al Transmicable Ciudad Bolivar, en el marco del Curso de Desarrollo Urbano y Cultura Ciudadana (IDU-1514-2022), con el acompañamiento de la ciudadanía.
Fecha de los espacios: (febrero 26, marzo 4, marzo 12). En este espacio se identificaron las virtudes de la gestión integral de proyectos, el trabajo interinstitucional realizado, particularmente con TransMilenio, y el importante papel de las comunidades y organizaciones sociales de la localidad.</t>
  </si>
  <si>
    <r>
      <rPr>
        <sz val="10"/>
        <color theme="1"/>
        <rFont val="Arimo"/>
      </rPr>
      <t xml:space="preserve">Se realizaron 5 encuentros de formación interna a colaboradores de la Entidad:
</t>
    </r>
    <r>
      <rPr>
        <b/>
        <sz val="10"/>
        <color theme="1"/>
        <rFont val="Arimo"/>
      </rPr>
      <t xml:space="preserve">- Tema: Conversatorio: Construyendo ambientes laborales libres de acoso </t>
    </r>
    <r>
      <rPr>
        <sz val="10"/>
        <color theme="1"/>
        <rFont val="Arimo"/>
      </rPr>
      <t xml:space="preserve">(lunes, 6 de marzo de 2023)
</t>
    </r>
    <r>
      <rPr>
        <b/>
        <sz val="10"/>
        <color theme="1"/>
        <rFont val="Arimo"/>
      </rPr>
      <t>Total Participantes: 210</t>
    </r>
    <r>
      <rPr>
        <sz val="10"/>
        <color theme="1"/>
        <rFont val="Arimo"/>
      </rPr>
      <t xml:space="preserve">
Mujeres: 142
Hombres: 68
</t>
    </r>
    <r>
      <rPr>
        <b/>
        <sz val="10"/>
        <color theme="1"/>
        <rFont val="Arimo"/>
      </rPr>
      <t>- Tema: Presentación: Impacto del teletrabajo sobre la calidad de vida de servidoras y servidores públicos del IDU</t>
    </r>
    <r>
      <rPr>
        <sz val="10"/>
        <color theme="1"/>
        <rFont val="Arimo"/>
      </rPr>
      <t xml:space="preserve"> (martes, 7 de marzo de 2023)
</t>
    </r>
    <r>
      <rPr>
        <b/>
        <sz val="10"/>
        <color theme="1"/>
        <rFont val="Arimo"/>
      </rPr>
      <t xml:space="preserve">Total Participantes: 282
</t>
    </r>
    <r>
      <rPr>
        <sz val="10"/>
        <color theme="1"/>
        <rFont val="Arimo"/>
      </rPr>
      <t xml:space="preserve">Mujeres: 174
Hombres: 108
</t>
    </r>
    <r>
      <rPr>
        <b/>
        <sz val="10"/>
        <color theme="1"/>
        <rFont val="Arimo"/>
      </rPr>
      <t xml:space="preserve">- Tema: Conversatorio: Ni con el pétalo de una rosa. Panelista: Alejandra Borrero </t>
    </r>
    <r>
      <rPr>
        <sz val="10"/>
        <color theme="1"/>
        <rFont val="Arimo"/>
      </rPr>
      <t xml:space="preserve">(jueves, 9 de marzo de 2023)
</t>
    </r>
    <r>
      <rPr>
        <b/>
        <sz val="10"/>
        <color theme="1"/>
        <rFont val="Arimo"/>
      </rPr>
      <t xml:space="preserve">Total Participantes: 535
</t>
    </r>
    <r>
      <rPr>
        <sz val="10"/>
        <color theme="1"/>
        <rFont val="Arimo"/>
      </rPr>
      <t xml:space="preserve">Mujeres: 360
Hombres: 170
Intersexuales: 3
</t>
    </r>
    <r>
      <rPr>
        <b/>
        <sz val="10"/>
        <color theme="1"/>
        <rFont val="Arimo"/>
      </rPr>
      <t xml:space="preserve">- Tema: Cineforo: Persépols </t>
    </r>
    <r>
      <rPr>
        <sz val="10"/>
        <color theme="1"/>
        <rFont val="Arimo"/>
      </rPr>
      <t xml:space="preserve">(viernes, 10 de marzo de 2023)
</t>
    </r>
    <r>
      <rPr>
        <b/>
        <sz val="10"/>
        <color theme="1"/>
        <rFont val="Arimo"/>
      </rPr>
      <t xml:space="preserve">Total Participantes: 70
</t>
    </r>
    <r>
      <rPr>
        <sz val="10"/>
        <color theme="1"/>
        <rFont val="Arimo"/>
      </rPr>
      <t xml:space="preserve">Mujeres: 56
Hombres: 14
</t>
    </r>
    <r>
      <rPr>
        <b/>
        <sz val="10"/>
        <color theme="1"/>
        <rFont val="Arimo"/>
      </rPr>
      <t xml:space="preserve">- Tema: Taller: Lenguaje incluyente y libre de sexismo </t>
    </r>
    <r>
      <rPr>
        <sz val="10"/>
        <color theme="1"/>
        <rFont val="Arimo"/>
      </rPr>
      <t xml:space="preserve">(lunes, 27 de marzo de 2023)
</t>
    </r>
    <r>
      <rPr>
        <b/>
        <sz val="10"/>
        <color theme="1"/>
        <rFont val="Arimo"/>
      </rPr>
      <t xml:space="preserve">Total Participantes: 100
</t>
    </r>
    <r>
      <rPr>
        <sz val="10"/>
        <color theme="1"/>
        <rFont val="Arimo"/>
      </rPr>
      <t>Mujeres: 68
Hombres: 32</t>
    </r>
  </si>
  <si>
    <t>Al corte del primer cuatrimestre de 2023, el curso se está ejecutando de acuerdo con los cronogramas propuestos, con un total de 1.657 inscritos.</t>
  </si>
  <si>
    <t>OAC: PAGINA WEB (Se encuentra publicados los tramites y servicios de la entidad en la página web )
enlace: https://www.idu.gov.co/page/tramites-y-servicios-idu
PIEZAS COMUNICACION INTERNA La elaboración de estas piezas, se maneja como una estrategia de comunicación con la ORSC. La OAC se encuentra dispuesta a atender los requerimiento de acuerdo con las necesidades de divulgación interna de los trámites y servicios que se requieran divulgar internamente.                                                                                                                                                                                                                                                                                                       Las piezas de comunicación divulgadas se encuentran dispuestas en el siguiente enlace: https://drive.google.com/drive/folders/1PGBY78h2d8Hz58dSj8mZvSBEUapEK5c5?usp=share_link 
ORSC:
Para el primer cuatrimestre no se tiene avance</t>
  </si>
  <si>
    <t>Para el primer cuatrimestre no se tiene avance</t>
  </si>
  <si>
    <t>Reporte preliminar del primer trismestre, enviado a las dependencias el 10 de abril de 2023 (adjunta evidencia)</t>
  </si>
  <si>
    <t>Para el primer cuatrimestre se realizaron 5 capacitaciones Bachue para el primer cuatrimestre del año 2023 (adjunta evidencias)</t>
  </si>
  <si>
    <t>STRT:
Se encuentra a la espera de la validación por parte de meta, ya se comprobó la autenticación de la cuenta por facebook.
https://drive.google.com/drive/folders/1ac8aXCRu_FKxFBXk0SEYaLralJvRQwO3?usp=share_link
ORSC:
El desarrollo ya se encuentra listo para salida a producción. Pendiente de la verificación de la cuenta de whatsapp que se hace a través de Facebook, por parte de OAC. Enlace a pruebas Enlace web de pruebas: https://web.whatsapp.com/send?phone=14157386102&amp;text=Join%20growl%20comic</t>
  </si>
  <si>
    <r>
      <t xml:space="preserve">STRT:
'A partir del mes de febrero se realizó el lanzamiento de la mejora del trámite de acuerdo de pago de valorización que se encuentra publicado en :
Página Principal de IDu.gov.co  “https://www.idu.gov.co/page/agendamiento-web”
chatbot fulvia
Trámites y servicios   “https://www.idu.gov.co/page/transparencia/tramites-y-servicios/tramites-de-valorizacion”
Suit tramites Bogotá  “https://bogota.gov.co/servicios/guia-de-tramites-y-servicios/facilidades-de-pago-para-los-deudores-de-obligaciones-tributarias”
STJEF:
'A) Informar si se generó cronograma de actividades
Se generó el correspondiente cronograma con las actividades a realizar en la vigencia 2023, el cual se  adjunta.
B) Informar si en la planeación de las acciones se consideró el planteamiento de mecanismos para medir los beneficios que recibirá el usuario por la mejora del trámite y, de ser el caso, detallar cuáles son los mecanismos planteados, indicando si están implementados o por implementar. Si no se han definido estos mecanismos se agradece dar las explicaciones o razones por lo cual esto no se ha considerado.   
Como mecanismo para medir los beneficios que recibe el usuario con la mejora implementada para el trámite de acuerdos de pago a través del agendamiento virtual,  actualmente se tiene la encuesta </t>
    </r>
    <r>
      <rPr>
        <b/>
        <sz val="10"/>
        <rFont val="Calibri"/>
        <family val="2"/>
        <scheme val="minor"/>
      </rPr>
      <t>FO-SC-31  ENCUESTA DE SATISFACCIÓN CIUDADANA PARA EL TRÁMITE DE FACILIDADES DE PAGO PARA LOS DEUDORES DE OBLIGACIONES TRIBUTARIAS</t>
    </r>
    <r>
      <rPr>
        <sz val="10"/>
        <rFont val="Calibri"/>
        <family val="2"/>
        <scheme val="minor"/>
      </rPr>
      <t xml:space="preserve"> que es realizada por la </t>
    </r>
    <r>
      <rPr>
        <b/>
        <sz val="10"/>
        <rFont val="Calibri"/>
        <family val="2"/>
        <scheme val="minor"/>
      </rPr>
      <t xml:space="preserve">ORSC  </t>
    </r>
    <r>
      <rPr>
        <sz val="10"/>
        <rFont val="Calibri"/>
        <family val="2"/>
        <scheme val="minor"/>
      </rPr>
      <t xml:space="preserve">al contribuyente cuando acude de manera presencial  y adicionalmente  cuando el usuario es atendido a través de agendamiento virtual, se envía vía correo electrónico el formato  para que sea diligenciado por él. 
C) Si hay acciones de racionalización finalizadas anticipadamente, es decir, antes de la fecha registrada en el plan, se solicita informar, para cada una, si:
</t>
    </r>
    <r>
      <rPr>
        <b/>
        <sz val="10"/>
        <rFont val="Calibri"/>
        <family val="2"/>
        <scheme val="minor"/>
      </rPr>
      <t>3.1.  ¿Se implementó la mejora del trámite en la entidad?</t>
    </r>
    <r>
      <rPr>
        <sz val="10"/>
        <rFont val="Calibri"/>
        <family val="2"/>
        <scheme val="minor"/>
      </rPr>
      <t xml:space="preserve"> 
Si, fué implementada la mejora en la página web de la entidad en febrero de 2023. Se adjunta captura de pantalla de ingreso al aplicativo en la web del IDU
</t>
    </r>
    <r>
      <rPr>
        <b/>
        <sz val="10"/>
        <rFont val="Calibri"/>
        <family val="2"/>
        <scheme val="minor"/>
      </rPr>
      <t>3.2. ¿Se actualizó el trámite en el SUIT incluyendo la mejora?
Si, s</t>
    </r>
    <r>
      <rPr>
        <sz val="10"/>
        <rFont val="Calibri"/>
        <family val="2"/>
        <scheme val="minor"/>
      </rPr>
      <t xml:space="preserve">e actualizó la información en cuanto a la mejora implementada en el SUIT el 6 de febrero de 2023,  lo cual se puede consultar en el link </t>
    </r>
    <r>
      <rPr>
        <b/>
        <sz val="10"/>
        <rFont val="Calibri"/>
        <family val="2"/>
        <scheme val="minor"/>
      </rPr>
      <t>https://www.funcionpublica.gov.co/VisorSUIT/index.jsf?FI=8324</t>
    </r>
    <r>
      <rPr>
        <sz val="10"/>
        <rFont val="Calibri"/>
        <family val="2"/>
        <scheme val="minor"/>
      </rPr>
      <t xml:space="preserve"> 
</t>
    </r>
    <r>
      <rPr>
        <b/>
        <sz val="10"/>
        <rFont val="Calibri"/>
        <family val="2"/>
        <scheme val="minor"/>
      </rPr>
      <t>3.3. ¿Se ha realizado la socialización de la mejora en la entidad?</t>
    </r>
    <r>
      <rPr>
        <sz val="10"/>
        <rFont val="Calibri"/>
        <family val="2"/>
        <scheme val="minor"/>
      </rPr>
      <t xml:space="preserve">
* Se socializó la funcionalidad del aplicativo en reunión del 17 de marzo en el seguimiento de canales de servicio a la ciudadanía. (Acta de reunión)
* Se realizó socialización  de la funcionalidad del aplicativo a funcionarios y contratistas de la STJEF,  STOP y ORSC el día   22 de marzo de 2023. Soporte presentación realizada y link de acceso a la reunión </t>
    </r>
    <r>
      <rPr>
        <b/>
        <sz val="10"/>
        <rFont val="Calibri"/>
        <family val="2"/>
        <scheme val="minor"/>
      </rPr>
      <t xml:space="preserve">https://drive.google.com/file/d/1axL_JUnqhwlcnM0_O5UEZ8SxsQFthlzK/view. 
</t>
    </r>
    <r>
      <rPr>
        <sz val="10"/>
        <rFont val="Calibri"/>
        <family val="2"/>
        <scheme val="minor"/>
      </rPr>
      <t xml:space="preserve">La presentación se puede consultar en el link </t>
    </r>
    <r>
      <rPr>
        <b/>
        <sz val="10"/>
        <rFont val="Calibri"/>
        <family val="2"/>
        <scheme val="minor"/>
      </rPr>
      <t xml:space="preserve">https://prezi.com/p/tf-xwlcidrww/agendamiento-web/
</t>
    </r>
    <r>
      <rPr>
        <sz val="10"/>
        <rFont val="Calibri"/>
        <family val="2"/>
        <scheme val="minor"/>
      </rPr>
      <t xml:space="preserve">
</t>
    </r>
    <r>
      <rPr>
        <b/>
        <sz val="10"/>
        <rFont val="Calibri"/>
        <family val="2"/>
        <scheme val="minor"/>
      </rPr>
      <t>3.4. ¿Se ha realizado la socialización de la mejora a los usuarios/ciudadanía? Allegar las evidencias de la socialización a los usuarios/ciudadanía.</t>
    </r>
    <r>
      <rPr>
        <sz val="10"/>
        <color rgb="FFFF0000"/>
        <rFont val="Calibri"/>
        <family val="2"/>
        <scheme val="minor"/>
      </rPr>
      <t xml:space="preserve">
</t>
    </r>
    <r>
      <rPr>
        <sz val="10"/>
        <rFont val="Calibri"/>
        <family val="2"/>
        <scheme val="minor"/>
      </rPr>
      <t xml:space="preserve">* Se realizó socialización a la ciudadanía a través de redes sociales  en el mes de febrero. Se adjuntan capturas de pantalla  </t>
    </r>
    <r>
      <rPr>
        <sz val="10"/>
        <color rgb="FFFF0000"/>
        <rFont val="Calibri"/>
        <family val="2"/>
        <scheme val="minor"/>
      </rPr>
      <t xml:space="preserve"> </t>
    </r>
    <r>
      <rPr>
        <sz val="10"/>
        <rFont val="Calibri"/>
        <family val="2"/>
        <scheme val="minor"/>
      </rPr>
      <t xml:space="preserve">
</t>
    </r>
    <r>
      <rPr>
        <b/>
        <sz val="10"/>
        <rFont val="Calibri"/>
        <family val="2"/>
        <scheme val="minor"/>
      </rPr>
      <t>3.5. ¿El usuario está recibiendo los beneficios de la mejora del trámite? ¿Cuáles son esos beneficios? Explicar cómo se evidencia que el usuario ya está recibiendo tales beneficios</t>
    </r>
    <r>
      <rPr>
        <sz val="10"/>
        <rFont val="Calibri"/>
        <family val="2"/>
        <scheme val="minor"/>
      </rPr>
      <t xml:space="preserve">
Los beneficios para el contibuyente se evidencian en el ahorro en tiempo al no tener que desplazarse a los puntos de atención establecidos por el IDU,  agilidad en el trámite al tener ya una cita agendada,  facilidad para presentar los documentos requeridos en el momento de la cita virtual,  cuando el trámite se hace presencial puede suceder que no tenga algún documento lo cual implica volver a presentarse en las instalaciones del IDU para continuar con el mismo. El tiempo promedio de atención para el trámite presencial es de 90 minutos y a través de agendamiento web puede ser de 60 minutos, lo cual se evidencia en las grabaciones que quedan como soporte de la cita virtual. 
</t>
    </r>
    <r>
      <rPr>
        <b/>
        <sz val="10"/>
        <rFont val="Calibri"/>
        <family val="2"/>
        <scheme val="minor"/>
      </rPr>
      <t>3.6. Indicar cuáles fueron los mecanismos implementados para medir los beneficios que está recibiendo el usuario por la mejora del trámite o si aún no están implementados. En caso de estar implementados, allegar las evidencias que lo demuestren.</t>
    </r>
    <r>
      <rPr>
        <sz val="10"/>
        <rFont val="Calibri"/>
        <family val="2"/>
        <scheme val="minor"/>
      </rPr>
      <t xml:space="preserve">
Como mecanismo para medir los beneficios que recibe el usuario con la mejora implementada para el trámite de acuerdos de pago a través del agendamiento virtual,  se tiene la encuesta FO-SC-31  ENCUESTA DE SATISFACCIÓN CIUDADANA PARA EL TRÁMITE DE FACILIDADES DE PAGO PARA LOS DEUDORES DE OBLIGACIONES TRIBUTARIAS la cual cuando el contribuyente se atiende en la cita  de agendamiento virtual, se envía vía correo electrónico el formato  para que sea diligenciado por él,  siembargo se evaluará  un posible ajuste en el formato  con el fin de obtener mayor presición en lo que se quiere medir en cuanto a los beneficios del usuario con la nueva herramienta de agendamiento web.
</t>
    </r>
  </si>
  <si>
    <t xml:space="preserve">ORSC: Se realizó la inscripción en el SUIT del trámite Licencia de Intervención y Ocupación del espacio Público, el cuál se puede consultar en el sigueinte enlace: https://www.funcionpublica.gov.co/VisorSUIT/index.jsf?FI=85156 
La DTAI no reportó información. </t>
  </si>
  <si>
    <t xml:space="preserve">OAC: 
"Se realizó la publicación y actualización de la información según las solicitudes realizadas por las áreas. 
Se hizo la publicación de la información requerida como Transparencia pasiva, la cual se puede consultar en el siguiente link:  
https://www.idu.gov.co/page/ley-1712-de-2014 
OAP:
Se realiza la actualización de lo ítems de manera semestral, seguimeinto se realizara con corte a 30 de junio de 2023. </t>
  </si>
  <si>
    <t>STRT: 
Se realiza actualización permanente de los activos de información en el sistema CHIE: SGSI, de acuerdo con las políticas del SGSI.
https://drive.google.com/drive/folders/1hz3KGtrQW9ThhInotDm0ZZkj8R7YJMl2?usp=share_link</t>
  </si>
  <si>
    <t>OAC: 
Se esta realizando la actualización de la matriz, para empezar a llevar a cabo el proceso de actualización en conjunto con las áreas, con el fin de publicar la información correspondiente al semestre de 2023, en la primera semana de junio del presente año.</t>
  </si>
  <si>
    <t>ORSC: 
Se publicó el informe 2022, en la sección de Ley de transparencia https://www.idu.gov.co/page/ley-1712-de-2014</t>
  </si>
  <si>
    <t>N. A.</t>
  </si>
  <si>
    <r>
      <t xml:space="preserve">STRH:
* A cortede 30 de abril, la OAC divulgó e invitó a reflexionar acerca de la vivencia de varios de los valores de integridad, de manera específica, realizó y emitió el noticiero interno "Al Día con la Gente IDU", y en una de sus secciones se invita a la Gente IDU a exponer cómo vive uno de los valores comprendidos en el Codigo de Integridad. A la fecha se han abordado los valores "Trabajo en Red" y "Diligencia".
</t>
    </r>
    <r>
      <rPr>
        <u/>
        <sz val="10"/>
        <rFont val="Arial Unicode MS"/>
      </rPr>
      <t xml:space="preserve">
Evidencia: links youtube que dan cuenta de las dos emisiones: https://youtu.be/skWX_FJxJOU   -   https://youtu.be/0Rc_PSoP1Aw
</t>
    </r>
    <r>
      <rPr>
        <sz val="10"/>
        <rFont val="Arial Unicode MS"/>
      </rPr>
      <t xml:space="preserve">* Adicional a lo anterior, se ha hecho alusión a los valores a través del podcast "Cuentos que no son Cuentos":  
</t>
    </r>
    <r>
      <rPr>
        <u/>
        <sz val="10"/>
        <rFont val="Arial Unicode MS"/>
      </rPr>
      <t xml:space="preserve">Evidencias: https://youtu.be/lf40uh0eXmU,  https://youtu.be/V6wpoFfg6F4,  https://youtu.be/RkT_40-aoCg,  https://youtu.be/sgRB1kik9mo,  https://youtu.be/WRoI6lOgpwQ,  https://youtu.be/OMBNBQTFghk,  https://youtu.be/QT3s-_2KCoA,  https://youtu.be/vcdz8_rIruQ,  https://youtu.be/pBUR5XPxIiI
</t>
    </r>
    <r>
      <rPr>
        <sz val="10"/>
        <rFont val="Arial Unicode MS"/>
      </rPr>
      <t>* Finalmente, se han divulgado a través de diferentes videos educativos o conmemorativos:</t>
    </r>
    <r>
      <rPr>
        <u/>
        <sz val="10"/>
        <rFont val="Arial Unicode MS"/>
      </rPr>
      <t xml:space="preserve">
Evidencias: https://youtu.be/iBJOkqXpMWo,  https://youtu.be/rJOa9FnNL3Q,  https://youtu.be/hldJkX79m2I
Divulgación de diferentes valores a través del Noticiero interno Al Día con la Gente IDU:  https://youtu.be/skWX_FJxJOU,  https://youtu.be/0Rc_PSoP1Aw 
</t>
    </r>
    <r>
      <rPr>
        <sz val="10"/>
        <rFont val="Arial Unicode MS"/>
      </rPr>
      <t>OAC:
Se llevó a cabo la divulgación de los valores de integridad, a través del Podcast Cuentos que no son cuentos:  https://youtu.be/lf40uh0eXmU,  https://youtu.be/V6wpoFfg6F4,  https://youtu.be/RkT_40-aoCg,  https://youtu.be/sgRB1kik9mo,  https://youtu.be/WRoI6lOgpwQ,  https://youtu.be/OMBNBQTFghk,  https://youtu.be/QT3s-_2KCoA,  https://youtu.be/vcdz8_rIruQ,  https://youtu.be/pBUR5XPxIiI
Divulgación de diferentes valores a través de diferentes videos educativos o conmemorativos:  https://youtu.be/iBJOkqXpMWo,  https://youtu.be/rJOa9FnNL3Q,  https://youtu.be/hldJkX79m2I
Divulgación de diferentes valores a través del Noticiero interno Al Día con la Gente IDU:  https://youtu.be/skWX_FJxJOU,  https://youtu.be/0Rc_PSoP1Aw                                                                                                                                       Las piezas gráficas y audiovisuales se encuentran dispuestos en el siguiente enlace: https://drive.google.com/drive/folders/1nG4a_k4xU2cAtkibf9xDRnp_toTFwAPo?usp=share_link</t>
    </r>
  </si>
  <si>
    <r>
      <t>STRH:
* Los días 31/03/2023 y 04/04/2023 se publicaron en el Informativo IDU piezas de expectativa del concurso.
** Los días 27/04/2023 y 28/04/2023 se remitió a través del Informativo IDU el formulario para votar por el logo / símbolo que represente la integridad en el IDU.</t>
    </r>
    <r>
      <rPr>
        <u/>
        <sz val="10"/>
        <rFont val="Arial Unicode MS"/>
      </rPr>
      <t xml:space="preserve">
Evidencias:  https://heyzine.com/flip-book/031e5f25e9.html#page/7, https://heyzine.com/flip-book/2986f7d675.html#page/6   (link del Informativa con la pieza de expectativa)  -  https://heyzine.com/flip-book/bfc5c0ca30.html#page/5, https://heyzine.com/flip-book/acb6feee50.html#page/5  (link de la pieza con el formulario para votar por las propuestas del logo / símbolo) - piezas de expectativa y de votación - Correos electrónicos remitidos el 31/03/2023 y el 28/04/2023.
</t>
    </r>
    <r>
      <rPr>
        <sz val="10"/>
        <rFont val="Arial Unicode MS"/>
      </rPr>
      <t>OAC:
Se realizó un concurso entre la Gente IDU, con el fin de seleccionar un logo / símbolo (personaje) que represente la integridad en el Instituto (entre marzo y abril).
Expectativa concurso logo símbolo a través del Informativo:  https://heyzine.com/flip-book/031e5f25e9.html#page/7, https://heyzine.com/flip-book/2986f7d675.html#page/6.  
Lanzamiento concurso logo símbolos a través del Informativo: https://heyzine.com/flip-book/bfc5c0ca30.html#page/5, https://heyzine.com/flip-book/acb6feee50.html#page/5</t>
    </r>
  </si>
  <si>
    <r>
      <t xml:space="preserve">STRH:
Las diversas actividades divulgan los valores de integridad de la Gente IDU, tal como lo evidencian las piezas de comunicación remitidas a través de correo electrónico.
</t>
    </r>
    <r>
      <rPr>
        <u/>
        <sz val="10"/>
        <rFont val="Arial Unicode MS"/>
      </rPr>
      <t>Evidencias: correos y piezas comunicativas remitidas</t>
    </r>
    <r>
      <rPr>
        <sz val="10"/>
        <rFont val="Arial Unicode MS"/>
      </rPr>
      <t xml:space="preserve">
OAC:
Se llevó a cabo la divulgación de los valores de integridad, a través del Podcast Cuentos que no son cuentos:  https://youtu.be/lf40uh0eXmU,  https://youtu.be/V6wpoFfg6F4,  https://youtu.be/RkT_40-aoCg,  https://youtu.be/sgRB1kik9mo,  https://youtu.be/WRoI6lOgpwQ,  https://youtu.be/OMBNBQTFghk,  https://youtu.be/QT3s-_2KCoA,  https://youtu.be/vcdz8_rIruQ,  https://youtu.be/pBUR5XPxIiI
Divulgación de diferentes valores a través de diferentes videos educativos o conmemorativos:  https://youtu.be/iBJOkqXpMWo,  https://youtu.be/rJOa9FnNL3Q,  https://youtu.be/hldJkX79m2I
Divulgación de diferentes valores a través del Noticiero interno Al Día con la Gente IDU:  https://youtu.be/skWX_FJxJOU,  https://youtu.be/0Rc_PSoP1Aw                                                                                                                                       Las piezas gráficas y audiovisuales se encuentran dispuestos en el siguiente enlace: https://drive.google.com/drive/folders/1nG4a_k4xU2cAtkibf9xDRnp_toTFwAPo?usp=share_link</t>
    </r>
  </si>
  <si>
    <r>
      <t xml:space="preserve">STRH:
La enccuesta se remitió a la Gente IDU y se está aplicando desde el día 25 de abril.
</t>
    </r>
    <r>
      <rPr>
        <u/>
        <sz val="10"/>
        <rFont val="Arial Unicode MS"/>
      </rPr>
      <t xml:space="preserve">Evidencia: correos electrónicos con la pieza gráfica a través de la cual se invita a diligenciar la herramienta (correos de abril y mayo). 
</t>
    </r>
    <r>
      <rPr>
        <sz val="10"/>
        <rFont val="Arial Unicode MS"/>
      </rPr>
      <t xml:space="preserve">
OAC: 
La aplicación de la Encuesta de Percepción y Apropiación de los Valores de Integridad 2023 aún se está llevando a cabo, por lo que los resultados consolidados no se encuentran dosponibles para la fecha de entrega del presente reporte. La encuesta se encuentra dispuesta en el siguiente enlace: https://docs.google.com/forms/d/e/1FAIpQLSd2XF5oQknywi_lBgOOyqwheAFQre1ZhQLqPUx-sezEH7EubQ/viewform. Las evidencias de la divulgación de la encuesta se encuentran dispuestos en el siguiente enlace: https://drive.google.com/drive/folders/1c2SF4ZGmniDZIQ6a47nsOz4HaGZNxvsf?usp=share_link</t>
    </r>
  </si>
  <si>
    <r>
      <t>Las rutas de posesión incluyen la inducción a los subsistemas de gestión del IDU, entre ellos el de antisoborno (SGAS). Se verificó que la presentación utilizada menciona que el curso antisoborno es obligatorio. 
Dado que el alcance de la acción es informar y que las 30 rutas de posesión incluyeron el aspecto del de inducción mencionado, se considera que la acción fue cumplida. 
Aunque la acción fue limitada a iniciar en febreo, se evidenciaron rutas de posesión de enero, por tanto, se tomará que la acción se realizará en los 12 meses del año. Así, el</t>
    </r>
    <r>
      <rPr>
        <b/>
        <sz val="10"/>
        <rFont val="Arial Unicode MS"/>
      </rPr>
      <t xml:space="preserve"> cumplimiento en el periodo fue de 100 % y el acumulado anual alcanzó 33,33 %</t>
    </r>
    <r>
      <rPr>
        <sz val="10"/>
        <rFont val="Arial Unicode MS"/>
        <family val="2"/>
      </rPr>
      <t xml:space="preserve">. 
Dado que la acción se relaciona con la posesión de nuevos servidores y que ésta puede realizarse en cualquier mes del año, se recomienda, para futuros planes, asegurar que el pazo incluya toda la vigencia del Plan. </t>
    </r>
  </si>
  <si>
    <t>SGGC: 
Al inicio de cada contrato los contratistas de prestación de servicios deben realizar y aprobar el curso de Antisoborno, como requisito para la firma del contrato.
También los funcionarios que se posesionan en cargos de carrera administrativa deben presentar y aprobar el curso Antisoborno.</t>
  </si>
  <si>
    <t>SGGC: 
Para el 23 de mayo de 2023 se encuentra programada la primera sensibilización. 
La publicación de agendas del nivel directivo se está realizando continuamente en la página web del Instituto en el enlace https://www.idu.gov.co/page/calendario-directivos-idu</t>
  </si>
  <si>
    <t>STRH: 
No aplica</t>
  </si>
  <si>
    <t>STRH: 
No aplica
OAC:
La aplicación de la Encuesta de Percepción y Apropiación de los Valores de Integridad 2023 aún se está llevando a cabo, por lo que los resultados consolidados no se encuentran dosponibles para la fecha de entrega del presente reporte. La encuesta se encuentra dispuesta en el siguiente enlace: https://docs.google.com/forms/d/e/1FAIpQLSd2XF5oQknywi_lBgOOyqwheAFQre1ZhQLqPUx-sezEH7EubQ/viewform. Las evidencias de la divulgación de la encuesta se encuentran dispuestos en el siguiente enlace: https://drive.google.com/drive/folders/1c2SF4ZGmniDZIQ6a47nsOz4HaGZNxvsf?usp=share_link</t>
  </si>
  <si>
    <t>STRH: 
No aplica
OAC:
Se llevó a cabo la divulgación de los valores de integridad, a través del Podcast Cuentos que no son cuentos:  https://youtu.be/lf40uh0eXmU,  https://youtu.be/V6wpoFfg6F4,  https://youtu.be/RkT_40-aoCg,  https://youtu.be/sgRB1kik9mo,  https://youtu.be/WRoI6lOgpwQ,  https://youtu.be/OMBNBQTFghk,  https://youtu.be/QT3s-_2KCoA,  https://youtu.be/vcdz8_rIruQ,  https://youtu.be/pBUR5XPxIiI
Divulgación de diferentes valores a través de diferentes videos educativos o conmemorativos:  https://youtu.be/iBJOkqXpMWo,  https://youtu.be/rJOa9FnNL3Q,  https://youtu.be/hldJkX79m2I
Divulgación de diferentes valores a través del Noticiero interno Al Día con la Gente IDU:  https://youtu.be/skWX_FJxJOU,  https://youtu.be/0Rc_PSoP1Aw                                                                                                                                       Las piezas gráficas y audiovisuales se encuentran dispuestos en el siguiente enlace: https://drive.google.com/drive/folders/1nG4a_k4xU2cAtkibf9xDRnp_toTFwAPo?usp=share_link</t>
  </si>
  <si>
    <t xml:space="preserve">STRH: 
No aplica
OAC:
Se realizó la divulgación del Plan de Gestión de Integridad en el Informativo IDU, https://heyzine.com/flip-book/5a3b5c2830.html#page/5                                                                                                                                                                    Se realizó la divulgación del Plan de Gestión de Integridad en Currents: https://currents.google.com/photos/photo/111973046461078756023/7203081735721920898?sqid=107292014073858666272&amp;ssid=85956b51-632b-4a9d-ae31-1206674651c2                                                                                                                                                                                                                                                                                                                                            Evidencias de publicaciones en el enlace: https://drive.google.com/drive/folders/1ZZhCAINSw7N0hHyOOZTLKaCzKlQL0oCK?usp=share_link         </t>
  </si>
  <si>
    <t>Se verificó que la página web se encontraba actualizada  a la fecha de revisión  (9/5/2023), acorde con lo reportado por la dependencia encargada.</t>
  </si>
  <si>
    <t>Se verifica el avance registrado por la dependencia, a partir de los registros aportados del sistema BOCHICA.</t>
  </si>
  <si>
    <t>Se verifica que la audiencia de rendición de cuentas se realizó efectivamente. Se recomienda que en los reportes de avance de las actividades se coordinen las dependencias para emitir la respuesta, por cuanto en las redacciones se evidencia que alguna de las dependencias no interpreta adecuadamente la actividad y emite un concepto incompleto o incoherente de la actividad de la cual es responsable.</t>
  </si>
  <si>
    <t>Se recomiennda que se haga claridad acerca del meta propuesta, toda vez que la meta "Todos los proyectos de alta complejidad, en etapa de construcción", no es clara en torno a la actividad que se encuentra establecida como "Procesos de sensibilización" Sin embargo se encuentra soportadas las actividades enunciadas en el avance.</t>
  </si>
  <si>
    <t>De acuerdo con la programación, para este corte no se encontraba programada la realización de esta actividad, por lo que el resultado se computará en el agregado del próximo cuatrimestre en el cual esté habilitada la actividad.</t>
  </si>
  <si>
    <t>Se verifica el avance registrado por la dependencia, a partir de los registros aportados por la ORSC.</t>
  </si>
  <si>
    <t>De acuerdo con la programación, para este corte no se encontraba programada la realización de esta actividad, por lo que el resultado se computará en el agregado del próximo cuatrimestre en el cual esté habilitada la actividad. Se recomienda verificar la pertinencia de los reportes intermedios, por cuanto su cálculo no es pertinente para la meta establecida.</t>
  </si>
  <si>
    <t>Se verifica el cumplimiento de la acción propuesta en lo relativo a la audiencia de Rendición de Cuentas 2022.</t>
  </si>
  <si>
    <t>De acuerdo con la manifestación de la ORSC y las evidencias aportadasa por la OAC, la actividad no tuvo avances en el primer cuatrimestre. Se recomienda coordinar la remisión de las respuestas de avanace cuatrimestral, por cuanto, se realizan manifestaciones diferentes a partir de las mismas evidencias.</t>
  </si>
  <si>
    <t>Para el periodo el compromiso se encuentra en término para ser desarrollado.</t>
  </si>
  <si>
    <t>Se verifica el envío del informe trimestral propuesto.</t>
  </si>
  <si>
    <t>A pesar de realizar cinco capacitaciones en el cuatrimestre, se verifica que se incumplió con el compromiso de realizar "por lo menos una reunión" en el mes de febrero de 2023, de acuerdo con la redacción de la acción propuesta, no se cumplió.</t>
  </si>
  <si>
    <t>Se verifica que en el espacio dedicado al observatorio se evidencia el avance de esta actividad.</t>
  </si>
  <si>
    <t>Se verifica el cumplimiento de la actividad propuesta dentro de los términos establecidos</t>
  </si>
  <si>
    <t>Se hace claridad que el órden de seguimiento inicia en enero de 2023, con el seguimiento del cierre del PAAC de Diciembre de 2022, el cual se realizó oportunamente.</t>
  </si>
  <si>
    <t>Revisados los criterios solicitados por el Departamento Administrativo de la Función Pública, se verifica que hay cumplimiento formal de los mismos: Cronograma, Mecanismos de medición de beneficios y Socialización. 
Se realizan las siguientes recomendaciones:
1. Precisar el nombre de la actividad propuesta: actualmente se denomina: "herramienta para que el ciudadano pueda agendar a través de la página web del IDU la correspondiente cita de tal manera que pueda ser atendido su trámite." Pero cuando se explica el desarrollo se describe como un mecanismo de atención virtual del trámite, excediendo el alcance de "agendamiento" mencionado en la actividad.
2. Es incoherente el orden de las fechas de socialización, toda vez que la primera socialización (divulgación y entendimiento de la herramienta) debió realizarse al equipo de atención del trámite, incluso antes de la implementación del trámite, por lo que se aprecia una priorización contraria a la requerida: 
a. Implementación: Febrero de 2023
b. Inscripción en SUIT: Febrero 6 de 2023
c. Socialización del Personal de Canales: Marzo 17 de 2023
d. Socialización del Personal de STJEF, STOP, ORSC: Marzo 22 de 2023
3. Es importante presentar los beneficios acumulados de la implementación del trámite optimizado, por ejemplo: el número de usuarios atendidos en el periodo, tiempos promedio de atención, etc.
4. Presentar los resultados de la aplicación de los formatos de encuesta de satisfacción del periodo.</t>
  </si>
  <si>
    <t xml:space="preserve">Atendiendo la acción de mejora "Actualización de la formula (sic) en el simulador de la VUC, mencionada en el Decreto 323 y la construcción de un nuevo simulador en la VUC para la formula (sic) mencionada en el Decreto 520 del 2022 que rige con las solicitudes de la licencia de construcción a partir del 19 de noviembre del 2022 " se adjuntan los documentos evidencia, que dan soporte a las actividades adelantadas a 30 de abril de 2023:
1. Cronograma de actividades establecido y cronograma de actividades ejecutadas a 30 de abril de 2023, archivo Excel "CRONOGRAMA IMPLEMENTACION SIMULADOR VUC"
2. Evidencia de las reuniones preliminares con Secretaría Distrital de Hábitat, archivo word "REUNIONES PRELIMINARES SIMULADOR VUC 2022" 
3. Correo envío información, archivo word "REMITE DECRETO 520-22 SIMULADOR VUC correo febrero 2023"
4. Evidencia reunión, archivo word "MESA DE TRABAJO SDHABITAT SIMULADOR VUC febrero 2023"
5. Evidencia mesa de trabajo realizada, archivo word "VALIDAR FUNCIONALIDAD SIMULADOR VUC marzo 2023"
6. Evidencia de puesta en producción simulador cálculo VUC, archivo word "PUESTA EN PRODUCCION SIMULADOR VUC correo marzo 2023"
7. Evidencia prueba realizada, archivo word "VERIFICACION SIMULADOR VUC CALCULO DEC323-04 Y DEC520-22"
</t>
  </si>
  <si>
    <t>Revisados los criterios solicitados por el Departamento Administrativo de la Función Pública, se verifica que hay cumplimiento formal de: Cronograma, pero no se hace referencia a: Mecanismos de medición de beneficios y Socialización.
Se realizan las siguientes recomendaciones:
1. Ajustar el cronograma del proyecto incluyendo la situación actualizada del mismo.
2. Identificar los otros dos criterios solicitados por el DAFP.
3. Presentar las evidencias de los contenidos de las reuniones adelantadas (actas)
4. identificar con claridad las fases y actividades del proyecto, por cuanto con los actuales soportes el grado de precisión es poco.</t>
  </si>
  <si>
    <t>La actividad no es clara al definir que se deben realizar los seguimientos, por cuanto la OAP no tiene la potestad de reaizar registros en COLIBRÍ, y a la fecha no se encuentra registros del seguimiento al avance del proyecto de Contrato IDU-1650-2019 Estudios, diseños y construcción Canal Córdoba, que es el compromiso vigente en el aplicativo y que según la OAP es responsabilidad de la ORSC.
La actividad de seguimiento al COLIBRÍ se determina como inefectiva, por cuanto la finalidad del seguimiento es lograr el cumplimiento de las acciones comprometidas, no solo la verificación del avance, cumplimiento o incumplimiento. Se califica el 50% por la actividad de segumiento, pero no se otorga la totalidad de la calificación debido a la inefectividad detectada.</t>
  </si>
  <si>
    <t>8.1.1</t>
  </si>
  <si>
    <t xml:space="preserve">SGGC: 
Para el 23 de mayo de 2023 está programado realizar el monitoreo cuatrimestral de la primera línea de defensa con la OAP. 
Se remitió mediante memorando con radicado No. 20231150127043 de 25-04-2023 la programación del primer monitoreo cuatrimestral 2023. 
</t>
  </si>
  <si>
    <t>SGGC: 
Se encuentra en proceso de implementación el sistema SARLAFT 
En respuesta al informe preliminar, del 12/05/2023, ajustaron la respuesta así: 
"Se han realizado mesas de trabajo con las 6 áreas clave identificadas para la debida diligencia SARLAFT que han generado diagramas de flujo detallados de dicho control y el FOTI a la STRT. 
Se envía el enlace donde se muestran los diagramas de flujo y los FOTIs
https://drive.google.com/drive/u/0/folders/1qOwbQOF_uZR3AR_S1ydELSoMVDKn5ULj
https://docs.google.com/spreadsheets/d/1jWHkBT9_XzWTjwlzVIFGhSeMzdk3BgfR/edit#gid=1204410008"</t>
  </si>
  <si>
    <t>SGGC: 
Se encuentra en proceso de implementación el sistema SARLAFT 
En respuesta al informe preliminar, del 12/05/2023, ajustaron la respuesta así: 
"Se realizó el monitoreo cuatrimestral por parte de la primera línea de defensa a los riesgos LA/FT, los cuales se encuentran en la parte final de la matriz de riesgos de gestión de los procesos de Gestión Financiera, gestión Contractual y Gestión Predial. Se envian el enlace donde se encuentran los memorandos remisorios junto con las matrices de riesgos .
https://drive.google.com/drive/u/0/folders/1NCM4_Vt8ErAm6cXIJ60xyDTNqxATLThq"</t>
  </si>
  <si>
    <t xml:space="preserve">SGGC: 
Se encuentra en trámite la aprobación del manual SARLAFT  
En respuesta al informe preliminar, del 12/05/2023, ajustaron la redacción como sigue: 
"A finales de marzo 2023 el Consejo Directivo del IDU actualizó y aprobó la Política SG-SARLAFT IDU, con esta aprobación se estima que en mayo o junio de 2023 se apruebe el maual SARLAFT y los instructivos. 
Ademáse (sic) se envían los cronogra,mas (sic) del equipo operativo SARLAFT (Enlaces de la carpeta compartida donde reposan los documentos ) donde se evidencia el plan de trabajo adelantado para el levantamiento de información, diseño de documentos, revisión y aprobación. 
https://drive.google.com/drive/u/0/folders/1SxT9lqac-W5FUJKeJzTB5pIx6geTVLzI
https://docs.google.com/spreadsheets/d/1T5WglqIM-_YgHPzyU59fA39sOfXBBZAl/edit#gid=1962316381
https://docs.google.com/spreadsheets/d/1Jz-zGBddVWrMB4ls4GrqGvWcY_hb_Fu-/edit#gid=620334239
https://docs.google.com/document/d/18PDKntC0anssedd9Po8nYZwE689OiRNn/edit
https://docs.google.com/document/d/1XdMSWEjGX_3svw92kkCzTieOSJFfR9dm/edit
https://docs.google.com/document/d/1ZPciDwJa638bYnlK6Ju2hqJ80PMccQwQ/edit
https://docs.google.com/document/d/169Qqfe5d7slf2mGbsTkQmAT_d6yk_jfy/edit"
</t>
  </si>
  <si>
    <t xml:space="preserve">N. A. </t>
  </si>
  <si>
    <t>Se aplicó la encuesta de satisfacción de la Audiencia púbica de Rendición de cuentas realizada en el mes de Febrero https://www.idu.gov.co/Archivos_Portal/2023/Transparencia/planeacion/rendicion-de-cuentas/03-marzo/informe_consolidado_audiencia_publica-dialogo_ciudadano_nodo_sector_movilidad_2022_realizado_en_2023.pdf</t>
  </si>
  <si>
    <r>
      <rPr>
        <sz val="10"/>
        <color theme="1"/>
        <rFont val="Calibri"/>
        <family val="2"/>
        <scheme val="minor"/>
      </rPr>
      <t xml:space="preserve">En el observatorio se encuentran publicados los resultados de satisfacción por al atención del primer trimestre de 2023 </t>
    </r>
    <r>
      <rPr>
        <u/>
        <sz val="10"/>
        <color theme="1"/>
        <rFont val="Calibri"/>
        <family val="2"/>
        <scheme val="minor"/>
      </rPr>
      <t>https://www.idu.gov.co/page/observatorio-2023?</t>
    </r>
  </si>
  <si>
    <r>
      <t xml:space="preserve">Se verificó la información publicada en el portal web del IDU, determinándose que se encuentra la Descripción de la estructura orgánica, el presupuesto general (falta abril 2023), el directorio de servidores públicos y contratistas (con algunas debilidades), el Normograma del IDU por procesos, el plan anual de compras (Plan Anual de Adquisiciones) y el Plan Anticorrupción y de Atención al Ciudadano 2023 y anteriores (desde 2017). 
Se encuentra información de contratación de enero a marzo de 2023 y años anteriores, quedando pendiente publicar abril de 2023. Si bien la información publicada incluye los plazos (en días), se recomienda incluir la fecha efectiva de inicio de cada contrato (se encuentra la de suscripción, mas no la de inicio) de manera que sea posible, para los interesados en esta información, el cálculo de la fecha de finalización; esto teniendo en cuenta que la fecha efectiva de inicio de ejecución de los contratos no siempre coincide con la de suscripción. Se aclara que la recomendación de la inclusión de la fecha de inicio de los contratos se da en aras de contribuir con los principios de transparencia activa. 
En cuanto al directorio de funcionarios se verificó que está incluido el correo electrónico institucional, aunque como una imagen. Esto no estaría cumpliendo las normas de accesibilidad web, dado que la imagen no puede ser "leída" por personas con limitaciones visuales. Se encontró (en verificación del 10/05/2023) que faltaba el teléfono de 125 registros de un total de 474 que presentaba, además de que faltaban al menos 13 nombres por registrar y sobraban, por lo menos, 2. 
Frente al directorio de contratistas, se evidenció que el publicado está presentando, en la mayoría de casos, el correo electrónico personal y no el institucional, además como imagen. Se recomienda efectuar las gestiones para que sea el correo electrónico institucional el que se muestre. Comparado con SIAC, se pudo determinar que faltaban como mínimo 27 contratistas (cesionarios) por registrar en el directorio y 24 sobraban (ya no tenían vinculación contractual con el IDU, aunque algunos ahora tenían vinculación laboral, lo que significa que aparecen también en el directorio de funcionarios). Para los contratistas no está incluido el teléfono. Si bien se ha incrementado la completitud de la información presentada, aún faltan algunos datos, por lo cual se recomienda efectuar las gestiones que correspondan para completar el directorio con los datos exigidos. 
En relación con la información de las sedes, se observó que la información que aparece en el pie de página no es coincidente con la de la sección de localización física, sucursales o regionales (numeral "1.4 Directorio Institucional (localización física y/o datos de contacto)" de la sección de Transparencia de la web IDU), ya que, aunque en ambas secciones se incluyen direcciones y horarios de atención, en esta última aún aparece la Sede Calle 20, la cual dejó de prestar servicio.  
Así, en razón de los aspectos faltantes mencionados, relacionados con la inclusión de la información de las sedes del Instituto y de la información del directorio de servidores y contratistas y lo faltante en abril para presupuesto y contratación, la acción no se considera completa; y </t>
    </r>
    <r>
      <rPr>
        <b/>
        <sz val="10"/>
        <rFont val="Arial Unicode MS"/>
        <family val="2"/>
      </rPr>
      <t xml:space="preserve">se calcula el avance en el periodo fue de 92,38 %, con un acumulado anual de 30,79 %. </t>
    </r>
    <r>
      <rPr>
        <sz val="10"/>
        <rFont val="Arial Unicode MS"/>
        <family val="2"/>
      </rPr>
      <t xml:space="preserve">
Se recomienda, también: 
- Establecer con exactitud a quién le corresponde la administración de la información directorio, tanto de servidores como de contratistas y, de ser el caso, ajustar las acciones del PAAC indicando la distribución de actividades que cada área involucrada deba efectuar. 
- Verificar cómo se va a reportar en el directorio de servidores y contratistas el teléfono dadas las condiciones de teletrabajo o trabajo en casa, tomando en consideración que lo que se debe reportar son los medios institucionales, no los personales. 
- Actualizar la información faltante de presupuesto y contratación. 
- Ajustar la información de sedes en la sección de localización física, sucursales o regionales (numeral "1.4 Directorio Institucional (localización física y/o datos de contacto)" de la sección de Transparencia de la web IDU). 
- También se recomienda efectuar la división de actividades en acciones más específicas, indicando concretamente qué área es responsable de cada literal.
La STRH, en respuesta al informe preliminar y en relación con el directorio, manifestó que "Al respecto debe indicarse que la página web en el componente del directorio de servidores se alimenta de la información del aplicativo Kactus, el cual a su vez es administrado por la STRH. Así las cosas, y considerando que el aplicativo Kactus es actualizado permanentemente por parte de la STRH, la página web debería estar reflejando la información de la totalidad de los servidores actualizada. En este marco, solicitamos se tenga en cuenta que el proceso tecnológico de actualización de la información en la página web no es competencia de la STRH, sino de la STRT, y que la STRH viene cumpliendo a cabalidad con su labor de actualización permanente de la información de los servidores en la herramienta dispuesta para tal fin.
Respecto a lo relacionado con los números telefónicos, debe indicarse que la mayor parte de los servidores ya no utilizamos las extensiones telefónicas, por lo cual se procederá a diligenciar en este campo el PBX. 
Dada la observación de la OCI sobre los correos electrónicos y demás anotaciones, lo cual en vigencias anteriores ya se había puesto en conocimiento de la STRT, se agendó para el próximo 16 de mayo una reunión entre la STRH y la STRT, con el fin de analizar y definir las acciones a desarrollar, de tal forma que se optimice la información del directorio de servidores presentada en la página web." Sobre el tema se aclara que, independiente de cómo se obtiene y presenta la información de directorios, la desactualización mencionada sí se presentó y que la razón de la calificación no es únicamente por este aspecto, sino que confluyen otros, cuyos responsables son dependencias distintas a la STRH. 
Por lo anterior, no se efectuó ajuste en la calificación. Es de anotar que se reconoce el esfuerzo que han efectuado, tanto la STRH como la STRT por superar las situaciones que se han evidenciado en seguimientos previos, respecto al directorio de servidores, y que ha mejorado la completitud de información. Ahora bien, considerando que ya plantearon la realización de una reunión para tratar el tema, no se presenta ninguna recomendación adicional a las ya mencionadas. 
</t>
    </r>
  </si>
  <si>
    <r>
      <t xml:space="preserve">STRH:
* El directorio de servidores se encuentra publicado en la página web del Instituto en la siguiente dirección: https://www.idu.gov.co/page/quienes-somos-2
https://openerp.idu.gov.co/directorio_funcionarios/tabla
</t>
    </r>
    <r>
      <rPr>
        <u/>
        <sz val="10"/>
        <rFont val="Arial Unicode MS"/>
        <family val="2"/>
      </rPr>
      <t xml:space="preserve">Evidencia: pantallazos de la página web del Instituto. </t>
    </r>
    <r>
      <rPr>
        <sz val="10"/>
        <rFont val="Arial Unicode MS"/>
        <family val="2"/>
      </rPr>
      <t xml:space="preserve">
* La estructura orgánica (organigrama) se encuentra publicada en la página web del Instituto en la siguiente dirección: https://www.idu.gov.co/page/transparencia/organizacion/organigrama
</t>
    </r>
    <r>
      <rPr>
        <u/>
        <sz val="10"/>
        <rFont val="Arial Unicode MS"/>
        <family val="2"/>
      </rPr>
      <t xml:space="preserve">
Evidencia: pantallazos de la página web del Instituto.
</t>
    </r>
    <r>
      <rPr>
        <sz val="10"/>
        <rFont val="Arial Unicode MS"/>
        <family val="2"/>
      </rPr>
      <t xml:space="preserve">OAC:
"Se realizó la publicación y actualización de la información según las solicitudes realizadas por las áreas.”
Descripción estructura orgánica 
https://www.idu.gov.co/page/transparencia/organizacion/organigrama
Presupuesto general 
https://www.idu.gov.co/page/transparencia/presupuesto/ejecuciones-presupuestales
Directorio de servidores públicos y contratistas 
https://www.idu.gov.co/page/quienes-somos-2
Normograma IDU 
https://www.idu.gov.co/page/transparencia/normatividad/normograma
Plan anual de compras 
https://www.idu.gov.co/page/transparencia/presupuesto/plan-de-adquisiciones
Plazo de cumplimiento de los contratos 
https://www.idu.gov.co/page/ley-1712-de-2014
Plan Anticorrupción y de atención al ciudadano
https://www.idu.gov.co/page/transparencia/planeacion/plan-anti-corrupcion </t>
    </r>
    <r>
      <rPr>
        <u/>
        <sz val="10"/>
        <rFont val="Arial Unicode MS"/>
        <family val="2"/>
      </rPr>
      <t xml:space="preserve">
</t>
    </r>
    <r>
      <rPr>
        <sz val="10"/>
        <rFont val="Arial Unicode MS"/>
        <family val="2"/>
      </rPr>
      <t>La OAP, como coordinadora de Transparencia en el IDU, no reportó información para este punto.</t>
    </r>
  </si>
  <si>
    <r>
      <t xml:space="preserve">A la fecha de corte del presente seguimiento y de acuerdo con los soportes allegados por la OAP, se evidenció una matriz de seguimiento titulada "Seguimiento Ley de Transparencia a  de Junio 2022"(sic) (archivo Seguimiento-Matriz-Detallada 30 Abril 2023.xlsx), basada en la Matriz de Cumplimiento Sujeto Obligado Tradicional de la Ley de Transparencia, de la Procuraduría General de la Nación (PGN), instrumento que se puede considerar obsoleto o desactualizado, toda vez que está montado con base en las especificaciones de la Resolución 3564 de 2015,  derogada con la Resolución 1519 del 24 de agosto de 2020. Sin embargo, como es el instrumento presentado por la OAP, la acción se revisa con base en este. 
En la matriz presentada se puede observar que, según el seguimiento efectuado por OAP, 1 de los requisitos no se cumple en el IDU (relacionado con accesibilidad de páginas web), 8 no aplican a la entidad (porque son aplicables a entidades del orden nacional) y 173 están marcados con 'Sí', lo que significa que, aparentemente, no hubo variación con respecto a lo presentado en los tres años anteriores. 
Sin embargo, después de virficar aleatoriamente algunos enlaces, se pudo evidenciar cumplimiento, exceptuando el referido a datos abiertos, dado que al filtrar por el Instituto de Desarrollo Urbano Idu en el portal "www.datos.gov.co", el resultado es de 0 conjuntos de datos, por lo cual el ítem de "Publicar datos abiertos en el portal www.datos.gov.co", no puede darse por cumplido. De hecho, refieren que se cumple con el enlace https://www.idu.gov.co/page/ley-1712-de-2014, el cual lleva a la página de Tranpsparencia del IDU y no a la consulta de datos en el portal datos.gov.co. Ahora bien, en la sección se encuentra el numeral "7.2.1 Datos Abiertos www.datos.gov.co" cuyo enlace (https://www.datos.gov.co/Transporte/MATRIZ-DE-ACTIVOS-DE-INFORMACI-N-ACCESO-PUBLICO-ID/tq6y-6aha) no puede ser consultado, porque lleva a una página donde exige inicio de sesión.  Es decir, serían 172 los aspectos cumplidos. Es de anotar que no fue presentada información relacionada con la medición del indicador y la meta o producto ("Link´s actualizados en cumplimiento a Ley de transparencia en la Web IDU ") tampoco indica cuántos y/o cuáles serían los enlaces que planeaban actualizar. Con base en lo anterior no es posible determinar un avance cierto del cumplimiento de la acción. 
No obstante, tomando en cuenta el seguimiento efectuado y presentado por la OAP, con corte 30/04/2023, y lo ya expresado, se consideró que hubo cumplimiento en 172 de 174 ítems de la matriz de cumplimiento que aplican al IDU, lo que representaría </t>
    </r>
    <r>
      <rPr>
        <b/>
        <sz val="10"/>
        <rFont val="Arial Unicode MS"/>
        <family val="2"/>
      </rPr>
      <t>cumplimiento del ítem en 98,85 % para el periodo, lo cual corresponde a 65,90 % en el acumulado anual.</t>
    </r>
    <r>
      <rPr>
        <sz val="10"/>
        <rFont val="Arial Unicode MS"/>
        <family val="2"/>
      </rPr>
      <t xml:space="preserve"> Cabe resaltar que la acción está programada para cumplirse entre enero  y junio de 2023. 
En relación con la aclaración de la STRH respecto al directorio de servidores públicos y organigrama, se aclara que en este ítem no se analiza el  detalle de estos aspectos, ya que el PAAC tiene planteadas otras acciones en las cuales se analiza. Aunque, para este caso, se verificó lo reportado, evidenciando la existencia del directorio y del organigrama. Sin embargo, como se expresó, no es posible efectuar la comprobación de la verificación y ajuste de "[...] los links de la Ley de transparencia publicados en la Web IDU, por ocasión de los cambios técnicos sucedidos en la página WEB IDU".
En el seguimiento se identificaron oportunidades de mejora, por lo cual se plantean las siguientes recomendaciones, que se sugiere tener en cuenta para la actualización de la información y antes de la finalización de la acción: 
+ Se recomienda reformular la meta o producto ("Link´s actualizados en cumplimiento a Ley de transparencia en la Web IDU "), ya que no indica cuántos y/o cuáles serán los enlaces actualizados.  
+ Esta acción es exactamente igual al PAAC del IDU de las vigencias 2018, 2019, 2020, 2021 y 2022. Por lo tanto, se reitera la recomendación de revisar y/o ajustar la acción de manera que sea visible la diferencia con lo efectuado los años anteriores y la evolución en la actividad.  
+ Se reitera la recomendación, efectuada en seguimientos de años anteriores, de revisar la redacción de la acción, especificando a qué se refieren las verificaciones y ajustes en los "links". Esto por cuanto la actualización de la información asociada a transparencia es algo que debe efectuarse permanentemente, no sólo durante medio año y porque, si bien en la página web está la sección de Transparencia, la actualización de la información contenida en ella no se hace en razón de los cambios técnicos sucedidos en dicha web. De hecho, los cambios son propios de la dinámica de la información que se publica, se dan en razón de las actividades de las áreas que la efectúan o por cambios normativos. 
+ Se recomienda asegurar que el instrumento de seguimiento esté acorde con los requerimientos de la Resolución 1519 de 2020, teniendo en cuenta además que la Procuraduría General de la Nación ya tiene actualizada la matriz de guía. 
+ Asegurar que se conceda el acceso a las evidencias, para poder verificar la realización de la acción.</t>
    </r>
  </si>
  <si>
    <r>
      <t xml:space="preserve">DTGC: De conformidad con las competencias de la Dirección Técnica de Gestión Contractual,  mensualmente se publica en la página web del IDU – Menú de  Transparencia – Numeral 3.3.5 el Consolidado de los contratos suscritos en todas las modalidades de selección , este reporte contiene:
1. Código (Número de Contrato)
2. Nombre del contratista 
3. Objeto
4. Valor del contrato
5. Plazo 
6. Descripción tipo de contrato
7. Tipología 
8. Fecha de suscripción 
9. No. de proceso de selección
10. Link de acceso directo al SECOP 
Con el propósito de garantizar el acceso a la información de cada uno de los contratos suscritos por el Instituto de Desarrollo Urbano – IDU, se incluye en la base de datos el Link de acceso directo al SECOP a través del cual, los ciudadanos y demás partes interesadas pueden conocer cada una de las etapas del proceso de contratación, desde la etapa precontractual, contractual hasta la ejecución, la cual está a cargo de las áreas supervisoras y/o coordinadoras de los contratos. Así comotambién, se puede consultar la documentaicón soporte de los contratos.
Como evidencia de cumplimiento se adjunta Link de acceso al ítem Ley de Transparencia de la página Web de la entidad:
</t>
    </r>
    <r>
      <rPr>
        <b/>
        <sz val="10"/>
        <rFont val="Arial Unicode MS"/>
        <family val="2"/>
      </rPr>
      <t xml:space="preserve">
https://www.idu.gov.co/page/ley-1712-de-2014 </t>
    </r>
  </si>
  <si>
    <r>
      <t xml:space="preserve">Se observó, en la sección de Transparencia y Acceso a la Información Pública de la página web del IDU, numeral "3. Contratación", la existencia de enlaces al SECOP I y SECOP II (que se pueden ver en el numeral "3.2.1 Contratación IDU"), portales a través de los cuales se podría encontrar la información de aprobaciones, autorizaciones, requerimientos o informes del supervisor o del interventor, que prueben la ejecución de los contratos adicionales a los de obra .  
Al 10/05/2023, se encontró el enlace "Consolidado ejecución de contratos 2014-2021" del numeral "3.3.5 Consolidado ejecución de contratos" de la sección de Transparencia de la web del IDU, del cual se puede descargar el archivo "Contratacion-IDU-2022-10.xlsx", que presenta la relación de contratos de 2022 hasta octubre (una hoja por mes). Es decir, la información no corresponde a lo que anuncia el enlace. 
En respuesta al informe preliminar, la DTGC señaló que "Se solicitó a la SGJ verificar el hipervínculo para acceder al documento y se observó error en el enlace del cargue de la información, por lo tanto, dicha dependencia se encuentra hoy realizando el ajuste respectivo". Se aclara que esta situación se mencionó para que se gestione la corrección y, de ser posible, identifiquen las causas de lo ocurrido de manera que puedan implementar acciones para que no suceda de nuevo o para identificar cuando ocurra y poder corregir las situaciones oportunamente. Sin embargo, este hecho no se consideró en el cálculo del porcentaje de cumplimiento en el periodo y avance anual.
Se encontró que en el enlace "Consolidado ejecución de contratos a diciembre 2022" se descarga el archivo "Contratacion-IDU-2022-12.xlsx" que presenta la relación de contratos de enero a diciembre de 2022 (una hoja por mes). La DTGC, en la respuesta al informe preliminar, señaló que "Se solicitó ajustar el nombre del documento de conformidad con lo indicado en el enlace respectivo". La OCI aclara que en sí mismo, el hecho citado no constituye un error, aunque acoge la intención de corrección y lo tendrá en cuenta en el próximo seguimiento. Adicionalmente, se aclara que éste hecho tampoco formó parte del cálculo del porcentaje. 
Ahora bien, en lo que respecta a 2023, se encontró  el enlace "Consolidado ejecución de contratos a marzo 2023", el cual descarga el archivo "Contratacion-IDU- Enero a marzo 2023 (1).xlsx"  con información de enero a marzo de 2023. quedando faltando abril de 2023, es decir, falta una actualización de 4 que debía hacer en el periodo. 
Con base en lo expresado se considera que, </t>
    </r>
    <r>
      <rPr>
        <b/>
        <sz val="10"/>
        <rFont val="Arial Unicode MS"/>
        <family val="2"/>
      </rPr>
      <t xml:space="preserve">en lo correspondiente al periodo, el avance fue del 75 % </t>
    </r>
    <r>
      <rPr>
        <sz val="10"/>
        <rFont val="Arial Unicode MS"/>
        <family val="2"/>
      </rPr>
      <t xml:space="preserve">(3 actualizaciones de 4). </t>
    </r>
    <r>
      <rPr>
        <b/>
        <sz val="10"/>
        <rFont val="Arial Unicode MS"/>
        <family val="2"/>
      </rPr>
      <t xml:space="preserve">Dado que la acción es para todo el año, se considera que en el acumulado anual, la acción alcanzó el 25 % </t>
    </r>
    <r>
      <rPr>
        <sz val="10"/>
        <rFont val="Arial Unicode MS"/>
        <family val="2"/>
      </rPr>
      <t>(han realizado 3 actualizaciones de 12). 
En respuesta al informe preliminar, la DTGC respecto a la información de 2023, indicó que "Se remitió a la SGJ el 11 de mayo la información correspondiente al mes de abril de 2023 y se solicitó su actualización y publicación en la página web, lo cual se llevará a cabo en el transcurso del día de hoy". Esto ratifica que a 30/04/2023 no estaba actualizada la información, por lo cual no es posible modificar la calificación dada en este periodo. No obstante, esto será considerado en el segumiento que se haga con corte a 31/08/2023. 
Se recomienda, implementar actividades de control para asegurar que la información exigida por la norma, en relación con la contratación, se publique en la medida en que se susciten cambios o hechos que lo ameriten (por ejemplo, en el caso de los informes mensuales de ejecución de contratos, tanto de obra, como PSP y otros tipos o de la publicación de actas de liquidación), o, por lo menos, con la periodicidad mensual indicada en el PAAC, con el fin de asegurar, así, la oportunidad y completitud de la información.  
Se recomienda publicar lo faltante e ir publicando lo correspondiente al mes en curso (mayo). 
Se recomienda revisar el enlace que presenta la información de 2014 a 2021 pues no corresponde con el contenido del archivo.</t>
    </r>
  </si>
  <si>
    <r>
      <t xml:space="preserve">Se verificó la publicación de la información en el SUIT en el enlace mencionado (https://www.funcionpublica.gov.co/VisorSUIT/index.jsf?FI=85156), con actualización más reciente del 18/04/2023. Por tanto, el </t>
    </r>
    <r>
      <rPr>
        <b/>
        <sz val="10"/>
        <rFont val="Arial Unicode MS"/>
        <family val="2"/>
      </rPr>
      <t>cumplimiento es de 100 % para el periodo</t>
    </r>
    <r>
      <rPr>
        <sz val="10"/>
        <rFont val="Arial Unicode MS"/>
        <family val="2"/>
      </rPr>
      <t xml:space="preserve">.
La acción se considera </t>
    </r>
    <r>
      <rPr>
        <b/>
        <sz val="10"/>
        <rFont val="Arial Unicode MS"/>
        <family val="2"/>
      </rPr>
      <t>finalizada</t>
    </r>
    <r>
      <rPr>
        <sz val="10"/>
        <rFont val="Arial Unicode MS"/>
        <family val="2"/>
      </rPr>
      <t xml:space="preserve"> y por ello también se califica el </t>
    </r>
    <r>
      <rPr>
        <b/>
        <sz val="10"/>
        <rFont val="Arial Unicode MS"/>
        <family val="2"/>
      </rPr>
      <t>cumplimiento anual  en 100 %</t>
    </r>
    <r>
      <rPr>
        <sz val="10"/>
        <rFont val="Arial Unicode MS"/>
        <family val="2"/>
      </rPr>
      <t>.</t>
    </r>
  </si>
  <si>
    <r>
      <t xml:space="preserve">El directorio de servidores se encuentra publicado en la página web del Instituto en la siguiente dirección: https://www.idu.gov.co/page/quienes-somos-2
https://openerp.idu.gov.co/directorio_funcionarios/tabla
</t>
    </r>
    <r>
      <rPr>
        <u/>
        <sz val="10"/>
        <rFont val="Arial Unicode MS"/>
        <family val="2"/>
      </rPr>
      <t xml:space="preserve">Evidencia: pantallazos de la página web del Instituto. </t>
    </r>
    <r>
      <rPr>
        <sz val="10"/>
        <rFont val="Arial Unicode MS"/>
        <family val="2"/>
      </rPr>
      <t xml:space="preserve">
</t>
    </r>
  </si>
  <si>
    <r>
      <t>Se observó que el directorio de funcionarios existe. Los 10 aspectos citados en el artículo 5 del Decreto 103 de 2015 son: 
(1) Nombres y apellidos completos. 
(2) País, Departamento y Ciudad de nacimiento. 
(3) Formación académica. 
(4) Experiencia laboral y profesional. 
(5) Empleo, cargo o actividad que desempeña. 
(6) Dependencia en la que presta sus servicios en la entidad o institución. 
(7) Dirección de correo electrónico institucional. 
(8) Teléfono Institucional. 
(9) Escala salarial según las categorías para servidores públicos y/o empleados del sector privado. 
(10) Objeto, valor total de los honorarios, fecha de inicio y de terminación, cuando se trate contratos de prestación de servicios.
La acción planteada, de acuerdo con el indicador, está referida únicamente al directorio de funcionarios, así que sólo aplican los ítems 1 al 9 y en el mismo, de manera general, se encuentran todos (excepto porque se encontró que había 125 registros a los que faltaba incluirle el número telefónico, y que por lo menos 13 funcionarios nuevos no se encontraron en el directorio y 2 funcionarios que no tienen vinculación laboral con eel IDU ( 1 por pensión y 1 que se encuentra, retirado o en comisión de servicios).</t>
    </r>
    <r>
      <rPr>
        <b/>
        <sz val="10"/>
        <rFont val="Arial Unicode MS"/>
        <family val="2"/>
      </rPr>
      <t xml:space="preserve"> El avance se calculó, entonces, en 96,73 % para el cuatrimestre y acumulado anual llegó a 32,24 %</t>
    </r>
    <r>
      <rPr>
        <sz val="10"/>
        <rFont val="Arial Unicode MS"/>
        <family val="2"/>
      </rPr>
      <t xml:space="preserve">.
Es de mencionar que el correo electrónico institucional se visualiza como una imagen y no como texto. Esto estaría incumpliendo las normas de accesibilidad web, dado que la imagen no puede ser "leída" por personas con limitaciones visuales. 
Se recomienda efectuar gestiones para corregir las situaciones de imcompletitud y, también, de ser posible, ajustar la forma de presentación del correo electrónico.
Es importante precisar que la acción planteada sólo se refiere al directorio de servidores públicos (funcionarios), información a cargo de la STRH (con la colaboración de la STRT), y no al directorio de contratistas (información a cargo de otras áreas con la colaboración de la STRT). Por tanto, se recomienda, particularmente a la OAP como responsable de la consolidación del PAAC y coordinador del tema asociado al cumplimiento a la Ley de Transparencia y Acceso a la información Pública, tener en cuenta que el directorio de contratistas también debe cumplir con las condiciones de completitud y propender por la actualización según lo exigido por la normatividad.
La STRH, en respuesta al informe preliminar y en relación con el directorio, manifestó que "Al respecto debe indicarse que la página web en el componente del directorio de servidores se alimenta de la información del aplicativo Kactus, el cual a su vez es administrado por la STRH. Así las cosas, y considerando que el aplicativo Kactus es actualizado permanentemente por parte de la STRH, la página web debería estar reflejando la información de la totalidad de los servidores actualizada. En este marco, solicitamos se tenga en cuenta que el proceso tecnológico de actualización de la información en la página web no es competencia de la STRH, sino de la STRT, y que la STRH viene cumpliendo a cabalidad con su labor de actualización permanente de la información de los servidores en la herramienta dispuesta para tal fin.
Respecto a lo relacionado con los números telefónicos, debe indicarse que la mayor parte de los servidores ya no utilizamos las extensiones telefónicas, por lo cual se procederá a diligenciar en este campo el PBX. 
Dada la observación de la OCI sobre los correos electrónicos y demás anotaciones, lo cual en vigencias anteriores ya se había puesto en conocimiento de la STRT, se agendó para el próximo 16 de mayo una reunión entre la STRH y la STRT, con el fin de analizar y definir las acciones a desarrollar, de tal forma que se optimice la información del directorio de servidores presentada en la página web." 
Sobre el tema se aclara que, independiente de cómo se obtiene y presenta la información de directorios, la desactualización mencionada sí se presentó, por lo cual no puede modificarse la calificación.  
Es de anotar que se reconoce el esfuerzo que han efectuado, tanto la STRH como la STRT por superar las situaciones que se han evidenciado en seguimientos previos, respecto al directorio de servidores, y que ha mejorado la completitud de información. Ahora bien, considerando que ya plantearon la realización de una reunión para tratar el tema, no se presenta ninguna recomendación adicional a las ya mencionadas. </t>
    </r>
  </si>
  <si>
    <r>
      <t xml:space="preserve">Se verificó que el informe de solicitudes de acceso a la información de la vigencia 2021 está publicado en el portal del IDU, en el enlace "Informe de solicitudes de acceso a la información 2022" (https://www.idu.gov.co/Archivos_Portal/Ley%20de%20transparencia/pqrs/informe%20de%20solicitudes%20de%20acceso%20a%20la%20informacion/2022/Informe-de-solicitudes-de-acceso-a-la-informacion-2022.xlsx). 
Sin embargo, no es posible verificar la fecha exacta de publicación (no se puede determinar si se hizo antes del 31/01/2023, según el planteamiento de la acción), por lo cual se recomienda incluir dicho aspecto en la información que se publica.
Como hay dos fechas (31 de enero y 29 de julio de 2023) se considera que el </t>
    </r>
    <r>
      <rPr>
        <b/>
        <sz val="10"/>
        <rFont val="Arial Unicode MS"/>
        <family val="2"/>
      </rPr>
      <t>avance del periodo es del 100 % y el acumulado anual es del 50 %.</t>
    </r>
    <r>
      <rPr>
        <sz val="10"/>
        <rFont val="Arial Unicode MS"/>
        <family val="2"/>
      </rPr>
      <t xml:space="preserve">
Se recomienda relacionar este ítem, también, con lo referido a Transparencia Pasiva. Así mismo, se recomienda verificar la coherencia del planteamiento de la acción ya que la actividad hace alusión a la generación </t>
    </r>
    <r>
      <rPr>
        <u/>
        <sz val="10"/>
        <rFont val="Arial Unicode MS"/>
        <family val="2"/>
      </rPr>
      <t>anual</t>
    </r>
    <r>
      <rPr>
        <sz val="10"/>
        <rFont val="Arial Unicode MS"/>
        <family val="2"/>
      </rPr>
      <t xml:space="preserve"> del informe, lo que implicaría una vez en el año, pero plantean dos fechas en el año, lo que correspondería a dos informes, es decir que no sería anual, sino semestral.</t>
    </r>
  </si>
  <si>
    <r>
      <t xml:space="preserve">STRH: 
Durante el periodo comprendido entre enero y abril de 2023 se posesionaron treinta (30) servidores y servidoras y en todos los casos se surtió la inducción relacionada con el tema de Ley de Transparencia, en el marco de la Ruta de Posesión.
</t>
    </r>
    <r>
      <rPr>
        <u/>
        <sz val="10"/>
        <rFont val="Arial Unicode MS"/>
        <family val="2"/>
      </rPr>
      <t>Evidencia: formatos de Ruta de Posesión.</t>
    </r>
  </si>
  <si>
    <r>
      <t xml:space="preserve">De acuerdo con lo indicado por la STRH, en el cuatrimestre objeto de seguimiento, se posesionaron 30 servidores y recibieron la inducción en el tema. Allegó, digitalizadas, copias de la llamada "Ruta de posesión" para la totalidad de funcionarios. Según lo descrito, </t>
    </r>
    <r>
      <rPr>
        <b/>
        <sz val="10"/>
        <rFont val="Arial Unicode MS"/>
        <family val="2"/>
      </rPr>
      <t>el avance del periodo se califica en 100 %  y el acumulado anual en 33,33 %</t>
    </r>
    <r>
      <rPr>
        <sz val="10"/>
        <rFont val="Arial Unicode MS"/>
        <family val="2"/>
      </rPr>
      <t xml:space="preserve">. 
Se recomienda evaluar la posiblidad de incluir como acción, la capacitación en el tema a contratistas nuevos y antiguos y, además, hacer reinducción en el tema a servidores antiguos. </t>
    </r>
  </si>
  <si>
    <r>
      <t xml:space="preserve">La OAP compartió un documento titulado "PAAC PLAN DE COMUNICACIÓN 2023" (archivo "Plan de Comunicación Ley 1712 - IDU 2023.xlsx") que presenta una serie de temas y textos relaciondos con la Ley de Transparencia y Acceso a la Información Pública, así como canales de difusión, tipos de piezas a elaborar y el cronograma (para cuándo se divulgaría la respectiva pieza). 
Se observó que para el 2023 tienen planteadas la publicación de 17 piezas, cada una de ellas a publicar en 2 diferentes meses del año, desde enero hasta diciembre de 2023, y al menos una vez en cada semestre. Para todas las piezas, además, plantearon la divulgación a través de la Intranet, el Informativo IDU, Currents (aplicación que simula red social, para uso laboral) y las Pantallas (ubicadas en pasillos), y a cada medio le corresponde un producto (o forma de publicación), a saber: Banner, Nota en la sección "Lo que debes saber: Jueves de Transparencia", Pieza gráfica en la sección "Jueves de Transparencia" y Animación. Así, para el año serían 68 productos, cada uno publicado 2 veces, es decir 136 en total. 
En lo relacionado con el cuatrimestre se propusieron 12 piezas con divulgación desde enero hasta abril de 2023, lo que significa un total de 48 productos. Se verificó la publicación de 45 productos, quedando pendiente 3 animaciones de abril de 2023, relacionadas con los temas "Beneficios de la Ley", "¿Qué es el Derecho de Acceso a la Información Pública? Concepto de Gobierno Abierto", y "Principios que consagra la Ley 1712 de 2014".  Es de anotar que en algunos casos (por ejemplo, animación) no es posible determinar si la fecha de publicación corresponde, exactamentea la planteada, pero, para la evaluación, se tendrá en cuenta que al corte hayan sido publicados los productos planteados. 
De acuerdo con lo anterior, se considera que el </t>
    </r>
    <r>
      <rPr>
        <b/>
        <sz val="10"/>
        <rFont val="Arial Unicode MS"/>
        <family val="2"/>
      </rPr>
      <t>cumplimiento en el periodo actual de seguimiento fue de 93,75 %</t>
    </r>
    <r>
      <rPr>
        <sz val="10"/>
        <rFont val="Arial Unicode MS"/>
        <family val="2"/>
      </rPr>
      <t xml:space="preserve"> (45 procuctos de 48 a publicar). E</t>
    </r>
    <r>
      <rPr>
        <b/>
        <sz val="10"/>
        <rFont val="Arial Unicode MS"/>
        <family val="2"/>
      </rPr>
      <t xml:space="preserve">l avance anual se calculó en 33,09 % </t>
    </r>
    <r>
      <rPr>
        <sz val="10"/>
        <rFont val="Arial Unicode MS"/>
        <family val="2"/>
      </rPr>
      <t>(45 procuctos de 136 a publicar).
Se recomienda incluir, en las evidencias, la fecha de publicación de cada pieza. Adicionalmente, se recomienda publicar las 3 animaciones pendientes, en lo posible en mayo de 2023.</t>
    </r>
  </si>
  <si>
    <r>
      <t xml:space="preserve">La STRH presentó copia del correo electrónico que evidencia el envío del proyecto del Plan de Gestión de Integridad 2022 a la OAP, en diciembre de 2022. 
Aunque la acción quedó planteada para diciembre de 2022, </t>
    </r>
    <r>
      <rPr>
        <b/>
        <sz val="10"/>
        <rFont val="Arial Unicode MS"/>
        <family val="2"/>
      </rPr>
      <t>el cumplimiento en el cuatrimestre se califica en 100 %</t>
    </r>
    <r>
      <rPr>
        <sz val="10"/>
        <rFont val="Arial Unicode MS"/>
        <family val="2"/>
      </rPr>
      <t>. Esto para no generar afectación en la calificación y dado que personal de la STRH remitió el producto planteado (Documento con el proyecto del Plan de Gestión de Integridad), allegó copia del Plan de Gestión de Integridad 2023 aprobado (plan del 30/01/2023 y que, según la INTRODUCIÓN del documento, fue aprobado en sesión del Comité Institucional de Gestión y Desempeño del 27 de enero de 2023, corroborado con el acta respectiva). La acción se considera, además, finalizada, por lo que</t>
    </r>
    <r>
      <rPr>
        <b/>
        <sz val="10"/>
        <rFont val="Arial Unicode MS"/>
        <family val="2"/>
      </rPr>
      <t xml:space="preserve"> el avance anual también se califica en 100 %</t>
    </r>
    <r>
      <rPr>
        <sz val="10"/>
        <rFont val="Arial Unicode MS"/>
        <family val="2"/>
      </rPr>
      <t>. 
Es de anotar que la acción fue planteada en el PAAC 2023, para realizar en 2022, lo cual es incoherente con el caracter de anualidad del PAAC y, para el caso actual, debería cubrir, únicamente, el periodo desde el 1 de enero al 31 de diciembre de 2023. 
Por lo tanto, se recomienda que no se programen acciones para ejecutarse antes del primer día o después del último día del año de cubrimiento del plan anticorrupción. En este sentido, si se quiere plasmar la realización del proyecto del Plan de Gestión de Integridad (en noviembre y/o diciembre de cada año), lo que debería es  programarse como última acción de la vigencia actual, relacionada con la proyección del Plan de Gestión de Integridad de la vigencia siguiente.
La STRH, en respuesta al informe preliminar, manifestó que "Se acoge la observación, y en consecuencia, se solicitará a la OAP evaluar la la viabilidad de incorporar la proyección del Plan de Gestión de Integridad 2024 en el actual Plan de Gestión de Integridad y el PAAC 2023".</t>
    </r>
  </si>
  <si>
    <r>
      <t xml:space="preserve">La STRH indicó que el Plan de Gestión de Integridad 2023 fue aprobado plan en sesión del Comité Institucional de Gestión y Desempeño del el 27/01/2023. Se encontró la publicación en la sección de Transparencia y Acceso a la Información Pública de la página web, en el numeral  "4. Planeación, presupuesto e informes", enlace "4.3 Plan de Acción", que lleva a la página "Planes Estratégicos" (https://www.idu.gov.co/page/transparencia/planeacion/planes-estrategicos); dentro de ésta se ubica el enlace "Plan de Gestión de Integridad" (https://www.idu.gov.co/Archivos_Portal/2023/Transparencia/planeacion/planes-estrategicos/Plan-institucional/PLAN-DE-GESTI%C3%93N-DE-INTEGRIDAD-2023-30-DE-01-DE-2023.pdf).  También está publicado en el sistema interno SUE: Información Documentada.
Por lo tanto, </t>
    </r>
    <r>
      <rPr>
        <b/>
        <sz val="10"/>
        <rFont val="Arial Unicode MS"/>
        <family val="2"/>
      </rPr>
      <t>la acción se considera cumplida y finalizada y se califica en 100 %, para el cumplimiento del periodo y para el acumulado anual</t>
    </r>
    <r>
      <rPr>
        <sz val="10"/>
        <rFont val="Arial Unicode MS"/>
        <family val="2"/>
      </rPr>
      <t>.  
Se recomienda reordenar los enlaces para hacerlo más visible al igual que a los demás planes, por lo cual se sugiere inluirlo en el numeral "2.1.5.1 Políticas y lineamientos sectoriales e institucionales, Manuales, Planes estratégicos, sectoriales e institucionales" de la sección de Transparencia de la página web. 
La STRH, en respuesta al informe preliminar, manifestó que "Se acoge la observación, y en consecuencia, se solicitó a la OAP (por ser de su competencia) la viabilidad de disponer los planes de talento humano en tal ubicación".</t>
    </r>
  </si>
  <si>
    <r>
      <t>Se evidenció la publicación del plan en la Intranet y en el sistema SUE: Información documentada. Se evidenció la pieza comunicativa de socialización del Plan de Gestión de Integridad (PGI) 2023 en el Informativo IDU del 21 de febrero de 2023, aunque no se encontró correo electrónico. También se evidenció publicación en Currents y en la Intranet, en la sección "Actualidad Gente idu" (sic). 
Por tanto, la acción</t>
    </r>
    <r>
      <rPr>
        <b/>
        <sz val="10"/>
        <rFont val="Arial Unicode MS"/>
        <family val="2"/>
      </rPr>
      <t xml:space="preserve"> finaliza con 100 % de calificación para el periodo y para el año</t>
    </r>
    <r>
      <rPr>
        <sz val="10"/>
        <rFont val="Arial Unicode MS"/>
        <family val="2"/>
      </rPr>
      <t>.
Se recomienda tener en cuenta las evidencias que plantean y asegurar que se gestionen o realicen, independiente de otros posibles medios de publicación o cumunicación que se utilicen.</t>
    </r>
  </si>
  <si>
    <r>
      <t xml:space="preserve">Se verificó que la STRH diseñó la encuesta de percepción respectiva. Por tanto, la acción se considera </t>
    </r>
    <r>
      <rPr>
        <b/>
        <sz val="10"/>
        <rFont val="Arial Unicode MS"/>
        <family val="2"/>
      </rPr>
      <t xml:space="preserve">cumplimiento del 100 % en el periodo actual de seguimiento. </t>
    </r>
    <r>
      <rPr>
        <sz val="10"/>
        <rFont val="Arial Unicode MS"/>
        <family val="2"/>
      </rPr>
      <t>Además,</t>
    </r>
    <r>
      <rPr>
        <b/>
        <sz val="10"/>
        <rFont val="Arial Unicode MS"/>
        <family val="2"/>
      </rPr>
      <t xml:space="preserve"> se califica en 100 % el acumulado para la anualidad y se considera finalizada.</t>
    </r>
  </si>
  <si>
    <r>
      <t xml:space="preserve">Esta acción está programada para realizarse en junio de 2023, por tanto </t>
    </r>
    <r>
      <rPr>
        <b/>
        <sz val="10"/>
        <rFont val="Arial Unicode MS"/>
        <family val="2"/>
      </rPr>
      <t>no aplica para esta revisión</t>
    </r>
    <r>
      <rPr>
        <sz val="10"/>
        <rFont val="Arial Unicode MS"/>
        <family val="2"/>
      </rPr>
      <t>.</t>
    </r>
  </si>
  <si>
    <r>
      <t xml:space="preserve">No se ha realizado ningún encuentro de gestores de integridad, por lo cual </t>
    </r>
    <r>
      <rPr>
        <b/>
        <sz val="10"/>
        <rFont val="Arial Unicode MS"/>
        <family val="2"/>
      </rPr>
      <t>esta acción no registra avances</t>
    </r>
    <r>
      <rPr>
        <sz val="10"/>
        <rFont val="Arial Unicode MS"/>
        <family val="2"/>
      </rPr>
      <t>. La acción continú en curso hasta diciembre de 2023.</t>
    </r>
  </si>
  <si>
    <r>
      <t xml:space="preserve">Se evidenció la promoción de los valores en diferentes formas tales como las piezas comunicativas de promoción de diversas actividades organizadas, convocadas o promovidas por la STRH, con el apoyo de la OAC (actividades relacionadas con el Plan Institucional de Capacitación - PIC, con el Subsistema de Seguridad y Salud en el Trabajo  - SST, entre otras). 
 Por tanto, se considera que se ha venido desarrollando la acción y </t>
    </r>
    <r>
      <rPr>
        <b/>
        <sz val="10"/>
        <rFont val="Arial Unicode MS"/>
        <family val="2"/>
      </rPr>
      <t>se califica el cumplimento en el periodo de 100 %, lo que representa 27,28 % en el acumulado anual</t>
    </r>
    <r>
      <rPr>
        <sz val="10"/>
        <rFont val="Arial Unicode MS"/>
        <family val="2"/>
      </rPr>
      <t xml:space="preserve"> (esto dada la fecha de inicio de la acción, que son 11 meses de ejecución y que en el primer cuatrimestre el tiempo planteado de ejecuión es de 3 meses). Es de anotar que la acción continúa hasta diciembre de 2023.
</t>
    </r>
  </si>
  <si>
    <r>
      <t xml:space="preserve">Se verificó, que en el espacio informativo "Al día con la gente IDU", publicado en Youtube, en entrevistas a diversos colaboradores se les preguntó cómo vivían los valores de Trabajo en red (emisión 2, publicada el 14/04/2023) y Diligencia  (emisión 3, publicada el 27/04/2023) en sus labores en el IDU. 
También se identificó que al final de los espacios llamados "Cuentos que no son cuentos" se despliega el logo de un valor. En estos, de acuerdo con la fecha de publicación en Youtube se determinó que se presentaron los logos de Diligencia (1/02/2023), Honestidad (15/02/2023, 24/03/2023 y 26/04/2023), Innovación (15/02/2023 y 08/03/2023), Justicia (15/3/2023 y 29/03/2023) y Respeto (12/04/2023). 
Por último, en otros espacios educativos, que fomentan buenas prácticas de convivencia en el IDU, o videos conmemorativos como el del día de la secretaria, se evidenció, también al final de cada video, el despliegue de los logos de Respeto (09/02/2023) y Diligencia (10/02/2023 y 26/04/2023).
Si bien ha habido divulgación, no se puede afirmar que haya sido a través de un magazine o programa específico para la divulgación del valor y tampoco se ha cumplido con la programación de un valor cada mes. 
Acorde con lo descrito, se recomienda especificar, en un documento de plan o cronograma, por cada mes qué valor se dilvulgará y qué aspectos de éste, para mayor precisión en la evaluación de la ejecución de la acción. 
Por otra parte, dado que no se sabe cuántos y cuáles valores se divulgarán en los últimos 4 meses del año, que son en los que, acorde con los resultados de la encuesta, se repetiran los que requieran ser fortalecidos, se tomará el cálculo del cumplimiento de la acción con base en el tiempo en meses planteado para su desarrollo (11 meses) y considerando en que en cada mes haya sido presentado, divulgado o promovido por lo menos un valor. 
En ese orden de ideas, </t>
    </r>
    <r>
      <rPr>
        <b/>
        <sz val="10"/>
        <rFont val="Arial Unicode MS"/>
        <family val="2"/>
      </rPr>
      <t xml:space="preserve">el cumplimiento de la acción para el periodo es de 100 % </t>
    </r>
    <r>
      <rPr>
        <sz val="10"/>
        <rFont val="Arial Unicode MS"/>
        <family val="2"/>
      </rPr>
      <t xml:space="preserve">porque en todos los meses desde febrero a abril de 2023 hubo algún dipo de divulgación de los valores en medios audiovisuales (videos, específicamente). Esto equivale </t>
    </r>
    <r>
      <rPr>
        <b/>
        <sz val="10"/>
        <rFont val="Arial Unicode MS"/>
        <family val="2"/>
      </rPr>
      <t>a 27,28 % de avance en el acumulado anual</t>
    </r>
    <r>
      <rPr>
        <sz val="10"/>
        <rFont val="Arial Unicode MS"/>
        <family val="2"/>
      </rPr>
      <t xml:space="preserve"> (considerando que la programación del cuatrimestre en seguimiento solo abarcaba 3 meses). 
Se recomienda asegurar la promoción del valor del Compromiso, dado que no se evidenció la divulgación en los espacios descritos. 
La STRH, en respuesta al informe preliminar, señaló que "[...] acoge la observación y se revisará la misma con la OAC".</t>
    </r>
  </si>
  <si>
    <r>
      <t xml:space="preserve">Se verificó el lanzamiento del concurso, el cual no ha finalizado, porque a la fecha del seguimiento de este aspecto (10/05/2023) se evidenció que aún está abierta la encuesta. Esto dado que fue enviado un correo electrónico, desde la cuenta Vive Mejor efr- Idu, con el enlace para la encuesta. Dado que la meta era que a 30/04/2023 el logo estuviera seleccionado, y no es así, no puede darse por cumplida la acción. 
Sin embargo, se reconoce el avance al haber planteado opciones de logos, diseñar la encuesta del concurso y divulgarla, por lo que </t>
    </r>
    <r>
      <rPr>
        <b/>
        <sz val="10"/>
        <rFont val="Arial Unicode MS"/>
        <family val="2"/>
      </rPr>
      <t>se califica en 50 % el cumplimiento del cuatrimestre</t>
    </r>
    <r>
      <rPr>
        <sz val="10"/>
        <rFont val="Arial Unicode MS"/>
        <family val="2"/>
      </rPr>
      <t xml:space="preserve">. Ahora bien, </t>
    </r>
    <r>
      <rPr>
        <b/>
        <sz val="10"/>
        <rFont val="Arial Unicode MS"/>
        <family val="2"/>
      </rPr>
      <t>el avance anual se califica en el mismo porcentaje</t>
    </r>
    <r>
      <rPr>
        <sz val="10"/>
        <rFont val="Arial Unicode MS"/>
        <family val="2"/>
      </rPr>
      <t>, pero para el siguiente seguimiento se verificará si hubo la selección del logo, y determinar cumplimiento cierto o no de la acción. 
En respuesta al informe preliminar, la STRH aclaró que "Fue necesario ampliar el plazo de la votación para los primeros días del mes de mayo, ya que no hubo mucha participación de la Gente IDU  a corte de 30 de abril. 
Durante el mes de mayo será seleccionado el logo para dar por terminada la acción".</t>
    </r>
  </si>
  <si>
    <r>
      <t xml:space="preserve">SGGC: 
Desde el mes de marzo se ha venido trabajando la revisión anual de la matriz de riesgos de soborno, para lo cual se actualizó la guía Antisorno versión 6.0, donde se incluyó la nueva metodología de riesgos antisoborno aprobada por el equipo técnico, dicha guía se encuentra en el microsotio de Antisoborno en la página web del Instituto.
En la actualidad se culminó la realización de las mesas de trabajo con la revisión anual de la matriz la cual será adoptada en mayo de 2023. 
En respuesta, del 12/05/2023, al informe preliminar, la dependencia ajustó la anterior descripción, presentándola como sigue: 
"Desde el mes de marzo se ha venido trabajando la revisión anual de la matriz de riesgos de soborno, para lo cual se actualizó la guía Antisorno versión 6.0, donde se incluyó la nueva metodología de riesgos antisoborno aprobada por el equipo técnico, dicha guía se encuentra en el microsotio de Antisoborno en la página web del Instituto.
En la actualidad se culminó la realización de las mesas de trabajo con la revisión anual de la matriz la cual será adoptada en mayo de 2023. 
En la matriz de riesgos de soborno publicada en el micrositio se observa el monitoreo anual(Actualización) con base en el ajuste metodológico aprobado por el comité técnico del Subsistema incorporado en la guía operativa. Se envía el enlace para mostrar la mtriz antisoborno https://www.idu.gov.co/page/antisoborno
Se envía enlace donde se evidencia la publicación de la guia operativa del Subsistema Antisoborno el 19/04/2023 en el aplicativo OPENERP, https://openerp.idu.gov.co/web?#id=1289&amp;view_type=form&amp;model=documentos_sig.documento&amp;action=822 
La evidencia de las mesas de trabajo corresponde a las citaciones realizadas en el calendario institucioanal: https://drive.google.com/drive/u/0/folders/1NCM4_Vt8ErAm6cXIJ60xyDTNqxATLThq
No obstante lo anterior se cuenta con la matriz de riesgos de soborno con la trazabilidad de los ajustes realizados que dieron origen a la versión 7.0 la cual se encuentra en el siguiente enlace: https://drive.google.com/drive/u/0/folders/1NCM4_Vt8ErAm6cXIJ60xyDTNqxATLThq. 
Adicionalmente el día 09/05/2023 mediante correo electrónico de la oficial de cumplimiento Antisorno se remitió la revisión anual por parte de la segunda línea de defensa a la matriz riesgos de soborno versión 7.0 </t>
    </r>
    <r>
      <rPr>
        <u/>
        <sz val="10"/>
        <rFont val="Arial Unicode MS"/>
        <family val="2"/>
      </rPr>
      <t>la cual se encuenta publicada en el siguiente enlace</t>
    </r>
    <r>
      <rPr>
        <sz val="10"/>
        <rFont val="Arial Unicode MS"/>
        <family val="2"/>
      </rPr>
      <t xml:space="preserve">: https://www.idu.gov.co/page/antisoborno, cumpliendo de manera anticipada la meta para el mes de agosto."
</t>
    </r>
  </si>
  <si>
    <r>
      <t xml:space="preserve">A la fecha de corte no se había efectuado ninguna sensibilización dirigida a socios de negocio, relacionada con el Subsistema de Gestión Antisoborno, por tanto este aspecto no se ha cumplido. Se recomienda asegurar que una vez se realicen tales sensibilizaciones, en los soportes suministrados, se incluyan las evidencias de la asistencia de socios de negocios del IDU. 
Por otra parte, en relación con las agendas de los directivos, la OCI verificó que se encuentran en el enlace referenciado y que se puede acceder a ellas a través de la sección de Transparencia, numeral "1.2.1 Agendas Directivos IDU". No obstante, se encontró que: 
* La agenda de la jefe de la Oficina de Control Disciplinario Interno no se muestra. Vuelve a la página inicial de agendas.
* La agenda del jefe de la Oficina de Coordinación Interinstitucional no se muestra. Se genera el error 500. 
* La agenda de la jefe de la Dirección Técnica de Proyectos no se muestra. Se genera el error 500. 
* La agenda del jefe de la Subdirección Técnica de Seguimiento a Estudios y Diseños no se muestra. Se genera el error 500. 
* La agenda del jefe de la Dirección Técnica de Conservación de la Infraestructura no se muestra. Se genera el error 500. 
* La agenda de la jefe de la Subdirección Técnica de Conservación del Subsistema Vial no se muestra. Se genera el error 500. 
* No está publicada la agenda de Óscar Ramírez Marín, actual director de la Dirección Técnica de Predios, sino que se registra la de María del Pilar Grajales, exdirectora. 
 * No está publicada la agenda de Neidy Yasmin Cruz Abril, actual subdirectora de la Subdirección Técnica de Estructuración de Proyectos, sino que se registra la de Elizabeth Marin Ospina, antigua subdirectora. 
* No está publicada la agenda de Jairo Yesid Pinzón Franco, de la Subdirección Técnica de Ejecución Subsistema Transporte, sino que se registra la de Denice Bibiana Acero Vargaz, antigua subdirectora. 
* No está publicada la agenda de Juan Guillermo Plata Plata, actual subdirector de la Subdirección Técnica Jurídica y Ejecuciones Fiscales, , sino que se registra la de Nelly Patricia Ramos Hernández, antigua subdirectora.  
Por lo tanto, no se considera cumplida al 100 % esta parte de la acción. 
Adicionalmente, se evidenciaron errores como: 
* La aparición de 38 dependencias cuando la cantidad de dependencias es el IDU es de 36, esto porque se encontró que están incluidas una "Subdirección Técnica de Mantenimiento Subsistema Vial" (con el nombre de Sandra Marcela Garzón Cabrera como directiva, persona sin vinculación con el IDU) y una "Dirección Técnica Mantenimiento" dependencias que no existen en el IDU. 
* También, que los nombres de la  "Subdirección Técnica de Estructuración de Seguimiento a Estudios y Diseños", la "Oficina de Planeación" y la "Oficina de Control Disciplinario" no son los correctos, pues las dependencias se llaman, respectivamente "Subdirección Técnica  de Seguimiento a Estudios y Diseños", "Oficina Asesora de Planeación" y "Oficina de Control Disciplinario Interno". 
* Cuando se despliegan lan agendas de las jefas de ORSC, OAP, DTP y DTINI, los nombres de estas dependencias aparecen equivocados como "Oficina de Atención al Ciudadano", "Oficina de Planeación", "Dirección Técnica Proyectos" y "Dirección Técnica Estratégica", cuando los nombres correctos son "Oficina de Relacionamiento y Servicio a la Ciudadanía", "Oficina Asesora de Planeación", "Dirección Técnica de Proyectos" y "Dirección Técnica de Inteligencia de Negocio e Innovación", respectivamente.
Dado que esta acción tiene dos metas cada una vale 50 %. Para la primera el avance es de 0 % en el periodo dado que no se ha realizado ningún encuentro con socios de negocios, ponderado da 0 % (0 * 0,5). Para la segunda, faltarían 10 agendas de directivos de 36 dependencias, lo que significa que están 26 agendas publicadas, es decir 72,22 % de cumplimiento de la segunda meta, que al ponderarlo resulta en 36,11 % (72,22* 0,5). Entonces, </t>
    </r>
    <r>
      <rPr>
        <b/>
        <sz val="10"/>
        <rFont val="Arial Unicode MS"/>
        <family val="2"/>
      </rPr>
      <t>para el cuatrimeste el cumplimiento fue de 36,11 %</t>
    </r>
    <r>
      <rPr>
        <sz val="10"/>
        <rFont val="Arial Unicode MS"/>
        <family val="2"/>
      </rPr>
      <t xml:space="preserve"> (0 + 36,11). 
En el acumulado anual, se ponera el cumplimiento del periodo en relaación con lo que este representa para la vigencia. Dado que la acción está planteada para 11 meses, se calcula que el primer cuatrimestre equivale a 27,28 % (porque la acción fue programada para 3 meses en este periodo) y los 2 siguientes equvialdran a 36,36 % cada uno. Así, el avance en el </t>
    </r>
    <r>
      <rPr>
        <b/>
        <sz val="10"/>
        <rFont val="Arial Unicode MS"/>
        <family val="2"/>
      </rPr>
      <t>acumulado anual se estimó en en 9,85 %</t>
    </r>
    <r>
      <rPr>
        <sz val="10"/>
        <rFont val="Arial Unicode MS"/>
        <family val="2"/>
      </rPr>
      <t xml:space="preserve"> (36,11 * 27,28 (que vale el periodo) / 100 %)).
Como se evidenció que los nombres de algunas dependencias no han sido actualizados a los establecidos en los Acuerdos 006/2021 y Acuerdo 002/2022, se recomienda efectuar los ajustes pertinentes en la sección de agendas de directivos de la página web. Así mismo, se recomienda implementar mecanismos para asegurar la actualización de las agendas cuando haya cambios de directivos. 
Se recomienda separar las metas en acciones individuales. 
La SGGC, en respuesta al informe preliminar informó que "[...] revisará la actualización de las agendas de los directivos con el fín de tomar los corrrectivos necesarios para que dichas egendas se permanezcan actualizadas"</t>
    </r>
  </si>
  <si>
    <r>
      <t>En la respuesta, del 03/05/2023, a la solicitud inicial no allegaron ninguna evidencia de avance o cumplimiento de la acción. No presentaron, tampoco, ningún cronograma de actividades que permitiera identificar actividades intermedias, por tanto se había calificado, con respecto a la meta o producto, el  cumplimiento en el cuatrimestre y acumulado anual como nulos (0 %). 
Sin embargo, en los enlaces citados, se pudo evidenciar la elaboración de diversos documentos, tales como: 
* INSTRUCTIVO DE REPORTES INTERNOS Y EXTERNOS DEL INSTITUTO DE DESARROLLO URBANO 
* INSTRUCTIVO PARA EL MONITOREO Y GESTIÓN DE ALERTAS DEL INSTITUTO DE DESARROLLO URBANO 
* INSTRUCTIVO DE DEBIDA DILIGENCIA DE PARTES RELACIONADAS DEL INSTITUTO DE DESARROLLO URBANO 
También otros documentos como proyectos  (no es posible determinar si son finales o no) de resoluciones para roles y responsabilidades en el sistema de gestión SARLAFT, aprobación del manual del Subsistema de Gestión de Administración del Riesgo de Lavado de Activos y de la Financiación del Terrorismo, SG - SARLAFT IDU  o de actualización del "[...] Sistema de Gestión, los Subsistemas articulados y los  Equipos de Trabajo del Comité Institucional de Gestión y Desempeño [...]", así como un borrador del citado manual y el  Acuerdo 006 de 2023 "Por el cual se adopta la Política del Subsistema de Gestión de Administración del Riesgo de Lavado de Activos y de la Financiación del Terrorismo, SG - SARLAFT del Instituto de Desarrollo Urbano - IDU", del 30/03/2023. 
No obstante, con los soportes allegados, el único que se evidencia debidamente aprobado y finalizado es el Acuerdo. 
De acuerdo con el planteamiento, la acción tiene dos metas, cada una valdría el 50 % de la calificación del periodo: 
1. Manual SARLAFT del IDU. Respecto a éste, la respuesta al informe preliminar ratificó que el manual aún no ha sido aprobado, aunque se verificó que hay un borrador al que le faltan aspectos como los números de las resoluciones aprobatorias, asignar código dentro de la documentación del sistema integrado de gestión del IDU. Dado el avance del documento y las fechas en las que esperan aprobarlo, se considera un avance del 80 %, que ponderado representa el 40 % (80 % x  0.5).  
 2. Instructivos y documentos de apoyo al sistema: Como se describió, se evidenció la existencia de varios instructivos y documentos de apoyo, sin embargo, la meta no especificaba cuántos eran. Por tanto, esto se considera avanzado, también  en 80 % (80 % x 0,5)
Así, el c</t>
    </r>
    <r>
      <rPr>
        <b/>
        <sz val="10"/>
        <rFont val="Arial Unicode MS"/>
        <family val="2"/>
      </rPr>
      <t>umplimiento de la acción en el periodo se calcula en 80 %</t>
    </r>
    <r>
      <rPr>
        <sz val="10"/>
        <rFont val="Arial Unicode MS"/>
        <family val="2"/>
      </rPr>
      <t xml:space="preserve"> (40 % de ma meta 1 + 40 % de la meta 2). </t>
    </r>
    <r>
      <rPr>
        <b/>
        <sz val="10"/>
        <rFont val="Arial Unicode MS"/>
        <family val="2"/>
      </rPr>
      <t>En cuanto al acumulado anual, la acción alcanzó igualmente un 80 %</t>
    </r>
    <r>
      <rPr>
        <sz val="10"/>
        <rFont val="Arial Unicode MS"/>
        <family val="2"/>
      </rPr>
      <t xml:space="preserve">. 
Dado que la finalización de la acción  estaba planteada para marzo y no se cumplió se recomienda: 
* Efectuar las gestiones pertinentes para asegurar el cumplimiento de la misma, en lo posible, antes del siguiente corte (31/08/2023), pero en todo caso, antes del 31/12/2023. 
* Tener presentes, para otras acciones que se planteen, los cortes de reporte y los plazos establecidos para su realización, así como monitorear el avance, de manera que se puedan efectuar ajustes oportunos en las acciones del PAAC y evitar incumplimientos.
</t>
    </r>
  </si>
  <si>
    <r>
      <t xml:space="preserve">En la respuesta, del 03/05/2023, a la solicitud inicial no allegaron ninguna evidencia de avance o cumplimiento de la acción. No presentaron, tampoco, ningún cronograma de actividades que permitiera identificar actividades intermedias, por tanto se había calificado, con respecto a la meta o producto, el  cumplimiento en el cuatrimestre y acumulado anual como nulos (0 %). Sin embargo, en respuesta al informe preliminar informaron de una carpeta Drive (https://drive.google.com/drive/u/0/folders/1NCM4_Vt8ErAm6cXIJ60xyDTNqxATLThq") a la cual no se tiene acceso. 
Pero, en otro correo del 12/05/2023,  allegaron el enlace a otra carpeta drive (enlacehttps://drive.google.com/drive/folders/1NGrRgc3en6gYM5zXggX82fSX8oS9VEL3), llamada "Riesgos SARLAFT", en la que se encontraron 3 memorandos, dirigidos a la Oficina Asesora de Planeación, así: 
* 20233250151283 del 11/05/2023 de la Dirección Técnida de Predios, referencia "Reporte Gestión de riesgos de gestión y anticorrupción DTDP, Cuatrimestre I 2023". 
* 20235560147133 del 09/05/2023 de la Subdirección Técnica de Tesorería y Recaudo, referencia "Memorando 20231150127043 del 25 de abril de 2022, - Monitoreo riesgos I cuatrimestre 2023". 
* 20234150147943 del 09/05/2023 de la Subdirección Técnica de Tesorería y Recaudo, referencia "SEGUMIENTO MATRICES DE RIESGOS DE GESTION Y CORRUPCION - PROCESO GESTION CONTRACTUAL". 
También, 3 matrices en Excel, así: 
MATRIZ GES GESTIÓN PREDIAL.xlsx, contiene los riesgos LAFT.GP.01 y LAFT.GP.02, se evidenció el monitoreo de la primera línea de defensa con corte al 30/04/2023. 
MATRIZ GES GESTIÓN CONTRACTUAL.xlsx, contiene los riesgos LAFT.GC.01 y LAFT.GC.02, se evidenció el monitoreo de la primera línea de defensa con corte al 30/04/2023. 
MATRIZ GEST GESTIÓN FINANCIERA.xlsx, contiene los riesgos LAFT.FIN.01, LAFT.FIN.02 y LAFT.FIN.04, NO se evidenció el monitoreo de la primera línea de defensa con corte al 30/04/2023. 
Aunque, de acuerdo con el borrador del manual SARLAFT, el alcance del sistema incluye los procesos de Gestión del Talento Humano y Gestión de la Valorización y Financiación, estos no estaban incluidos en la carpeta de evidencias. No obstante, se consultaron, en Orfeo, las comunicaciones de reporte de monitoreo de riesgos de gestión y corrupción y se evidenció que estos dos procesos no incluyen riesgos de LAFT. 
Por tanto, para este cuatrimestre se evidenciaron 2 de los 3 monitoreos que podrían realizarse, lo que significa </t>
    </r>
    <r>
      <rPr>
        <b/>
        <sz val="10"/>
        <rFont val="Arial Unicode MS"/>
        <family val="2"/>
      </rPr>
      <t>cumplimiento de 66,67 % en el periodo</t>
    </r>
    <r>
      <rPr>
        <sz val="10"/>
        <rFont val="Arial Unicode MS"/>
        <family val="2"/>
      </rPr>
      <t xml:space="preserve">. Ahora bien, dado que son monitoreos cuatrimestrales, y cada vigencia tiene 3 cuatrimestres, </t>
    </r>
    <r>
      <rPr>
        <b/>
        <sz val="10"/>
        <rFont val="Arial Unicode MS"/>
        <family val="2"/>
      </rPr>
      <t>el avance anual se calcula en 22,22 %</t>
    </r>
    <r>
      <rPr>
        <sz val="10"/>
        <rFont val="Arial Unicode MS"/>
        <family val="2"/>
      </rPr>
      <t xml:space="preserve">. 
Es importante anotar que el último seguimiento, debería realizarse antes del 31/12/2023 para que la acción se complete al 100 %. Por ello, y considerando las fechas en las que se llevaría a cabo el último seguimiento (enero /2024), se recomienda revisar el planteamiento de la acción y, de ser necesario, efectuar las gestiones ante la OAP y el Comité Institucional de Gestión y Desempeño para la modificación de la misma antes del siguiente seguimiento, que se realizará con corte a 31/08/2023. 
Es dable anotar que los planes anticorrupción tienen caracter de anualidad. Es decir, la realización de las acciones planteadas debe circuncribirse al periodo comprendido entre el 01 de enero y el 31 de diciembre de cada vigencia. En ese orden de ideas, para próximas vigencias se recomienda considerar un planteamiento similar al realizado para las acciones 8.3.2 y 8.3.3 del "COMPONENTE 8: Gestión del Riesgo de Corrupción"  del presente PAAC.  
También se recomienda revisar y, de ser el caso, plantear riesgos LAFT para los procesos de  Gestión del Talento Humano y Gestión de la Valorización y Financiación, o en caso dado, justificar espresamente en los documentos que corresponda la razón de que no hay riesgo en estos procesos, a+un cuando forman parte del alcance del sistema. </t>
    </r>
  </si>
  <si>
    <t>Se cumplió de manera extemporánea, el plazo finalizaba el 31 de marzo de 2023 y se cumplió el 26 de abril de 2023. De acuerdo con lo informado por el jefe de la Oficina de Control Interno, quien es el secretario técnico del CICCI, el informe sobre la política de riesgos fue presentado por la OAP en sesión del 26/04/2023.</t>
  </si>
  <si>
    <r>
      <t xml:space="preserve">STRH;
El día 22 de febrero se divulgó el Plan de Gestión de Integridad 2023 a través del Informativo IDU y por medio de currents.
</t>
    </r>
    <r>
      <rPr>
        <u/>
        <sz val="10"/>
        <color theme="1"/>
        <rFont val="Arial Unicode MS"/>
      </rPr>
      <t>Evidencias:  https://heyzine.com/flip-book/5a3b5c2830.html#page/5   (publicación Informativo IDU) -   Pantallazo que da cuenta de la publicación en currents</t>
    </r>
    <r>
      <rPr>
        <sz val="10"/>
        <color theme="1"/>
        <rFont val="Arial Unicode MS"/>
      </rPr>
      <t xml:space="preserve">
OAC:
Se realizó la divulgación del Plan de Gestión de Integridad en el Informativo IDU, https://heyzine.com/flip-book/5a3b5c2830.html#page/5                                                                                                                                                                    
Se realizó la divulgación del Plan de Gestión de Integridad en Currents: 
https://currents.google.com/photos/photo/111973046461078756023/7203081735721920898?sqid=107292014073858666272&amp;ssid=85956b51-632b-4a9d-ae31-1206674651c2                                                                                                                                                                                                                                                                                                                                            
Evidencias de publicaciones en el enlace: https://drive.google.com/drive/folders/1ZZhCAINSw7N0hHyOOZTLKaCzKlQL0oCK?usp=share_link         </t>
    </r>
  </si>
  <si>
    <r>
      <t>Se verificó la existencia en la página web, sección de Transparencia y Acceso a la Información Pública, del numeral "11 Transparencia Pasiva", que contiene los enlaces:   
"11.1. Medios de seguimiento para la consulta del estado de las solicitudes de información pública" (https://www.idu.gov.co/page/consulte-sus-requerimientos)  
"11.2. Formulario para la recepción de solicitudes de información pública2. (https://bogota.gov.co/sdqs/)  
"a. Formulario Niños, niñas y adolescentes" (https://sdqs.bogota.gov.co/sdqs/publico/ninos/)  
"d. Solicitud de información pública con identidad (sic) reservada". Dirige a https://www.idu.gov.co/page/canales-de-atencion, página que contiene el enlace "Solicitud de información con identificación reservada"  (https://www.procuraduria.gov.co/portal/pqrsdf_Solicitud_de_informacion_con_identificacion_reservada.page). 
La acción tiene planteadas dos fechas de corte (junio y diciembre de 2023). Es decir, cada corte valdrá 50 % y, dados dichos cortes, se entiende que</t>
    </r>
    <r>
      <rPr>
        <b/>
        <sz val="10"/>
        <rFont val="Arial Unicode MS"/>
        <family val="2"/>
      </rPr>
      <t xml:space="preserve"> la acción no aplica para el primer cuatrimestre</t>
    </r>
    <r>
      <rPr>
        <sz val="10"/>
        <rFont val="Arial Unicode MS"/>
        <family val="2"/>
      </rPr>
      <t xml:space="preserve">. Así que </t>
    </r>
    <r>
      <rPr>
        <b/>
        <sz val="10"/>
        <rFont val="Arial Unicode MS"/>
        <family val="2"/>
      </rPr>
      <t>en este periodo no se calcula avance</t>
    </r>
    <r>
      <rPr>
        <sz val="10"/>
        <rFont val="Arial Unicode MS"/>
        <family val="2"/>
      </rPr>
      <t xml:space="preserve"> (no se tendrá en cuenta para calcular el porcentaje en el primer cuatrimestre y </t>
    </r>
    <r>
      <rPr>
        <b/>
        <sz val="10"/>
        <rFont val="Arial Unicode MS"/>
      </rPr>
      <t>se registra N. A.</t>
    </r>
    <r>
      <rPr>
        <sz val="10"/>
        <rFont val="Arial Unicode MS"/>
        <family val="2"/>
      </rPr>
      <t xml:space="preserve">), e, igualmente, en el </t>
    </r>
    <r>
      <rPr>
        <b/>
        <sz val="10"/>
        <rFont val="Arial Unicode MS"/>
        <family val="2"/>
      </rPr>
      <t>acumulado anual se registrará N. A.</t>
    </r>
    <r>
      <rPr>
        <sz val="10"/>
        <rFont val="Arial Unicode MS"/>
        <family val="2"/>
      </rPr>
      <t xml:space="preserve"> (lo cual no significa incumplimiento). Se calificará en los seguimientos que se hagan a los cuatrimestres dos y tres. 
La Transparencia Pasiva está "relacionada con la respuesta a las solicitudes de acceso a la información, en términos de calidad, oportunidad y disponibilidad." (Tomado de la página web del Departamento Administrativo de la Función Pública (https://www.funcionpublica.gov.co/eva/es/transparencia2018), consultado el 10/05/2023). Dada esta definición, se reitera la recomendación de enlazar, en este numeral, también los informes que se relacionan con las solicitudes de acceso a la información que efectúen los ciudadanos. 
Se recomienda también, especificar la meta en relación con el indicador, es decir, dejar explícito cuáles y cuántos son los ítems "en cumplimiento y actualizados" de manera que se pueda determinar, con total certeza, qué se actualizó y qué no y las razones que haya para ello.</t>
    </r>
  </si>
  <si>
    <r>
      <t xml:space="preserve">A la fecha de corte del presente segumiento (30/04/2023) no se había efectuado la actualización de los activos de información del IDU para 2023, aunque, acorde con los soportes, se observó que diversos procesos han actualizado información en el sistema dispuesto en el IDU para el tema (CHIE: SGSI). 
No obstante, se recuerda que la acción se refiere no sólo a la actualización interna, sino a la publicación de la información actualizada de activos de información en la página web, como lo exige la normatividad de transparencia (principalmente, el Decreto 1081 de 2015, Artículo 2.1.1.2.1.4. "Publicación de información en sección particular del sitio web oficial", numeral 2, que compiló, entre otros el Decreto 103 de 2015). En este orden de ideas, de no efectuarse la publicación en los plazos planteados para esta acción, no podría calificarse cumplida, independiente de las actualizaciones internas que se realicen. 
Sin embargo, dado el planteamiento de la acción (sólo una actualización programada, aunque con seguimiento cuatrimestral) y considerando que no fue sunministrado un cronograma o plan para el desarrollo de ésta, no existen criterios que permitan definir un avance cierto en términos de porcentaje. Por tanto, </t>
    </r>
    <r>
      <rPr>
        <b/>
        <sz val="10"/>
        <rFont val="Arial Unicode MS"/>
        <family val="2"/>
      </rPr>
      <t>el cumplimiento del periodo y el avance en el acumulado anual se registran como N. A</t>
    </r>
    <r>
      <rPr>
        <sz val="10"/>
        <rFont val="Arial Unicode MS"/>
        <family val="2"/>
      </rPr>
      <t>. Es de aclarar que la fecha de fin de la actividad es en agosto, por lo cual está en tiempo para su realización. 
Es de anotar que el soporte presentado se originó, al parecer, de un archivo de Excel, que se imprimió en un archivo pdf con múltiples hojas (567), por lo cual es muy difícil de verificar, pues no se sabe cuál es el orden de columas y filas. Se recomienda asegurar que lo que se publique sea de fácil consulta y comprensión de los ciudadanos.</t>
    </r>
  </si>
  <si>
    <r>
      <t>A la fecha de corte del presente segumiento (30/04/2023) no se había efectuado ninguna actualización del esquema de publicación del IDU para 2023.La OAC manifestó que se está realizando la actualización, pero no allegó evidencias de avance.  
No obstante, dado que son dos fechas específicas para el cumplimiento, se considera que</t>
    </r>
    <r>
      <rPr>
        <b/>
        <sz val="10"/>
        <rFont val="Arial Unicode MS"/>
        <family val="2"/>
      </rPr>
      <t xml:space="preserve"> no aplica la calificación para el cuatrimestre 1,</t>
    </r>
    <r>
      <rPr>
        <sz val="10"/>
        <rFont val="Arial Unicode MS"/>
        <family val="2"/>
      </rPr>
      <t xml:space="preserve"> y el avance no se califica (se registra N. A.). Para el </t>
    </r>
    <r>
      <rPr>
        <b/>
        <sz val="10"/>
        <rFont val="Arial Unicode MS"/>
        <family val="2"/>
      </rPr>
      <t>acumulado anual se entiende el avance es indeterminado (N. A.)</t>
    </r>
    <r>
      <rPr>
        <sz val="10"/>
        <rFont val="Arial Unicode MS"/>
        <family val="2"/>
      </rPr>
      <t>, lo que no significa incumplimiento. La acción se encuentra en curso, toda vez que vence en junio (primera actualización) y en diciembre (segunda actualización).</t>
    </r>
  </si>
  <si>
    <t>La actividad no aplica para el periodo, según lo indicado por la Oficina de Relacionamiento y Servisio a la Ciudadanía (ORSC). Se recomienda que, cuando se registren actividades que no se van a llevar a cabo en un periodo determinado, este periodo se excluya de la frecuencia de medición, para evitar una evaluación desfavorable en estos casos.</t>
  </si>
  <si>
    <t>El desarrollo se encuentra pendiente de la aprobación del WhatsApp, por lo que no se ha finalizado. Sin embargo, debe tenerse en cuenta que la actividad se encuentra en término para ser realizada.</t>
  </si>
  <si>
    <r>
      <t xml:space="preserve">Se evidenció que, en efecto, la encuesta se está aplicando desde el 25/04/2023, cuando fue enviado el primer correo. No se tiene claridad de hasta cuándo recibirán respuestas. No obstante, dado que la meta refiere los resultados de esta encuesta consolidados y que aún no ha finalizado el plazo de la acción, ésta </t>
    </r>
    <r>
      <rPr>
        <b/>
        <sz val="10"/>
        <rFont val="Arial Unicode MS"/>
        <family val="2"/>
      </rPr>
      <t>se califica en N. A. para avance del periodo y de la anualidad</t>
    </r>
    <r>
      <rPr>
        <sz val="10"/>
        <rFont val="Arial Unicode MS"/>
        <family val="2"/>
      </rPr>
      <t>. 
Es de anotar que, ya que la fuinalización de la acción está prevista para mayo de 2023 (que corresponde al segundo cuatimestre), por tanto, la calificación no representa incumplimiento de la misma. 
Se recomienda realizar las gestiones pertinentes para asegurar que a 31/05/2023 los resultados estén consolidados y, así, dar cabal cumplimiento a la planteado.</t>
    </r>
  </si>
  <si>
    <r>
      <t xml:space="preserve">Esta acción está programada para realizarse en julio de 2023, por tanto, </t>
    </r>
    <r>
      <rPr>
        <b/>
        <sz val="10"/>
        <rFont val="Arial Unicode MS"/>
        <family val="2"/>
      </rPr>
      <t>no aplica para esta revisión</t>
    </r>
    <r>
      <rPr>
        <sz val="10"/>
        <rFont val="Arial Unicode MS"/>
        <family val="2"/>
      </rPr>
      <t>.</t>
    </r>
  </si>
  <si>
    <r>
      <t xml:space="preserve">Esta acción está programada para realizarse entre septiembre y octubre de 2023, por tanto, </t>
    </r>
    <r>
      <rPr>
        <b/>
        <sz val="10"/>
        <rFont val="Arial Unicode MS"/>
      </rPr>
      <t>no aplica para esta revisión</t>
    </r>
    <r>
      <rPr>
        <sz val="10"/>
        <rFont val="Arial Unicode MS"/>
        <family val="2"/>
      </rPr>
      <t>.</t>
    </r>
  </si>
  <si>
    <r>
      <t xml:space="preserve">Esta acción está programada para realizarse en diciembre de 2023, por tanto, </t>
    </r>
    <r>
      <rPr>
        <b/>
        <sz val="10"/>
        <rFont val="Arial Unicode MS"/>
      </rPr>
      <t>no aplica para esta revisión</t>
    </r>
    <r>
      <rPr>
        <sz val="10"/>
        <rFont val="Arial Unicode MS"/>
        <family val="2"/>
      </rPr>
      <t>.</t>
    </r>
  </si>
  <si>
    <t>La actividad se encuentra en término de ser realizada.</t>
  </si>
  <si>
    <r>
      <t xml:space="preserve">Inicialmente, en el correo del 03/05/2023, no fue remitida a la OCI ninguna evidencia de las mesas realizadas y en respuesta al informe preliminar citaronn el enlace a un Drive (https://drive.google.com/drive/u/0/folders/1NCM4_Vt8ErAm6cXIJ60xyDTNqxATLThq), pero no dieron el acceso de consulta al equipo de la OCI. Por tanto, para el presente seguimiento esto no puede verifcarse. 
El producto planteado para la acción es el monitoreo anual, por la segunda línea, de la matriz de riesgos de soborno, del cual tampoco fue remitida evidencia como respuesta a la solicitud inicial. Con la respuesta al infome preliminar, en la que indicaron que el 09/05/2023 la oficial antisoborno remitió la revisión anual de la segunda línea de defensa, se ratifica que a 30/04/2023, la matriz no había sido adoptada. Sin embargo, se revisó la matriz publicada en la sección Antisoborno de la web, en el enlace "Consulte la matriz de riegos antisoborno" (https://www.idu.gov.co/Archivos_Portal/2023/Transparencia/planeacion/planes-estrategicos/05-mayo/MATRIZ_DE_RIESGOS_DE_SOBORNO_2023_V3.xlsm) y no fue posible identificar cuándo fue actualizada ni el hecho de que la segunda línea de defensa realizó el monitoreo.
Se verificó el ajute a la guía operativa del Susbsistema de Gestión Antisoborno (GU-PE-22) del 19/04/2022. No obstante, esto no forma parte del planteamiento de la acción que especifica "Un Monitoreo anual a las matrices de riesgos de soborno y sus controles, por parte de la segunda línea de defensa".
Considerando lo anterior, se mantiene el hecho comunicado en el informe preliminar, de que no es posible determinar un avance cierto de la acción y, por ello </t>
    </r>
    <r>
      <rPr>
        <b/>
        <sz val="10"/>
        <rFont val="Arial Unicode MS"/>
        <family val="2"/>
      </rPr>
      <t>se registra N. A. para el cumplimiento en el periodo y para el avance anual</t>
    </r>
    <r>
      <rPr>
        <sz val="10"/>
        <rFont val="Arial Unicode MS"/>
        <family val="2"/>
      </rPr>
      <t>, lo que, se aclara, no significa incumplimiento, puesto que la acción tiene plazo hasta agosto. Es de anotar que el hecho informado respecto del correo de la oficial antisoborno, será considerado para el seguimiento PAAC del corte a 31/08/2023, dado que es una actuación del segundo cuatrimestre.
Dado que, para efectos del presente seguimiento, no fue allegado un plan de trabajo o cronograma para la realización de la acción y se desconoce si éste fue planteado o no, se recomienda tener en cuenta que, si desean que en los seguimientos se consideren los distintos avances o actividades realizadas para lograr la meta, sea elaborado un cronograma o plan de trabajo que permita determinar cumplimiento de tareas intermedias y remitirlo junto con las evidencias de lo actuado.</t>
    </r>
  </si>
  <si>
    <r>
      <t xml:space="preserve">De acuerdo con lo informado, tanto en la respuesta inicial del 03/05/2023 como en la respuesta al informe preliminar, la acción no se ha realizado. </t>
    </r>
    <r>
      <rPr>
        <b/>
        <sz val="10"/>
        <rFont val="Arial Unicode MS"/>
        <family val="2"/>
      </rPr>
      <t>Se califican con N. A. el cumplimiento del periodo y el avance del acumulado anual</t>
    </r>
    <r>
      <rPr>
        <sz val="10"/>
        <rFont val="Arial Unicode MS"/>
        <family val="2"/>
      </rPr>
      <t xml:space="preserve">, considerando que la acción está planteada para realizarse desde enero hasta diciembre y que de acuerdo con lo informado, el primer monitoreo está previsto para mayo de 2023. 
Es importante anotar que el último seguimiento, debería realizarse antes del 31/12/2023 para que la acción se complete al 100 %. Por ello, y según las fechas en las que se llevaría a cabo el último seguimiento (enero /2024), se recomienda revisar el planteamiento de la acción y, de ser necesario, efectuar las gestiones ante la OAP y el Comité Institucional de Gestión y Desempeño para la modificación de la misma antes del siguiente seguimiento, que se realizará con corte a 31/08/2023. 
En respuesta, del 12/05/2023, al informe preliminar, la dependencia complementó la descripción de las actividades cumplidas con lo siguiente: 
"Atendiendo la recomendación de la OCI sobre la meta propuesta vs los cortes de los monitoreos,  se llevará a cabo una mesa de trabajo con la OAP para revisar las fechas de corte de los monitoreos cuatrimestrales vs la meta propuesta para la viegencia con el fin de establecer el trámite para realizar la modificación de la meta." 
En relación con esa anotación de la SGGC, es dable anotar que los planes anticorrupción tienen caracter de anualidad. Es decir, la </t>
    </r>
    <r>
      <rPr>
        <u/>
        <sz val="10"/>
        <rFont val="Arial Unicode MS"/>
        <family val="2"/>
      </rPr>
      <t>realización</t>
    </r>
    <r>
      <rPr>
        <sz val="10"/>
        <rFont val="Arial Unicode MS"/>
        <family val="2"/>
      </rPr>
      <t xml:space="preserve"> de las acciones planteadas debe circuncribirse al periodo comprendido entre el 01 de enero y el 31 de diciembre de cada vigencia. En ese orden de ideas, y de desear mantener 3 seguimientos anuales, para próximas vigencias se recomienda considerar un planteamiento similar al realizado para las acciones 8.3.2 y 8.3.3 del "COMPONENTE 8: Gestión del Riesgo de Corrupción"  del presente PAAC.  </t>
    </r>
  </si>
  <si>
    <r>
      <t xml:space="preserve">En la respuesta, del 03/05/2023, a la solicitud inicial de información para este seguimiento no remitieron ninguna evidencia de quiénes (contratistas y funcionarios nuevos) han realizado el cuso durante 2023 y si fue aprobado o no. 
En respuesta, del 12/05/2023, al informe preliminar complementaron la información de actividades cumplidas con lo siguiente: 
"Se envia enlace de la base con el reporte de los certificados generados en el aplicativo Moodle: https://docs.google.com/spreadsheets/d/1NM1GvSc7uT_6gac_5CeuzspJ6OJ_5IJW/edit#gid=625346262 y adicionalmente los certificados reposan como documentos precontractuales de los Contratistas PSP en el aplicativo SIAC ". 
No obstante, no fueron concedidos permisos al equipo de seguimiento para acceder al contenido, por lo cual no fue posible verificar quiénes, de los contratistas y funcionarios nuevos, habían realizado el curso y si lo habían o no parobado. 
Por esta razón, </t>
    </r>
    <r>
      <rPr>
        <b/>
        <sz val="10"/>
        <rFont val="Arial Unicode MS"/>
        <family val="2"/>
      </rPr>
      <t>se registra N. A. en lo relacionado con el cumplimiento del periodo actual y N. A. en el avance acumulado</t>
    </r>
    <r>
      <rPr>
        <sz val="10"/>
        <rFont val="Arial Unicode MS"/>
        <family val="2"/>
      </rPr>
      <t>. Se aclara que la acción tiene plazo de realización hasta diciembre de 2023, por lo cual no se considera incumplida y, en el seguimiento que se realice posteriormente, con corte a 31/08/2023, y una vez se cuente con el acceso a los soportes respectivos, serán consideradas las evidencias citadas y se ajustará la calificación en el avance anual, incluyendo lo de ambos cuatrimestres. 
Se recomienda, entonces, asegurar que se alleguen las evidencias completas y, en los casos que corresponda asegurar los permisos de acceso de consulta a la información de soporte o evidencia de lo actuado. 
Así mismo, se recomienda coordinar con la STRH y la DTGC u otras dependencias, para asegurar que lo que se reporte corresponda a los funcionarios y contratistas nuevos, es decir, cuyo ingreso o vinculación se haya dado en 2023 y, así mismo, la realización del curso se haya dado en la vigencia, dado que a eso corresponde el planteamiento de la acción.</t>
    </r>
  </si>
  <si>
    <r>
      <t xml:space="preserve">En la respuesta, del 03/05/2023, a la solicitud inicial no allegaron ninguna evidencia de avance o cumplimiento de la acción. No presentaron, tampoco, ningún cronograma de actividades que permitiera identificar actividades intermedias, por tanto se había calificado, con respecto a la meta o producto, el  cumplimiento en el cuatrimestre y acumulado anual como nulos (0 %). 
Sin embargo, en la respuesta del 12/05/2023, citan unas mesas de trabajo com 6 áreas clave (sin especificar cuáles) y relacionan dos enlaces de formatos u diagramas de flujo. No obstante no concedieron permisos al equipo de la OCI para poder verificar la información, por lo que lo actuado es incierto. 
Por tanto, </t>
    </r>
    <r>
      <rPr>
        <b/>
        <sz val="10"/>
        <rFont val="Arial Unicode MS"/>
        <family val="2"/>
      </rPr>
      <t>se califican como N. A. el cumplimiento del periodo y el avance acumulado anual</t>
    </r>
    <r>
      <rPr>
        <sz val="10"/>
        <rFont val="Arial Unicode MS"/>
        <family val="2"/>
      </rPr>
      <t xml:space="preserve">. Es de aclarar que la acción se programó para finalizar en diciembre de 2023, por lo cual continúa en curso. 
Ahora bien, es de anotar que la redacción de la acción ("Aplicación Debida Diligencia") es ambigua  y puede dar lugar a interpretaciones diversas (por ejemplo, se puede referir a la aplicación de la debida diligencia en los procesos de alcance del sistema o a un desarrollo tecnológico). Igualmente, la meta de "Verificación en los procesos identificados en el alcance del Sistema SARLAFT" no es clara, dado que no especifica qué aspectos pretenden verificar en cada proceso y, a la luz de las diversas interpretaciones que se den de la redacción de la acción, podría variar este procucto. 
Se recomienda especificar la acción, puesto que su planteamiento es ambiguo y da lugar a interpretaciones, teniendo en cuuenta que las acciones deben contener un verbo rector (por ejemplo, realizar, efectuar, desarrollar, elaborar, monitorear, capacitar, aplicar, sensibilizar, etc.) y explicar qué se va a hacer exactamente.   
Así mismo las metas o productos deben permitir identificar con claridad cómo se demuestra el cumplimiento de la acción, deben ser cuantificables y estar acorde con el objetivo de la misma (por ejemplo, un software para equis asunto implementado, 3 monitoreos anuales, 5 sensibilizaciones, 1 informe, 7 documentos, 4 seguimientos, etc.) 
De manera general, se recomienda revisar y ajustar el planteamiento de la acción y, en caso de que se esté planteando un desarrollo tecnológico o de software, se recomienda involucrar a la STRT o la dependencia que corresponda como responsable de la acción y la elaboración de un cronograma conjunto, que identifique plazos e hitos, para facilitar a la SGGC el monitoreo en el avance de la acción, la verificación del cumplimiento de compromisos y la toma de medidas correctivas oportunas cuando haya lugar a ello y, en la misma medida, garantice un seguimiento objetivo del cumplimiento de la acción, por parte de la OCI y acorde con los plazos plamteados. 
</t>
    </r>
  </si>
  <si>
    <t>NOTA: N. A.= No aplica</t>
  </si>
  <si>
    <r>
      <t xml:space="preserve">OAP:
Se realiza verfiicación del funcionamiento de los links de la ley de transparencia que se encuentran en la pagina web del IDU. 
https://docs.google.com/spreadsheets/d/1ArT3NXXMQBoxmhsTroHS2WfI1KJ3C0u0/edit?usp=share_link&amp;ouid=104845558617597072317&amp;rtpof=true&amp;sd=true
STRH:
* El directorio de servidores se encuentra publicado en la página web del Instituto en la siguiente dirección: https://www.idu.gov.co/page/quienes-somos-2
https://openerp.idu.gov.co/directorio_funcionarios/tabla
</t>
    </r>
    <r>
      <rPr>
        <u/>
        <sz val="10"/>
        <rFont val="Arial Unicode MS"/>
        <family val="2"/>
      </rPr>
      <t>Evidencia: pantallazos de la página web del Instituto.</t>
    </r>
    <r>
      <rPr>
        <sz val="10"/>
        <rFont val="Arial Unicode MS"/>
        <family val="2"/>
      </rPr>
      <t xml:space="preserve">
* La estructura orgánica (organigrama) se encuentra publicada en la página web del Instituto en la siguiente dirección: https://www.idu.gov.co/page/transparencia/organizacion/organigrama
</t>
    </r>
    <r>
      <rPr>
        <u/>
        <sz val="10"/>
        <rFont val="Arial Unicode MS"/>
        <family val="2"/>
      </rPr>
      <t xml:space="preserve">
Evidencia: pantallazos de la página web del Instituto.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</si>
</sst>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0.0%"/>
    <numFmt numFmtId="165" formatCode="0.0"/>
  </numFmts>
  <fonts count="39">
    <font>
      <sz val="11"/>
      <color theme="1"/>
      <name val="Calibri"/>
      <family val="2"/>
      <scheme val="minor"/>
    </font>
    <font>
      <sz val="11"/>
      <color theme="1"/>
      <name val="Calibri"/>
      <family val="2"/>
      <scheme val="minor"/>
    </font>
    <font>
      <sz val="10"/>
      <name val="Arial Unicode MS"/>
      <family val="2"/>
    </font>
    <font>
      <b/>
      <sz val="10"/>
      <name val="Arial Unicode MS"/>
      <family val="2"/>
    </font>
    <font>
      <sz val="12"/>
      <name val="Arial Unicode MS"/>
      <family val="2"/>
    </font>
    <font>
      <sz val="11"/>
      <name val="Arial Unicode MS"/>
      <family val="2"/>
    </font>
    <font>
      <sz val="14"/>
      <name val="Arial Unicode MS"/>
      <family val="2"/>
    </font>
    <font>
      <b/>
      <sz val="16"/>
      <name val="Arial Unicode MS"/>
      <family val="2"/>
    </font>
    <font>
      <sz val="16"/>
      <name val="Arial Unicode MS"/>
      <family val="2"/>
    </font>
    <font>
      <b/>
      <sz val="12"/>
      <name val="Arial Unicode MS"/>
      <family val="2"/>
    </font>
    <font>
      <b/>
      <sz val="8"/>
      <name val="Arial Unicode MS"/>
      <family val="2"/>
    </font>
    <font>
      <sz val="8"/>
      <name val="Arial Unicode MS"/>
      <family val="2"/>
    </font>
    <font>
      <sz val="10"/>
      <color theme="1"/>
      <name val="Arial Unicode MS"/>
      <family val="2"/>
    </font>
    <font>
      <u/>
      <sz val="11"/>
      <name val="Arial Unicode MS"/>
      <family val="2"/>
    </font>
    <font>
      <sz val="10"/>
      <color theme="1"/>
      <name val="Arimo"/>
    </font>
    <font>
      <sz val="11"/>
      <name val="Calibri"/>
      <family val="2"/>
      <scheme val="minor"/>
    </font>
    <font>
      <sz val="10"/>
      <name val="Arial Unicode MS"/>
      <family val="2"/>
    </font>
    <font>
      <sz val="10"/>
      <name val="Calibri"/>
      <family val="2"/>
      <scheme val="minor"/>
    </font>
    <font>
      <sz val="10"/>
      <color rgb="FFFF0000"/>
      <name val="Arial Unicode MS"/>
      <family val="2"/>
    </font>
    <font>
      <sz val="9"/>
      <color indexed="81"/>
      <name val="Tahoma"/>
      <family val="2"/>
    </font>
    <font>
      <b/>
      <sz val="9"/>
      <color indexed="81"/>
      <name val="Tahoma"/>
      <family val="2"/>
    </font>
    <font>
      <b/>
      <sz val="10"/>
      <color theme="1"/>
      <name val="Arial Unicode MS"/>
      <family val="2"/>
    </font>
    <font>
      <sz val="11"/>
      <color theme="1"/>
      <name val="Arimo"/>
    </font>
    <font>
      <sz val="10"/>
      <name val="Arial Unicode MS"/>
    </font>
    <font>
      <b/>
      <sz val="10"/>
      <name val="Arial Unicode MS"/>
    </font>
    <font>
      <b/>
      <sz val="18"/>
      <color theme="2"/>
      <name val="Arial Unicode MS"/>
      <family val="2"/>
    </font>
    <font>
      <b/>
      <sz val="10"/>
      <color rgb="FFFF0000"/>
      <name val="Arial Unicode MS"/>
      <family val="2"/>
    </font>
    <font>
      <u/>
      <sz val="10"/>
      <name val="Arial Unicode MS"/>
    </font>
    <font>
      <u/>
      <sz val="10"/>
      <name val="Arial Unicode MS"/>
      <family val="2"/>
    </font>
    <font>
      <u/>
      <sz val="10"/>
      <color theme="1"/>
      <name val="Arial Unicode MS"/>
    </font>
    <font>
      <sz val="10"/>
      <color theme="1"/>
      <name val="Arial Unicode MS"/>
    </font>
    <font>
      <sz val="11"/>
      <name val="Calibri"/>
      <family val="2"/>
    </font>
    <font>
      <b/>
      <sz val="10"/>
      <color theme="1"/>
      <name val="Arimo"/>
    </font>
    <font>
      <b/>
      <sz val="10"/>
      <name val="Calibri"/>
      <family val="2"/>
      <scheme val="minor"/>
    </font>
    <font>
      <sz val="10"/>
      <color rgb="FFFF0000"/>
      <name val="Calibri"/>
      <family val="2"/>
      <scheme val="minor"/>
    </font>
    <font>
      <sz val="8"/>
      <color rgb="FFFF0000"/>
      <name val="Arial Unicode MS"/>
      <family val="2"/>
    </font>
    <font>
      <sz val="10"/>
      <color theme="1"/>
      <name val="Calibri"/>
      <family val="2"/>
      <scheme val="minor"/>
    </font>
    <font>
      <u/>
      <sz val="10"/>
      <color theme="1"/>
      <name val="Calibri"/>
      <family val="2"/>
      <scheme val="minor"/>
    </font>
    <font>
      <b/>
      <sz val="18"/>
      <name val="Arial Unicode MS"/>
      <family val="2"/>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rgb="FFFFC0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0070C0"/>
        <bgColor indexed="64"/>
      </patternFill>
    </fill>
    <fill>
      <patternFill patternType="solid">
        <fgColor theme="9"/>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407">
    <xf numFmtId="0" fontId="0" fillId="0" borderId="0" xfId="0"/>
    <xf numFmtId="0" fontId="2" fillId="0" borderId="0" xfId="0" applyFont="1" applyFill="1" applyAlignment="1">
      <alignment vertical="center"/>
    </xf>
    <xf numFmtId="0" fontId="3" fillId="0" borderId="0" xfId="0" applyFont="1" applyFill="1" applyAlignment="1">
      <alignment horizontal="center" vertical="center" wrapText="1"/>
    </xf>
    <xf numFmtId="0" fontId="2" fillId="0" borderId="0" xfId="0" applyFont="1" applyFill="1" applyBorder="1" applyAlignment="1">
      <alignment vertical="center"/>
    </xf>
    <xf numFmtId="0" fontId="2" fillId="0" borderId="0" xfId="0" applyFont="1" applyFill="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2" fillId="0" borderId="11"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0" xfId="0" applyFont="1" applyFill="1" applyBorder="1" applyAlignment="1">
      <alignment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 fillId="0" borderId="21" xfId="0" applyFont="1" applyFill="1" applyBorder="1" applyAlignment="1">
      <alignment horizontal="justify" vertical="center" wrapText="1"/>
    </xf>
    <xf numFmtId="15" fontId="2" fillId="0" borderId="0" xfId="0" applyNumberFormat="1" applyFont="1" applyFill="1" applyBorder="1" applyAlignment="1">
      <alignment vertical="center" wrapText="1"/>
    </xf>
    <xf numFmtId="0" fontId="2" fillId="0" borderId="0" xfId="0" applyFont="1" applyFill="1" applyAlignment="1">
      <alignment horizontal="justify" vertical="center"/>
    </xf>
    <xf numFmtId="49" fontId="2" fillId="0" borderId="41" xfId="0" applyNumberFormat="1"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49" fontId="2" fillId="0" borderId="0" xfId="0" applyNumberFormat="1" applyFont="1" applyFill="1" applyBorder="1" applyAlignment="1">
      <alignment horizontal="center" vertical="center" wrapText="1"/>
    </xf>
    <xf numFmtId="15" fontId="2" fillId="0" borderId="0" xfId="0" applyNumberFormat="1" applyFont="1" applyFill="1" applyBorder="1" applyAlignment="1">
      <alignment horizontal="justify" vertical="top" wrapText="1"/>
    </xf>
    <xf numFmtId="9" fontId="2" fillId="0" borderId="0" xfId="0" applyNumberFormat="1" applyFont="1" applyFill="1" applyBorder="1" applyAlignment="1">
      <alignment horizontal="center" vertical="top" wrapText="1"/>
    </xf>
    <xf numFmtId="0" fontId="3" fillId="0" borderId="40" xfId="0" applyFont="1" applyFill="1" applyBorder="1" applyAlignment="1">
      <alignment horizontal="center" vertical="center" wrapText="1"/>
    </xf>
    <xf numFmtId="0" fontId="3" fillId="0" borderId="42" xfId="0" applyFont="1" applyFill="1" applyBorder="1" applyAlignment="1">
      <alignment horizontal="center" vertical="center" wrapText="1"/>
    </xf>
    <xf numFmtId="10" fontId="2" fillId="0" borderId="0" xfId="0" applyNumberFormat="1" applyFont="1" applyFill="1" applyBorder="1" applyAlignment="1">
      <alignment horizontal="center" vertical="top" wrapText="1"/>
    </xf>
    <xf numFmtId="15" fontId="4" fillId="0" borderId="0" xfId="0" applyNumberFormat="1" applyFont="1" applyFill="1" applyBorder="1" applyAlignment="1">
      <alignment horizontal="justify" vertical="top" wrapText="1"/>
    </xf>
    <xf numFmtId="0" fontId="8" fillId="0" borderId="0" xfId="0" applyFont="1" applyFill="1" applyAlignment="1">
      <alignment vertical="center" wrapText="1"/>
    </xf>
    <xf numFmtId="0" fontId="8" fillId="0" borderId="0" xfId="0" applyFont="1" applyFill="1" applyAlignment="1">
      <alignment vertical="center"/>
    </xf>
    <xf numFmtId="0" fontId="9" fillId="0" borderId="0" xfId="0" applyFont="1" applyFill="1" applyAlignment="1">
      <alignment vertical="center" wrapText="1"/>
    </xf>
    <xf numFmtId="0" fontId="4" fillId="0" borderId="0" xfId="0" applyFont="1" applyFill="1" applyAlignment="1">
      <alignment vertical="center"/>
    </xf>
    <xf numFmtId="0" fontId="3" fillId="0" borderId="29" xfId="0" applyFont="1" applyFill="1" applyBorder="1" applyAlignment="1">
      <alignment vertical="center" wrapText="1"/>
    </xf>
    <xf numFmtId="0" fontId="3" fillId="0" borderId="31" xfId="0" applyFont="1" applyFill="1" applyBorder="1" applyAlignment="1">
      <alignment vertical="center" wrapText="1"/>
    </xf>
    <xf numFmtId="0" fontId="3" fillId="0" borderId="30" xfId="0" applyFont="1" applyFill="1" applyBorder="1" applyAlignment="1">
      <alignment vertical="center" wrapText="1"/>
    </xf>
    <xf numFmtId="0" fontId="3" fillId="0" borderId="10" xfId="0" applyFont="1" applyFill="1" applyBorder="1" applyAlignment="1">
      <alignment vertical="center" wrapText="1"/>
    </xf>
    <xf numFmtId="0" fontId="6" fillId="0" borderId="0" xfId="0" applyFont="1" applyFill="1" applyAlignment="1">
      <alignment vertical="center"/>
    </xf>
    <xf numFmtId="0" fontId="10" fillId="0" borderId="0" xfId="0" applyFont="1" applyFill="1" applyAlignment="1">
      <alignment horizontal="center" vertical="center" wrapText="1"/>
    </xf>
    <xf numFmtId="0" fontId="10" fillId="0" borderId="0" xfId="0" applyFont="1" applyFill="1" applyAlignment="1">
      <alignment horizontal="justify" vertical="center" wrapText="1"/>
    </xf>
    <xf numFmtId="0" fontId="11" fillId="0" borderId="0" xfId="0" applyFont="1" applyFill="1" applyAlignment="1">
      <alignment vertical="center"/>
    </xf>
    <xf numFmtId="0" fontId="11" fillId="0" borderId="0" xfId="0" applyFont="1" applyFill="1" applyAlignment="1">
      <alignment horizontal="justify" vertical="center"/>
    </xf>
    <xf numFmtId="0" fontId="11" fillId="0" borderId="0" xfId="0" applyFont="1" applyFill="1" applyAlignment="1">
      <alignment horizontal="center" vertical="center"/>
    </xf>
    <xf numFmtId="0" fontId="11" fillId="0" borderId="0" xfId="0" applyFont="1" applyFill="1" applyBorder="1" applyAlignment="1">
      <alignment vertical="center"/>
    </xf>
    <xf numFmtId="0" fontId="4" fillId="0" borderId="0" xfId="0" applyFont="1" applyFill="1" applyAlignment="1">
      <alignment horizontal="justify"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horizontal="justify" vertical="center"/>
    </xf>
    <xf numFmtId="165" fontId="11" fillId="0" borderId="0" xfId="0" applyNumberFormat="1" applyFont="1" applyFill="1" applyAlignment="1">
      <alignment vertical="center"/>
    </xf>
    <xf numFmtId="0" fontId="2" fillId="0" borderId="0" xfId="0" applyFont="1" applyFill="1" applyBorder="1" applyAlignment="1">
      <alignment horizontal="justify" vertical="top" wrapText="1"/>
    </xf>
    <xf numFmtId="0" fontId="3" fillId="0" borderId="45" xfId="0" applyFont="1" applyFill="1" applyBorder="1" applyAlignment="1">
      <alignment horizontal="justify" vertical="center" wrapText="1"/>
    </xf>
    <xf numFmtId="0" fontId="3" fillId="0" borderId="41" xfId="0" applyFont="1" applyFill="1" applyBorder="1" applyAlignment="1">
      <alignment horizontal="justify" vertical="center" wrapText="1"/>
    </xf>
    <xf numFmtId="0" fontId="3" fillId="0" borderId="21" xfId="0" applyFont="1" applyFill="1" applyBorder="1" applyAlignment="1">
      <alignment horizontal="justify" vertical="center" wrapText="1"/>
    </xf>
    <xf numFmtId="0" fontId="3" fillId="0" borderId="50" xfId="0" applyFont="1" applyFill="1" applyBorder="1" applyAlignment="1">
      <alignment vertical="center" wrapText="1"/>
    </xf>
    <xf numFmtId="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14" fontId="2" fillId="0" borderId="20" xfId="0" applyNumberFormat="1" applyFont="1" applyFill="1" applyBorder="1" applyAlignment="1">
      <alignment horizontal="center" vertical="center" wrapText="1"/>
    </xf>
    <xf numFmtId="14" fontId="2" fillId="0" borderId="21" xfId="0" applyNumberFormat="1" applyFont="1" applyFill="1" applyBorder="1" applyAlignment="1">
      <alignment horizontal="center" vertical="center" wrapText="1"/>
    </xf>
    <xf numFmtId="0" fontId="21" fillId="0" borderId="0" xfId="0" applyFont="1" applyFill="1" applyAlignment="1">
      <alignment horizontal="center" vertical="center" wrapText="1"/>
    </xf>
    <xf numFmtId="0" fontId="12" fillId="0" borderId="0" xfId="0" applyFont="1" applyFill="1" applyAlignment="1">
      <alignment vertical="center"/>
    </xf>
    <xf numFmtId="0" fontId="12" fillId="0" borderId="0" xfId="0" applyFont="1" applyFill="1" applyBorder="1" applyAlignment="1">
      <alignment vertical="center"/>
    </xf>
    <xf numFmtId="15" fontId="12" fillId="0" borderId="0" xfId="0" applyNumberFormat="1" applyFont="1" applyFill="1" applyBorder="1" applyAlignment="1">
      <alignment horizontal="justify" vertical="top" wrapText="1"/>
    </xf>
    <xf numFmtId="0" fontId="21" fillId="0" borderId="0" xfId="0" applyFont="1" applyFill="1" applyBorder="1" applyAlignment="1">
      <alignment vertical="center"/>
    </xf>
    <xf numFmtId="9" fontId="12" fillId="0" borderId="1" xfId="0" applyNumberFormat="1" applyFont="1" applyFill="1" applyBorder="1" applyAlignment="1">
      <alignment horizontal="center" vertical="top" wrapText="1"/>
    </xf>
    <xf numFmtId="10" fontId="12" fillId="0" borderId="1" xfId="1" applyNumberFormat="1" applyFont="1" applyFill="1" applyBorder="1" applyAlignment="1">
      <alignment horizontal="center" vertical="top" wrapText="1"/>
    </xf>
    <xf numFmtId="10" fontId="12" fillId="0" borderId="1" xfId="1" applyNumberFormat="1" applyFont="1" applyFill="1" applyBorder="1" applyAlignment="1">
      <alignment horizontal="center" vertical="top"/>
    </xf>
    <xf numFmtId="9" fontId="12" fillId="0" borderId="0" xfId="0" applyNumberFormat="1" applyFont="1" applyFill="1" applyBorder="1" applyAlignment="1">
      <alignment horizontal="center" vertical="top" wrapText="1"/>
    </xf>
    <xf numFmtId="0" fontId="2" fillId="0" borderId="0" xfId="0" applyFont="1" applyFill="1" applyAlignment="1">
      <alignment vertical="top"/>
    </xf>
    <xf numFmtId="10" fontId="2" fillId="0" borderId="1" xfId="1" applyNumberFormat="1" applyFont="1" applyFill="1" applyBorder="1" applyAlignment="1">
      <alignment horizontal="center" vertical="top" wrapText="1"/>
    </xf>
    <xf numFmtId="0" fontId="2" fillId="0" borderId="0" xfId="0" applyFont="1" applyFill="1" applyAlignment="1">
      <alignment horizontal="center" vertical="center"/>
    </xf>
    <xf numFmtId="0" fontId="3" fillId="2"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justify"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xf>
    <xf numFmtId="0" fontId="7" fillId="0" borderId="0" xfId="0" applyFont="1" applyFill="1" applyAlignment="1">
      <alignment horizontal="center" vertical="center"/>
    </xf>
    <xf numFmtId="0" fontId="8" fillId="8" borderId="0" xfId="0" applyFont="1" applyFill="1" applyAlignment="1">
      <alignment vertical="center"/>
    </xf>
    <xf numFmtId="0" fontId="8" fillId="8" borderId="0" xfId="0" applyFont="1" applyFill="1" applyAlignment="1">
      <alignment vertical="center" wrapText="1"/>
    </xf>
    <xf numFmtId="0" fontId="2" fillId="0" borderId="0" xfId="0" applyFont="1" applyFill="1" applyAlignment="1">
      <alignment horizontal="center" vertical="center"/>
    </xf>
    <xf numFmtId="0" fontId="3" fillId="0" borderId="29"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10" fillId="0" borderId="0" xfId="0" applyFont="1" applyFill="1" applyAlignment="1">
      <alignment vertical="center" wrapText="1"/>
    </xf>
    <xf numFmtId="0" fontId="7" fillId="0" borderId="0" xfId="0" applyFont="1" applyFill="1" applyAlignment="1">
      <alignment vertical="center"/>
    </xf>
    <xf numFmtId="0" fontId="3" fillId="0" borderId="0" xfId="0" applyFont="1" applyFill="1" applyAlignment="1">
      <alignment vertical="center" wrapText="1"/>
    </xf>
    <xf numFmtId="0" fontId="3" fillId="0" borderId="39" xfId="0" applyFont="1" applyFill="1" applyBorder="1" applyAlignment="1">
      <alignment vertical="center" wrapText="1"/>
    </xf>
    <xf numFmtId="15" fontId="2" fillId="0" borderId="0" xfId="0" applyNumberFormat="1" applyFont="1" applyFill="1" applyBorder="1" applyAlignment="1">
      <alignment horizontal="justify" vertical="center" wrapText="1"/>
    </xf>
    <xf numFmtId="9"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wrapText="1"/>
    </xf>
    <xf numFmtId="0" fontId="2" fillId="0" borderId="0" xfId="0" applyFont="1" applyFill="1" applyBorder="1" applyAlignment="1">
      <alignment horizontal="justify" vertical="center"/>
    </xf>
    <xf numFmtId="0" fontId="3" fillId="0" borderId="20" xfId="0" applyFont="1" applyFill="1" applyBorder="1" applyAlignment="1">
      <alignment vertical="center" wrapText="1"/>
    </xf>
    <xf numFmtId="0" fontId="26" fillId="0" borderId="29" xfId="0" applyFont="1" applyFill="1" applyBorder="1" applyAlignment="1">
      <alignment vertical="center" wrapText="1"/>
    </xf>
    <xf numFmtId="0" fontId="18" fillId="0" borderId="2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0" fontId="2" fillId="0" borderId="0" xfId="0" applyFont="1" applyFill="1" applyBorder="1" applyAlignment="1">
      <alignment horizontal="center" vertical="center"/>
    </xf>
    <xf numFmtId="49" fontId="2" fillId="0" borderId="44" xfId="0" applyNumberFormat="1" applyFont="1" applyFill="1" applyBorder="1" applyAlignment="1">
      <alignment horizontal="center" vertical="center" wrapText="1"/>
    </xf>
    <xf numFmtId="49" fontId="2" fillId="0" borderId="45" xfId="0" applyNumberFormat="1" applyFont="1" applyFill="1" applyBorder="1" applyAlignment="1">
      <alignment horizontal="center" vertical="center" wrapText="1"/>
    </xf>
    <xf numFmtId="49" fontId="2" fillId="0" borderId="39" xfId="0" applyNumberFormat="1" applyFont="1" applyFill="1" applyBorder="1" applyAlignment="1">
      <alignment horizontal="center" vertical="center" wrapText="1"/>
    </xf>
    <xf numFmtId="0" fontId="2" fillId="0" borderId="32" xfId="0" applyFont="1" applyFill="1" applyBorder="1" applyAlignment="1">
      <alignment vertical="center" wrapText="1"/>
    </xf>
    <xf numFmtId="0" fontId="3" fillId="0" borderId="43" xfId="0" applyFont="1" applyFill="1" applyBorder="1" applyAlignment="1">
      <alignment horizontal="justify" vertical="center" wrapText="1"/>
    </xf>
    <xf numFmtId="49" fontId="2" fillId="0" borderId="13" xfId="0" applyNumberFormat="1" applyFont="1" applyFill="1" applyBorder="1" applyAlignment="1">
      <alignment horizontal="center" vertical="center" wrapText="1"/>
    </xf>
    <xf numFmtId="49" fontId="2" fillId="0" borderId="4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0" fontId="3" fillId="2" borderId="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vertical="center"/>
    </xf>
    <xf numFmtId="0" fontId="11" fillId="0" borderId="0" xfId="0" applyFont="1" applyFill="1" applyBorder="1" applyAlignment="1">
      <alignment horizontal="center" vertical="center"/>
    </xf>
    <xf numFmtId="0" fontId="2" fillId="0" borderId="12" xfId="0" applyFont="1" applyFill="1" applyBorder="1" applyAlignment="1">
      <alignment vertical="center"/>
    </xf>
    <xf numFmtId="0" fontId="3" fillId="0" borderId="22" xfId="0" applyFont="1" applyFill="1" applyBorder="1" applyAlignment="1">
      <alignment vertical="center" wrapText="1"/>
    </xf>
    <xf numFmtId="0" fontId="2" fillId="0" borderId="27"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44"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8" xfId="0" applyFont="1" applyFill="1" applyBorder="1" applyAlignment="1">
      <alignment vertical="center" wrapText="1"/>
    </xf>
    <xf numFmtId="10" fontId="2" fillId="0" borderId="1" xfId="1" applyNumberFormat="1" applyFont="1" applyFill="1" applyBorder="1" applyAlignment="1">
      <alignment horizontal="center" vertical="top"/>
    </xf>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5"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32"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1" fillId="0" borderId="41" xfId="0" applyFont="1" applyFill="1" applyBorder="1" applyAlignment="1">
      <alignment horizontal="justify" vertical="center" wrapText="1"/>
    </xf>
    <xf numFmtId="0" fontId="12" fillId="0" borderId="32" xfId="0" applyFont="1" applyFill="1" applyBorder="1" applyAlignment="1">
      <alignment vertical="center" wrapText="1"/>
    </xf>
    <xf numFmtId="0" fontId="12" fillId="0" borderId="32" xfId="0" applyFont="1" applyFill="1" applyBorder="1" applyAlignment="1">
      <alignment horizontal="center" vertical="center" wrapText="1"/>
    </xf>
    <xf numFmtId="49" fontId="12" fillId="0" borderId="39" xfId="0" applyNumberFormat="1" applyFont="1" applyFill="1" applyBorder="1" applyAlignment="1">
      <alignment horizontal="center" vertical="center" wrapText="1"/>
    </xf>
    <xf numFmtId="49" fontId="12" fillId="0" borderId="41" xfId="0" applyNumberFormat="1" applyFont="1" applyFill="1" applyBorder="1" applyAlignment="1">
      <alignment horizontal="center" vertical="center" wrapText="1"/>
    </xf>
    <xf numFmtId="0" fontId="12" fillId="0" borderId="32" xfId="0" applyFont="1" applyFill="1" applyBorder="1" applyAlignment="1">
      <alignment horizontal="justify" vertical="center" wrapText="1"/>
    </xf>
    <xf numFmtId="2" fontId="11" fillId="0" borderId="0" xfId="0" applyNumberFormat="1" applyFont="1" applyFill="1" applyAlignment="1">
      <alignment vertical="center"/>
    </xf>
    <xf numFmtId="0" fontId="2" fillId="0" borderId="2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5" xfId="0" applyFont="1" applyFill="1" applyBorder="1" applyAlignment="1">
      <alignment horizontal="justify"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justify" vertical="center" wrapText="1"/>
    </xf>
    <xf numFmtId="0" fontId="2" fillId="0" borderId="32" xfId="0" applyFont="1" applyFill="1" applyBorder="1" applyAlignment="1">
      <alignment horizontal="justify" vertical="center" wrapText="1"/>
    </xf>
    <xf numFmtId="0" fontId="18" fillId="0" borderId="0" xfId="0" applyFont="1" applyFill="1" applyAlignment="1">
      <alignment vertical="center"/>
    </xf>
    <xf numFmtId="0" fontId="35" fillId="0" borderId="0" xfId="0" applyFont="1" applyFill="1" applyAlignment="1">
      <alignment vertical="center"/>
    </xf>
    <xf numFmtId="0" fontId="3" fillId="0" borderId="20" xfId="0" applyFont="1" applyFill="1" applyBorder="1" applyAlignment="1">
      <alignment horizontal="center" vertical="center" wrapText="1"/>
    </xf>
    <xf numFmtId="0" fontId="13" fillId="0" borderId="0" xfId="0" applyFont="1" applyFill="1"/>
    <xf numFmtId="0" fontId="2" fillId="0" borderId="0" xfId="0" applyFont="1" applyFill="1" applyAlignment="1">
      <alignment horizontal="center" vertical="center"/>
    </xf>
    <xf numFmtId="0" fontId="2" fillId="0" borderId="31" xfId="0" applyFont="1" applyFill="1" applyBorder="1" applyAlignment="1">
      <alignment horizontal="justify" vertical="center"/>
    </xf>
    <xf numFmtId="0" fontId="2" fillId="0" borderId="57" xfId="0" applyFont="1" applyFill="1" applyBorder="1" applyAlignment="1">
      <alignment horizontal="justify" vertical="center"/>
    </xf>
    <xf numFmtId="0" fontId="2" fillId="0" borderId="18" xfId="0" applyFont="1" applyFill="1" applyBorder="1" applyAlignment="1">
      <alignment horizontal="justify" vertical="center"/>
    </xf>
    <xf numFmtId="0" fontId="2" fillId="0" borderId="30" xfId="0" applyFont="1" applyFill="1" applyBorder="1" applyAlignment="1">
      <alignment horizontal="justify" vertical="center"/>
    </xf>
    <xf numFmtId="0" fontId="2" fillId="0" borderId="37" xfId="0" applyFont="1" applyFill="1" applyBorder="1" applyAlignment="1">
      <alignment horizontal="justify" vertical="center"/>
    </xf>
    <xf numFmtId="0" fontId="2" fillId="0" borderId="19" xfId="0" applyFont="1" applyFill="1" applyBorder="1" applyAlignment="1">
      <alignment horizontal="justify" vertical="center"/>
    </xf>
    <xf numFmtId="0" fontId="2" fillId="0" borderId="29" xfId="0" applyFont="1" applyFill="1" applyBorder="1" applyAlignment="1">
      <alignment horizontal="justify" vertical="center"/>
    </xf>
    <xf numFmtId="0" fontId="2" fillId="0" borderId="56" xfId="0" applyFont="1" applyFill="1" applyBorder="1" applyAlignment="1">
      <alignment horizontal="justify" vertical="center"/>
    </xf>
    <xf numFmtId="0" fontId="2" fillId="0" borderId="17" xfId="0" applyFont="1" applyFill="1" applyBorder="1" applyAlignment="1">
      <alignment horizontal="justify" vertical="center"/>
    </xf>
    <xf numFmtId="0" fontId="3" fillId="0" borderId="15" xfId="0" applyFont="1" applyFill="1" applyBorder="1" applyAlignment="1">
      <alignment horizontal="justify" vertical="center" wrapText="1"/>
    </xf>
    <xf numFmtId="0" fontId="3" fillId="0" borderId="19"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2" fillId="0" borderId="37" xfId="0" applyFont="1" applyFill="1" applyBorder="1" applyAlignment="1">
      <alignment horizontal="justify" vertical="center" wrapText="1"/>
    </xf>
    <xf numFmtId="0" fontId="2" fillId="0" borderId="19" xfId="0" applyFont="1" applyFill="1" applyBorder="1" applyAlignment="1">
      <alignment horizontal="justify" vertical="center" wrapText="1"/>
    </xf>
    <xf numFmtId="0" fontId="2" fillId="0" borderId="26" xfId="0" applyFont="1" applyFill="1" applyBorder="1" applyAlignment="1">
      <alignment horizontal="center" vertical="center" wrapText="1"/>
    </xf>
    <xf numFmtId="15" fontId="2" fillId="0" borderId="1" xfId="0" applyNumberFormat="1" applyFont="1" applyFill="1" applyBorder="1" applyAlignment="1">
      <alignment horizontal="justify" vertical="top" wrapText="1"/>
    </xf>
    <xf numFmtId="15" fontId="2" fillId="0" borderId="10" xfId="0" applyNumberFormat="1" applyFont="1" applyFill="1" applyBorder="1" applyAlignment="1">
      <alignment horizontal="justify" vertical="top" wrapText="1"/>
    </xf>
    <xf numFmtId="15" fontId="2" fillId="0" borderId="9" xfId="0" applyNumberFormat="1" applyFont="1" applyFill="1" applyBorder="1" applyAlignment="1">
      <alignment horizontal="justify" vertical="top" wrapText="1"/>
    </xf>
    <xf numFmtId="15" fontId="2" fillId="0" borderId="2" xfId="0" applyNumberFormat="1" applyFont="1" applyFill="1" applyBorder="1" applyAlignment="1">
      <alignment horizontal="justify" vertical="top"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4" xfId="0" applyFont="1" applyFill="1" applyBorder="1" applyAlignment="1">
      <alignment horizontal="justify" vertical="center" wrapText="1"/>
    </xf>
    <xf numFmtId="0" fontId="3" fillId="0" borderId="18"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 fillId="0" borderId="57" xfId="0" applyFont="1" applyFill="1" applyBorder="1" applyAlignment="1">
      <alignment horizontal="justify" vertical="center" wrapText="1"/>
    </xf>
    <xf numFmtId="0" fontId="2" fillId="0" borderId="18" xfId="0" applyFont="1" applyFill="1" applyBorder="1" applyAlignment="1">
      <alignment horizontal="justify" vertical="center" wrapText="1"/>
    </xf>
    <xf numFmtId="0" fontId="2" fillId="0" borderId="3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4"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38"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2" fillId="0" borderId="38"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3"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15" fontId="2" fillId="0" borderId="10" xfId="0" applyNumberFormat="1" applyFont="1" applyFill="1" applyBorder="1" applyAlignment="1">
      <alignment horizontal="left" vertical="center" wrapText="1"/>
    </xf>
    <xf numFmtId="15" fontId="2" fillId="0" borderId="9" xfId="0" applyNumberFormat="1" applyFont="1" applyFill="1" applyBorder="1" applyAlignment="1">
      <alignment horizontal="left" vertical="center" wrapText="1"/>
    </xf>
    <xf numFmtId="15" fontId="2" fillId="0" borderId="2" xfId="0" applyNumberFormat="1" applyFont="1" applyFill="1" applyBorder="1" applyAlignment="1">
      <alignment horizontal="left" vertical="center" wrapText="1"/>
    </xf>
    <xf numFmtId="0" fontId="2" fillId="0" borderId="26" xfId="0" applyFont="1" applyFill="1" applyBorder="1" applyAlignment="1">
      <alignment horizontal="justify" vertical="center" wrapText="1"/>
    </xf>
    <xf numFmtId="15" fontId="2" fillId="0" borderId="30" xfId="0" applyNumberFormat="1" applyFont="1" applyFill="1" applyBorder="1" applyAlignment="1">
      <alignment horizontal="center" vertical="center" wrapText="1"/>
    </xf>
    <xf numFmtId="15" fontId="2" fillId="0" borderId="19" xfId="0" applyNumberFormat="1" applyFont="1" applyFill="1" applyBorder="1" applyAlignment="1">
      <alignment horizontal="center" vertical="center" wrapText="1"/>
    </xf>
    <xf numFmtId="15" fontId="16" fillId="0" borderId="9" xfId="0" applyNumberFormat="1" applyFont="1" applyFill="1" applyBorder="1" applyAlignment="1">
      <alignment horizontal="justify" vertical="top" wrapText="1"/>
    </xf>
    <xf numFmtId="15" fontId="16" fillId="0" borderId="2" xfId="0" applyNumberFormat="1" applyFont="1" applyFill="1" applyBorder="1" applyAlignment="1">
      <alignment horizontal="justify" vertical="top" wrapText="1"/>
    </xf>
    <xf numFmtId="49" fontId="2" fillId="0" borderId="26" xfId="0" applyNumberFormat="1" applyFont="1" applyFill="1" applyBorder="1" applyAlignment="1">
      <alignment horizontal="center" vertical="center" wrapText="1"/>
    </xf>
    <xf numFmtId="0" fontId="3" fillId="0" borderId="16"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2" fillId="0" borderId="25" xfId="0" applyFont="1" applyFill="1" applyBorder="1" applyAlignment="1">
      <alignment horizontal="justify" vertical="center" wrapText="1"/>
    </xf>
    <xf numFmtId="15" fontId="2" fillId="0" borderId="29" xfId="0" applyNumberFormat="1" applyFont="1" applyFill="1" applyBorder="1" applyAlignment="1">
      <alignment horizontal="center" vertical="center" wrapText="1"/>
    </xf>
    <xf numFmtId="15" fontId="2" fillId="0" borderId="17" xfId="0" applyNumberFormat="1" applyFont="1" applyFill="1" applyBorder="1" applyAlignment="1">
      <alignment horizontal="center" vertical="center" wrapText="1"/>
    </xf>
    <xf numFmtId="0" fontId="2" fillId="0" borderId="32" xfId="0" applyFont="1" applyFill="1" applyBorder="1" applyAlignment="1">
      <alignment horizontal="justify" vertical="center" wrapText="1"/>
    </xf>
    <xf numFmtId="15" fontId="2" fillId="0" borderId="10" xfId="0" applyNumberFormat="1" applyFont="1" applyFill="1" applyBorder="1" applyAlignment="1">
      <alignment horizontal="left" vertical="top" wrapText="1"/>
    </xf>
    <xf numFmtId="15" fontId="2" fillId="0" borderId="9" xfId="0" applyNumberFormat="1" applyFont="1" applyFill="1" applyBorder="1" applyAlignment="1">
      <alignment horizontal="left" vertical="top" wrapText="1"/>
    </xf>
    <xf numFmtId="15" fontId="2" fillId="0" borderId="2" xfId="0" applyNumberFormat="1" applyFont="1" applyFill="1" applyBorder="1" applyAlignment="1">
      <alignment horizontal="left" vertical="top" wrapText="1"/>
    </xf>
    <xf numFmtId="49" fontId="2" fillId="0" borderId="32" xfId="0" applyNumberFormat="1" applyFont="1" applyFill="1" applyBorder="1" applyAlignment="1">
      <alignment horizontal="center" vertical="center" wrapText="1"/>
    </xf>
    <xf numFmtId="0" fontId="2" fillId="0" borderId="4"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9" fillId="6" borderId="0" xfId="0" applyFont="1" applyFill="1" applyAlignment="1">
      <alignment horizontal="center" vertical="center" wrapText="1"/>
    </xf>
    <xf numFmtId="0" fontId="9" fillId="3" borderId="0" xfId="0" applyFont="1" applyFill="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47"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2" fillId="0" borderId="31" xfId="0" applyFont="1" applyFill="1" applyBorder="1" applyAlignment="1">
      <alignment horizontal="justify" vertical="center" wrapText="1"/>
    </xf>
    <xf numFmtId="0" fontId="2" fillId="0" borderId="30"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15" fontId="2" fillId="0" borderId="10" xfId="0" applyNumberFormat="1" applyFont="1" applyFill="1" applyBorder="1" applyAlignment="1">
      <alignment horizontal="center" vertical="center" wrapText="1"/>
    </xf>
    <xf numFmtId="15" fontId="2" fillId="0" borderId="2" xfId="0" applyNumberFormat="1" applyFont="1" applyFill="1" applyBorder="1" applyAlignment="1">
      <alignment horizontal="center" vertical="center" wrapText="1"/>
    </xf>
    <xf numFmtId="15" fontId="18" fillId="0" borderId="10" xfId="0" applyNumberFormat="1" applyFont="1" applyFill="1" applyBorder="1" applyAlignment="1">
      <alignment horizontal="justify" vertical="top" wrapText="1"/>
    </xf>
    <xf numFmtId="15" fontId="18" fillId="0" borderId="9" xfId="0" applyNumberFormat="1" applyFont="1" applyFill="1" applyBorder="1" applyAlignment="1">
      <alignment horizontal="justify" vertical="top" wrapText="1"/>
    </xf>
    <xf numFmtId="15" fontId="18" fillId="0" borderId="2" xfId="0" applyNumberFormat="1" applyFont="1" applyFill="1" applyBorder="1" applyAlignment="1">
      <alignment horizontal="justify" vertical="top" wrapText="1"/>
    </xf>
    <xf numFmtId="0" fontId="18" fillId="0" borderId="10" xfId="0" applyFont="1" applyFill="1" applyBorder="1" applyAlignment="1">
      <alignment horizontal="justify" vertical="center" wrapText="1"/>
    </xf>
    <xf numFmtId="0" fontId="18" fillId="0" borderId="2" xfId="0" applyFont="1" applyFill="1" applyBorder="1" applyAlignment="1">
      <alignment horizontal="justify"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26" fillId="0" borderId="24" xfId="0" applyFont="1" applyFill="1" applyBorder="1" applyAlignment="1">
      <alignment horizontal="justify" vertical="center" wrapText="1"/>
    </xf>
    <xf numFmtId="0" fontId="26" fillId="0" borderId="2" xfId="0" applyFont="1" applyFill="1" applyBorder="1" applyAlignment="1">
      <alignment horizontal="justify" vertical="center" wrapText="1"/>
    </xf>
    <xf numFmtId="0" fontId="3" fillId="2" borderId="8" xfId="0" applyFont="1" applyFill="1" applyBorder="1" applyAlignment="1">
      <alignment horizontal="center" vertical="center" wrapText="1"/>
    </xf>
    <xf numFmtId="0" fontId="7" fillId="8" borderId="0" xfId="0" applyFont="1" applyFill="1" applyAlignment="1">
      <alignment horizontal="center" vertical="center"/>
    </xf>
    <xf numFmtId="0" fontId="12" fillId="0" borderId="54" xfId="0" applyFont="1" applyBorder="1" applyAlignment="1">
      <alignment horizontal="left" vertical="top" wrapText="1"/>
    </xf>
    <xf numFmtId="0" fontId="12" fillId="0" borderId="55" xfId="0" applyFont="1" applyBorder="1" applyAlignment="1">
      <alignment horizontal="left" vertical="top" wrapText="1"/>
    </xf>
    <xf numFmtId="0" fontId="5" fillId="0" borderId="55" xfId="0" applyFont="1" applyBorder="1" applyAlignment="1">
      <alignment vertical="top"/>
    </xf>
    <xf numFmtId="15" fontId="2" fillId="0" borderId="10" xfId="0" applyNumberFormat="1" applyFont="1" applyBorder="1" applyAlignment="1">
      <alignment horizontal="justify" vertical="center" wrapText="1"/>
    </xf>
    <xf numFmtId="15" fontId="2" fillId="0" borderId="9" xfId="0" applyNumberFormat="1" applyFont="1" applyBorder="1" applyAlignment="1">
      <alignment horizontal="justify" vertical="center" wrapText="1"/>
    </xf>
    <xf numFmtId="15" fontId="2" fillId="0" borderId="2" xfId="0" applyNumberFormat="1" applyFont="1" applyBorder="1" applyAlignment="1">
      <alignment horizontal="justify" vertical="center" wrapText="1"/>
    </xf>
    <xf numFmtId="15" fontId="2" fillId="0" borderId="58" xfId="0" applyNumberFormat="1" applyFont="1" applyFill="1" applyBorder="1" applyAlignment="1">
      <alignment horizontal="justify" vertical="top" wrapText="1"/>
    </xf>
    <xf numFmtId="15" fontId="2" fillId="0" borderId="59" xfId="0" applyNumberFormat="1" applyFont="1" applyFill="1" applyBorder="1" applyAlignment="1">
      <alignment horizontal="justify" vertical="top" wrapText="1"/>
    </xf>
    <xf numFmtId="15" fontId="2" fillId="0" borderId="58" xfId="0" applyNumberFormat="1" applyFont="1" applyBorder="1" applyAlignment="1">
      <alignment horizontal="justify" vertical="center" wrapText="1"/>
    </xf>
    <xf numFmtId="15" fontId="2" fillId="0" borderId="59" xfId="0" applyNumberFormat="1" applyFont="1" applyBorder="1" applyAlignment="1">
      <alignment horizontal="justify" vertical="center" wrapText="1"/>
    </xf>
    <xf numFmtId="15" fontId="2" fillId="0" borderId="60" xfId="0" applyNumberFormat="1" applyFont="1" applyBorder="1" applyAlignment="1">
      <alignment horizontal="justify" vertical="center"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7" fillId="0" borderId="0" xfId="0" applyFont="1" applyFill="1" applyAlignment="1">
      <alignment horizontal="center" vertical="center" wrapText="1"/>
    </xf>
    <xf numFmtId="0" fontId="25" fillId="9" borderId="0" xfId="0" applyFont="1" applyFill="1" applyAlignment="1">
      <alignment horizontal="center" vertical="center"/>
    </xf>
    <xf numFmtId="0" fontId="26" fillId="0" borderId="16" xfId="0" applyFont="1" applyFill="1" applyBorder="1" applyAlignment="1">
      <alignment horizontal="justify" vertical="center" wrapText="1"/>
    </xf>
    <xf numFmtId="0" fontId="26" fillId="0" borderId="17" xfId="0" applyFont="1" applyFill="1" applyBorder="1" applyAlignment="1">
      <alignment horizontal="justify" vertical="center" wrapText="1"/>
    </xf>
    <xf numFmtId="0" fontId="18" fillId="0" borderId="25" xfId="0" applyFont="1" applyFill="1" applyBorder="1" applyAlignment="1">
      <alignment horizontal="justify" vertical="center" wrapText="1"/>
    </xf>
    <xf numFmtId="0" fontId="18" fillId="0" borderId="25" xfId="0" applyFont="1" applyFill="1" applyBorder="1" applyAlignment="1">
      <alignment horizontal="center" vertical="center" wrapText="1"/>
    </xf>
    <xf numFmtId="0" fontId="2" fillId="0" borderId="29"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0" borderId="22"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23" xfId="0" applyFont="1" applyFill="1" applyBorder="1" applyAlignment="1">
      <alignment horizontal="center" vertical="center"/>
    </xf>
    <xf numFmtId="0" fontId="3" fillId="0" borderId="51"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49" xfId="0" applyFont="1" applyFill="1" applyBorder="1" applyAlignment="1">
      <alignment horizontal="center" vertical="center" wrapText="1"/>
    </xf>
    <xf numFmtId="0" fontId="9" fillId="0" borderId="0" xfId="0" applyFont="1" applyFill="1" applyAlignment="1">
      <alignment horizontal="center" vertical="center" wrapText="1"/>
    </xf>
    <xf numFmtId="14" fontId="9" fillId="4" borderId="0" xfId="0" applyNumberFormat="1" applyFont="1" applyFill="1" applyBorder="1" applyAlignment="1">
      <alignment horizontal="justify" vertical="center"/>
    </xf>
    <xf numFmtId="0" fontId="9" fillId="4" borderId="0" xfId="0" applyFont="1" applyFill="1" applyBorder="1" applyAlignment="1">
      <alignment horizontal="justify" vertical="center"/>
    </xf>
    <xf numFmtId="0" fontId="3" fillId="5" borderId="0" xfId="0" applyFont="1" applyFill="1" applyAlignment="1">
      <alignment horizontal="justify" vertical="center" wrapText="1"/>
    </xf>
    <xf numFmtId="0" fontId="2" fillId="0" borderId="0" xfId="0" applyFont="1" applyFill="1" applyAlignment="1">
      <alignment horizontal="center" vertical="center"/>
    </xf>
    <xf numFmtId="0" fontId="3" fillId="7" borderId="27"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2" fillId="0" borderId="16" xfId="0" applyFont="1" applyFill="1" applyBorder="1" applyAlignment="1">
      <alignment horizontal="justify" vertical="center" wrapText="1"/>
    </xf>
    <xf numFmtId="0" fontId="2" fillId="0" borderId="56" xfId="0" applyFont="1" applyFill="1" applyBorder="1" applyAlignment="1">
      <alignment horizontal="justify" vertical="center" wrapText="1"/>
    </xf>
    <xf numFmtId="0" fontId="2" fillId="0" borderId="3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12" fillId="0" borderId="31" xfId="0" applyFont="1" applyFill="1" applyBorder="1" applyAlignment="1">
      <alignment horizontal="justify" vertical="center" wrapText="1"/>
    </xf>
    <xf numFmtId="0" fontId="12" fillId="0" borderId="18" xfId="0" applyFont="1" applyFill="1" applyBorder="1" applyAlignment="1">
      <alignment horizontal="justify" vertical="center" wrapText="1"/>
    </xf>
    <xf numFmtId="0" fontId="2" fillId="0" borderId="0" xfId="0" applyFont="1" applyFill="1" applyBorder="1" applyAlignment="1">
      <alignment horizontal="center" vertical="center" wrapText="1"/>
    </xf>
    <xf numFmtId="15" fontId="2" fillId="0" borderId="29" xfId="0" applyNumberFormat="1" applyFont="1" applyFill="1" applyBorder="1" applyAlignment="1">
      <alignment horizontal="justify" vertical="top" wrapText="1"/>
    </xf>
    <xf numFmtId="15" fontId="2" fillId="0" borderId="56" xfId="0" applyNumberFormat="1" applyFont="1" applyFill="1" applyBorder="1" applyAlignment="1">
      <alignment horizontal="justify" vertical="top" wrapText="1"/>
    </xf>
    <xf numFmtId="15" fontId="2" fillId="0" borderId="17" xfId="0" applyNumberFormat="1" applyFont="1" applyFill="1" applyBorder="1" applyAlignment="1">
      <alignment horizontal="justify" vertical="top" wrapText="1"/>
    </xf>
    <xf numFmtId="15" fontId="2" fillId="0" borderId="31" xfId="0" applyNumberFormat="1" applyFont="1" applyFill="1" applyBorder="1" applyAlignment="1">
      <alignment horizontal="justify" vertical="top" wrapText="1"/>
    </xf>
    <xf numFmtId="15" fontId="2" fillId="0" borderId="57" xfId="0" applyNumberFormat="1" applyFont="1" applyFill="1" applyBorder="1" applyAlignment="1">
      <alignment horizontal="justify" vertical="top" wrapText="1"/>
    </xf>
    <xf numFmtId="15" fontId="2" fillId="0" borderId="18" xfId="0" applyNumberFormat="1" applyFont="1" applyFill="1" applyBorder="1" applyAlignment="1">
      <alignment horizontal="justify" vertical="top" wrapText="1"/>
    </xf>
    <xf numFmtId="15" fontId="2" fillId="0" borderId="30" xfId="0" applyNumberFormat="1" applyFont="1" applyFill="1" applyBorder="1" applyAlignment="1">
      <alignment horizontal="justify" vertical="top" wrapText="1"/>
    </xf>
    <xf numFmtId="15" fontId="2" fillId="0" borderId="37" xfId="0" applyNumberFormat="1" applyFont="1" applyFill="1" applyBorder="1" applyAlignment="1">
      <alignment horizontal="justify" vertical="top" wrapText="1"/>
    </xf>
    <xf numFmtId="15" fontId="2" fillId="0" borderId="19" xfId="0" applyNumberFormat="1" applyFont="1" applyFill="1" applyBorder="1" applyAlignment="1">
      <alignment horizontal="justify" vertical="top" wrapText="1"/>
    </xf>
    <xf numFmtId="10" fontId="2" fillId="0" borderId="44" xfId="0" applyNumberFormat="1" applyFont="1" applyFill="1" applyBorder="1" applyAlignment="1">
      <alignment horizontal="center" vertical="top" wrapText="1"/>
    </xf>
    <xf numFmtId="10" fontId="2" fillId="0" borderId="45" xfId="0" applyNumberFormat="1" applyFont="1" applyFill="1" applyBorder="1" applyAlignment="1">
      <alignment horizontal="center" vertical="top" wrapText="1"/>
    </xf>
    <xf numFmtId="10" fontId="2" fillId="0" borderId="39" xfId="0" applyNumberFormat="1" applyFont="1" applyFill="1" applyBorder="1" applyAlignment="1">
      <alignment horizontal="center" vertical="top" wrapText="1"/>
    </xf>
    <xf numFmtId="10" fontId="2" fillId="0" borderId="41" xfId="0" applyNumberFormat="1" applyFont="1" applyFill="1" applyBorder="1" applyAlignment="1">
      <alignment horizontal="center" vertical="top" wrapText="1"/>
    </xf>
    <xf numFmtId="9" fontId="2" fillId="0" borderId="39" xfId="0" applyNumberFormat="1" applyFont="1" applyFill="1" applyBorder="1" applyAlignment="1">
      <alignment horizontal="center" vertical="top" wrapText="1"/>
    </xf>
    <xf numFmtId="9" fontId="2" fillId="0" borderId="41" xfId="0" applyNumberFormat="1" applyFont="1" applyFill="1" applyBorder="1" applyAlignment="1">
      <alignment horizontal="center" vertical="top" wrapText="1"/>
    </xf>
    <xf numFmtId="10" fontId="2" fillId="0" borderId="13" xfId="0" applyNumberFormat="1" applyFont="1" applyFill="1" applyBorder="1" applyAlignment="1">
      <alignment horizontal="center" vertical="top" wrapText="1"/>
    </xf>
    <xf numFmtId="10" fontId="2" fillId="0" borderId="43" xfId="0" applyNumberFormat="1" applyFont="1" applyFill="1" applyBorder="1" applyAlignment="1">
      <alignment horizontal="center" vertical="top" wrapText="1"/>
    </xf>
    <xf numFmtId="9" fontId="2" fillId="0" borderId="20" xfId="0" applyNumberFormat="1" applyFont="1" applyFill="1" applyBorder="1" applyAlignment="1">
      <alignment horizontal="center" vertical="top" wrapText="1"/>
    </xf>
    <xf numFmtId="9" fontId="2" fillId="0" borderId="21" xfId="0" applyNumberFormat="1" applyFont="1" applyFill="1" applyBorder="1" applyAlignment="1">
      <alignment horizontal="center" vertical="top" wrapText="1"/>
    </xf>
    <xf numFmtId="15" fontId="2" fillId="0" borderId="29" xfId="0" applyNumberFormat="1" applyFont="1" applyFill="1" applyBorder="1" applyAlignment="1">
      <alignment horizontal="left" vertical="center" wrapText="1"/>
    </xf>
    <xf numFmtId="15" fontId="2" fillId="0" borderId="56" xfId="0" applyNumberFormat="1" applyFont="1" applyFill="1" applyBorder="1" applyAlignment="1">
      <alignment horizontal="left" vertical="center" wrapText="1"/>
    </xf>
    <xf numFmtId="15" fontId="2" fillId="0" borderId="17" xfId="0" applyNumberFormat="1" applyFont="1" applyFill="1" applyBorder="1" applyAlignment="1">
      <alignment horizontal="left" vertical="center" wrapText="1"/>
    </xf>
    <xf numFmtId="2" fontId="2" fillId="0" borderId="29" xfId="0" applyNumberFormat="1" applyFont="1" applyFill="1" applyBorder="1" applyAlignment="1">
      <alignment horizontal="justify" vertical="top" wrapText="1"/>
    </xf>
    <xf numFmtId="2" fontId="2" fillId="0" borderId="56" xfId="0" applyNumberFormat="1" applyFont="1" applyFill="1" applyBorder="1" applyAlignment="1">
      <alignment horizontal="justify" vertical="top" wrapText="1"/>
    </xf>
    <xf numFmtId="2" fontId="2" fillId="0" borderId="17" xfId="0" applyNumberFormat="1" applyFont="1" applyFill="1" applyBorder="1" applyAlignment="1">
      <alignment horizontal="justify" vertical="top" wrapText="1"/>
    </xf>
    <xf numFmtId="15" fontId="2" fillId="0" borderId="30" xfId="0" applyNumberFormat="1" applyFont="1" applyFill="1" applyBorder="1" applyAlignment="1">
      <alignment vertical="top" wrapText="1"/>
    </xf>
    <xf numFmtId="15" fontId="2" fillId="0" borderId="37" xfId="0" applyNumberFormat="1" applyFont="1" applyFill="1" applyBorder="1" applyAlignment="1">
      <alignment vertical="top" wrapText="1"/>
    </xf>
    <xf numFmtId="15" fontId="2" fillId="0" borderId="19" xfId="0" applyNumberFormat="1" applyFont="1" applyFill="1" applyBorder="1" applyAlignment="1">
      <alignment vertical="top" wrapText="1"/>
    </xf>
    <xf numFmtId="9" fontId="2" fillId="0" borderId="44" xfId="0" applyNumberFormat="1" applyFont="1" applyFill="1" applyBorder="1" applyAlignment="1">
      <alignment horizontal="center" vertical="top" wrapText="1"/>
    </xf>
    <xf numFmtId="9" fontId="2" fillId="0" borderId="45" xfId="0" applyNumberFormat="1" applyFont="1" applyFill="1" applyBorder="1" applyAlignment="1">
      <alignment horizontal="center" vertical="top" wrapText="1"/>
    </xf>
    <xf numFmtId="9" fontId="2" fillId="0" borderId="13" xfId="0" applyNumberFormat="1" applyFont="1" applyFill="1" applyBorder="1" applyAlignment="1">
      <alignment horizontal="center" vertical="top" wrapText="1"/>
    </xf>
    <xf numFmtId="9" fontId="2" fillId="0" borderId="43" xfId="0" applyNumberFormat="1" applyFont="1" applyFill="1" applyBorder="1" applyAlignment="1">
      <alignment horizontal="center" vertical="top" wrapText="1"/>
    </xf>
    <xf numFmtId="15" fontId="2" fillId="0" borderId="7" xfId="0" applyNumberFormat="1" applyFont="1" applyFill="1" applyBorder="1" applyAlignment="1">
      <alignment horizontal="justify" vertical="top" wrapText="1"/>
    </xf>
    <xf numFmtId="15" fontId="2" fillId="0" borderId="8" xfId="0" applyNumberFormat="1" applyFont="1" applyFill="1" applyBorder="1" applyAlignment="1">
      <alignment horizontal="justify" vertical="top" wrapText="1"/>
    </xf>
    <xf numFmtId="15" fontId="2" fillId="0" borderId="3" xfId="0" applyNumberFormat="1" applyFont="1" applyFill="1" applyBorder="1" applyAlignment="1">
      <alignment horizontal="justify" vertical="top" wrapText="1"/>
    </xf>
    <xf numFmtId="15" fontId="16" fillId="0" borderId="56" xfId="0" applyNumberFormat="1" applyFont="1" applyFill="1" applyBorder="1" applyAlignment="1">
      <alignment horizontal="justify" vertical="top" wrapText="1"/>
    </xf>
    <xf numFmtId="15" fontId="16" fillId="0" borderId="17" xfId="0" applyNumberFormat="1" applyFont="1" applyFill="1" applyBorder="1" applyAlignment="1">
      <alignment horizontal="justify" vertical="top" wrapText="1"/>
    </xf>
    <xf numFmtId="15" fontId="16" fillId="0" borderId="57" xfId="0" applyNumberFormat="1" applyFont="1" applyFill="1" applyBorder="1" applyAlignment="1">
      <alignment horizontal="justify" vertical="top" wrapText="1"/>
    </xf>
    <xf numFmtId="15" fontId="16" fillId="0" borderId="18" xfId="0" applyNumberFormat="1" applyFont="1" applyFill="1" applyBorder="1" applyAlignment="1">
      <alignment horizontal="justify" vertical="top" wrapText="1"/>
    </xf>
    <xf numFmtId="15" fontId="16" fillId="0" borderId="37" xfId="0" applyNumberFormat="1" applyFont="1" applyFill="1" applyBorder="1" applyAlignment="1">
      <alignment horizontal="justify" vertical="top" wrapText="1"/>
    </xf>
    <xf numFmtId="15" fontId="16" fillId="0" borderId="19" xfId="0" applyNumberFormat="1" applyFont="1" applyFill="1" applyBorder="1" applyAlignment="1">
      <alignment horizontal="justify" vertical="top" wrapText="1"/>
    </xf>
    <xf numFmtId="0" fontId="14" fillId="0" borderId="29" xfId="0" applyFont="1" applyFill="1" applyBorder="1" applyAlignment="1">
      <alignment vertical="top" wrapText="1"/>
    </xf>
    <xf numFmtId="0" fontId="31" fillId="0" borderId="56" xfId="0" applyFont="1" applyFill="1" applyBorder="1"/>
    <xf numFmtId="0" fontId="22" fillId="0" borderId="31" xfId="0" applyFont="1" applyFill="1" applyBorder="1" applyAlignment="1">
      <alignment vertical="top" wrapText="1"/>
    </xf>
    <xf numFmtId="0" fontId="31" fillId="0" borderId="57" xfId="0" applyFont="1" applyFill="1" applyBorder="1"/>
    <xf numFmtId="0" fontId="14" fillId="0" borderId="31" xfId="0" applyFont="1" applyFill="1" applyBorder="1" applyAlignment="1">
      <alignment vertical="top" wrapText="1"/>
    </xf>
    <xf numFmtId="15" fontId="2" fillId="0" borderId="32" xfId="0" applyNumberFormat="1" applyFont="1" applyFill="1" applyBorder="1" applyAlignment="1">
      <alignment horizontal="justify" vertical="top" wrapText="1"/>
    </xf>
    <xf numFmtId="164" fontId="2" fillId="0" borderId="39" xfId="0" applyNumberFormat="1" applyFont="1" applyFill="1" applyBorder="1" applyAlignment="1">
      <alignment horizontal="center" vertical="top" wrapText="1"/>
    </xf>
    <xf numFmtId="15" fontId="2" fillId="0" borderId="26" xfId="0" applyNumberFormat="1" applyFont="1" applyFill="1" applyBorder="1" applyAlignment="1">
      <alignment horizontal="justify" vertical="top" wrapText="1"/>
    </xf>
    <xf numFmtId="15" fontId="2" fillId="0" borderId="25" xfId="0" applyNumberFormat="1" applyFont="1" applyFill="1" applyBorder="1" applyAlignment="1">
      <alignment horizontal="justify" vertical="top" wrapText="1"/>
    </xf>
    <xf numFmtId="0" fontId="3" fillId="2" borderId="20"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6" xfId="0" applyFont="1" applyFill="1" applyBorder="1" applyAlignment="1">
      <alignment horizontal="center" vertical="center" wrapText="1"/>
    </xf>
    <xf numFmtId="9" fontId="15" fillId="0" borderId="20" xfId="0" applyNumberFormat="1" applyFont="1" applyFill="1" applyBorder="1" applyAlignment="1">
      <alignment horizontal="center" vertical="top" wrapText="1"/>
    </xf>
    <xf numFmtId="9" fontId="15" fillId="0" borderId="21" xfId="0" applyNumberFormat="1" applyFont="1" applyFill="1" applyBorder="1" applyAlignment="1">
      <alignment horizontal="center" vertical="top" wrapText="1"/>
    </xf>
    <xf numFmtId="15" fontId="12" fillId="0" borderId="31" xfId="0" applyNumberFormat="1" applyFont="1" applyFill="1" applyBorder="1" applyAlignment="1">
      <alignment horizontal="justify" vertical="top" wrapText="1"/>
    </xf>
    <xf numFmtId="15" fontId="12" fillId="0" borderId="57" xfId="0" applyNumberFormat="1" applyFont="1" applyFill="1" applyBorder="1" applyAlignment="1">
      <alignment horizontal="justify" vertical="top" wrapText="1"/>
    </xf>
    <xf numFmtId="15" fontId="12" fillId="0" borderId="18" xfId="0" applyNumberFormat="1" applyFont="1" applyFill="1" applyBorder="1" applyAlignment="1">
      <alignment horizontal="justify" vertical="top" wrapText="1"/>
    </xf>
    <xf numFmtId="2" fontId="2" fillId="0" borderId="31" xfId="0" applyNumberFormat="1" applyFont="1" applyFill="1" applyBorder="1" applyAlignment="1">
      <alignment horizontal="justify" vertical="top" wrapText="1"/>
    </xf>
    <xf numFmtId="2" fontId="2" fillId="0" borderId="57" xfId="0" applyNumberFormat="1" applyFont="1" applyFill="1" applyBorder="1" applyAlignment="1">
      <alignment horizontal="justify" vertical="top" wrapText="1"/>
    </xf>
    <xf numFmtId="2" fontId="2" fillId="0" borderId="18" xfId="0" applyNumberFormat="1" applyFont="1" applyFill="1" applyBorder="1" applyAlignment="1">
      <alignment horizontal="justify" vertical="top" wrapText="1"/>
    </xf>
    <xf numFmtId="2" fontId="2" fillId="0" borderId="30" xfId="0" applyNumberFormat="1" applyFont="1" applyFill="1" applyBorder="1" applyAlignment="1">
      <alignment horizontal="justify" vertical="top" wrapText="1"/>
    </xf>
    <xf numFmtId="2" fontId="2" fillId="0" borderId="37" xfId="0" applyNumberFormat="1" applyFont="1" applyFill="1" applyBorder="1" applyAlignment="1">
      <alignment horizontal="justify" vertical="top" wrapText="1"/>
    </xf>
    <xf numFmtId="2" fontId="2" fillId="0" borderId="19" xfId="0" applyNumberFormat="1" applyFont="1" applyFill="1" applyBorder="1" applyAlignment="1">
      <alignment horizontal="justify" vertical="top" wrapText="1"/>
    </xf>
    <xf numFmtId="15" fontId="2" fillId="0" borderId="39" xfId="0" applyNumberFormat="1" applyFont="1" applyFill="1" applyBorder="1" applyAlignment="1">
      <alignment horizontal="justify" vertical="top" wrapText="1"/>
    </xf>
    <xf numFmtId="15" fontId="2" fillId="0" borderId="40" xfId="0" applyNumberFormat="1" applyFont="1" applyFill="1" applyBorder="1" applyAlignment="1">
      <alignment horizontal="justify" vertical="top" wrapText="1"/>
    </xf>
    <xf numFmtId="15" fontId="2" fillId="0" borderId="41" xfId="0" applyNumberFormat="1" applyFont="1" applyFill="1" applyBorder="1" applyAlignment="1">
      <alignment horizontal="justify" vertical="top"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3" fillId="0" borderId="27" xfId="0" applyFont="1" applyFill="1" applyBorder="1" applyAlignment="1">
      <alignment horizontal="center" vertical="center" wrapText="1"/>
    </xf>
    <xf numFmtId="14" fontId="2" fillId="0" borderId="27" xfId="0" applyNumberFormat="1"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14" fontId="2" fillId="0" borderId="28" xfId="0" applyNumberFormat="1" applyFont="1" applyFill="1" applyBorder="1" applyAlignment="1">
      <alignment horizontal="center" vertical="center" wrapText="1"/>
    </xf>
    <xf numFmtId="15" fontId="2" fillId="0" borderId="5" xfId="0" applyNumberFormat="1" applyFont="1" applyFill="1" applyBorder="1" applyAlignment="1">
      <alignment horizontal="justify" vertical="top" wrapText="1"/>
    </xf>
    <xf numFmtId="15" fontId="2" fillId="0" borderId="4" xfId="0" applyNumberFormat="1" applyFont="1" applyFill="1" applyBorder="1" applyAlignment="1">
      <alignment horizontal="justify" vertical="top" wrapText="1"/>
    </xf>
    <xf numFmtId="15" fontId="2" fillId="0" borderId="6" xfId="0" applyNumberFormat="1" applyFont="1" applyFill="1" applyBorder="1" applyAlignment="1">
      <alignment horizontal="justify" vertical="top" wrapText="1"/>
    </xf>
    <xf numFmtId="9" fontId="15" fillId="0" borderId="22" xfId="0" applyNumberFormat="1" applyFont="1" applyFill="1" applyBorder="1" applyAlignment="1">
      <alignment horizontal="center" vertical="top" wrapText="1"/>
    </xf>
    <xf numFmtId="9" fontId="15" fillId="0" borderId="33" xfId="0" applyNumberFormat="1" applyFont="1" applyFill="1" applyBorder="1" applyAlignment="1">
      <alignment horizontal="center" vertical="top" wrapText="1"/>
    </xf>
    <xf numFmtId="9" fontId="15" fillId="0" borderId="23" xfId="0" applyNumberFormat="1" applyFont="1" applyFill="1" applyBorder="1" applyAlignment="1">
      <alignment horizontal="center" vertical="top" wrapText="1"/>
    </xf>
    <xf numFmtId="9" fontId="15" fillId="0" borderId="36" xfId="0" applyNumberFormat="1" applyFont="1" applyFill="1" applyBorder="1" applyAlignment="1">
      <alignment horizontal="center" vertical="top" wrapText="1"/>
    </xf>
    <xf numFmtId="0" fontId="38" fillId="10" borderId="0" xfId="0" applyFont="1" applyFill="1" applyAlignment="1">
      <alignment horizontal="center" vertical="center" wrapText="1"/>
    </xf>
  </cellXfs>
  <cellStyles count="3">
    <cellStyle name="Millares [0] 2" xfId="2"/>
    <cellStyle name="Normal" xfId="0" builtinId="0"/>
    <cellStyle name="Porcentaje" xfId="1" builtinId="5"/>
  </cellStyles>
  <dxfs count="0"/>
  <tableStyles count="0" defaultTableStyle="TableStyleMedium2" defaultPivotStyle="PivotStyleLight16"/>
  <colors>
    <mruColors>
      <color rgb="FFFF66FF"/>
      <color rgb="FF0000FF"/>
      <color rgb="FFFFFFCC"/>
      <color rgb="FFFFFF99"/>
      <color rgb="FFD1DAEF"/>
      <color rgb="FFE0E6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CP194"/>
  <sheetViews>
    <sheetView tabSelected="1" zoomScale="74" zoomScaleNormal="74" zoomScaleSheetLayoutView="93" workbookViewId="0">
      <pane ySplit="5" topLeftCell="A6" activePane="bottomLeft" state="frozen"/>
      <selection pane="bottomLeft" activeCell="N14" sqref="N14:U14"/>
    </sheetView>
  </sheetViews>
  <sheetFormatPr baseColWidth="10" defaultRowHeight="12.75"/>
  <cols>
    <col min="1" max="1" width="5.140625" style="43" customWidth="1"/>
    <col min="2" max="2" width="14.7109375" style="43" customWidth="1"/>
    <col min="3" max="3" width="8.28515625" style="43" customWidth="1"/>
    <col min="4" max="4" width="14.5703125" style="43" customWidth="1"/>
    <col min="5" max="5" width="18.28515625" style="43" customWidth="1"/>
    <col min="6" max="6" width="13.7109375" style="43" customWidth="1"/>
    <col min="7" max="7" width="12.85546875" style="43" customWidth="1"/>
    <col min="8" max="8" width="15.5703125" style="43" customWidth="1"/>
    <col min="9" max="9" width="16.28515625" style="43" customWidth="1"/>
    <col min="10" max="10" width="10.85546875" style="43" customWidth="1"/>
    <col min="11" max="11" width="11.7109375" style="43" customWidth="1"/>
    <col min="12" max="13" width="2.140625" style="43" customWidth="1"/>
    <col min="14" max="20" width="41.85546875" style="44" customWidth="1"/>
    <col min="21" max="21" width="46" style="44" customWidth="1"/>
    <col min="22" max="22" width="9.140625" style="43" customWidth="1"/>
    <col min="23" max="23" width="11.42578125" style="45" customWidth="1"/>
    <col min="24" max="37" width="26.140625" style="43" customWidth="1"/>
    <col min="38" max="39" width="3" style="43" hidden="1" customWidth="1"/>
    <col min="40" max="47" width="28.5703125" style="1" hidden="1" customWidth="1"/>
    <col min="48" max="48" width="8.7109375" style="65" hidden="1" customWidth="1"/>
    <col min="49" max="49" width="11" style="65" hidden="1" customWidth="1"/>
    <col min="50" max="50" width="36.5703125" style="64" hidden="1" customWidth="1"/>
    <col min="51" max="57" width="36.5703125" style="1" hidden="1" customWidth="1"/>
    <col min="58" max="58" width="36.5703125" style="24" hidden="1" customWidth="1"/>
    <col min="59" max="63" width="36.5703125" style="1" hidden="1" customWidth="1"/>
    <col min="64" max="65" width="3.28515625" style="1" hidden="1" customWidth="1"/>
    <col min="66" max="73" width="33.7109375" style="1" hidden="1" customWidth="1"/>
    <col min="74" max="74" width="11.7109375" style="24" hidden="1" customWidth="1"/>
    <col min="75" max="75" width="13.5703125" style="24" hidden="1" customWidth="1"/>
    <col min="76" max="85" width="26.85546875" style="1" hidden="1" customWidth="1"/>
    <col min="86" max="86" width="26.85546875" style="3" hidden="1" customWidth="1"/>
    <col min="87" max="89" width="26.85546875" style="1" hidden="1" customWidth="1"/>
    <col min="90" max="90" width="23.140625" style="1" hidden="1" customWidth="1"/>
    <col min="91" max="108" width="11.42578125" style="43" customWidth="1"/>
    <col min="109" max="16384" width="11.42578125" style="43"/>
  </cols>
  <sheetData>
    <row r="1" spans="1:90" s="40" customFormat="1" ht="25.5" customHeight="1">
      <c r="A1" s="406" t="s">
        <v>157</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c r="BW1" s="406"/>
      <c r="BX1" s="406"/>
      <c r="BY1" s="406"/>
      <c r="BZ1" s="406"/>
      <c r="CA1" s="406"/>
      <c r="CB1" s="406"/>
      <c r="CC1" s="406"/>
      <c r="CD1" s="406"/>
      <c r="CE1" s="406"/>
      <c r="CF1" s="406"/>
      <c r="CG1" s="406"/>
      <c r="CH1" s="406"/>
      <c r="CI1" s="406"/>
      <c r="CJ1" s="406"/>
      <c r="CK1" s="406"/>
      <c r="CL1" s="1"/>
    </row>
    <row r="2" spans="1:90" ht="7.5" customHeight="1">
      <c r="A2" s="41"/>
      <c r="B2" s="41"/>
      <c r="C2" s="88"/>
      <c r="D2" s="41"/>
      <c r="E2" s="41"/>
      <c r="F2" s="41"/>
      <c r="G2" s="41"/>
      <c r="H2" s="41"/>
      <c r="I2" s="41"/>
      <c r="J2" s="41"/>
      <c r="K2" s="41"/>
      <c r="L2" s="41"/>
      <c r="M2" s="41"/>
      <c r="N2" s="42"/>
      <c r="O2" s="42"/>
      <c r="P2" s="42"/>
      <c r="Q2" s="42"/>
      <c r="R2" s="42"/>
      <c r="S2" s="42"/>
      <c r="T2" s="42"/>
      <c r="U2" s="42"/>
      <c r="V2" s="41"/>
      <c r="W2" s="41"/>
      <c r="X2" s="41"/>
      <c r="Y2" s="41"/>
      <c r="Z2" s="41"/>
      <c r="AA2" s="41"/>
      <c r="AB2" s="41"/>
      <c r="AC2" s="41"/>
      <c r="AD2" s="41"/>
      <c r="AE2" s="41"/>
      <c r="AF2" s="41"/>
      <c r="AG2" s="41"/>
      <c r="AH2" s="41"/>
      <c r="AI2" s="41"/>
      <c r="AJ2" s="41"/>
      <c r="AK2" s="41"/>
      <c r="AL2" s="41"/>
      <c r="AM2" s="41"/>
      <c r="AN2" s="2"/>
      <c r="AO2" s="2"/>
      <c r="AP2" s="2"/>
      <c r="AQ2" s="2"/>
      <c r="AR2" s="2"/>
      <c r="AS2" s="2"/>
      <c r="AT2" s="2"/>
      <c r="AU2" s="2"/>
      <c r="AV2" s="63"/>
      <c r="AW2" s="63"/>
      <c r="AX2" s="63"/>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row>
    <row r="3" spans="1:90" s="40" customFormat="1" ht="18.75" customHeight="1">
      <c r="A3" s="278" t="s">
        <v>32</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1"/>
    </row>
    <row r="4" spans="1:90" ht="7.5" customHeight="1"/>
    <row r="5" spans="1:90" s="33" customFormat="1" ht="24.75" customHeight="1">
      <c r="A5" s="279" t="s">
        <v>158</v>
      </c>
      <c r="B5" s="279"/>
      <c r="C5" s="279"/>
      <c r="D5" s="279"/>
      <c r="E5" s="279"/>
      <c r="F5" s="279"/>
      <c r="G5" s="279"/>
      <c r="H5" s="279"/>
      <c r="I5" s="279"/>
      <c r="J5" s="279"/>
      <c r="K5" s="279"/>
      <c r="N5" s="279" t="s">
        <v>405</v>
      </c>
      <c r="O5" s="279"/>
      <c r="P5" s="279"/>
      <c r="Q5" s="279"/>
      <c r="R5" s="279"/>
      <c r="S5" s="279"/>
      <c r="T5" s="279"/>
      <c r="U5" s="279"/>
      <c r="V5" s="279"/>
      <c r="W5" s="279"/>
      <c r="X5" s="279"/>
      <c r="Y5" s="279"/>
      <c r="Z5" s="279"/>
      <c r="AA5" s="279"/>
      <c r="AB5" s="279"/>
      <c r="AC5" s="279"/>
      <c r="AD5" s="279"/>
      <c r="AE5" s="279"/>
      <c r="AF5" s="279"/>
      <c r="AG5" s="279"/>
      <c r="AH5" s="279"/>
      <c r="AI5" s="279"/>
      <c r="AJ5" s="279"/>
      <c r="AK5" s="279"/>
      <c r="AM5" s="32"/>
      <c r="AN5" s="279" t="s">
        <v>159</v>
      </c>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32"/>
      <c r="BM5" s="32"/>
      <c r="BN5" s="279" t="s">
        <v>160</v>
      </c>
      <c r="BO5" s="279"/>
      <c r="BP5" s="279"/>
      <c r="BQ5" s="279"/>
      <c r="BR5" s="279"/>
      <c r="BS5" s="279"/>
      <c r="BT5" s="279"/>
      <c r="BU5" s="279"/>
      <c r="BV5" s="279"/>
      <c r="BW5" s="279"/>
      <c r="BX5" s="279"/>
      <c r="BY5" s="279"/>
      <c r="BZ5" s="279"/>
      <c r="CA5" s="279"/>
      <c r="CB5" s="279"/>
      <c r="CC5" s="279"/>
      <c r="CD5" s="279"/>
      <c r="CE5" s="279"/>
      <c r="CF5" s="279"/>
      <c r="CG5" s="279"/>
      <c r="CH5" s="279"/>
      <c r="CI5" s="279"/>
      <c r="CJ5" s="279"/>
      <c r="CK5" s="279"/>
    </row>
    <row r="6" spans="1:90" s="33" customFormat="1" ht="21.75" customHeight="1">
      <c r="A6" s="81"/>
      <c r="B6" s="81"/>
      <c r="C6" s="89"/>
      <c r="D6" s="81"/>
      <c r="E6" s="81"/>
      <c r="F6" s="81"/>
      <c r="G6" s="81"/>
      <c r="H6" s="81"/>
      <c r="I6" s="81"/>
      <c r="J6" s="81"/>
      <c r="K6" s="81"/>
      <c r="N6" s="81"/>
      <c r="O6" s="81"/>
      <c r="P6" s="81"/>
      <c r="Q6" s="81"/>
      <c r="R6" s="81"/>
      <c r="S6" s="81"/>
      <c r="T6" s="81"/>
      <c r="U6" s="81"/>
      <c r="V6" s="81"/>
      <c r="W6" s="81"/>
      <c r="X6" s="81"/>
      <c r="Y6" s="81"/>
      <c r="Z6" s="81"/>
      <c r="AA6" s="81"/>
      <c r="AB6" s="81"/>
      <c r="AC6" s="81"/>
      <c r="AD6" s="81"/>
      <c r="AE6" s="81"/>
      <c r="AF6" s="81"/>
      <c r="AG6" s="81"/>
      <c r="AH6" s="81"/>
      <c r="AI6" s="81"/>
      <c r="AJ6" s="81"/>
      <c r="AK6" s="81"/>
      <c r="AM6" s="32"/>
      <c r="AN6" s="81"/>
      <c r="AO6" s="81"/>
      <c r="AP6" s="81"/>
      <c r="AQ6" s="81"/>
      <c r="AR6" s="81"/>
      <c r="AS6" s="81"/>
      <c r="AT6" s="81"/>
      <c r="AU6" s="81"/>
      <c r="AV6" s="81"/>
      <c r="AW6" s="81"/>
      <c r="AX6" s="81"/>
      <c r="AY6" s="81"/>
      <c r="AZ6" s="81"/>
      <c r="BA6" s="81"/>
      <c r="BB6" s="81"/>
      <c r="BC6" s="81"/>
      <c r="BD6" s="81"/>
      <c r="BE6" s="81"/>
      <c r="BF6" s="81"/>
      <c r="BG6" s="81"/>
      <c r="BH6" s="81"/>
      <c r="BI6" s="81"/>
      <c r="BJ6" s="81"/>
      <c r="BK6" s="81"/>
      <c r="BL6" s="32"/>
      <c r="BM6" s="32"/>
      <c r="BN6" s="81"/>
      <c r="BO6" s="81"/>
      <c r="BP6" s="81"/>
      <c r="BQ6" s="81"/>
      <c r="BR6" s="81"/>
      <c r="BS6" s="81"/>
      <c r="BT6" s="81"/>
      <c r="BU6" s="81"/>
      <c r="BV6" s="81"/>
      <c r="BW6" s="81"/>
      <c r="BX6" s="81"/>
      <c r="BY6" s="81"/>
      <c r="BZ6" s="81"/>
      <c r="CA6" s="81"/>
      <c r="CB6" s="81"/>
      <c r="CC6" s="81"/>
      <c r="CD6" s="81"/>
      <c r="CE6" s="81"/>
      <c r="CF6" s="81"/>
      <c r="CG6" s="81"/>
      <c r="CH6" s="81"/>
      <c r="CI6" s="81"/>
      <c r="CJ6" s="81"/>
      <c r="CK6" s="81"/>
    </row>
    <row r="7" spans="1:90" s="33" customFormat="1" ht="18" customHeight="1">
      <c r="A7" s="264" t="s">
        <v>166</v>
      </c>
      <c r="B7" s="264"/>
      <c r="C7" s="264"/>
      <c r="D7" s="264"/>
      <c r="E7" s="264"/>
      <c r="F7" s="264"/>
      <c r="G7" s="264"/>
      <c r="H7" s="264"/>
      <c r="I7" s="264"/>
      <c r="J7" s="264"/>
      <c r="K7" s="264"/>
      <c r="N7" s="264" t="s">
        <v>166</v>
      </c>
      <c r="O7" s="264"/>
      <c r="P7" s="264"/>
      <c r="Q7" s="264"/>
      <c r="R7" s="264"/>
      <c r="S7" s="264"/>
      <c r="T7" s="264"/>
      <c r="U7" s="264"/>
      <c r="V7" s="264"/>
      <c r="W7" s="264"/>
      <c r="X7" s="264"/>
      <c r="Y7" s="264"/>
      <c r="Z7" s="264"/>
      <c r="AA7" s="264"/>
      <c r="AB7" s="264"/>
      <c r="AC7" s="264"/>
      <c r="AD7" s="264"/>
      <c r="AE7" s="264"/>
      <c r="AF7" s="264"/>
      <c r="AG7" s="264"/>
      <c r="AH7" s="264"/>
      <c r="AI7" s="264"/>
      <c r="AJ7" s="264"/>
      <c r="AK7" s="264"/>
      <c r="AL7" s="82"/>
      <c r="AM7" s="83"/>
      <c r="AN7" s="264" t="s">
        <v>166</v>
      </c>
      <c r="AO7" s="264"/>
      <c r="AP7" s="264"/>
      <c r="AQ7" s="264"/>
      <c r="AR7" s="264"/>
      <c r="AS7" s="264"/>
      <c r="AT7" s="264"/>
      <c r="AU7" s="264"/>
      <c r="AV7" s="264"/>
      <c r="AW7" s="264"/>
      <c r="AX7" s="264"/>
      <c r="AY7" s="264"/>
      <c r="AZ7" s="264"/>
      <c r="BA7" s="264"/>
      <c r="BB7" s="264"/>
      <c r="BC7" s="264"/>
      <c r="BD7" s="264"/>
      <c r="BE7" s="264"/>
      <c r="BF7" s="264"/>
      <c r="BG7" s="264"/>
      <c r="BH7" s="264"/>
      <c r="BI7" s="264"/>
      <c r="BJ7" s="264"/>
      <c r="BK7" s="264"/>
      <c r="BL7" s="32"/>
      <c r="BM7" s="32"/>
      <c r="BN7" s="264" t="s">
        <v>166</v>
      </c>
      <c r="BO7" s="264"/>
      <c r="BP7" s="264"/>
      <c r="BQ7" s="264"/>
      <c r="BR7" s="264"/>
      <c r="BS7" s="264"/>
      <c r="BT7" s="264"/>
      <c r="BU7" s="264"/>
      <c r="BV7" s="264"/>
      <c r="BW7" s="264"/>
      <c r="BX7" s="264"/>
      <c r="BY7" s="264"/>
      <c r="BZ7" s="264"/>
      <c r="CA7" s="264"/>
      <c r="CB7" s="264"/>
      <c r="CC7" s="264"/>
      <c r="CD7" s="264"/>
      <c r="CE7" s="264"/>
      <c r="CF7" s="264"/>
      <c r="CG7" s="264"/>
      <c r="CH7" s="264"/>
      <c r="CI7" s="264"/>
      <c r="CJ7" s="264"/>
      <c r="CK7" s="264"/>
    </row>
    <row r="8" spans="1:90">
      <c r="A8" s="2"/>
      <c r="B8" s="2"/>
      <c r="C8" s="90"/>
      <c r="D8" s="2"/>
      <c r="E8" s="2"/>
      <c r="F8" s="2"/>
      <c r="G8" s="2"/>
      <c r="H8" s="2"/>
      <c r="I8" s="2"/>
      <c r="J8" s="2"/>
      <c r="K8" s="2"/>
      <c r="L8" s="2"/>
      <c r="M8" s="2"/>
      <c r="N8" s="11"/>
      <c r="O8" s="11"/>
      <c r="P8" s="11"/>
      <c r="Q8" s="11"/>
      <c r="R8" s="11"/>
      <c r="S8" s="11"/>
      <c r="T8" s="11"/>
      <c r="U8" s="11"/>
      <c r="V8" s="2"/>
      <c r="W8" s="74"/>
      <c r="X8" s="2"/>
      <c r="Y8" s="2"/>
      <c r="Z8" s="2"/>
      <c r="AA8" s="2"/>
      <c r="AB8" s="2"/>
      <c r="AC8" s="2"/>
      <c r="AD8" s="2"/>
      <c r="AE8" s="2"/>
      <c r="AF8" s="2"/>
      <c r="AG8" s="2"/>
      <c r="AH8" s="2"/>
      <c r="AI8" s="2"/>
      <c r="AJ8" s="2"/>
      <c r="AK8" s="1"/>
      <c r="AL8" s="1"/>
      <c r="AM8" s="1"/>
      <c r="AV8" s="64"/>
      <c r="AW8" s="64"/>
      <c r="BF8" s="1"/>
      <c r="BV8" s="74"/>
      <c r="BW8" s="74"/>
      <c r="CH8" s="1"/>
    </row>
    <row r="9" spans="1:90" s="35" customFormat="1" ht="25.5" customHeight="1">
      <c r="A9" s="234" t="s">
        <v>168</v>
      </c>
      <c r="B9" s="234"/>
      <c r="C9" s="234"/>
      <c r="D9" s="234"/>
      <c r="E9" s="234"/>
      <c r="F9" s="234"/>
      <c r="G9" s="234"/>
      <c r="H9" s="234"/>
      <c r="I9" s="234"/>
      <c r="J9" s="234"/>
      <c r="K9" s="234"/>
      <c r="L9" s="34"/>
      <c r="M9" s="34"/>
      <c r="N9" s="234" t="s">
        <v>168</v>
      </c>
      <c r="O9" s="234"/>
      <c r="P9" s="234"/>
      <c r="Q9" s="234"/>
      <c r="R9" s="234"/>
      <c r="S9" s="234"/>
      <c r="T9" s="234"/>
      <c r="U9" s="234"/>
      <c r="V9" s="234"/>
      <c r="W9" s="234"/>
      <c r="X9" s="234"/>
      <c r="Y9" s="234"/>
      <c r="Z9" s="234"/>
      <c r="AA9" s="234"/>
      <c r="AB9" s="234"/>
      <c r="AC9" s="234"/>
      <c r="AD9" s="234"/>
      <c r="AE9" s="234"/>
      <c r="AF9" s="234"/>
      <c r="AG9" s="234"/>
      <c r="AH9" s="234"/>
      <c r="AI9" s="234"/>
      <c r="AJ9" s="234"/>
      <c r="AK9" s="234"/>
      <c r="AL9" s="34"/>
      <c r="AM9" s="34"/>
      <c r="AN9" s="234" t="s">
        <v>168</v>
      </c>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34"/>
      <c r="BM9" s="34"/>
      <c r="BN9" s="234" t="s">
        <v>168</v>
      </c>
      <c r="BO9" s="234"/>
      <c r="BP9" s="234"/>
      <c r="BQ9" s="234"/>
      <c r="BR9" s="234"/>
      <c r="BS9" s="234"/>
      <c r="BT9" s="234"/>
      <c r="BU9" s="234"/>
      <c r="BV9" s="234"/>
      <c r="BW9" s="234"/>
      <c r="BX9" s="234"/>
      <c r="BY9" s="234"/>
      <c r="BZ9" s="234"/>
      <c r="CA9" s="234"/>
      <c r="CB9" s="234"/>
      <c r="CC9" s="234"/>
      <c r="CD9" s="234"/>
      <c r="CE9" s="234"/>
      <c r="CF9" s="234"/>
      <c r="CG9" s="234"/>
      <c r="CH9" s="234"/>
      <c r="CI9" s="234"/>
      <c r="CJ9" s="234"/>
      <c r="CK9" s="234"/>
    </row>
    <row r="10" spans="1:90" ht="13.5" thickBot="1">
      <c r="A10" s="2"/>
      <c r="B10" s="2"/>
      <c r="C10" s="90"/>
      <c r="D10" s="2"/>
      <c r="E10" s="2"/>
      <c r="F10" s="2"/>
      <c r="G10" s="2"/>
      <c r="H10" s="2"/>
      <c r="I10" s="2"/>
      <c r="J10" s="2"/>
      <c r="K10" s="2"/>
      <c r="L10" s="2"/>
      <c r="M10" s="2"/>
      <c r="N10" s="11"/>
      <c r="O10" s="11"/>
      <c r="P10" s="11"/>
      <c r="Q10" s="11"/>
      <c r="R10" s="11"/>
      <c r="S10" s="11"/>
      <c r="T10" s="11"/>
      <c r="U10" s="11"/>
      <c r="V10" s="2"/>
      <c r="W10" s="24"/>
      <c r="X10" s="2"/>
      <c r="Y10" s="2"/>
      <c r="Z10" s="2"/>
      <c r="AA10" s="2"/>
      <c r="AB10" s="2"/>
      <c r="AC10" s="2"/>
      <c r="AD10" s="2"/>
      <c r="AE10" s="2"/>
      <c r="AF10" s="2"/>
      <c r="AG10" s="2"/>
      <c r="AH10" s="2"/>
      <c r="AI10" s="2"/>
      <c r="AJ10" s="2"/>
      <c r="AK10" s="1"/>
      <c r="AL10" s="1"/>
      <c r="AM10" s="1"/>
      <c r="AV10" s="64"/>
      <c r="AW10" s="64"/>
      <c r="BF10" s="1"/>
      <c r="CH10" s="1"/>
    </row>
    <row r="11" spans="1:90" s="46" customFormat="1" ht="12.75" customHeight="1" thickBot="1">
      <c r="A11" s="5"/>
      <c r="B11" s="5"/>
      <c r="C11" s="12"/>
      <c r="D11" s="5"/>
      <c r="E11" s="5"/>
      <c r="F11" s="5"/>
      <c r="G11" s="5"/>
      <c r="H11" s="5"/>
      <c r="I11" s="5"/>
      <c r="J11" s="5"/>
      <c r="K11" s="5"/>
      <c r="L11" s="5"/>
      <c r="M11" s="5"/>
      <c r="N11" s="200" t="s">
        <v>163</v>
      </c>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8"/>
      <c r="AM11" s="20"/>
      <c r="AN11" s="200" t="s">
        <v>162</v>
      </c>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2"/>
      <c r="BM11" s="22"/>
      <c r="BN11" s="200" t="s">
        <v>161</v>
      </c>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3"/>
    </row>
    <row r="12" spans="1:90" ht="51.75" thickBot="1">
      <c r="A12" s="206" t="s">
        <v>47</v>
      </c>
      <c r="B12" s="207"/>
      <c r="C12" s="206" t="s">
        <v>48</v>
      </c>
      <c r="D12" s="208"/>
      <c r="E12" s="207"/>
      <c r="F12" s="206" t="s">
        <v>49</v>
      </c>
      <c r="G12" s="207"/>
      <c r="H12" s="21" t="s">
        <v>50</v>
      </c>
      <c r="I12" s="21" t="s">
        <v>51</v>
      </c>
      <c r="J12" s="206" t="s">
        <v>46</v>
      </c>
      <c r="K12" s="207"/>
      <c r="L12" s="1"/>
      <c r="M12" s="1"/>
      <c r="N12" s="236" t="s">
        <v>21</v>
      </c>
      <c r="O12" s="255"/>
      <c r="P12" s="255"/>
      <c r="Q12" s="255"/>
      <c r="R12" s="255"/>
      <c r="S12" s="255"/>
      <c r="T12" s="255"/>
      <c r="U12" s="237"/>
      <c r="V12" s="13" t="s">
        <v>22</v>
      </c>
      <c r="W12" s="14" t="s">
        <v>72</v>
      </c>
      <c r="X12" s="236" t="s">
        <v>23</v>
      </c>
      <c r="Y12" s="255"/>
      <c r="Z12" s="255"/>
      <c r="AA12" s="255"/>
      <c r="AB12" s="255"/>
      <c r="AC12" s="255"/>
      <c r="AD12" s="255"/>
      <c r="AE12" s="255"/>
      <c r="AF12" s="255"/>
      <c r="AG12" s="255"/>
      <c r="AH12" s="255"/>
      <c r="AI12" s="255"/>
      <c r="AJ12" s="255"/>
      <c r="AK12" s="237"/>
      <c r="AL12" s="1"/>
      <c r="AM12" s="1"/>
      <c r="AN12" s="236" t="s">
        <v>21</v>
      </c>
      <c r="AO12" s="255"/>
      <c r="AP12" s="255"/>
      <c r="AQ12" s="255"/>
      <c r="AR12" s="255"/>
      <c r="AS12" s="255"/>
      <c r="AT12" s="255"/>
      <c r="AU12" s="237"/>
      <c r="AV12" s="13" t="s">
        <v>71</v>
      </c>
      <c r="AW12" s="14" t="s">
        <v>72</v>
      </c>
      <c r="AX12" s="236" t="s">
        <v>23</v>
      </c>
      <c r="AY12" s="255"/>
      <c r="AZ12" s="255"/>
      <c r="BA12" s="255"/>
      <c r="BB12" s="255"/>
      <c r="BC12" s="255"/>
      <c r="BD12" s="255"/>
      <c r="BE12" s="255"/>
      <c r="BF12" s="255"/>
      <c r="BG12" s="255"/>
      <c r="BH12" s="255"/>
      <c r="BI12" s="255"/>
      <c r="BJ12" s="255"/>
      <c r="BK12" s="237"/>
      <c r="BN12" s="236" t="s">
        <v>21</v>
      </c>
      <c r="BO12" s="255"/>
      <c r="BP12" s="255"/>
      <c r="BQ12" s="255"/>
      <c r="BR12" s="255"/>
      <c r="BS12" s="255"/>
      <c r="BT12" s="255"/>
      <c r="BU12" s="237"/>
      <c r="BV12" s="13" t="s">
        <v>71</v>
      </c>
      <c r="BW12" s="14" t="s">
        <v>72</v>
      </c>
      <c r="BX12" s="236" t="s">
        <v>23</v>
      </c>
      <c r="BY12" s="255"/>
      <c r="BZ12" s="255"/>
      <c r="CA12" s="255"/>
      <c r="CB12" s="255"/>
      <c r="CC12" s="255"/>
      <c r="CD12" s="255"/>
      <c r="CE12" s="255"/>
      <c r="CF12" s="255"/>
      <c r="CG12" s="255"/>
      <c r="CH12" s="255"/>
      <c r="CI12" s="255"/>
      <c r="CJ12" s="255"/>
      <c r="CK12" s="237"/>
    </row>
    <row r="13" spans="1:90" ht="183.75" customHeight="1">
      <c r="A13" s="181" t="s">
        <v>96</v>
      </c>
      <c r="B13" s="182"/>
      <c r="C13" s="36" t="s">
        <v>169</v>
      </c>
      <c r="D13" s="219" t="s">
        <v>75</v>
      </c>
      <c r="E13" s="220"/>
      <c r="F13" s="284" t="s">
        <v>132</v>
      </c>
      <c r="G13" s="285"/>
      <c r="H13" s="150" t="s">
        <v>76</v>
      </c>
      <c r="I13" s="147" t="s">
        <v>108</v>
      </c>
      <c r="J13" s="199" t="s">
        <v>167</v>
      </c>
      <c r="K13" s="199"/>
      <c r="L13" s="1"/>
      <c r="M13" s="1"/>
      <c r="N13" s="324" t="s">
        <v>524</v>
      </c>
      <c r="O13" s="325"/>
      <c r="P13" s="325"/>
      <c r="Q13" s="325"/>
      <c r="R13" s="325"/>
      <c r="S13" s="325"/>
      <c r="T13" s="325"/>
      <c r="U13" s="326"/>
      <c r="V13" s="333">
        <v>0.98850000000000005</v>
      </c>
      <c r="W13" s="334">
        <v>0.65900000000000003</v>
      </c>
      <c r="X13" s="324" t="s">
        <v>484</v>
      </c>
      <c r="Y13" s="325"/>
      <c r="Z13" s="325"/>
      <c r="AA13" s="325"/>
      <c r="AB13" s="325"/>
      <c r="AC13" s="325"/>
      <c r="AD13" s="325"/>
      <c r="AE13" s="325"/>
      <c r="AF13" s="325"/>
      <c r="AG13" s="325"/>
      <c r="AH13" s="325"/>
      <c r="AI13" s="325"/>
      <c r="AJ13" s="325"/>
      <c r="AK13" s="326"/>
      <c r="AL13" s="1"/>
      <c r="AM13" s="1"/>
      <c r="AN13" s="324"/>
      <c r="AO13" s="325"/>
      <c r="AP13" s="325"/>
      <c r="AQ13" s="325"/>
      <c r="AR13" s="325"/>
      <c r="AS13" s="325"/>
      <c r="AT13" s="325"/>
      <c r="AU13" s="326"/>
      <c r="AV13" s="333"/>
      <c r="AW13" s="334"/>
      <c r="AX13" s="324"/>
      <c r="AY13" s="325"/>
      <c r="AZ13" s="325"/>
      <c r="BA13" s="325"/>
      <c r="BB13" s="325"/>
      <c r="BC13" s="325"/>
      <c r="BD13" s="325"/>
      <c r="BE13" s="325"/>
      <c r="BF13" s="325"/>
      <c r="BG13" s="325"/>
      <c r="BH13" s="325"/>
      <c r="BI13" s="325"/>
      <c r="BJ13" s="325"/>
      <c r="BK13" s="326"/>
      <c r="BN13" s="324"/>
      <c r="BO13" s="325"/>
      <c r="BP13" s="325"/>
      <c r="BQ13" s="325"/>
      <c r="BR13" s="325"/>
      <c r="BS13" s="325"/>
      <c r="BT13" s="325"/>
      <c r="BU13" s="326"/>
      <c r="BV13" s="333"/>
      <c r="BW13" s="334"/>
      <c r="BX13" s="324"/>
      <c r="BY13" s="325"/>
      <c r="BZ13" s="325"/>
      <c r="CA13" s="325"/>
      <c r="CB13" s="325"/>
      <c r="CC13" s="325"/>
      <c r="CD13" s="325"/>
      <c r="CE13" s="325"/>
      <c r="CF13" s="325"/>
      <c r="CG13" s="325"/>
      <c r="CH13" s="325"/>
      <c r="CI13" s="325"/>
      <c r="CJ13" s="325"/>
      <c r="CK13" s="326"/>
    </row>
    <row r="14" spans="1:90" s="158" customFormat="1" ht="409.5" customHeight="1">
      <c r="A14" s="253"/>
      <c r="B14" s="254"/>
      <c r="C14" s="91" t="s">
        <v>176</v>
      </c>
      <c r="D14" s="185" t="s">
        <v>208</v>
      </c>
      <c r="E14" s="186"/>
      <c r="F14" s="242" t="s">
        <v>133</v>
      </c>
      <c r="G14" s="189"/>
      <c r="H14" s="156" t="s">
        <v>97</v>
      </c>
      <c r="I14" s="148" t="s">
        <v>17</v>
      </c>
      <c r="J14" s="190" t="s">
        <v>171</v>
      </c>
      <c r="K14" s="190"/>
      <c r="L14" s="157"/>
      <c r="M14" s="157"/>
      <c r="N14" s="327" t="s">
        <v>483</v>
      </c>
      <c r="O14" s="328"/>
      <c r="P14" s="328"/>
      <c r="Q14" s="328"/>
      <c r="R14" s="328"/>
      <c r="S14" s="328"/>
      <c r="T14" s="328"/>
      <c r="U14" s="329"/>
      <c r="V14" s="335">
        <v>0.92379999999999995</v>
      </c>
      <c r="W14" s="336">
        <v>0.30790000000000001</v>
      </c>
      <c r="X14" s="327" t="s">
        <v>482</v>
      </c>
      <c r="Y14" s="328"/>
      <c r="Z14" s="328"/>
      <c r="AA14" s="328"/>
      <c r="AB14" s="328"/>
      <c r="AC14" s="328"/>
      <c r="AD14" s="328"/>
      <c r="AE14" s="328"/>
      <c r="AF14" s="328"/>
      <c r="AG14" s="328"/>
      <c r="AH14" s="328"/>
      <c r="AI14" s="328"/>
      <c r="AJ14" s="328"/>
      <c r="AK14" s="329"/>
      <c r="AL14" s="157"/>
      <c r="AM14" s="157"/>
      <c r="AN14" s="327"/>
      <c r="AO14" s="328"/>
      <c r="AP14" s="328"/>
      <c r="AQ14" s="328"/>
      <c r="AR14" s="328"/>
      <c r="AS14" s="328"/>
      <c r="AT14" s="328"/>
      <c r="AU14" s="329"/>
      <c r="AV14" s="335"/>
      <c r="AW14" s="336"/>
      <c r="AX14" s="327"/>
      <c r="AY14" s="328"/>
      <c r="AZ14" s="328"/>
      <c r="BA14" s="328"/>
      <c r="BB14" s="328"/>
      <c r="BC14" s="328"/>
      <c r="BD14" s="328"/>
      <c r="BE14" s="328"/>
      <c r="BF14" s="328"/>
      <c r="BG14" s="328"/>
      <c r="BH14" s="328"/>
      <c r="BI14" s="328"/>
      <c r="BJ14" s="328"/>
      <c r="BK14" s="329"/>
      <c r="BL14" s="157"/>
      <c r="BM14" s="157"/>
      <c r="BN14" s="327"/>
      <c r="BO14" s="328"/>
      <c r="BP14" s="328"/>
      <c r="BQ14" s="328"/>
      <c r="BR14" s="328"/>
      <c r="BS14" s="328"/>
      <c r="BT14" s="328"/>
      <c r="BU14" s="329"/>
      <c r="BV14" s="335"/>
      <c r="BW14" s="336"/>
      <c r="BX14" s="327"/>
      <c r="BY14" s="328"/>
      <c r="BZ14" s="328"/>
      <c r="CA14" s="328"/>
      <c r="CB14" s="328"/>
      <c r="CC14" s="328"/>
      <c r="CD14" s="328"/>
      <c r="CE14" s="328"/>
      <c r="CF14" s="328"/>
      <c r="CG14" s="328"/>
      <c r="CH14" s="328"/>
      <c r="CI14" s="328"/>
      <c r="CJ14" s="328"/>
      <c r="CK14" s="329"/>
      <c r="CL14" s="157"/>
    </row>
    <row r="15" spans="1:90" ht="317.25" customHeight="1">
      <c r="A15" s="253"/>
      <c r="B15" s="254"/>
      <c r="C15" s="91" t="s">
        <v>177</v>
      </c>
      <c r="D15" s="185" t="s">
        <v>16</v>
      </c>
      <c r="E15" s="186"/>
      <c r="F15" s="242" t="s">
        <v>19</v>
      </c>
      <c r="G15" s="189"/>
      <c r="H15" s="138" t="s">
        <v>77</v>
      </c>
      <c r="I15" s="133" t="s">
        <v>26</v>
      </c>
      <c r="J15" s="190" t="s">
        <v>172</v>
      </c>
      <c r="K15" s="190"/>
      <c r="L15" s="1"/>
      <c r="M15" s="1"/>
      <c r="N15" s="327" t="s">
        <v>485</v>
      </c>
      <c r="O15" s="328"/>
      <c r="P15" s="328"/>
      <c r="Q15" s="328"/>
      <c r="R15" s="328"/>
      <c r="S15" s="328"/>
      <c r="T15" s="328"/>
      <c r="U15" s="329"/>
      <c r="V15" s="337">
        <v>0.75</v>
      </c>
      <c r="W15" s="338">
        <v>0.25</v>
      </c>
      <c r="X15" s="327" t="s">
        <v>486</v>
      </c>
      <c r="Y15" s="328"/>
      <c r="Z15" s="328"/>
      <c r="AA15" s="328"/>
      <c r="AB15" s="328"/>
      <c r="AC15" s="328"/>
      <c r="AD15" s="328"/>
      <c r="AE15" s="328"/>
      <c r="AF15" s="328"/>
      <c r="AG15" s="328"/>
      <c r="AH15" s="328"/>
      <c r="AI15" s="328"/>
      <c r="AJ15" s="328"/>
      <c r="AK15" s="329"/>
      <c r="AL15" s="1"/>
      <c r="AM15" s="1"/>
      <c r="AN15" s="327"/>
      <c r="AO15" s="328"/>
      <c r="AP15" s="328"/>
      <c r="AQ15" s="328"/>
      <c r="AR15" s="328"/>
      <c r="AS15" s="328"/>
      <c r="AT15" s="328"/>
      <c r="AU15" s="329"/>
      <c r="AV15" s="337"/>
      <c r="AW15" s="338"/>
      <c r="AX15" s="327"/>
      <c r="AY15" s="328"/>
      <c r="AZ15" s="328"/>
      <c r="BA15" s="328"/>
      <c r="BB15" s="328"/>
      <c r="BC15" s="328"/>
      <c r="BD15" s="328"/>
      <c r="BE15" s="328"/>
      <c r="BF15" s="328"/>
      <c r="BG15" s="328"/>
      <c r="BH15" s="328"/>
      <c r="BI15" s="328"/>
      <c r="BJ15" s="328"/>
      <c r="BK15" s="329"/>
      <c r="BN15" s="327"/>
      <c r="BO15" s="328"/>
      <c r="BP15" s="328"/>
      <c r="BQ15" s="328"/>
      <c r="BR15" s="328"/>
      <c r="BS15" s="328"/>
      <c r="BT15" s="328"/>
      <c r="BU15" s="329"/>
      <c r="BV15" s="337"/>
      <c r="BW15" s="338"/>
      <c r="BX15" s="327"/>
      <c r="BY15" s="328"/>
      <c r="BZ15" s="328"/>
      <c r="CA15" s="328"/>
      <c r="CB15" s="328"/>
      <c r="CC15" s="328"/>
      <c r="CD15" s="328"/>
      <c r="CE15" s="328"/>
      <c r="CF15" s="328"/>
      <c r="CG15" s="328"/>
      <c r="CH15" s="328"/>
      <c r="CI15" s="328"/>
      <c r="CJ15" s="328"/>
      <c r="CK15" s="329"/>
    </row>
    <row r="16" spans="1:90" ht="336" customHeight="1">
      <c r="A16" s="253"/>
      <c r="B16" s="254"/>
      <c r="C16" s="91" t="s">
        <v>178</v>
      </c>
      <c r="D16" s="185" t="s">
        <v>203</v>
      </c>
      <c r="E16" s="186"/>
      <c r="F16" s="242" t="s">
        <v>204</v>
      </c>
      <c r="G16" s="189"/>
      <c r="H16" s="138" t="s">
        <v>205</v>
      </c>
      <c r="I16" s="133" t="s">
        <v>206</v>
      </c>
      <c r="J16" s="190" t="s">
        <v>207</v>
      </c>
      <c r="K16" s="190"/>
      <c r="L16" s="1"/>
      <c r="M16" s="1"/>
      <c r="N16" s="327" t="s">
        <v>438</v>
      </c>
      <c r="O16" s="328"/>
      <c r="P16" s="328"/>
      <c r="Q16" s="328"/>
      <c r="R16" s="328"/>
      <c r="S16" s="328"/>
      <c r="T16" s="328"/>
      <c r="U16" s="329"/>
      <c r="V16" s="337">
        <v>1</v>
      </c>
      <c r="W16" s="338">
        <v>1</v>
      </c>
      <c r="X16" s="327" t="s">
        <v>487</v>
      </c>
      <c r="Y16" s="328"/>
      <c r="Z16" s="328"/>
      <c r="AA16" s="328"/>
      <c r="AB16" s="328"/>
      <c r="AC16" s="328"/>
      <c r="AD16" s="328"/>
      <c r="AE16" s="328"/>
      <c r="AF16" s="328"/>
      <c r="AG16" s="328"/>
      <c r="AH16" s="328"/>
      <c r="AI16" s="328"/>
      <c r="AJ16" s="328"/>
      <c r="AK16" s="329"/>
      <c r="AL16" s="1"/>
      <c r="AM16" s="1"/>
      <c r="AN16" s="327"/>
      <c r="AO16" s="328"/>
      <c r="AP16" s="328"/>
      <c r="AQ16" s="328"/>
      <c r="AR16" s="328"/>
      <c r="AS16" s="328"/>
      <c r="AT16" s="328"/>
      <c r="AU16" s="329"/>
      <c r="AV16" s="337"/>
      <c r="AW16" s="338"/>
      <c r="AX16" s="327"/>
      <c r="AY16" s="328"/>
      <c r="AZ16" s="328"/>
      <c r="BA16" s="328"/>
      <c r="BB16" s="328"/>
      <c r="BC16" s="328"/>
      <c r="BD16" s="328"/>
      <c r="BE16" s="328"/>
      <c r="BF16" s="328"/>
      <c r="BG16" s="328"/>
      <c r="BH16" s="328"/>
      <c r="BI16" s="328"/>
      <c r="BJ16" s="328"/>
      <c r="BK16" s="329"/>
      <c r="BN16" s="327"/>
      <c r="BO16" s="328"/>
      <c r="BP16" s="328"/>
      <c r="BQ16" s="328"/>
      <c r="BR16" s="328"/>
      <c r="BS16" s="328"/>
      <c r="BT16" s="328"/>
      <c r="BU16" s="329"/>
      <c r="BV16" s="337"/>
      <c r="BW16" s="338"/>
      <c r="BX16" s="327"/>
      <c r="BY16" s="328"/>
      <c r="BZ16" s="328"/>
      <c r="CA16" s="328"/>
      <c r="CB16" s="328"/>
      <c r="CC16" s="328"/>
      <c r="CD16" s="328"/>
      <c r="CE16" s="328"/>
      <c r="CF16" s="328"/>
      <c r="CG16" s="328"/>
      <c r="CH16" s="328"/>
      <c r="CI16" s="328"/>
      <c r="CJ16" s="328"/>
      <c r="CK16" s="329"/>
    </row>
    <row r="17" spans="1:90" ht="409.5" customHeight="1" thickBot="1">
      <c r="A17" s="183"/>
      <c r="B17" s="184"/>
      <c r="C17" s="91" t="s">
        <v>179</v>
      </c>
      <c r="D17" s="185" t="s">
        <v>141</v>
      </c>
      <c r="E17" s="186"/>
      <c r="F17" s="243" t="s">
        <v>52</v>
      </c>
      <c r="G17" s="175"/>
      <c r="H17" s="138" t="s">
        <v>27</v>
      </c>
      <c r="I17" s="133" t="s">
        <v>18</v>
      </c>
      <c r="J17" s="190" t="s">
        <v>209</v>
      </c>
      <c r="K17" s="190"/>
      <c r="L17" s="1"/>
      <c r="M17" s="1"/>
      <c r="N17" s="330" t="s">
        <v>488</v>
      </c>
      <c r="O17" s="331"/>
      <c r="P17" s="331"/>
      <c r="Q17" s="331"/>
      <c r="R17" s="331"/>
      <c r="S17" s="331"/>
      <c r="T17" s="331"/>
      <c r="U17" s="332"/>
      <c r="V17" s="339">
        <v>0.96730000000000005</v>
      </c>
      <c r="W17" s="340">
        <v>0.32240000000000002</v>
      </c>
      <c r="X17" s="330" t="s">
        <v>489</v>
      </c>
      <c r="Y17" s="331"/>
      <c r="Z17" s="331"/>
      <c r="AA17" s="331"/>
      <c r="AB17" s="331"/>
      <c r="AC17" s="331"/>
      <c r="AD17" s="331"/>
      <c r="AE17" s="331"/>
      <c r="AF17" s="331"/>
      <c r="AG17" s="331"/>
      <c r="AH17" s="331"/>
      <c r="AI17" s="331"/>
      <c r="AJ17" s="331"/>
      <c r="AK17" s="332"/>
      <c r="AL17" s="1"/>
      <c r="AM17" s="1"/>
      <c r="AN17" s="330"/>
      <c r="AO17" s="331"/>
      <c r="AP17" s="331"/>
      <c r="AQ17" s="331"/>
      <c r="AR17" s="331"/>
      <c r="AS17" s="331"/>
      <c r="AT17" s="331"/>
      <c r="AU17" s="332"/>
      <c r="AV17" s="339"/>
      <c r="AW17" s="340"/>
      <c r="AX17" s="330"/>
      <c r="AY17" s="331"/>
      <c r="AZ17" s="331"/>
      <c r="BA17" s="331"/>
      <c r="BB17" s="331"/>
      <c r="BC17" s="331"/>
      <c r="BD17" s="331"/>
      <c r="BE17" s="331"/>
      <c r="BF17" s="331"/>
      <c r="BG17" s="331"/>
      <c r="BH17" s="331"/>
      <c r="BI17" s="331"/>
      <c r="BJ17" s="331"/>
      <c r="BK17" s="332"/>
      <c r="BN17" s="330"/>
      <c r="BO17" s="331"/>
      <c r="BP17" s="331"/>
      <c r="BQ17" s="331"/>
      <c r="BR17" s="331"/>
      <c r="BS17" s="331"/>
      <c r="BT17" s="331"/>
      <c r="BU17" s="332"/>
      <c r="BV17" s="339"/>
      <c r="BW17" s="340"/>
      <c r="BX17" s="330"/>
      <c r="BY17" s="331"/>
      <c r="BZ17" s="331"/>
      <c r="CA17" s="331"/>
      <c r="CB17" s="331"/>
      <c r="CC17" s="331"/>
      <c r="CD17" s="331"/>
      <c r="CE17" s="331"/>
      <c r="CF17" s="331"/>
      <c r="CG17" s="331"/>
      <c r="CH17" s="331"/>
      <c r="CI17" s="331"/>
      <c r="CJ17" s="331"/>
      <c r="CK17" s="332"/>
    </row>
    <row r="18" spans="1:90" ht="226.5" customHeight="1" thickBot="1">
      <c r="A18" s="191" t="s">
        <v>212</v>
      </c>
      <c r="B18" s="192"/>
      <c r="C18" s="39" t="s">
        <v>180</v>
      </c>
      <c r="D18" s="193" t="s">
        <v>78</v>
      </c>
      <c r="E18" s="194"/>
      <c r="F18" s="243" t="s">
        <v>79</v>
      </c>
      <c r="G18" s="175"/>
      <c r="H18" s="137" t="s">
        <v>80</v>
      </c>
      <c r="I18" s="130" t="s">
        <v>210</v>
      </c>
      <c r="J18" s="246" t="s">
        <v>211</v>
      </c>
      <c r="K18" s="247"/>
      <c r="L18" s="1"/>
      <c r="M18" s="1"/>
      <c r="N18" s="178" t="s">
        <v>439</v>
      </c>
      <c r="O18" s="179"/>
      <c r="P18" s="179"/>
      <c r="Q18" s="179"/>
      <c r="R18" s="179"/>
      <c r="S18" s="179"/>
      <c r="T18" s="179"/>
      <c r="U18" s="180"/>
      <c r="V18" s="341" t="s">
        <v>443</v>
      </c>
      <c r="W18" s="342" t="s">
        <v>443</v>
      </c>
      <c r="X18" s="178" t="s">
        <v>509</v>
      </c>
      <c r="Y18" s="179"/>
      <c r="Z18" s="179"/>
      <c r="AA18" s="179"/>
      <c r="AB18" s="179"/>
      <c r="AC18" s="179"/>
      <c r="AD18" s="179"/>
      <c r="AE18" s="179"/>
      <c r="AF18" s="179"/>
      <c r="AG18" s="179"/>
      <c r="AH18" s="179"/>
      <c r="AI18" s="179"/>
      <c r="AJ18" s="179"/>
      <c r="AK18" s="180"/>
      <c r="AL18" s="1"/>
      <c r="AM18" s="1"/>
      <c r="AN18" s="178"/>
      <c r="AO18" s="179"/>
      <c r="AP18" s="179"/>
      <c r="AQ18" s="179"/>
      <c r="AR18" s="179"/>
      <c r="AS18" s="179"/>
      <c r="AT18" s="179"/>
      <c r="AU18" s="180"/>
      <c r="AV18" s="341"/>
      <c r="AW18" s="342"/>
      <c r="AX18" s="178"/>
      <c r="AY18" s="179"/>
      <c r="AZ18" s="179"/>
      <c r="BA18" s="179"/>
      <c r="BB18" s="179"/>
      <c r="BC18" s="179"/>
      <c r="BD18" s="179"/>
      <c r="BE18" s="179"/>
      <c r="BF18" s="179"/>
      <c r="BG18" s="179"/>
      <c r="BH18" s="179"/>
      <c r="BI18" s="179"/>
      <c r="BJ18" s="179"/>
      <c r="BK18" s="180"/>
      <c r="BN18" s="178"/>
      <c r="BO18" s="179"/>
      <c r="BP18" s="179"/>
      <c r="BQ18" s="179"/>
      <c r="BR18" s="179"/>
      <c r="BS18" s="179"/>
      <c r="BT18" s="179"/>
      <c r="BU18" s="180"/>
      <c r="BV18" s="341"/>
      <c r="BW18" s="342"/>
      <c r="BX18" s="178"/>
      <c r="BY18" s="179"/>
      <c r="BZ18" s="179"/>
      <c r="CA18" s="179"/>
      <c r="CB18" s="179"/>
      <c r="CC18" s="179"/>
      <c r="CD18" s="179"/>
      <c r="CE18" s="179"/>
      <c r="CF18" s="179"/>
      <c r="CG18" s="179"/>
      <c r="CH18" s="179"/>
      <c r="CI18" s="179"/>
      <c r="CJ18" s="179"/>
      <c r="CK18" s="180"/>
    </row>
    <row r="19" spans="1:90" ht="172.5" customHeight="1">
      <c r="A19" s="181" t="s">
        <v>213</v>
      </c>
      <c r="B19" s="244"/>
      <c r="C19" s="36" t="s">
        <v>181</v>
      </c>
      <c r="D19" s="201" t="s">
        <v>20</v>
      </c>
      <c r="E19" s="202"/>
      <c r="F19" s="284" t="s">
        <v>53</v>
      </c>
      <c r="G19" s="285"/>
      <c r="H19" s="135" t="s">
        <v>85</v>
      </c>
      <c r="I19" s="132" t="s">
        <v>25</v>
      </c>
      <c r="J19" s="199" t="s">
        <v>185</v>
      </c>
      <c r="K19" s="199"/>
      <c r="L19" s="1"/>
      <c r="M19" s="1"/>
      <c r="N19" s="343" t="s">
        <v>440</v>
      </c>
      <c r="O19" s="344"/>
      <c r="P19" s="344"/>
      <c r="Q19" s="344"/>
      <c r="R19" s="344"/>
      <c r="S19" s="344"/>
      <c r="T19" s="344"/>
      <c r="U19" s="345"/>
      <c r="V19" s="352" t="s">
        <v>443</v>
      </c>
      <c r="W19" s="353" t="s">
        <v>443</v>
      </c>
      <c r="X19" s="346" t="s">
        <v>510</v>
      </c>
      <c r="Y19" s="347"/>
      <c r="Z19" s="347"/>
      <c r="AA19" s="347"/>
      <c r="AB19" s="347"/>
      <c r="AC19" s="347"/>
      <c r="AD19" s="347"/>
      <c r="AE19" s="347"/>
      <c r="AF19" s="347"/>
      <c r="AG19" s="347"/>
      <c r="AH19" s="347"/>
      <c r="AI19" s="347"/>
      <c r="AJ19" s="347"/>
      <c r="AK19" s="348"/>
      <c r="AL19" s="1"/>
      <c r="AM19" s="1"/>
      <c r="AN19" s="343"/>
      <c r="AO19" s="344"/>
      <c r="AP19" s="344"/>
      <c r="AQ19" s="344"/>
      <c r="AR19" s="344"/>
      <c r="AS19" s="344"/>
      <c r="AT19" s="344"/>
      <c r="AU19" s="345"/>
      <c r="AV19" s="352"/>
      <c r="AW19" s="353"/>
      <c r="AX19" s="346"/>
      <c r="AY19" s="347"/>
      <c r="AZ19" s="347"/>
      <c r="BA19" s="347"/>
      <c r="BB19" s="347"/>
      <c r="BC19" s="347"/>
      <c r="BD19" s="347"/>
      <c r="BE19" s="347"/>
      <c r="BF19" s="347"/>
      <c r="BG19" s="347"/>
      <c r="BH19" s="347"/>
      <c r="BI19" s="347"/>
      <c r="BJ19" s="347"/>
      <c r="BK19" s="348"/>
      <c r="BN19" s="343"/>
      <c r="BO19" s="344"/>
      <c r="BP19" s="344"/>
      <c r="BQ19" s="344"/>
      <c r="BR19" s="344"/>
      <c r="BS19" s="344"/>
      <c r="BT19" s="344"/>
      <c r="BU19" s="345"/>
      <c r="BV19" s="352"/>
      <c r="BW19" s="353"/>
      <c r="BX19" s="346"/>
      <c r="BY19" s="347"/>
      <c r="BZ19" s="347"/>
      <c r="CA19" s="347"/>
      <c r="CB19" s="347"/>
      <c r="CC19" s="347"/>
      <c r="CD19" s="347"/>
      <c r="CE19" s="347"/>
      <c r="CF19" s="347"/>
      <c r="CG19" s="347"/>
      <c r="CH19" s="347"/>
      <c r="CI19" s="347"/>
      <c r="CJ19" s="347"/>
      <c r="CK19" s="348"/>
    </row>
    <row r="20" spans="1:90" ht="172.5" customHeight="1" thickBot="1">
      <c r="A20" s="253"/>
      <c r="B20" s="323"/>
      <c r="C20" s="37" t="s">
        <v>182</v>
      </c>
      <c r="D20" s="240"/>
      <c r="E20" s="241"/>
      <c r="F20" s="243" t="s">
        <v>98</v>
      </c>
      <c r="G20" s="175"/>
      <c r="H20" s="138" t="s">
        <v>81</v>
      </c>
      <c r="I20" s="133" t="s">
        <v>10</v>
      </c>
      <c r="J20" s="190" t="s">
        <v>214</v>
      </c>
      <c r="K20" s="190"/>
      <c r="L20" s="1"/>
      <c r="M20" s="1"/>
      <c r="N20" s="330" t="s">
        <v>441</v>
      </c>
      <c r="O20" s="331"/>
      <c r="P20" s="331"/>
      <c r="Q20" s="331"/>
      <c r="R20" s="331"/>
      <c r="S20" s="331"/>
      <c r="T20" s="331"/>
      <c r="U20" s="332"/>
      <c r="V20" s="354" t="s">
        <v>443</v>
      </c>
      <c r="W20" s="355" t="s">
        <v>443</v>
      </c>
      <c r="X20" s="349" t="s">
        <v>511</v>
      </c>
      <c r="Y20" s="350"/>
      <c r="Z20" s="350"/>
      <c r="AA20" s="350"/>
      <c r="AB20" s="350"/>
      <c r="AC20" s="350"/>
      <c r="AD20" s="350"/>
      <c r="AE20" s="350"/>
      <c r="AF20" s="350"/>
      <c r="AG20" s="350"/>
      <c r="AH20" s="350"/>
      <c r="AI20" s="350"/>
      <c r="AJ20" s="350"/>
      <c r="AK20" s="351"/>
      <c r="AL20" s="1"/>
      <c r="AM20" s="1"/>
      <c r="AN20" s="330"/>
      <c r="AO20" s="331"/>
      <c r="AP20" s="331"/>
      <c r="AQ20" s="331"/>
      <c r="AR20" s="331"/>
      <c r="AS20" s="331"/>
      <c r="AT20" s="331"/>
      <c r="AU20" s="332"/>
      <c r="AV20" s="354"/>
      <c r="AW20" s="355"/>
      <c r="AX20" s="349"/>
      <c r="AY20" s="350"/>
      <c r="AZ20" s="350"/>
      <c r="BA20" s="350"/>
      <c r="BB20" s="350"/>
      <c r="BC20" s="350"/>
      <c r="BD20" s="350"/>
      <c r="BE20" s="350"/>
      <c r="BF20" s="350"/>
      <c r="BG20" s="350"/>
      <c r="BH20" s="350"/>
      <c r="BI20" s="350"/>
      <c r="BJ20" s="350"/>
      <c r="BK20" s="351"/>
      <c r="BN20" s="330"/>
      <c r="BO20" s="331"/>
      <c r="BP20" s="331"/>
      <c r="BQ20" s="331"/>
      <c r="BR20" s="331"/>
      <c r="BS20" s="331"/>
      <c r="BT20" s="331"/>
      <c r="BU20" s="332"/>
      <c r="BV20" s="354"/>
      <c r="BW20" s="355"/>
      <c r="BX20" s="349"/>
      <c r="BY20" s="350"/>
      <c r="BZ20" s="350"/>
      <c r="CA20" s="350"/>
      <c r="CB20" s="350"/>
      <c r="CC20" s="350"/>
      <c r="CD20" s="350"/>
      <c r="CE20" s="350"/>
      <c r="CF20" s="350"/>
      <c r="CG20" s="350"/>
      <c r="CH20" s="350"/>
      <c r="CI20" s="350"/>
      <c r="CJ20" s="350"/>
      <c r="CK20" s="351"/>
    </row>
    <row r="21" spans="1:90" ht="172.5" customHeight="1" thickBot="1">
      <c r="A21" s="191" t="s">
        <v>58</v>
      </c>
      <c r="B21" s="192"/>
      <c r="C21" s="39" t="s">
        <v>215</v>
      </c>
      <c r="D21" s="193" t="s">
        <v>140</v>
      </c>
      <c r="E21" s="194"/>
      <c r="F21" s="286" t="s">
        <v>156</v>
      </c>
      <c r="G21" s="197"/>
      <c r="H21" s="137" t="s">
        <v>134</v>
      </c>
      <c r="I21" s="130" t="s">
        <v>111</v>
      </c>
      <c r="J21" s="246" t="s">
        <v>186</v>
      </c>
      <c r="K21" s="247"/>
      <c r="L21" s="1"/>
      <c r="M21" s="1"/>
      <c r="N21" s="178" t="s">
        <v>442</v>
      </c>
      <c r="O21" s="179"/>
      <c r="P21" s="179"/>
      <c r="Q21" s="179"/>
      <c r="R21" s="179"/>
      <c r="S21" s="179"/>
      <c r="T21" s="179"/>
      <c r="U21" s="180"/>
      <c r="V21" s="341">
        <v>1</v>
      </c>
      <c r="W21" s="342">
        <v>0.5</v>
      </c>
      <c r="X21" s="178" t="s">
        <v>490</v>
      </c>
      <c r="Y21" s="179"/>
      <c r="Z21" s="179"/>
      <c r="AA21" s="179"/>
      <c r="AB21" s="179"/>
      <c r="AC21" s="179"/>
      <c r="AD21" s="179"/>
      <c r="AE21" s="179"/>
      <c r="AF21" s="179"/>
      <c r="AG21" s="179"/>
      <c r="AH21" s="179"/>
      <c r="AI21" s="179"/>
      <c r="AJ21" s="179"/>
      <c r="AK21" s="180"/>
      <c r="AL21" s="1"/>
      <c r="AM21" s="1"/>
      <c r="AN21" s="178"/>
      <c r="AO21" s="179"/>
      <c r="AP21" s="179"/>
      <c r="AQ21" s="179"/>
      <c r="AR21" s="179"/>
      <c r="AS21" s="179"/>
      <c r="AT21" s="179"/>
      <c r="AU21" s="180"/>
      <c r="AV21" s="341"/>
      <c r="AW21" s="342"/>
      <c r="AX21" s="178"/>
      <c r="AY21" s="179"/>
      <c r="AZ21" s="179"/>
      <c r="BA21" s="179"/>
      <c r="BB21" s="179"/>
      <c r="BC21" s="179"/>
      <c r="BD21" s="179"/>
      <c r="BE21" s="179"/>
      <c r="BF21" s="179"/>
      <c r="BG21" s="179"/>
      <c r="BH21" s="179"/>
      <c r="BI21" s="179"/>
      <c r="BJ21" s="179"/>
      <c r="BK21" s="180"/>
      <c r="BN21" s="178"/>
      <c r="BO21" s="179"/>
      <c r="BP21" s="179"/>
      <c r="BQ21" s="179"/>
      <c r="BR21" s="179"/>
      <c r="BS21" s="179"/>
      <c r="BT21" s="179"/>
      <c r="BU21" s="180"/>
      <c r="BV21" s="341"/>
      <c r="BW21" s="342"/>
      <c r="BX21" s="178"/>
      <c r="BY21" s="179"/>
      <c r="BZ21" s="179"/>
      <c r="CA21" s="179"/>
      <c r="CB21" s="179"/>
      <c r="CC21" s="179"/>
      <c r="CD21" s="179"/>
      <c r="CE21" s="179"/>
      <c r="CF21" s="179"/>
      <c r="CG21" s="179"/>
      <c r="CH21" s="179"/>
      <c r="CI21" s="179"/>
      <c r="CJ21" s="179"/>
      <c r="CK21" s="180"/>
    </row>
    <row r="22" spans="1:90" ht="129.75" customHeight="1">
      <c r="A22" s="181" t="s">
        <v>54</v>
      </c>
      <c r="B22" s="244"/>
      <c r="C22" s="36" t="s">
        <v>183</v>
      </c>
      <c r="D22" s="219" t="s">
        <v>55</v>
      </c>
      <c r="E22" s="220"/>
      <c r="F22" s="284" t="s">
        <v>56</v>
      </c>
      <c r="G22" s="285"/>
      <c r="H22" s="135" t="s">
        <v>70</v>
      </c>
      <c r="I22" s="132" t="s">
        <v>18</v>
      </c>
      <c r="J22" s="199" t="s">
        <v>216</v>
      </c>
      <c r="K22" s="199"/>
      <c r="L22" s="1"/>
      <c r="M22" s="1"/>
      <c r="N22" s="324" t="s">
        <v>491</v>
      </c>
      <c r="O22" s="325"/>
      <c r="P22" s="325"/>
      <c r="Q22" s="325"/>
      <c r="R22" s="325"/>
      <c r="S22" s="325"/>
      <c r="T22" s="325"/>
      <c r="U22" s="326"/>
      <c r="V22" s="352">
        <v>1</v>
      </c>
      <c r="W22" s="334">
        <v>0.33329999999999999</v>
      </c>
      <c r="X22" s="324" t="s">
        <v>492</v>
      </c>
      <c r="Y22" s="325"/>
      <c r="Z22" s="325"/>
      <c r="AA22" s="325"/>
      <c r="AB22" s="325"/>
      <c r="AC22" s="325"/>
      <c r="AD22" s="325"/>
      <c r="AE22" s="325"/>
      <c r="AF22" s="325"/>
      <c r="AG22" s="325"/>
      <c r="AH22" s="325"/>
      <c r="AI22" s="325"/>
      <c r="AJ22" s="325"/>
      <c r="AK22" s="326"/>
      <c r="AL22" s="1"/>
      <c r="AM22" s="1"/>
      <c r="AN22" s="324"/>
      <c r="AO22" s="325"/>
      <c r="AP22" s="325"/>
      <c r="AQ22" s="325"/>
      <c r="AR22" s="325"/>
      <c r="AS22" s="325"/>
      <c r="AT22" s="325"/>
      <c r="AU22" s="326"/>
      <c r="AV22" s="352"/>
      <c r="AW22" s="334"/>
      <c r="AX22" s="324"/>
      <c r="AY22" s="325"/>
      <c r="AZ22" s="325"/>
      <c r="BA22" s="325"/>
      <c r="BB22" s="325"/>
      <c r="BC22" s="325"/>
      <c r="BD22" s="325"/>
      <c r="BE22" s="325"/>
      <c r="BF22" s="325"/>
      <c r="BG22" s="325"/>
      <c r="BH22" s="325"/>
      <c r="BI22" s="325"/>
      <c r="BJ22" s="325"/>
      <c r="BK22" s="326"/>
      <c r="BN22" s="324"/>
      <c r="BO22" s="325"/>
      <c r="BP22" s="325"/>
      <c r="BQ22" s="325"/>
      <c r="BR22" s="325"/>
      <c r="BS22" s="325"/>
      <c r="BT22" s="325"/>
      <c r="BU22" s="326"/>
      <c r="BV22" s="352"/>
      <c r="BW22" s="334"/>
      <c r="BX22" s="324"/>
      <c r="BY22" s="325"/>
      <c r="BZ22" s="325"/>
      <c r="CA22" s="325"/>
      <c r="CB22" s="325"/>
      <c r="CC22" s="325"/>
      <c r="CD22" s="325"/>
      <c r="CE22" s="325"/>
      <c r="CF22" s="325"/>
      <c r="CG22" s="325"/>
      <c r="CH22" s="325"/>
      <c r="CI22" s="325"/>
      <c r="CJ22" s="325"/>
      <c r="CK22" s="326"/>
    </row>
    <row r="23" spans="1:90" ht="250.5" customHeight="1" thickBot="1">
      <c r="A23" s="183"/>
      <c r="B23" s="245"/>
      <c r="C23" s="38" t="s">
        <v>184</v>
      </c>
      <c r="D23" s="171" t="s">
        <v>99</v>
      </c>
      <c r="E23" s="172"/>
      <c r="F23" s="243" t="s">
        <v>82</v>
      </c>
      <c r="G23" s="175"/>
      <c r="H23" s="139" t="s">
        <v>57</v>
      </c>
      <c r="I23" s="134" t="s">
        <v>217</v>
      </c>
      <c r="J23" s="176" t="s">
        <v>187</v>
      </c>
      <c r="K23" s="176"/>
      <c r="L23" s="1"/>
      <c r="M23" s="1"/>
      <c r="N23" s="330" t="s">
        <v>417</v>
      </c>
      <c r="O23" s="331"/>
      <c r="P23" s="331"/>
      <c r="Q23" s="331"/>
      <c r="R23" s="331"/>
      <c r="S23" s="331"/>
      <c r="T23" s="331"/>
      <c r="U23" s="332"/>
      <c r="V23" s="339">
        <f>45/48</f>
        <v>0.9375</v>
      </c>
      <c r="W23" s="340">
        <f>45/136</f>
        <v>0.33088235294117646</v>
      </c>
      <c r="X23" s="330" t="s">
        <v>493</v>
      </c>
      <c r="Y23" s="331"/>
      <c r="Z23" s="331"/>
      <c r="AA23" s="331"/>
      <c r="AB23" s="331"/>
      <c r="AC23" s="331"/>
      <c r="AD23" s="331"/>
      <c r="AE23" s="331"/>
      <c r="AF23" s="331"/>
      <c r="AG23" s="331"/>
      <c r="AH23" s="331"/>
      <c r="AI23" s="331"/>
      <c r="AJ23" s="331"/>
      <c r="AK23" s="332"/>
      <c r="AL23" s="1"/>
      <c r="AM23" s="1"/>
      <c r="AN23" s="330"/>
      <c r="AO23" s="331"/>
      <c r="AP23" s="331"/>
      <c r="AQ23" s="331"/>
      <c r="AR23" s="331"/>
      <c r="AS23" s="331"/>
      <c r="AT23" s="331"/>
      <c r="AU23" s="332"/>
      <c r="AV23" s="339"/>
      <c r="AW23" s="340"/>
      <c r="AX23" s="330"/>
      <c r="AY23" s="331"/>
      <c r="AZ23" s="331"/>
      <c r="BA23" s="331"/>
      <c r="BB23" s="331"/>
      <c r="BC23" s="331"/>
      <c r="BD23" s="331"/>
      <c r="BE23" s="331"/>
      <c r="BF23" s="331"/>
      <c r="BG23" s="331"/>
      <c r="BH23" s="331"/>
      <c r="BI23" s="331"/>
      <c r="BJ23" s="331"/>
      <c r="BK23" s="332"/>
      <c r="BN23" s="330"/>
      <c r="BO23" s="331"/>
      <c r="BP23" s="331"/>
      <c r="BQ23" s="331"/>
      <c r="BR23" s="331"/>
      <c r="BS23" s="331"/>
      <c r="BT23" s="331"/>
      <c r="BU23" s="332"/>
      <c r="BV23" s="339"/>
      <c r="BW23" s="340"/>
      <c r="BX23" s="330"/>
      <c r="BY23" s="331"/>
      <c r="BZ23" s="331"/>
      <c r="CA23" s="331"/>
      <c r="CB23" s="331"/>
      <c r="CC23" s="331"/>
      <c r="CD23" s="331"/>
      <c r="CE23" s="331"/>
      <c r="CF23" s="331"/>
      <c r="CG23" s="331"/>
      <c r="CH23" s="331"/>
      <c r="CI23" s="331"/>
      <c r="CJ23" s="331"/>
      <c r="CK23" s="332"/>
    </row>
    <row r="24" spans="1:90">
      <c r="A24" s="1"/>
      <c r="B24" s="1"/>
      <c r="C24" s="1"/>
      <c r="D24" s="1"/>
      <c r="E24" s="1"/>
      <c r="F24" s="1"/>
      <c r="G24" s="1"/>
      <c r="H24" s="1"/>
      <c r="I24" s="1"/>
      <c r="J24" s="1"/>
      <c r="K24" s="1"/>
      <c r="L24" s="1"/>
      <c r="M24" s="1"/>
      <c r="N24" s="17"/>
      <c r="O24" s="17"/>
      <c r="P24" s="17"/>
      <c r="Q24" s="17"/>
      <c r="R24" s="17"/>
      <c r="S24" s="17"/>
      <c r="T24" s="17"/>
      <c r="U24" s="17"/>
      <c r="V24" s="1"/>
      <c r="W24" s="80"/>
      <c r="X24" s="1"/>
      <c r="Y24" s="1"/>
      <c r="Z24" s="1"/>
      <c r="AA24" s="1"/>
      <c r="AB24" s="1"/>
      <c r="AC24" s="1"/>
      <c r="AD24" s="1"/>
      <c r="AE24" s="1"/>
      <c r="AF24" s="1"/>
      <c r="AG24" s="1"/>
      <c r="AH24" s="1"/>
      <c r="AI24" s="1"/>
      <c r="AJ24" s="1"/>
      <c r="AK24" s="1"/>
      <c r="AL24" s="1"/>
      <c r="AM24" s="1"/>
      <c r="AU24" s="3"/>
      <c r="BF24" s="80"/>
      <c r="BV24" s="80"/>
      <c r="BW24" s="80"/>
    </row>
    <row r="25" spans="1:90" s="35" customFormat="1" ht="25.5" customHeight="1">
      <c r="A25" s="234" t="s">
        <v>218</v>
      </c>
      <c r="B25" s="234"/>
      <c r="C25" s="234"/>
      <c r="D25" s="234"/>
      <c r="E25" s="234"/>
      <c r="F25" s="234"/>
      <c r="G25" s="234"/>
      <c r="H25" s="234"/>
      <c r="I25" s="234"/>
      <c r="J25" s="234"/>
      <c r="K25" s="234"/>
      <c r="L25" s="34"/>
      <c r="M25" s="34"/>
      <c r="N25" s="234" t="s">
        <v>218</v>
      </c>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34"/>
      <c r="AM25" s="34"/>
      <c r="AN25" s="234" t="s">
        <v>218</v>
      </c>
      <c r="AO25" s="234"/>
      <c r="AP25" s="234"/>
      <c r="AQ25" s="234"/>
      <c r="AR25" s="234"/>
      <c r="AS25" s="234"/>
      <c r="AT25" s="234"/>
      <c r="AU25" s="234"/>
      <c r="AV25" s="234"/>
      <c r="AW25" s="234"/>
      <c r="AX25" s="234"/>
      <c r="AY25" s="234"/>
      <c r="AZ25" s="234"/>
      <c r="BA25" s="234"/>
      <c r="BB25" s="234"/>
      <c r="BC25" s="234"/>
      <c r="BD25" s="234"/>
      <c r="BE25" s="234"/>
      <c r="BF25" s="234"/>
      <c r="BG25" s="234"/>
      <c r="BH25" s="234"/>
      <c r="BI25" s="234"/>
      <c r="BJ25" s="234"/>
      <c r="BK25" s="234"/>
      <c r="BL25" s="34"/>
      <c r="BM25" s="34"/>
      <c r="BN25" s="234" t="s">
        <v>218</v>
      </c>
      <c r="BO25" s="234"/>
      <c r="BP25" s="234"/>
      <c r="BQ25" s="234"/>
      <c r="BR25" s="234"/>
      <c r="BS25" s="234"/>
      <c r="BT25" s="234"/>
      <c r="BU25" s="234"/>
      <c r="BV25" s="234"/>
      <c r="BW25" s="234"/>
      <c r="BX25" s="234"/>
      <c r="BY25" s="234"/>
      <c r="BZ25" s="234"/>
      <c r="CA25" s="234"/>
      <c r="CB25" s="234"/>
      <c r="CC25" s="234"/>
      <c r="CD25" s="234"/>
      <c r="CE25" s="234"/>
      <c r="CF25" s="234"/>
      <c r="CG25" s="234"/>
      <c r="CH25" s="234"/>
      <c r="CI25" s="234"/>
      <c r="CJ25" s="234"/>
      <c r="CK25" s="234"/>
    </row>
    <row r="26" spans="1:90" ht="13.5" thickBot="1">
      <c r="A26" s="1"/>
      <c r="B26" s="1"/>
      <c r="C26" s="1"/>
      <c r="D26" s="1"/>
      <c r="E26" s="1"/>
      <c r="F26" s="1"/>
      <c r="G26" s="1"/>
      <c r="H26" s="1"/>
      <c r="I26" s="1"/>
      <c r="J26" s="1"/>
      <c r="K26" s="1"/>
      <c r="L26" s="1"/>
      <c r="M26" s="1"/>
      <c r="N26" s="17"/>
      <c r="O26" s="17"/>
      <c r="P26" s="17"/>
      <c r="Q26" s="17"/>
      <c r="R26" s="17"/>
      <c r="S26" s="17"/>
      <c r="T26" s="17"/>
      <c r="U26" s="17"/>
      <c r="V26" s="1"/>
      <c r="W26" s="80"/>
      <c r="X26" s="1"/>
      <c r="Y26" s="1"/>
      <c r="Z26" s="1"/>
      <c r="AA26" s="1"/>
      <c r="AB26" s="1"/>
      <c r="AC26" s="1"/>
      <c r="AD26" s="1"/>
      <c r="AE26" s="1"/>
      <c r="AF26" s="1"/>
      <c r="AG26" s="1"/>
      <c r="AH26" s="1"/>
      <c r="AI26" s="1"/>
      <c r="AJ26" s="1"/>
      <c r="AK26" s="1"/>
      <c r="AL26" s="1"/>
      <c r="AM26" s="1"/>
      <c r="AV26" s="64"/>
      <c r="AW26" s="64"/>
      <c r="BF26" s="1"/>
      <c r="BV26" s="80"/>
      <c r="BW26" s="80"/>
      <c r="CH26" s="1"/>
    </row>
    <row r="27" spans="1:90" s="46" customFormat="1" ht="13.5" thickBot="1">
      <c r="A27" s="5"/>
      <c r="B27" s="5"/>
      <c r="C27" s="12"/>
      <c r="D27" s="5"/>
      <c r="E27" s="5"/>
      <c r="F27" s="5"/>
      <c r="G27" s="5"/>
      <c r="H27" s="5"/>
      <c r="I27" s="5"/>
      <c r="J27" s="5"/>
      <c r="K27" s="5"/>
      <c r="L27" s="5"/>
      <c r="M27" s="5"/>
      <c r="N27" s="200" t="s">
        <v>163</v>
      </c>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8"/>
      <c r="AM27" s="76"/>
      <c r="AN27" s="200" t="s">
        <v>162</v>
      </c>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79"/>
      <c r="BM27" s="79"/>
      <c r="BN27" s="200" t="s">
        <v>161</v>
      </c>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3"/>
    </row>
    <row r="28" spans="1:90" ht="51.75" thickBot="1">
      <c r="A28" s="206" t="s">
        <v>0</v>
      </c>
      <c r="B28" s="207"/>
      <c r="C28" s="206" t="s">
        <v>1</v>
      </c>
      <c r="D28" s="208"/>
      <c r="E28" s="207"/>
      <c r="F28" s="209" t="s">
        <v>2</v>
      </c>
      <c r="G28" s="209"/>
      <c r="H28" s="209"/>
      <c r="I28" s="75" t="s">
        <v>3</v>
      </c>
      <c r="J28" s="209" t="s">
        <v>7</v>
      </c>
      <c r="K28" s="209"/>
      <c r="L28" s="1"/>
      <c r="M28" s="1"/>
      <c r="N28" s="206" t="s">
        <v>21</v>
      </c>
      <c r="O28" s="208"/>
      <c r="P28" s="208"/>
      <c r="Q28" s="208"/>
      <c r="R28" s="208"/>
      <c r="S28" s="208"/>
      <c r="T28" s="208"/>
      <c r="U28" s="207"/>
      <c r="V28" s="13" t="s">
        <v>22</v>
      </c>
      <c r="W28" s="14" t="s">
        <v>72</v>
      </c>
      <c r="X28" s="206" t="s">
        <v>23</v>
      </c>
      <c r="Y28" s="208"/>
      <c r="Z28" s="208"/>
      <c r="AA28" s="208"/>
      <c r="AB28" s="208"/>
      <c r="AC28" s="208"/>
      <c r="AD28" s="208"/>
      <c r="AE28" s="208"/>
      <c r="AF28" s="208"/>
      <c r="AG28" s="208"/>
      <c r="AH28" s="208"/>
      <c r="AI28" s="208"/>
      <c r="AJ28" s="208"/>
      <c r="AK28" s="207"/>
      <c r="AL28" s="1"/>
      <c r="AM28" s="1"/>
      <c r="AN28" s="206" t="s">
        <v>21</v>
      </c>
      <c r="AO28" s="208"/>
      <c r="AP28" s="208"/>
      <c r="AQ28" s="208"/>
      <c r="AR28" s="208"/>
      <c r="AS28" s="208"/>
      <c r="AT28" s="208"/>
      <c r="AU28" s="207"/>
      <c r="AV28" s="13" t="s">
        <v>71</v>
      </c>
      <c r="AW28" s="14" t="s">
        <v>72</v>
      </c>
      <c r="AX28" s="206" t="s">
        <v>23</v>
      </c>
      <c r="AY28" s="208"/>
      <c r="AZ28" s="208"/>
      <c r="BA28" s="208"/>
      <c r="BB28" s="208"/>
      <c r="BC28" s="208"/>
      <c r="BD28" s="208"/>
      <c r="BE28" s="208"/>
      <c r="BF28" s="208"/>
      <c r="BG28" s="208"/>
      <c r="BH28" s="208"/>
      <c r="BI28" s="208"/>
      <c r="BJ28" s="208"/>
      <c r="BK28" s="207"/>
      <c r="BN28" s="206" t="s">
        <v>21</v>
      </c>
      <c r="BO28" s="208"/>
      <c r="BP28" s="208"/>
      <c r="BQ28" s="208"/>
      <c r="BR28" s="208"/>
      <c r="BS28" s="208"/>
      <c r="BT28" s="208"/>
      <c r="BU28" s="207"/>
      <c r="BV28" s="13" t="s">
        <v>71</v>
      </c>
      <c r="BW28" s="14" t="s">
        <v>72</v>
      </c>
      <c r="BX28" s="206" t="s">
        <v>23</v>
      </c>
      <c r="BY28" s="208"/>
      <c r="BZ28" s="208"/>
      <c r="CA28" s="208"/>
      <c r="CB28" s="208"/>
      <c r="CC28" s="208"/>
      <c r="CD28" s="208"/>
      <c r="CE28" s="208"/>
      <c r="CF28" s="208"/>
      <c r="CG28" s="208"/>
      <c r="CH28" s="208"/>
      <c r="CI28" s="208"/>
      <c r="CJ28" s="208"/>
      <c r="CK28" s="207"/>
    </row>
    <row r="29" spans="1:90" ht="231" customHeight="1">
      <c r="A29" s="229" t="s">
        <v>8</v>
      </c>
      <c r="B29" s="204"/>
      <c r="C29" s="85" t="s">
        <v>219</v>
      </c>
      <c r="D29" s="219" t="s">
        <v>40</v>
      </c>
      <c r="E29" s="220"/>
      <c r="F29" s="221" t="s">
        <v>41</v>
      </c>
      <c r="G29" s="221"/>
      <c r="H29" s="221"/>
      <c r="I29" s="132" t="s">
        <v>10</v>
      </c>
      <c r="J29" s="199" t="s">
        <v>91</v>
      </c>
      <c r="K29" s="199"/>
      <c r="L29" s="1"/>
      <c r="M29" s="1"/>
      <c r="N29" s="324" t="s">
        <v>411</v>
      </c>
      <c r="O29" s="359"/>
      <c r="P29" s="359"/>
      <c r="Q29" s="359"/>
      <c r="R29" s="359"/>
      <c r="S29" s="359"/>
      <c r="T29" s="359"/>
      <c r="U29" s="359"/>
      <c r="V29" s="352">
        <v>1</v>
      </c>
      <c r="W29" s="353">
        <v>0.33333333333333337</v>
      </c>
      <c r="X29" s="324" t="s">
        <v>455</v>
      </c>
      <c r="Y29" s="325"/>
      <c r="Z29" s="325"/>
      <c r="AA29" s="325"/>
      <c r="AB29" s="325"/>
      <c r="AC29" s="325"/>
      <c r="AD29" s="325"/>
      <c r="AE29" s="325"/>
      <c r="AF29" s="325"/>
      <c r="AG29" s="325"/>
      <c r="AH29" s="325"/>
      <c r="AI29" s="325"/>
      <c r="AJ29" s="325"/>
      <c r="AK29" s="326"/>
      <c r="AL29" s="1"/>
      <c r="AM29" s="1"/>
      <c r="AN29" s="324"/>
      <c r="AO29" s="359"/>
      <c r="AP29" s="359"/>
      <c r="AQ29" s="359"/>
      <c r="AR29" s="359"/>
      <c r="AS29" s="359"/>
      <c r="AT29" s="359"/>
      <c r="AU29" s="359"/>
      <c r="AV29" s="352"/>
      <c r="AW29" s="353"/>
      <c r="AX29" s="324"/>
      <c r="AY29" s="325"/>
      <c r="AZ29" s="325"/>
      <c r="BA29" s="325"/>
      <c r="BB29" s="325"/>
      <c r="BC29" s="325"/>
      <c r="BD29" s="325"/>
      <c r="BE29" s="325"/>
      <c r="BF29" s="325"/>
      <c r="BG29" s="325"/>
      <c r="BH29" s="325"/>
      <c r="BI29" s="325"/>
      <c r="BJ29" s="325"/>
      <c r="BK29" s="326"/>
      <c r="BN29" s="324"/>
      <c r="BO29" s="359"/>
      <c r="BP29" s="359"/>
      <c r="BQ29" s="359"/>
      <c r="BR29" s="359"/>
      <c r="BS29" s="359"/>
      <c r="BT29" s="359"/>
      <c r="BU29" s="359"/>
      <c r="BV29" s="352"/>
      <c r="BW29" s="353"/>
      <c r="BX29" s="324"/>
      <c r="BY29" s="325"/>
      <c r="BZ29" s="325"/>
      <c r="CA29" s="325"/>
      <c r="CB29" s="325"/>
      <c r="CC29" s="325"/>
      <c r="CD29" s="325"/>
      <c r="CE29" s="325"/>
      <c r="CF29" s="325"/>
      <c r="CG29" s="325"/>
      <c r="CH29" s="325"/>
      <c r="CI29" s="325"/>
      <c r="CJ29" s="325"/>
      <c r="CK29" s="326"/>
      <c r="CL29" s="72"/>
    </row>
    <row r="30" spans="1:90" ht="234" customHeight="1">
      <c r="A30" s="230"/>
      <c r="B30" s="287"/>
      <c r="C30" s="86" t="s">
        <v>170</v>
      </c>
      <c r="D30" s="185" t="s">
        <v>42</v>
      </c>
      <c r="E30" s="186"/>
      <c r="F30" s="224" t="s">
        <v>28</v>
      </c>
      <c r="G30" s="224"/>
      <c r="H30" s="224"/>
      <c r="I30" s="133" t="s">
        <v>10</v>
      </c>
      <c r="J30" s="190" t="s">
        <v>87</v>
      </c>
      <c r="K30" s="190"/>
      <c r="L30" s="1"/>
      <c r="M30" s="1"/>
      <c r="N30" s="327" t="s">
        <v>412</v>
      </c>
      <c r="O30" s="361"/>
      <c r="P30" s="361"/>
      <c r="Q30" s="361"/>
      <c r="R30" s="361"/>
      <c r="S30" s="361"/>
      <c r="T30" s="361"/>
      <c r="U30" s="361"/>
      <c r="V30" s="337">
        <v>1</v>
      </c>
      <c r="W30" s="338">
        <v>0.33333333333333337</v>
      </c>
      <c r="X30" s="327" t="s">
        <v>455</v>
      </c>
      <c r="Y30" s="328"/>
      <c r="Z30" s="328"/>
      <c r="AA30" s="328"/>
      <c r="AB30" s="328"/>
      <c r="AC30" s="328"/>
      <c r="AD30" s="328"/>
      <c r="AE30" s="328"/>
      <c r="AF30" s="328"/>
      <c r="AG30" s="328"/>
      <c r="AH30" s="328"/>
      <c r="AI30" s="328"/>
      <c r="AJ30" s="328"/>
      <c r="AK30" s="329"/>
      <c r="AL30" s="1"/>
      <c r="AM30" s="1"/>
      <c r="AN30" s="327"/>
      <c r="AO30" s="361"/>
      <c r="AP30" s="361"/>
      <c r="AQ30" s="361"/>
      <c r="AR30" s="361"/>
      <c r="AS30" s="361"/>
      <c r="AT30" s="361"/>
      <c r="AU30" s="361"/>
      <c r="AV30" s="337"/>
      <c r="AW30" s="338"/>
      <c r="AX30" s="327"/>
      <c r="AY30" s="328"/>
      <c r="AZ30" s="328"/>
      <c r="BA30" s="328"/>
      <c r="BB30" s="328"/>
      <c r="BC30" s="328"/>
      <c r="BD30" s="328"/>
      <c r="BE30" s="328"/>
      <c r="BF30" s="328"/>
      <c r="BG30" s="328"/>
      <c r="BH30" s="328"/>
      <c r="BI30" s="328"/>
      <c r="BJ30" s="328"/>
      <c r="BK30" s="329"/>
      <c r="BN30" s="327"/>
      <c r="BO30" s="361"/>
      <c r="BP30" s="361"/>
      <c r="BQ30" s="361"/>
      <c r="BR30" s="361"/>
      <c r="BS30" s="361"/>
      <c r="BT30" s="361"/>
      <c r="BU30" s="361"/>
      <c r="BV30" s="337"/>
      <c r="BW30" s="338"/>
      <c r="BX30" s="327"/>
      <c r="BY30" s="328"/>
      <c r="BZ30" s="328"/>
      <c r="CA30" s="328"/>
      <c r="CB30" s="328"/>
      <c r="CC30" s="328"/>
      <c r="CD30" s="328"/>
      <c r="CE30" s="328"/>
      <c r="CF30" s="328"/>
      <c r="CG30" s="328"/>
      <c r="CH30" s="328"/>
      <c r="CI30" s="328"/>
      <c r="CJ30" s="328"/>
      <c r="CK30" s="329"/>
      <c r="CL30" s="72"/>
    </row>
    <row r="31" spans="1:90" ht="166.5" customHeight="1">
      <c r="A31" s="230"/>
      <c r="B31" s="287"/>
      <c r="C31" s="86" t="s">
        <v>173</v>
      </c>
      <c r="D31" s="185" t="s">
        <v>43</v>
      </c>
      <c r="E31" s="186"/>
      <c r="F31" s="224" t="s">
        <v>29</v>
      </c>
      <c r="G31" s="224"/>
      <c r="H31" s="224"/>
      <c r="I31" s="133" t="s">
        <v>10</v>
      </c>
      <c r="J31" s="190" t="s">
        <v>87</v>
      </c>
      <c r="K31" s="190"/>
      <c r="L31" s="1"/>
      <c r="M31" s="1"/>
      <c r="N31" s="327" t="s">
        <v>413</v>
      </c>
      <c r="O31" s="361"/>
      <c r="P31" s="361"/>
      <c r="Q31" s="361"/>
      <c r="R31" s="361"/>
      <c r="S31" s="361"/>
      <c r="T31" s="361"/>
      <c r="U31" s="361"/>
      <c r="V31" s="337">
        <v>1</v>
      </c>
      <c r="W31" s="338">
        <v>0.33333333333333337</v>
      </c>
      <c r="X31" s="327" t="s">
        <v>455</v>
      </c>
      <c r="Y31" s="328"/>
      <c r="Z31" s="328"/>
      <c r="AA31" s="328"/>
      <c r="AB31" s="328"/>
      <c r="AC31" s="328"/>
      <c r="AD31" s="328"/>
      <c r="AE31" s="328"/>
      <c r="AF31" s="328"/>
      <c r="AG31" s="328"/>
      <c r="AH31" s="328"/>
      <c r="AI31" s="328"/>
      <c r="AJ31" s="328"/>
      <c r="AK31" s="329"/>
      <c r="AL31" s="1"/>
      <c r="AM31" s="1"/>
      <c r="AN31" s="327"/>
      <c r="AO31" s="361"/>
      <c r="AP31" s="361"/>
      <c r="AQ31" s="361"/>
      <c r="AR31" s="361"/>
      <c r="AS31" s="361"/>
      <c r="AT31" s="361"/>
      <c r="AU31" s="361"/>
      <c r="AV31" s="337"/>
      <c r="AW31" s="338"/>
      <c r="AX31" s="327"/>
      <c r="AY31" s="328"/>
      <c r="AZ31" s="328"/>
      <c r="BA31" s="328"/>
      <c r="BB31" s="328"/>
      <c r="BC31" s="328"/>
      <c r="BD31" s="328"/>
      <c r="BE31" s="328"/>
      <c r="BF31" s="328"/>
      <c r="BG31" s="328"/>
      <c r="BH31" s="328"/>
      <c r="BI31" s="328"/>
      <c r="BJ31" s="328"/>
      <c r="BK31" s="329"/>
      <c r="BN31" s="327"/>
      <c r="BO31" s="361"/>
      <c r="BP31" s="361"/>
      <c r="BQ31" s="361"/>
      <c r="BR31" s="361"/>
      <c r="BS31" s="361"/>
      <c r="BT31" s="361"/>
      <c r="BU31" s="361"/>
      <c r="BV31" s="337"/>
      <c r="BW31" s="338"/>
      <c r="BX31" s="327"/>
      <c r="BY31" s="328"/>
      <c r="BZ31" s="328"/>
      <c r="CA31" s="328"/>
      <c r="CB31" s="328"/>
      <c r="CC31" s="328"/>
      <c r="CD31" s="328"/>
      <c r="CE31" s="328"/>
      <c r="CF31" s="328"/>
      <c r="CG31" s="328"/>
      <c r="CH31" s="328"/>
      <c r="CI31" s="328"/>
      <c r="CJ31" s="328"/>
      <c r="CK31" s="329"/>
      <c r="CL31" s="72"/>
    </row>
    <row r="32" spans="1:90" ht="155.25" customHeight="1">
      <c r="A32" s="230"/>
      <c r="B32" s="287"/>
      <c r="C32" s="86" t="s">
        <v>174</v>
      </c>
      <c r="D32" s="185" t="s">
        <v>44</v>
      </c>
      <c r="E32" s="186"/>
      <c r="F32" s="224" t="s">
        <v>9</v>
      </c>
      <c r="G32" s="224"/>
      <c r="H32" s="224"/>
      <c r="I32" s="133" t="s">
        <v>10</v>
      </c>
      <c r="J32" s="190" t="s">
        <v>87</v>
      </c>
      <c r="K32" s="190"/>
      <c r="L32" s="1"/>
      <c r="M32" s="1"/>
      <c r="N32" s="327" t="s">
        <v>414</v>
      </c>
      <c r="O32" s="361"/>
      <c r="P32" s="361"/>
      <c r="Q32" s="361"/>
      <c r="R32" s="361"/>
      <c r="S32" s="361"/>
      <c r="T32" s="361"/>
      <c r="U32" s="361"/>
      <c r="V32" s="337">
        <v>1</v>
      </c>
      <c r="W32" s="338">
        <v>0.33333333333333337</v>
      </c>
      <c r="X32" s="327" t="s">
        <v>455</v>
      </c>
      <c r="Y32" s="328"/>
      <c r="Z32" s="328"/>
      <c r="AA32" s="328"/>
      <c r="AB32" s="328"/>
      <c r="AC32" s="328"/>
      <c r="AD32" s="328"/>
      <c r="AE32" s="328"/>
      <c r="AF32" s="328"/>
      <c r="AG32" s="328"/>
      <c r="AH32" s="328"/>
      <c r="AI32" s="328"/>
      <c r="AJ32" s="328"/>
      <c r="AK32" s="329"/>
      <c r="AL32" s="1"/>
      <c r="AM32" s="1"/>
      <c r="AN32" s="327"/>
      <c r="AO32" s="361"/>
      <c r="AP32" s="361"/>
      <c r="AQ32" s="361"/>
      <c r="AR32" s="361"/>
      <c r="AS32" s="361"/>
      <c r="AT32" s="361"/>
      <c r="AU32" s="361"/>
      <c r="AV32" s="337"/>
      <c r="AW32" s="338"/>
      <c r="AX32" s="327"/>
      <c r="AY32" s="328"/>
      <c r="AZ32" s="328"/>
      <c r="BA32" s="328"/>
      <c r="BB32" s="328"/>
      <c r="BC32" s="328"/>
      <c r="BD32" s="328"/>
      <c r="BE32" s="328"/>
      <c r="BF32" s="328"/>
      <c r="BG32" s="328"/>
      <c r="BH32" s="328"/>
      <c r="BI32" s="328"/>
      <c r="BJ32" s="328"/>
      <c r="BK32" s="329"/>
      <c r="BN32" s="327"/>
      <c r="BO32" s="361"/>
      <c r="BP32" s="361"/>
      <c r="BQ32" s="361"/>
      <c r="BR32" s="361"/>
      <c r="BS32" s="361"/>
      <c r="BT32" s="361"/>
      <c r="BU32" s="361"/>
      <c r="BV32" s="337"/>
      <c r="BW32" s="338"/>
      <c r="BX32" s="327"/>
      <c r="BY32" s="328"/>
      <c r="BZ32" s="328"/>
      <c r="CA32" s="328"/>
      <c r="CB32" s="328"/>
      <c r="CC32" s="328"/>
      <c r="CD32" s="328"/>
      <c r="CE32" s="328"/>
      <c r="CF32" s="328"/>
      <c r="CG32" s="328"/>
      <c r="CH32" s="328"/>
      <c r="CI32" s="328"/>
      <c r="CJ32" s="328"/>
      <c r="CK32" s="329"/>
      <c r="CL32" s="72"/>
    </row>
    <row r="33" spans="1:92" ht="168.75" customHeight="1" thickBot="1">
      <c r="A33" s="232"/>
      <c r="B33" s="288"/>
      <c r="C33" s="87" t="s">
        <v>175</v>
      </c>
      <c r="D33" s="171" t="s">
        <v>31</v>
      </c>
      <c r="E33" s="172"/>
      <c r="F33" s="213" t="s">
        <v>30</v>
      </c>
      <c r="G33" s="213"/>
      <c r="H33" s="213"/>
      <c r="I33" s="134" t="s">
        <v>10</v>
      </c>
      <c r="J33" s="176" t="s">
        <v>227</v>
      </c>
      <c r="K33" s="176"/>
      <c r="L33" s="1"/>
      <c r="M33" s="1"/>
      <c r="N33" s="330" t="s">
        <v>415</v>
      </c>
      <c r="O33" s="363"/>
      <c r="P33" s="363"/>
      <c r="Q33" s="363"/>
      <c r="R33" s="363"/>
      <c r="S33" s="363"/>
      <c r="T33" s="363"/>
      <c r="U33" s="363"/>
      <c r="V33" s="354">
        <v>1</v>
      </c>
      <c r="W33" s="355">
        <v>0.33333333333333337</v>
      </c>
      <c r="X33" s="330" t="s">
        <v>455</v>
      </c>
      <c r="Y33" s="331"/>
      <c r="Z33" s="331"/>
      <c r="AA33" s="331"/>
      <c r="AB33" s="331"/>
      <c r="AC33" s="331"/>
      <c r="AD33" s="331"/>
      <c r="AE33" s="331"/>
      <c r="AF33" s="331"/>
      <c r="AG33" s="331"/>
      <c r="AH33" s="331"/>
      <c r="AI33" s="331"/>
      <c r="AJ33" s="331"/>
      <c r="AK33" s="332"/>
      <c r="AL33" s="1"/>
      <c r="AM33" s="1"/>
      <c r="AN33" s="330"/>
      <c r="AO33" s="363"/>
      <c r="AP33" s="363"/>
      <c r="AQ33" s="363"/>
      <c r="AR33" s="363"/>
      <c r="AS33" s="363"/>
      <c r="AT33" s="363"/>
      <c r="AU33" s="363"/>
      <c r="AV33" s="354"/>
      <c r="AW33" s="355"/>
      <c r="AX33" s="330"/>
      <c r="AY33" s="331"/>
      <c r="AZ33" s="331"/>
      <c r="BA33" s="331"/>
      <c r="BB33" s="331"/>
      <c r="BC33" s="331"/>
      <c r="BD33" s="331"/>
      <c r="BE33" s="331"/>
      <c r="BF33" s="331"/>
      <c r="BG33" s="331"/>
      <c r="BH33" s="331"/>
      <c r="BI33" s="331"/>
      <c r="BJ33" s="331"/>
      <c r="BK33" s="332"/>
      <c r="BN33" s="330"/>
      <c r="BO33" s="363"/>
      <c r="BP33" s="363"/>
      <c r="BQ33" s="363"/>
      <c r="BR33" s="363"/>
      <c r="BS33" s="363"/>
      <c r="BT33" s="363"/>
      <c r="BU33" s="363"/>
      <c r="BV33" s="354"/>
      <c r="BW33" s="355"/>
      <c r="BX33" s="330"/>
      <c r="BY33" s="331"/>
      <c r="BZ33" s="331"/>
      <c r="CA33" s="331"/>
      <c r="CB33" s="331"/>
      <c r="CC33" s="331"/>
      <c r="CD33" s="331"/>
      <c r="CE33" s="331"/>
      <c r="CF33" s="331"/>
      <c r="CG33" s="331"/>
      <c r="CH33" s="331"/>
      <c r="CI33" s="331"/>
      <c r="CJ33" s="331"/>
      <c r="CK33" s="332"/>
      <c r="CL33" s="72"/>
    </row>
    <row r="34" spans="1:92" ht="408.75" customHeight="1">
      <c r="A34" s="229" t="s">
        <v>11</v>
      </c>
      <c r="B34" s="205"/>
      <c r="C34" s="85" t="s">
        <v>220</v>
      </c>
      <c r="D34" s="219" t="s">
        <v>228</v>
      </c>
      <c r="E34" s="220"/>
      <c r="F34" s="221" t="s">
        <v>229</v>
      </c>
      <c r="G34" s="221"/>
      <c r="H34" s="221"/>
      <c r="I34" s="132" t="s">
        <v>111</v>
      </c>
      <c r="J34" s="199" t="s">
        <v>188</v>
      </c>
      <c r="K34" s="199"/>
      <c r="L34" s="1"/>
      <c r="M34" s="1"/>
      <c r="N34" s="365" t="s">
        <v>423</v>
      </c>
      <c r="O34" s="366"/>
      <c r="P34" s="366"/>
      <c r="Q34" s="366"/>
      <c r="R34" s="366"/>
      <c r="S34" s="366"/>
      <c r="T34" s="366"/>
      <c r="U34" s="366"/>
      <c r="V34" s="352">
        <f>161/167</f>
        <v>0.9640718562874252</v>
      </c>
      <c r="W34" s="353">
        <f>0.322%*100</f>
        <v>0.32200000000000001</v>
      </c>
      <c r="X34" s="324" t="s">
        <v>456</v>
      </c>
      <c r="Y34" s="325"/>
      <c r="Z34" s="325"/>
      <c r="AA34" s="325"/>
      <c r="AB34" s="325"/>
      <c r="AC34" s="325"/>
      <c r="AD34" s="325"/>
      <c r="AE34" s="325"/>
      <c r="AF34" s="325"/>
      <c r="AG34" s="325"/>
      <c r="AH34" s="325"/>
      <c r="AI34" s="325"/>
      <c r="AJ34" s="325"/>
      <c r="AK34" s="326"/>
      <c r="AL34" s="1"/>
      <c r="AM34" s="1"/>
      <c r="AN34" s="365"/>
      <c r="AO34" s="366"/>
      <c r="AP34" s="366"/>
      <c r="AQ34" s="366"/>
      <c r="AR34" s="366"/>
      <c r="AS34" s="366"/>
      <c r="AT34" s="366"/>
      <c r="AU34" s="366"/>
      <c r="AV34" s="352"/>
      <c r="AW34" s="353"/>
      <c r="AX34" s="324"/>
      <c r="AY34" s="325"/>
      <c r="AZ34" s="325"/>
      <c r="BA34" s="325"/>
      <c r="BB34" s="325"/>
      <c r="BC34" s="325"/>
      <c r="BD34" s="325"/>
      <c r="BE34" s="325"/>
      <c r="BF34" s="325"/>
      <c r="BG34" s="325"/>
      <c r="BH34" s="325"/>
      <c r="BI34" s="325"/>
      <c r="BJ34" s="325"/>
      <c r="BK34" s="326"/>
      <c r="BN34" s="365"/>
      <c r="BO34" s="366"/>
      <c r="BP34" s="366"/>
      <c r="BQ34" s="366"/>
      <c r="BR34" s="366"/>
      <c r="BS34" s="366"/>
      <c r="BT34" s="366"/>
      <c r="BU34" s="366"/>
      <c r="BV34" s="352"/>
      <c r="BW34" s="353"/>
      <c r="BX34" s="324"/>
      <c r="BY34" s="325"/>
      <c r="BZ34" s="325"/>
      <c r="CA34" s="325"/>
      <c r="CB34" s="325"/>
      <c r="CC34" s="325"/>
      <c r="CD34" s="325"/>
      <c r="CE34" s="325"/>
      <c r="CF34" s="325"/>
      <c r="CG34" s="325"/>
      <c r="CH34" s="325"/>
      <c r="CI34" s="325"/>
      <c r="CJ34" s="325"/>
      <c r="CK34" s="326"/>
      <c r="CL34" s="72"/>
    </row>
    <row r="35" spans="1:92" ht="258" customHeight="1">
      <c r="A35" s="230"/>
      <c r="B35" s="231"/>
      <c r="C35" s="86" t="s">
        <v>224</v>
      </c>
      <c r="D35" s="185" t="s">
        <v>230</v>
      </c>
      <c r="E35" s="186"/>
      <c r="F35" s="224" t="s">
        <v>231</v>
      </c>
      <c r="G35" s="224"/>
      <c r="H35" s="224"/>
      <c r="I35" s="133" t="s">
        <v>111</v>
      </c>
      <c r="J35" s="190" t="s">
        <v>189</v>
      </c>
      <c r="K35" s="190"/>
      <c r="L35" s="1"/>
      <c r="M35" s="1"/>
      <c r="N35" s="367" t="s">
        <v>424</v>
      </c>
      <c r="O35" s="368"/>
      <c r="P35" s="368"/>
      <c r="Q35" s="368"/>
      <c r="R35" s="368"/>
      <c r="S35" s="368"/>
      <c r="T35" s="368"/>
      <c r="U35" s="368"/>
      <c r="V35" s="337" t="s">
        <v>443</v>
      </c>
      <c r="W35" s="338" t="s">
        <v>443</v>
      </c>
      <c r="X35" s="327" t="s">
        <v>512</v>
      </c>
      <c r="Y35" s="328"/>
      <c r="Z35" s="328"/>
      <c r="AA35" s="328"/>
      <c r="AB35" s="328"/>
      <c r="AC35" s="328"/>
      <c r="AD35" s="328"/>
      <c r="AE35" s="328"/>
      <c r="AF35" s="328"/>
      <c r="AG35" s="328"/>
      <c r="AH35" s="328"/>
      <c r="AI35" s="328"/>
      <c r="AJ35" s="328"/>
      <c r="AK35" s="329"/>
      <c r="AL35" s="1"/>
      <c r="AM35" s="1"/>
      <c r="AN35" s="367"/>
      <c r="AO35" s="368"/>
      <c r="AP35" s="368"/>
      <c r="AQ35" s="368"/>
      <c r="AR35" s="368"/>
      <c r="AS35" s="368"/>
      <c r="AT35" s="368"/>
      <c r="AU35" s="368"/>
      <c r="AV35" s="337"/>
      <c r="AW35" s="338"/>
      <c r="AX35" s="327"/>
      <c r="AY35" s="328"/>
      <c r="AZ35" s="328"/>
      <c r="BA35" s="328"/>
      <c r="BB35" s="328"/>
      <c r="BC35" s="328"/>
      <c r="BD35" s="328"/>
      <c r="BE35" s="328"/>
      <c r="BF35" s="328"/>
      <c r="BG35" s="328"/>
      <c r="BH35" s="328"/>
      <c r="BI35" s="328"/>
      <c r="BJ35" s="328"/>
      <c r="BK35" s="329"/>
      <c r="BN35" s="367"/>
      <c r="BO35" s="368"/>
      <c r="BP35" s="368"/>
      <c r="BQ35" s="368"/>
      <c r="BR35" s="368"/>
      <c r="BS35" s="368"/>
      <c r="BT35" s="368"/>
      <c r="BU35" s="368"/>
      <c r="BV35" s="337"/>
      <c r="BW35" s="338"/>
      <c r="BX35" s="327"/>
      <c r="BY35" s="328"/>
      <c r="BZ35" s="328"/>
      <c r="CA35" s="328"/>
      <c r="CB35" s="328"/>
      <c r="CC35" s="328"/>
      <c r="CD35" s="328"/>
      <c r="CE35" s="328"/>
      <c r="CF35" s="328"/>
      <c r="CG35" s="328"/>
      <c r="CH35" s="328"/>
      <c r="CI35" s="328"/>
      <c r="CJ35" s="328"/>
      <c r="CK35" s="329"/>
      <c r="CL35" s="72"/>
    </row>
    <row r="36" spans="1:92" ht="228.75" customHeight="1">
      <c r="A36" s="230"/>
      <c r="B36" s="231"/>
      <c r="C36" s="86" t="s">
        <v>221</v>
      </c>
      <c r="D36" s="185" t="s">
        <v>45</v>
      </c>
      <c r="E36" s="186"/>
      <c r="F36" s="224" t="s">
        <v>232</v>
      </c>
      <c r="G36" s="224"/>
      <c r="H36" s="224"/>
      <c r="I36" s="133" t="s">
        <v>111</v>
      </c>
      <c r="J36" s="190" t="s">
        <v>189</v>
      </c>
      <c r="K36" s="190"/>
      <c r="L36" s="1"/>
      <c r="M36" s="1"/>
      <c r="N36" s="369" t="s">
        <v>426</v>
      </c>
      <c r="O36" s="368"/>
      <c r="P36" s="368"/>
      <c r="Q36" s="368"/>
      <c r="R36" s="368"/>
      <c r="S36" s="368"/>
      <c r="T36" s="368"/>
      <c r="U36" s="368"/>
      <c r="V36" s="371">
        <f>567/333.33</f>
        <v>1.7010170101701019</v>
      </c>
      <c r="W36" s="338">
        <v>0.56699999999999995</v>
      </c>
      <c r="X36" s="327" t="s">
        <v>456</v>
      </c>
      <c r="Y36" s="328"/>
      <c r="Z36" s="328"/>
      <c r="AA36" s="328"/>
      <c r="AB36" s="328"/>
      <c r="AC36" s="328"/>
      <c r="AD36" s="328"/>
      <c r="AE36" s="328"/>
      <c r="AF36" s="328"/>
      <c r="AG36" s="328"/>
      <c r="AH36" s="328"/>
      <c r="AI36" s="328"/>
      <c r="AJ36" s="328"/>
      <c r="AK36" s="329"/>
      <c r="AL36" s="1"/>
      <c r="AM36" s="1"/>
      <c r="AN36" s="369"/>
      <c r="AO36" s="368"/>
      <c r="AP36" s="368"/>
      <c r="AQ36" s="368"/>
      <c r="AR36" s="368"/>
      <c r="AS36" s="368"/>
      <c r="AT36" s="368"/>
      <c r="AU36" s="368"/>
      <c r="AV36" s="371"/>
      <c r="AW36" s="338"/>
      <c r="AX36" s="327"/>
      <c r="AY36" s="328"/>
      <c r="AZ36" s="328"/>
      <c r="BA36" s="328"/>
      <c r="BB36" s="328"/>
      <c r="BC36" s="328"/>
      <c r="BD36" s="328"/>
      <c r="BE36" s="328"/>
      <c r="BF36" s="328"/>
      <c r="BG36" s="328"/>
      <c r="BH36" s="328"/>
      <c r="BI36" s="328"/>
      <c r="BJ36" s="328"/>
      <c r="BK36" s="329"/>
      <c r="BN36" s="369"/>
      <c r="BO36" s="368"/>
      <c r="BP36" s="368"/>
      <c r="BQ36" s="368"/>
      <c r="BR36" s="368"/>
      <c r="BS36" s="368"/>
      <c r="BT36" s="368"/>
      <c r="BU36" s="368"/>
      <c r="BV36" s="371"/>
      <c r="BW36" s="338"/>
      <c r="BX36" s="327"/>
      <c r="BY36" s="328"/>
      <c r="BZ36" s="328"/>
      <c r="CA36" s="328"/>
      <c r="CB36" s="328"/>
      <c r="CC36" s="328"/>
      <c r="CD36" s="328"/>
      <c r="CE36" s="328"/>
      <c r="CF36" s="328"/>
      <c r="CG36" s="328"/>
      <c r="CH36" s="328"/>
      <c r="CI36" s="328"/>
      <c r="CJ36" s="328"/>
      <c r="CK36" s="329"/>
      <c r="CL36" s="72"/>
    </row>
    <row r="37" spans="1:92" ht="200.25" customHeight="1">
      <c r="A37" s="230"/>
      <c r="B37" s="231"/>
      <c r="C37" s="86" t="s">
        <v>222</v>
      </c>
      <c r="D37" s="185" t="s">
        <v>233</v>
      </c>
      <c r="E37" s="186"/>
      <c r="F37" s="224" t="s">
        <v>88</v>
      </c>
      <c r="G37" s="224"/>
      <c r="H37" s="224"/>
      <c r="I37" s="133" t="s">
        <v>112</v>
      </c>
      <c r="J37" s="228" t="s">
        <v>234</v>
      </c>
      <c r="K37" s="228"/>
      <c r="L37" s="1"/>
      <c r="M37" s="1"/>
      <c r="N37" s="327" t="s">
        <v>425</v>
      </c>
      <c r="O37" s="361"/>
      <c r="P37" s="361"/>
      <c r="Q37" s="361"/>
      <c r="R37" s="361"/>
      <c r="S37" s="361"/>
      <c r="T37" s="361"/>
      <c r="U37" s="361"/>
      <c r="V37" s="337">
        <v>1</v>
      </c>
      <c r="W37" s="338">
        <v>0.33333333333333337</v>
      </c>
      <c r="X37" s="370" t="s">
        <v>457</v>
      </c>
      <c r="Y37" s="370"/>
      <c r="Z37" s="370"/>
      <c r="AA37" s="370"/>
      <c r="AB37" s="370"/>
      <c r="AC37" s="370"/>
      <c r="AD37" s="370"/>
      <c r="AE37" s="370"/>
      <c r="AF37" s="370"/>
      <c r="AG37" s="370"/>
      <c r="AH37" s="370"/>
      <c r="AI37" s="370"/>
      <c r="AJ37" s="370"/>
      <c r="AK37" s="370"/>
      <c r="AL37" s="1"/>
      <c r="AM37" s="1"/>
      <c r="AN37" s="327"/>
      <c r="AO37" s="361"/>
      <c r="AP37" s="361"/>
      <c r="AQ37" s="361"/>
      <c r="AR37" s="361"/>
      <c r="AS37" s="361"/>
      <c r="AT37" s="361"/>
      <c r="AU37" s="361"/>
      <c r="AV37" s="337"/>
      <c r="AW37" s="338"/>
      <c r="AX37" s="370"/>
      <c r="AY37" s="370"/>
      <c r="AZ37" s="370"/>
      <c r="BA37" s="370"/>
      <c r="BB37" s="370"/>
      <c r="BC37" s="370"/>
      <c r="BD37" s="370"/>
      <c r="BE37" s="370"/>
      <c r="BF37" s="370"/>
      <c r="BG37" s="370"/>
      <c r="BH37" s="370"/>
      <c r="BI37" s="370"/>
      <c r="BJ37" s="370"/>
      <c r="BK37" s="370"/>
      <c r="BN37" s="327"/>
      <c r="BO37" s="361"/>
      <c r="BP37" s="361"/>
      <c r="BQ37" s="361"/>
      <c r="BR37" s="361"/>
      <c r="BS37" s="361"/>
      <c r="BT37" s="361"/>
      <c r="BU37" s="361"/>
      <c r="BV37" s="337"/>
      <c r="BW37" s="338"/>
      <c r="BX37" s="370"/>
      <c r="BY37" s="370"/>
      <c r="BZ37" s="370"/>
      <c r="CA37" s="370"/>
      <c r="CB37" s="370"/>
      <c r="CC37" s="370"/>
      <c r="CD37" s="370"/>
      <c r="CE37" s="370"/>
      <c r="CF37" s="370"/>
      <c r="CG37" s="370"/>
      <c r="CH37" s="370"/>
      <c r="CI37" s="370"/>
      <c r="CJ37" s="370"/>
      <c r="CK37" s="370"/>
      <c r="CL37" s="72"/>
      <c r="CM37" s="1"/>
      <c r="CN37" s="1"/>
    </row>
    <row r="38" spans="1:92" ht="257.25" customHeight="1" thickBot="1">
      <c r="A38" s="232"/>
      <c r="B38" s="233"/>
      <c r="C38" s="86" t="s">
        <v>223</v>
      </c>
      <c r="D38" s="185" t="s">
        <v>235</v>
      </c>
      <c r="E38" s="186"/>
      <c r="F38" s="224" t="s">
        <v>236</v>
      </c>
      <c r="G38" s="224"/>
      <c r="H38" s="224"/>
      <c r="I38" s="133" t="s">
        <v>111</v>
      </c>
      <c r="J38" s="190" t="s">
        <v>190</v>
      </c>
      <c r="K38" s="190"/>
      <c r="L38" s="1"/>
      <c r="M38" s="1"/>
      <c r="N38" s="330" t="s">
        <v>427</v>
      </c>
      <c r="O38" s="363"/>
      <c r="P38" s="363"/>
      <c r="Q38" s="363"/>
      <c r="R38" s="363"/>
      <c r="S38" s="363"/>
      <c r="T38" s="363"/>
      <c r="U38" s="363"/>
      <c r="V38" s="354">
        <f>2/(20/3)*100%</f>
        <v>0.3</v>
      </c>
      <c r="W38" s="355">
        <v>0.1</v>
      </c>
      <c r="X38" s="330" t="s">
        <v>456</v>
      </c>
      <c r="Y38" s="331"/>
      <c r="Z38" s="331"/>
      <c r="AA38" s="331"/>
      <c r="AB38" s="331"/>
      <c r="AC38" s="331"/>
      <c r="AD38" s="331"/>
      <c r="AE38" s="331"/>
      <c r="AF38" s="331"/>
      <c r="AG38" s="331"/>
      <c r="AH38" s="331"/>
      <c r="AI38" s="331"/>
      <c r="AJ38" s="331"/>
      <c r="AK38" s="332"/>
      <c r="AL38" s="1"/>
      <c r="AM38" s="1"/>
      <c r="AN38" s="330"/>
      <c r="AO38" s="363"/>
      <c r="AP38" s="363"/>
      <c r="AQ38" s="363"/>
      <c r="AR38" s="363"/>
      <c r="AS38" s="363"/>
      <c r="AT38" s="363"/>
      <c r="AU38" s="363"/>
      <c r="AV38" s="354"/>
      <c r="AW38" s="355"/>
      <c r="AX38" s="330"/>
      <c r="AY38" s="331"/>
      <c r="AZ38" s="331"/>
      <c r="BA38" s="331"/>
      <c r="BB38" s="331"/>
      <c r="BC38" s="331"/>
      <c r="BD38" s="331"/>
      <c r="BE38" s="331"/>
      <c r="BF38" s="331"/>
      <c r="BG38" s="331"/>
      <c r="BH38" s="331"/>
      <c r="BI38" s="331"/>
      <c r="BJ38" s="331"/>
      <c r="BK38" s="332"/>
      <c r="BN38" s="330"/>
      <c r="BO38" s="363"/>
      <c r="BP38" s="363"/>
      <c r="BQ38" s="363"/>
      <c r="BR38" s="363"/>
      <c r="BS38" s="363"/>
      <c r="BT38" s="363"/>
      <c r="BU38" s="363"/>
      <c r="BV38" s="354"/>
      <c r="BW38" s="355"/>
      <c r="BX38" s="330"/>
      <c r="BY38" s="331"/>
      <c r="BZ38" s="331"/>
      <c r="CA38" s="331"/>
      <c r="CB38" s="331"/>
      <c r="CC38" s="331"/>
      <c r="CD38" s="331"/>
      <c r="CE38" s="331"/>
      <c r="CF38" s="331"/>
      <c r="CG38" s="331"/>
      <c r="CH38" s="331"/>
      <c r="CI38" s="331"/>
      <c r="CJ38" s="331"/>
      <c r="CK38" s="332"/>
      <c r="CL38" s="72"/>
      <c r="CM38" s="1"/>
      <c r="CN38" s="1"/>
    </row>
    <row r="39" spans="1:92" ht="197.25" customHeight="1">
      <c r="A39" s="181" t="s">
        <v>89</v>
      </c>
      <c r="B39" s="182"/>
      <c r="C39" s="85" t="s">
        <v>237</v>
      </c>
      <c r="D39" s="219" t="s">
        <v>114</v>
      </c>
      <c r="E39" s="220"/>
      <c r="F39" s="221" t="s">
        <v>115</v>
      </c>
      <c r="G39" s="221"/>
      <c r="H39" s="221"/>
      <c r="I39" s="132" t="s">
        <v>111</v>
      </c>
      <c r="J39" s="199" t="s">
        <v>91</v>
      </c>
      <c r="K39" s="199"/>
      <c r="L39" s="1"/>
      <c r="M39" s="1"/>
      <c r="N39" s="324" t="s">
        <v>428</v>
      </c>
      <c r="O39" s="359"/>
      <c r="P39" s="359"/>
      <c r="Q39" s="359"/>
      <c r="R39" s="359"/>
      <c r="S39" s="359"/>
      <c r="T39" s="359"/>
      <c r="U39" s="360"/>
      <c r="V39" s="352">
        <v>1</v>
      </c>
      <c r="W39" s="353">
        <f>1/3</f>
        <v>0.33333333333333331</v>
      </c>
      <c r="X39" s="324" t="s">
        <v>458</v>
      </c>
      <c r="Y39" s="325"/>
      <c r="Z39" s="325"/>
      <c r="AA39" s="325"/>
      <c r="AB39" s="325"/>
      <c r="AC39" s="325"/>
      <c r="AD39" s="325"/>
      <c r="AE39" s="325"/>
      <c r="AF39" s="325"/>
      <c r="AG39" s="325"/>
      <c r="AH39" s="325"/>
      <c r="AI39" s="325"/>
      <c r="AJ39" s="325"/>
      <c r="AK39" s="326"/>
      <c r="AL39" s="1"/>
      <c r="AM39" s="1"/>
      <c r="AN39" s="324"/>
      <c r="AO39" s="359"/>
      <c r="AP39" s="359"/>
      <c r="AQ39" s="359"/>
      <c r="AR39" s="359"/>
      <c r="AS39" s="359"/>
      <c r="AT39" s="359"/>
      <c r="AU39" s="360"/>
      <c r="AV39" s="352"/>
      <c r="AW39" s="353"/>
      <c r="AX39" s="324"/>
      <c r="AY39" s="325"/>
      <c r="AZ39" s="325"/>
      <c r="BA39" s="325"/>
      <c r="BB39" s="325"/>
      <c r="BC39" s="325"/>
      <c r="BD39" s="325"/>
      <c r="BE39" s="325"/>
      <c r="BF39" s="325"/>
      <c r="BG39" s="325"/>
      <c r="BH39" s="325"/>
      <c r="BI39" s="325"/>
      <c r="BJ39" s="325"/>
      <c r="BK39" s="326"/>
      <c r="BN39" s="324"/>
      <c r="BO39" s="359"/>
      <c r="BP39" s="359"/>
      <c r="BQ39" s="359"/>
      <c r="BR39" s="359"/>
      <c r="BS39" s="359"/>
      <c r="BT39" s="359"/>
      <c r="BU39" s="360"/>
      <c r="BV39" s="352"/>
      <c r="BW39" s="353"/>
      <c r="BX39" s="324"/>
      <c r="BY39" s="325"/>
      <c r="BZ39" s="325"/>
      <c r="CA39" s="325"/>
      <c r="CB39" s="325"/>
      <c r="CC39" s="325"/>
      <c r="CD39" s="325"/>
      <c r="CE39" s="325"/>
      <c r="CF39" s="325"/>
      <c r="CG39" s="325"/>
      <c r="CH39" s="325"/>
      <c r="CI39" s="325"/>
      <c r="CJ39" s="325"/>
      <c r="CK39" s="326"/>
      <c r="CL39" s="72"/>
    </row>
    <row r="40" spans="1:92" ht="381" customHeight="1">
      <c r="A40" s="253"/>
      <c r="B40" s="254"/>
      <c r="C40" s="86" t="s">
        <v>238</v>
      </c>
      <c r="D40" s="185" t="s">
        <v>116</v>
      </c>
      <c r="E40" s="186"/>
      <c r="F40" s="224" t="s">
        <v>241</v>
      </c>
      <c r="G40" s="224"/>
      <c r="H40" s="224"/>
      <c r="I40" s="133" t="s">
        <v>111</v>
      </c>
      <c r="J40" s="190" t="s">
        <v>191</v>
      </c>
      <c r="K40" s="190"/>
      <c r="L40" s="1"/>
      <c r="M40" s="1"/>
      <c r="N40" s="327" t="s">
        <v>429</v>
      </c>
      <c r="O40" s="361"/>
      <c r="P40" s="361"/>
      <c r="Q40" s="361"/>
      <c r="R40" s="361"/>
      <c r="S40" s="361"/>
      <c r="T40" s="361"/>
      <c r="U40" s="362"/>
      <c r="V40" s="337" t="s">
        <v>443</v>
      </c>
      <c r="W40" s="338" t="s">
        <v>443</v>
      </c>
      <c r="X40" s="370" t="s">
        <v>459</v>
      </c>
      <c r="Y40" s="370"/>
      <c r="Z40" s="370"/>
      <c r="AA40" s="370"/>
      <c r="AB40" s="370"/>
      <c r="AC40" s="370"/>
      <c r="AD40" s="370"/>
      <c r="AE40" s="370"/>
      <c r="AF40" s="370"/>
      <c r="AG40" s="370"/>
      <c r="AH40" s="370"/>
      <c r="AI40" s="370"/>
      <c r="AJ40" s="370"/>
      <c r="AK40" s="370"/>
      <c r="AL40" s="1"/>
      <c r="AM40" s="1"/>
      <c r="AN40" s="327"/>
      <c r="AO40" s="361"/>
      <c r="AP40" s="361"/>
      <c r="AQ40" s="361"/>
      <c r="AR40" s="361"/>
      <c r="AS40" s="361"/>
      <c r="AT40" s="361"/>
      <c r="AU40" s="362"/>
      <c r="AV40" s="337"/>
      <c r="AW40" s="338"/>
      <c r="AX40" s="370"/>
      <c r="AY40" s="370"/>
      <c r="AZ40" s="370"/>
      <c r="BA40" s="370"/>
      <c r="BB40" s="370"/>
      <c r="BC40" s="370"/>
      <c r="BD40" s="370"/>
      <c r="BE40" s="370"/>
      <c r="BF40" s="370"/>
      <c r="BG40" s="370"/>
      <c r="BH40" s="370"/>
      <c r="BI40" s="370"/>
      <c r="BJ40" s="370"/>
      <c r="BK40" s="370"/>
      <c r="BN40" s="327"/>
      <c r="BO40" s="361"/>
      <c r="BP40" s="361"/>
      <c r="BQ40" s="361"/>
      <c r="BR40" s="361"/>
      <c r="BS40" s="361"/>
      <c r="BT40" s="361"/>
      <c r="BU40" s="362"/>
      <c r="BV40" s="337"/>
      <c r="BW40" s="338"/>
      <c r="BX40" s="370"/>
      <c r="BY40" s="370"/>
      <c r="BZ40" s="370"/>
      <c r="CA40" s="370"/>
      <c r="CB40" s="370"/>
      <c r="CC40" s="370"/>
      <c r="CD40" s="370"/>
      <c r="CE40" s="370"/>
      <c r="CF40" s="370"/>
      <c r="CG40" s="370"/>
      <c r="CH40" s="370"/>
      <c r="CI40" s="370"/>
      <c r="CJ40" s="370"/>
      <c r="CK40" s="370"/>
      <c r="CL40" s="72"/>
    </row>
    <row r="41" spans="1:92" ht="295.5" customHeight="1">
      <c r="A41" s="253"/>
      <c r="B41" s="254"/>
      <c r="C41" s="86" t="s">
        <v>239</v>
      </c>
      <c r="D41" s="185" t="s">
        <v>119</v>
      </c>
      <c r="E41" s="186"/>
      <c r="F41" s="224" t="s">
        <v>118</v>
      </c>
      <c r="G41" s="224"/>
      <c r="H41" s="224"/>
      <c r="I41" s="133" t="s">
        <v>111</v>
      </c>
      <c r="J41" s="190" t="s">
        <v>91</v>
      </c>
      <c r="K41" s="190"/>
      <c r="L41" s="1"/>
      <c r="M41" s="1"/>
      <c r="N41" s="327" t="s">
        <v>430</v>
      </c>
      <c r="O41" s="361"/>
      <c r="P41" s="361"/>
      <c r="Q41" s="361"/>
      <c r="R41" s="361"/>
      <c r="S41" s="361"/>
      <c r="T41" s="361"/>
      <c r="U41" s="362"/>
      <c r="V41" s="337">
        <f>5/(10/3)</f>
        <v>1.5</v>
      </c>
      <c r="W41" s="338">
        <v>0.5</v>
      </c>
      <c r="X41" s="327" t="s">
        <v>460</v>
      </c>
      <c r="Y41" s="328"/>
      <c r="Z41" s="328"/>
      <c r="AA41" s="328"/>
      <c r="AB41" s="328"/>
      <c r="AC41" s="328"/>
      <c r="AD41" s="328"/>
      <c r="AE41" s="328"/>
      <c r="AF41" s="328"/>
      <c r="AG41" s="328"/>
      <c r="AH41" s="328"/>
      <c r="AI41" s="328"/>
      <c r="AJ41" s="328"/>
      <c r="AK41" s="329"/>
      <c r="AL41" s="1"/>
      <c r="AM41" s="1"/>
      <c r="AN41" s="327"/>
      <c r="AO41" s="361"/>
      <c r="AP41" s="361"/>
      <c r="AQ41" s="361"/>
      <c r="AR41" s="361"/>
      <c r="AS41" s="361"/>
      <c r="AT41" s="361"/>
      <c r="AU41" s="362"/>
      <c r="AV41" s="337"/>
      <c r="AW41" s="338"/>
      <c r="AX41" s="327"/>
      <c r="AY41" s="328"/>
      <c r="AZ41" s="328"/>
      <c r="BA41" s="328"/>
      <c r="BB41" s="328"/>
      <c r="BC41" s="328"/>
      <c r="BD41" s="328"/>
      <c r="BE41" s="328"/>
      <c r="BF41" s="328"/>
      <c r="BG41" s="328"/>
      <c r="BH41" s="328"/>
      <c r="BI41" s="328"/>
      <c r="BJ41" s="328"/>
      <c r="BK41" s="329"/>
      <c r="BN41" s="327"/>
      <c r="BO41" s="361"/>
      <c r="BP41" s="361"/>
      <c r="BQ41" s="361"/>
      <c r="BR41" s="361"/>
      <c r="BS41" s="361"/>
      <c r="BT41" s="361"/>
      <c r="BU41" s="362"/>
      <c r="BV41" s="337"/>
      <c r="BW41" s="338"/>
      <c r="BX41" s="327"/>
      <c r="BY41" s="328"/>
      <c r="BZ41" s="328"/>
      <c r="CA41" s="328"/>
      <c r="CB41" s="328"/>
      <c r="CC41" s="328"/>
      <c r="CD41" s="328"/>
      <c r="CE41" s="328"/>
      <c r="CF41" s="328"/>
      <c r="CG41" s="328"/>
      <c r="CH41" s="328"/>
      <c r="CI41" s="328"/>
      <c r="CJ41" s="328"/>
      <c r="CK41" s="329"/>
      <c r="CL41" s="72"/>
    </row>
    <row r="42" spans="1:92" ht="252" customHeight="1" thickBot="1">
      <c r="A42" s="183"/>
      <c r="B42" s="184"/>
      <c r="C42" s="87" t="s">
        <v>240</v>
      </c>
      <c r="D42" s="171" t="s">
        <v>90</v>
      </c>
      <c r="E42" s="172"/>
      <c r="F42" s="213" t="s">
        <v>242</v>
      </c>
      <c r="G42" s="213"/>
      <c r="H42" s="213"/>
      <c r="I42" s="134" t="s">
        <v>111</v>
      </c>
      <c r="J42" s="218" t="s">
        <v>243</v>
      </c>
      <c r="K42" s="218"/>
      <c r="L42" s="1"/>
      <c r="M42" s="1"/>
      <c r="N42" s="330" t="s">
        <v>431</v>
      </c>
      <c r="O42" s="363"/>
      <c r="P42" s="363"/>
      <c r="Q42" s="363"/>
      <c r="R42" s="363"/>
      <c r="S42" s="363"/>
      <c r="T42" s="363"/>
      <c r="U42" s="364"/>
      <c r="V42" s="354" t="s">
        <v>443</v>
      </c>
      <c r="W42" s="355" t="s">
        <v>443</v>
      </c>
      <c r="X42" s="372" t="s">
        <v>461</v>
      </c>
      <c r="Y42" s="372"/>
      <c r="Z42" s="372"/>
      <c r="AA42" s="372"/>
      <c r="AB42" s="372"/>
      <c r="AC42" s="372"/>
      <c r="AD42" s="372"/>
      <c r="AE42" s="372"/>
      <c r="AF42" s="372"/>
      <c r="AG42" s="372"/>
      <c r="AH42" s="372"/>
      <c r="AI42" s="372"/>
      <c r="AJ42" s="372"/>
      <c r="AK42" s="372"/>
      <c r="AL42" s="1"/>
      <c r="AM42" s="1"/>
      <c r="AN42" s="330"/>
      <c r="AO42" s="363"/>
      <c r="AP42" s="363"/>
      <c r="AQ42" s="363"/>
      <c r="AR42" s="363"/>
      <c r="AS42" s="363"/>
      <c r="AT42" s="363"/>
      <c r="AU42" s="364"/>
      <c r="AV42" s="354"/>
      <c r="AW42" s="355"/>
      <c r="AX42" s="372"/>
      <c r="AY42" s="372"/>
      <c r="AZ42" s="372"/>
      <c r="BA42" s="372"/>
      <c r="BB42" s="372"/>
      <c r="BC42" s="372"/>
      <c r="BD42" s="372"/>
      <c r="BE42" s="372"/>
      <c r="BF42" s="372"/>
      <c r="BG42" s="372"/>
      <c r="BH42" s="372"/>
      <c r="BI42" s="372"/>
      <c r="BJ42" s="372"/>
      <c r="BK42" s="372"/>
      <c r="BN42" s="330"/>
      <c r="BO42" s="363"/>
      <c r="BP42" s="363"/>
      <c r="BQ42" s="363"/>
      <c r="BR42" s="363"/>
      <c r="BS42" s="363"/>
      <c r="BT42" s="363"/>
      <c r="BU42" s="364"/>
      <c r="BV42" s="354"/>
      <c r="BW42" s="355"/>
      <c r="BX42" s="372"/>
      <c r="BY42" s="372"/>
      <c r="BZ42" s="372"/>
      <c r="CA42" s="372"/>
      <c r="CB42" s="372"/>
      <c r="CC42" s="372"/>
      <c r="CD42" s="372"/>
      <c r="CE42" s="372"/>
      <c r="CF42" s="372"/>
      <c r="CG42" s="372"/>
      <c r="CH42" s="372"/>
      <c r="CI42" s="372"/>
      <c r="CJ42" s="372"/>
      <c r="CK42" s="372"/>
      <c r="CL42" s="72"/>
    </row>
    <row r="43" spans="1:92" ht="113.25" customHeight="1">
      <c r="A43" s="181" t="s">
        <v>12</v>
      </c>
      <c r="B43" s="182"/>
      <c r="C43" s="85" t="s">
        <v>225</v>
      </c>
      <c r="D43" s="219" t="s">
        <v>24</v>
      </c>
      <c r="E43" s="220"/>
      <c r="F43" s="221" t="s">
        <v>13</v>
      </c>
      <c r="G43" s="221"/>
      <c r="H43" s="221"/>
      <c r="I43" s="132" t="s">
        <v>111</v>
      </c>
      <c r="J43" s="222" t="s">
        <v>91</v>
      </c>
      <c r="K43" s="223"/>
      <c r="L43" s="1"/>
      <c r="M43" s="1"/>
      <c r="N43" s="324" t="s">
        <v>480</v>
      </c>
      <c r="O43" s="359"/>
      <c r="P43" s="359"/>
      <c r="Q43" s="359"/>
      <c r="R43" s="359"/>
      <c r="S43" s="359"/>
      <c r="T43" s="359"/>
      <c r="U43" s="360"/>
      <c r="V43" s="352">
        <v>1</v>
      </c>
      <c r="W43" s="353">
        <v>0.33333333333333337</v>
      </c>
      <c r="X43" s="373" t="s">
        <v>462</v>
      </c>
      <c r="Y43" s="373"/>
      <c r="Z43" s="373"/>
      <c r="AA43" s="373"/>
      <c r="AB43" s="373"/>
      <c r="AC43" s="373"/>
      <c r="AD43" s="373"/>
      <c r="AE43" s="373"/>
      <c r="AF43" s="373"/>
      <c r="AG43" s="373"/>
      <c r="AH43" s="373"/>
      <c r="AI43" s="373"/>
      <c r="AJ43" s="373"/>
      <c r="AK43" s="373"/>
      <c r="AL43" s="1"/>
      <c r="AM43" s="1"/>
      <c r="AN43" s="324"/>
      <c r="AO43" s="359"/>
      <c r="AP43" s="359"/>
      <c r="AQ43" s="359"/>
      <c r="AR43" s="359"/>
      <c r="AS43" s="359"/>
      <c r="AT43" s="359"/>
      <c r="AU43" s="360"/>
      <c r="AV43" s="352"/>
      <c r="AW43" s="353"/>
      <c r="AX43" s="373"/>
      <c r="AY43" s="373"/>
      <c r="AZ43" s="373"/>
      <c r="BA43" s="373"/>
      <c r="BB43" s="373"/>
      <c r="BC43" s="373"/>
      <c r="BD43" s="373"/>
      <c r="BE43" s="373"/>
      <c r="BF43" s="373"/>
      <c r="BG43" s="373"/>
      <c r="BH43" s="373"/>
      <c r="BI43" s="373"/>
      <c r="BJ43" s="373"/>
      <c r="BK43" s="373"/>
      <c r="BN43" s="324"/>
      <c r="BO43" s="359"/>
      <c r="BP43" s="359"/>
      <c r="BQ43" s="359"/>
      <c r="BR43" s="359"/>
      <c r="BS43" s="359"/>
      <c r="BT43" s="359"/>
      <c r="BU43" s="360"/>
      <c r="BV43" s="352"/>
      <c r="BW43" s="353"/>
      <c r="BX43" s="373"/>
      <c r="BY43" s="373"/>
      <c r="BZ43" s="373"/>
      <c r="CA43" s="373"/>
      <c r="CB43" s="373"/>
      <c r="CC43" s="373"/>
      <c r="CD43" s="373"/>
      <c r="CE43" s="373"/>
      <c r="CF43" s="373"/>
      <c r="CG43" s="373"/>
      <c r="CH43" s="373"/>
      <c r="CI43" s="373"/>
      <c r="CJ43" s="373"/>
      <c r="CK43" s="373"/>
      <c r="CL43" s="72"/>
    </row>
    <row r="44" spans="1:92" ht="102.75" customHeight="1" thickBot="1">
      <c r="A44" s="183"/>
      <c r="B44" s="184"/>
      <c r="C44" s="87" t="s">
        <v>226</v>
      </c>
      <c r="D44" s="171" t="s">
        <v>122</v>
      </c>
      <c r="E44" s="172"/>
      <c r="F44" s="213" t="s">
        <v>92</v>
      </c>
      <c r="G44" s="213"/>
      <c r="H44" s="213"/>
      <c r="I44" s="149" t="s">
        <v>123</v>
      </c>
      <c r="J44" s="214" t="s">
        <v>91</v>
      </c>
      <c r="K44" s="215"/>
      <c r="L44" s="1"/>
      <c r="M44" s="1"/>
      <c r="N44" s="330" t="s">
        <v>418</v>
      </c>
      <c r="O44" s="363"/>
      <c r="P44" s="363"/>
      <c r="Q44" s="363"/>
      <c r="R44" s="363"/>
      <c r="S44" s="363"/>
      <c r="T44" s="363"/>
      <c r="U44" s="364"/>
      <c r="V44" s="354">
        <v>0.5</v>
      </c>
      <c r="W44" s="355">
        <v>0.16666666666666669</v>
      </c>
      <c r="X44" s="372" t="s">
        <v>473</v>
      </c>
      <c r="Y44" s="372"/>
      <c r="Z44" s="372"/>
      <c r="AA44" s="372"/>
      <c r="AB44" s="372"/>
      <c r="AC44" s="372"/>
      <c r="AD44" s="372"/>
      <c r="AE44" s="372"/>
      <c r="AF44" s="372"/>
      <c r="AG44" s="372"/>
      <c r="AH44" s="372"/>
      <c r="AI44" s="372"/>
      <c r="AJ44" s="372"/>
      <c r="AK44" s="372"/>
      <c r="AL44" s="1"/>
      <c r="AM44" s="1"/>
      <c r="AN44" s="330"/>
      <c r="AO44" s="363"/>
      <c r="AP44" s="363"/>
      <c r="AQ44" s="363"/>
      <c r="AR44" s="363"/>
      <c r="AS44" s="363"/>
      <c r="AT44" s="363"/>
      <c r="AU44" s="364"/>
      <c r="AV44" s="354"/>
      <c r="AW44" s="355"/>
      <c r="AX44" s="372"/>
      <c r="AY44" s="372"/>
      <c r="AZ44" s="372"/>
      <c r="BA44" s="372"/>
      <c r="BB44" s="372"/>
      <c r="BC44" s="372"/>
      <c r="BD44" s="372"/>
      <c r="BE44" s="372"/>
      <c r="BF44" s="372"/>
      <c r="BG44" s="372"/>
      <c r="BH44" s="372"/>
      <c r="BI44" s="372"/>
      <c r="BJ44" s="372"/>
      <c r="BK44" s="372"/>
      <c r="BN44" s="330"/>
      <c r="BO44" s="363"/>
      <c r="BP44" s="363"/>
      <c r="BQ44" s="363"/>
      <c r="BR44" s="363"/>
      <c r="BS44" s="363"/>
      <c r="BT44" s="363"/>
      <c r="BU44" s="364"/>
      <c r="BV44" s="354"/>
      <c r="BW44" s="355"/>
      <c r="BX44" s="372"/>
      <c r="BY44" s="372"/>
      <c r="BZ44" s="372"/>
      <c r="CA44" s="372"/>
      <c r="CB44" s="372"/>
      <c r="CC44" s="372"/>
      <c r="CD44" s="372"/>
      <c r="CE44" s="372"/>
      <c r="CF44" s="372"/>
      <c r="CG44" s="372"/>
      <c r="CH44" s="372"/>
      <c r="CI44" s="372"/>
      <c r="CJ44" s="372"/>
      <c r="CK44" s="372"/>
      <c r="CL44" s="72"/>
    </row>
    <row r="45" spans="1:92">
      <c r="A45" s="1"/>
      <c r="B45" s="1"/>
      <c r="C45" s="1"/>
      <c r="D45" s="1"/>
      <c r="E45" s="1"/>
      <c r="F45" s="1"/>
      <c r="G45" s="1"/>
      <c r="H45" s="1"/>
      <c r="I45" s="1"/>
      <c r="J45" s="1"/>
      <c r="K45" s="1"/>
      <c r="L45" s="1"/>
      <c r="M45" s="1"/>
      <c r="N45" s="17"/>
      <c r="O45" s="17"/>
      <c r="P45" s="17"/>
      <c r="Q45" s="17"/>
      <c r="R45" s="17"/>
      <c r="S45" s="17"/>
      <c r="T45" s="17"/>
      <c r="U45" s="17"/>
      <c r="V45" s="1"/>
      <c r="W45" s="80"/>
      <c r="X45" s="1"/>
      <c r="Y45" s="1"/>
      <c r="Z45" s="1"/>
      <c r="AA45" s="1"/>
      <c r="AB45" s="1"/>
      <c r="AC45" s="1"/>
      <c r="AD45" s="1"/>
      <c r="AE45" s="1"/>
      <c r="AF45" s="1"/>
      <c r="AG45" s="1"/>
      <c r="AH45" s="1"/>
      <c r="AI45" s="1"/>
      <c r="AJ45" s="1"/>
      <c r="AK45" s="1"/>
      <c r="AL45" s="1"/>
      <c r="AM45" s="1"/>
      <c r="AU45" s="3"/>
      <c r="BF45" s="80"/>
      <c r="BV45" s="80"/>
      <c r="BW45" s="80"/>
      <c r="CG45" s="3"/>
    </row>
    <row r="46" spans="1:92">
      <c r="A46" s="1"/>
      <c r="B46" s="1"/>
      <c r="C46" s="1"/>
      <c r="D46" s="1"/>
      <c r="E46" s="1"/>
      <c r="F46" s="1"/>
      <c r="G46" s="1"/>
      <c r="H46" s="1"/>
      <c r="I46" s="1"/>
      <c r="J46" s="1"/>
      <c r="K46" s="1"/>
      <c r="L46" s="1"/>
      <c r="M46" s="1"/>
      <c r="N46" s="17"/>
      <c r="O46" s="17"/>
      <c r="P46" s="17"/>
      <c r="Q46" s="17"/>
      <c r="R46" s="17"/>
      <c r="S46" s="17"/>
      <c r="T46" s="17"/>
      <c r="U46" s="17"/>
      <c r="V46" s="1"/>
      <c r="W46" s="24"/>
      <c r="X46" s="1"/>
      <c r="Y46" s="1"/>
      <c r="Z46" s="1"/>
      <c r="AA46" s="1"/>
      <c r="AB46" s="1"/>
      <c r="AC46" s="1"/>
      <c r="AD46" s="1"/>
      <c r="AE46" s="1"/>
      <c r="AF46" s="1"/>
      <c r="AG46" s="1"/>
      <c r="AH46" s="1"/>
      <c r="AI46" s="1"/>
      <c r="AJ46" s="1"/>
      <c r="AK46" s="1"/>
      <c r="AL46" s="1"/>
      <c r="AM46" s="1"/>
      <c r="AU46" s="3"/>
      <c r="CG46" s="3"/>
    </row>
    <row r="47" spans="1:92" s="35" customFormat="1" ht="25.5" customHeight="1">
      <c r="A47" s="234" t="s">
        <v>401</v>
      </c>
      <c r="B47" s="234"/>
      <c r="C47" s="234"/>
      <c r="D47" s="234"/>
      <c r="E47" s="234"/>
      <c r="F47" s="234"/>
      <c r="G47" s="234"/>
      <c r="H47" s="234"/>
      <c r="I47" s="234"/>
      <c r="J47" s="234"/>
      <c r="K47" s="234"/>
      <c r="L47" s="34"/>
      <c r="M47" s="34"/>
      <c r="N47" s="234" t="s">
        <v>401</v>
      </c>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34"/>
      <c r="AM47" s="34"/>
      <c r="AN47" s="234" t="s">
        <v>401</v>
      </c>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34"/>
      <c r="BM47" s="34"/>
      <c r="BN47" s="234" t="s">
        <v>401</v>
      </c>
      <c r="BO47" s="234"/>
      <c r="BP47" s="234"/>
      <c r="BQ47" s="234"/>
      <c r="BR47" s="234"/>
      <c r="BS47" s="234"/>
      <c r="BT47" s="234"/>
      <c r="BU47" s="234"/>
      <c r="BV47" s="234"/>
      <c r="BW47" s="234"/>
      <c r="BX47" s="234"/>
      <c r="BY47" s="234"/>
      <c r="BZ47" s="234"/>
      <c r="CA47" s="234"/>
      <c r="CB47" s="234"/>
      <c r="CC47" s="234"/>
      <c r="CD47" s="234"/>
      <c r="CE47" s="234"/>
      <c r="CF47" s="234"/>
      <c r="CG47" s="234"/>
      <c r="CH47" s="234"/>
      <c r="CI47" s="234"/>
      <c r="CJ47" s="234"/>
      <c r="CK47" s="234"/>
    </row>
    <row r="48" spans="1:92" ht="13.5" thickBot="1">
      <c r="A48" s="1"/>
      <c r="B48" s="1"/>
      <c r="C48" s="1"/>
      <c r="D48" s="1"/>
      <c r="E48" s="1"/>
      <c r="F48" s="1"/>
      <c r="G48" s="1"/>
      <c r="H48" s="1"/>
      <c r="I48" s="1"/>
      <c r="J48" s="1"/>
      <c r="K48" s="1"/>
      <c r="L48" s="1"/>
      <c r="M48" s="1"/>
      <c r="N48" s="17"/>
      <c r="O48" s="17"/>
      <c r="P48" s="17"/>
      <c r="Q48" s="17"/>
      <c r="R48" s="17"/>
      <c r="S48" s="17"/>
      <c r="T48" s="17"/>
      <c r="U48" s="17"/>
      <c r="V48" s="1"/>
      <c r="W48" s="24"/>
      <c r="X48" s="1"/>
      <c r="Y48" s="1"/>
      <c r="Z48" s="1"/>
      <c r="AA48" s="1"/>
      <c r="AB48" s="1"/>
      <c r="AC48" s="1"/>
      <c r="AD48" s="1"/>
      <c r="AE48" s="1"/>
      <c r="AF48" s="1"/>
      <c r="AG48" s="1"/>
      <c r="AH48" s="1"/>
      <c r="AI48" s="1"/>
      <c r="AJ48" s="1"/>
      <c r="AK48" s="1"/>
      <c r="AL48" s="1"/>
      <c r="AM48" s="1"/>
      <c r="AV48" s="64"/>
      <c r="AW48" s="64"/>
      <c r="BF48" s="1"/>
      <c r="CH48" s="1"/>
    </row>
    <row r="49" spans="1:90" s="46" customFormat="1" ht="12.75" customHeight="1" thickBot="1">
      <c r="A49" s="5"/>
      <c r="B49" s="5"/>
      <c r="C49" s="12"/>
      <c r="D49" s="5"/>
      <c r="E49" s="5"/>
      <c r="F49" s="5"/>
      <c r="G49" s="5"/>
      <c r="H49" s="5"/>
      <c r="I49" s="5"/>
      <c r="J49" s="5"/>
      <c r="K49" s="5"/>
      <c r="L49" s="5"/>
      <c r="M49" s="5"/>
      <c r="N49" s="200" t="s">
        <v>163</v>
      </c>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8"/>
      <c r="AM49" s="20"/>
      <c r="AN49" s="200" t="s">
        <v>162</v>
      </c>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2"/>
      <c r="BM49" s="22"/>
      <c r="BN49" s="200" t="s">
        <v>161</v>
      </c>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3"/>
    </row>
    <row r="50" spans="1:90" ht="51.75" thickBot="1">
      <c r="A50" s="206" t="s">
        <v>47</v>
      </c>
      <c r="B50" s="207"/>
      <c r="C50" s="206" t="s">
        <v>48</v>
      </c>
      <c r="D50" s="208"/>
      <c r="E50" s="207"/>
      <c r="F50" s="209" t="s">
        <v>49</v>
      </c>
      <c r="G50" s="209"/>
      <c r="H50" s="209"/>
      <c r="I50" s="21" t="s">
        <v>51</v>
      </c>
      <c r="J50" s="209" t="s">
        <v>46</v>
      </c>
      <c r="K50" s="209"/>
      <c r="L50" s="1"/>
      <c r="M50" s="1"/>
      <c r="N50" s="206" t="s">
        <v>21</v>
      </c>
      <c r="O50" s="208"/>
      <c r="P50" s="208"/>
      <c r="Q50" s="208"/>
      <c r="R50" s="208"/>
      <c r="S50" s="208"/>
      <c r="T50" s="208"/>
      <c r="U50" s="207"/>
      <c r="V50" s="13" t="s">
        <v>22</v>
      </c>
      <c r="W50" s="14" t="s">
        <v>72</v>
      </c>
      <c r="X50" s="206" t="s">
        <v>23</v>
      </c>
      <c r="Y50" s="208"/>
      <c r="Z50" s="208"/>
      <c r="AA50" s="208"/>
      <c r="AB50" s="208"/>
      <c r="AC50" s="208"/>
      <c r="AD50" s="208"/>
      <c r="AE50" s="208"/>
      <c r="AF50" s="208"/>
      <c r="AG50" s="208"/>
      <c r="AH50" s="208"/>
      <c r="AI50" s="208"/>
      <c r="AJ50" s="208"/>
      <c r="AK50" s="207"/>
      <c r="AL50" s="1"/>
      <c r="AM50" s="1"/>
      <c r="AN50" s="206" t="s">
        <v>21</v>
      </c>
      <c r="AO50" s="208"/>
      <c r="AP50" s="208"/>
      <c r="AQ50" s="208"/>
      <c r="AR50" s="208"/>
      <c r="AS50" s="208"/>
      <c r="AT50" s="208"/>
      <c r="AU50" s="207"/>
      <c r="AV50" s="13" t="s">
        <v>71</v>
      </c>
      <c r="AW50" s="14" t="s">
        <v>72</v>
      </c>
      <c r="AX50" s="206" t="s">
        <v>23</v>
      </c>
      <c r="AY50" s="208"/>
      <c r="AZ50" s="208"/>
      <c r="BA50" s="208"/>
      <c r="BB50" s="208"/>
      <c r="BC50" s="208"/>
      <c r="BD50" s="208"/>
      <c r="BE50" s="208"/>
      <c r="BF50" s="208"/>
      <c r="BG50" s="208"/>
      <c r="BH50" s="208"/>
      <c r="BI50" s="208"/>
      <c r="BJ50" s="208"/>
      <c r="BK50" s="207"/>
      <c r="BN50" s="206" t="s">
        <v>21</v>
      </c>
      <c r="BO50" s="208"/>
      <c r="BP50" s="208"/>
      <c r="BQ50" s="208"/>
      <c r="BR50" s="208"/>
      <c r="BS50" s="208"/>
      <c r="BT50" s="208"/>
      <c r="BU50" s="207"/>
      <c r="BV50" s="13" t="s">
        <v>71</v>
      </c>
      <c r="BW50" s="14" t="s">
        <v>72</v>
      </c>
      <c r="BX50" s="206" t="s">
        <v>23</v>
      </c>
      <c r="BY50" s="208"/>
      <c r="BZ50" s="208"/>
      <c r="CA50" s="208"/>
      <c r="CB50" s="208"/>
      <c r="CC50" s="208"/>
      <c r="CD50" s="208"/>
      <c r="CE50" s="208"/>
      <c r="CF50" s="208"/>
      <c r="CG50" s="208"/>
      <c r="CH50" s="208"/>
      <c r="CI50" s="208"/>
      <c r="CJ50" s="208"/>
      <c r="CK50" s="207"/>
    </row>
    <row r="51" spans="1:90" ht="81.75" customHeight="1" thickBot="1">
      <c r="A51" s="181" t="s">
        <v>124</v>
      </c>
      <c r="B51" s="182"/>
      <c r="C51" s="36" t="s">
        <v>110</v>
      </c>
      <c r="D51" s="219" t="s">
        <v>244</v>
      </c>
      <c r="E51" s="220"/>
      <c r="F51" s="221" t="s">
        <v>245</v>
      </c>
      <c r="G51" s="221"/>
      <c r="H51" s="221"/>
      <c r="I51" s="132" t="s">
        <v>125</v>
      </c>
      <c r="J51" s="222" t="s">
        <v>192</v>
      </c>
      <c r="K51" s="223"/>
      <c r="L51" s="1"/>
      <c r="M51" s="1"/>
      <c r="N51" s="178" t="s">
        <v>436</v>
      </c>
      <c r="O51" s="216"/>
      <c r="P51" s="216"/>
      <c r="Q51" s="216"/>
      <c r="R51" s="216"/>
      <c r="S51" s="216"/>
      <c r="T51" s="216"/>
      <c r="U51" s="217"/>
      <c r="V51" s="341" t="s">
        <v>443</v>
      </c>
      <c r="W51" s="342" t="s">
        <v>443</v>
      </c>
      <c r="X51" s="178" t="s">
        <v>513</v>
      </c>
      <c r="Y51" s="179"/>
      <c r="Z51" s="179"/>
      <c r="AA51" s="179"/>
      <c r="AB51" s="179"/>
      <c r="AC51" s="179"/>
      <c r="AD51" s="179"/>
      <c r="AE51" s="179"/>
      <c r="AF51" s="179"/>
      <c r="AG51" s="179"/>
      <c r="AH51" s="179"/>
      <c r="AI51" s="179"/>
      <c r="AJ51" s="179"/>
      <c r="AK51" s="180"/>
      <c r="AL51" s="1"/>
      <c r="AM51" s="1"/>
      <c r="AN51" s="178"/>
      <c r="AO51" s="216"/>
      <c r="AP51" s="216"/>
      <c r="AQ51" s="216"/>
      <c r="AR51" s="216"/>
      <c r="AS51" s="216"/>
      <c r="AT51" s="216"/>
      <c r="AU51" s="217"/>
      <c r="AV51" s="341"/>
      <c r="AW51" s="342"/>
      <c r="AX51" s="178"/>
      <c r="AY51" s="179"/>
      <c r="AZ51" s="179"/>
      <c r="BA51" s="179"/>
      <c r="BB51" s="179"/>
      <c r="BC51" s="179"/>
      <c r="BD51" s="179"/>
      <c r="BE51" s="179"/>
      <c r="BF51" s="179"/>
      <c r="BG51" s="179"/>
      <c r="BH51" s="179"/>
      <c r="BI51" s="179"/>
      <c r="BJ51" s="179"/>
      <c r="BK51" s="180"/>
      <c r="BN51" s="178"/>
      <c r="BO51" s="216"/>
      <c r="BP51" s="216"/>
      <c r="BQ51" s="216"/>
      <c r="BR51" s="216"/>
      <c r="BS51" s="216"/>
      <c r="BT51" s="216"/>
      <c r="BU51" s="217"/>
      <c r="BV51" s="341"/>
      <c r="BW51" s="342"/>
      <c r="BX51" s="178"/>
      <c r="BY51" s="179"/>
      <c r="BZ51" s="179"/>
      <c r="CA51" s="179"/>
      <c r="CB51" s="179"/>
      <c r="CC51" s="179"/>
      <c r="CD51" s="179"/>
      <c r="CE51" s="179"/>
      <c r="CF51" s="179"/>
      <c r="CG51" s="179"/>
      <c r="CH51" s="179"/>
      <c r="CI51" s="179"/>
      <c r="CJ51" s="179"/>
      <c r="CK51" s="180"/>
    </row>
    <row r="52" spans="1:90" ht="150.75" customHeight="1">
      <c r="A52" s="181" t="s">
        <v>126</v>
      </c>
      <c r="B52" s="182"/>
      <c r="C52" s="36" t="s">
        <v>113</v>
      </c>
      <c r="D52" s="219" t="s">
        <v>93</v>
      </c>
      <c r="E52" s="220"/>
      <c r="F52" s="221" t="s">
        <v>128</v>
      </c>
      <c r="G52" s="221"/>
      <c r="H52" s="221"/>
      <c r="I52" s="132" t="s">
        <v>127</v>
      </c>
      <c r="J52" s="199" t="s">
        <v>193</v>
      </c>
      <c r="K52" s="199"/>
      <c r="L52" s="1"/>
      <c r="M52" s="1"/>
      <c r="N52" s="324" t="s">
        <v>432</v>
      </c>
      <c r="O52" s="359"/>
      <c r="P52" s="359"/>
      <c r="Q52" s="359"/>
      <c r="R52" s="359"/>
      <c r="S52" s="359"/>
      <c r="T52" s="359"/>
      <c r="U52" s="360"/>
      <c r="V52" s="352">
        <v>0</v>
      </c>
      <c r="W52" s="353">
        <v>0</v>
      </c>
      <c r="X52" s="324" t="s">
        <v>463</v>
      </c>
      <c r="Y52" s="325"/>
      <c r="Z52" s="325"/>
      <c r="AA52" s="325"/>
      <c r="AB52" s="325"/>
      <c r="AC52" s="325"/>
      <c r="AD52" s="325"/>
      <c r="AE52" s="325"/>
      <c r="AF52" s="325"/>
      <c r="AG52" s="325"/>
      <c r="AH52" s="325"/>
      <c r="AI52" s="325"/>
      <c r="AJ52" s="325"/>
      <c r="AK52" s="326"/>
      <c r="AL52" s="1"/>
      <c r="AM52" s="1"/>
      <c r="AN52" s="324"/>
      <c r="AO52" s="359"/>
      <c r="AP52" s="359"/>
      <c r="AQ52" s="359"/>
      <c r="AR52" s="359"/>
      <c r="AS52" s="359"/>
      <c r="AT52" s="359"/>
      <c r="AU52" s="360"/>
      <c r="AV52" s="352"/>
      <c r="AW52" s="353"/>
      <c r="AX52" s="324"/>
      <c r="AY52" s="325"/>
      <c r="AZ52" s="325"/>
      <c r="BA52" s="325"/>
      <c r="BB52" s="325"/>
      <c r="BC52" s="325"/>
      <c r="BD52" s="325"/>
      <c r="BE52" s="325"/>
      <c r="BF52" s="325"/>
      <c r="BG52" s="325"/>
      <c r="BH52" s="325"/>
      <c r="BI52" s="325"/>
      <c r="BJ52" s="325"/>
      <c r="BK52" s="326"/>
      <c r="BN52" s="324"/>
      <c r="BO52" s="359"/>
      <c r="BP52" s="359"/>
      <c r="BQ52" s="359"/>
      <c r="BR52" s="359"/>
      <c r="BS52" s="359"/>
      <c r="BT52" s="359"/>
      <c r="BU52" s="360"/>
      <c r="BV52" s="352"/>
      <c r="BW52" s="353"/>
      <c r="BX52" s="324"/>
      <c r="BY52" s="325"/>
      <c r="BZ52" s="325"/>
      <c r="CA52" s="325"/>
      <c r="CB52" s="325"/>
      <c r="CC52" s="325"/>
      <c r="CD52" s="325"/>
      <c r="CE52" s="325"/>
      <c r="CF52" s="325"/>
      <c r="CG52" s="325"/>
      <c r="CH52" s="325"/>
      <c r="CI52" s="325"/>
      <c r="CJ52" s="325"/>
      <c r="CK52" s="326"/>
    </row>
    <row r="53" spans="1:90" ht="70.5" customHeight="1">
      <c r="A53" s="253"/>
      <c r="B53" s="254"/>
      <c r="C53" s="37" t="s">
        <v>117</v>
      </c>
      <c r="D53" s="185" t="s">
        <v>247</v>
      </c>
      <c r="E53" s="186"/>
      <c r="F53" s="224" t="s">
        <v>129</v>
      </c>
      <c r="G53" s="224"/>
      <c r="H53" s="224"/>
      <c r="I53" s="133" t="s">
        <v>111</v>
      </c>
      <c r="J53" s="190" t="s">
        <v>248</v>
      </c>
      <c r="K53" s="190"/>
      <c r="L53" s="1"/>
      <c r="M53" s="1"/>
      <c r="N53" s="327" t="s">
        <v>433</v>
      </c>
      <c r="O53" s="361"/>
      <c r="P53" s="361"/>
      <c r="Q53" s="361"/>
      <c r="R53" s="361"/>
      <c r="S53" s="361"/>
      <c r="T53" s="361"/>
      <c r="U53" s="362"/>
      <c r="V53" s="337" t="s">
        <v>443</v>
      </c>
      <c r="W53" s="338" t="s">
        <v>443</v>
      </c>
      <c r="X53" s="327" t="s">
        <v>464</v>
      </c>
      <c r="Y53" s="328"/>
      <c r="Z53" s="328"/>
      <c r="AA53" s="328"/>
      <c r="AB53" s="328"/>
      <c r="AC53" s="328"/>
      <c r="AD53" s="328"/>
      <c r="AE53" s="328"/>
      <c r="AF53" s="328"/>
      <c r="AG53" s="328"/>
      <c r="AH53" s="328"/>
      <c r="AI53" s="328"/>
      <c r="AJ53" s="328"/>
      <c r="AK53" s="329"/>
      <c r="AL53" s="1"/>
      <c r="AM53" s="1"/>
      <c r="AN53" s="327"/>
      <c r="AO53" s="361"/>
      <c r="AP53" s="361"/>
      <c r="AQ53" s="361"/>
      <c r="AR53" s="361"/>
      <c r="AS53" s="361"/>
      <c r="AT53" s="361"/>
      <c r="AU53" s="362"/>
      <c r="AV53" s="337"/>
      <c r="AW53" s="338"/>
      <c r="AX53" s="327"/>
      <c r="AY53" s="328"/>
      <c r="AZ53" s="328"/>
      <c r="BA53" s="328"/>
      <c r="BB53" s="328"/>
      <c r="BC53" s="328"/>
      <c r="BD53" s="328"/>
      <c r="BE53" s="328"/>
      <c r="BF53" s="328"/>
      <c r="BG53" s="328"/>
      <c r="BH53" s="328"/>
      <c r="BI53" s="328"/>
      <c r="BJ53" s="328"/>
      <c r="BK53" s="329"/>
      <c r="BN53" s="327"/>
      <c r="BO53" s="361"/>
      <c r="BP53" s="361"/>
      <c r="BQ53" s="361"/>
      <c r="BR53" s="361"/>
      <c r="BS53" s="361"/>
      <c r="BT53" s="361"/>
      <c r="BU53" s="362"/>
      <c r="BV53" s="337"/>
      <c r="BW53" s="338"/>
      <c r="BX53" s="327"/>
      <c r="BY53" s="328"/>
      <c r="BZ53" s="328"/>
      <c r="CA53" s="328"/>
      <c r="CB53" s="328"/>
      <c r="CC53" s="328"/>
      <c r="CD53" s="328"/>
      <c r="CE53" s="328"/>
      <c r="CF53" s="328"/>
      <c r="CG53" s="328"/>
      <c r="CH53" s="328"/>
      <c r="CI53" s="328"/>
      <c r="CJ53" s="328"/>
      <c r="CK53" s="329"/>
    </row>
    <row r="54" spans="1:90" ht="111.75" customHeight="1">
      <c r="A54" s="253"/>
      <c r="B54" s="254"/>
      <c r="C54" s="37" t="s">
        <v>120</v>
      </c>
      <c r="D54" s="185" t="s">
        <v>74</v>
      </c>
      <c r="E54" s="186"/>
      <c r="F54" s="224" t="s">
        <v>130</v>
      </c>
      <c r="G54" s="224"/>
      <c r="H54" s="224"/>
      <c r="I54" s="133" t="s">
        <v>111</v>
      </c>
      <c r="J54" s="190" t="s">
        <v>249</v>
      </c>
      <c r="K54" s="190"/>
      <c r="L54" s="1"/>
      <c r="M54" s="1"/>
      <c r="N54" s="327" t="s">
        <v>434</v>
      </c>
      <c r="O54" s="361"/>
      <c r="P54" s="361"/>
      <c r="Q54" s="361"/>
      <c r="R54" s="361"/>
      <c r="S54" s="361"/>
      <c r="T54" s="361"/>
      <c r="U54" s="362"/>
      <c r="V54" s="337">
        <v>1</v>
      </c>
      <c r="W54" s="338">
        <f>0.333333333333333%*100</f>
        <v>0.33333333333333298</v>
      </c>
      <c r="X54" s="327" t="s">
        <v>465</v>
      </c>
      <c r="Y54" s="328"/>
      <c r="Z54" s="328"/>
      <c r="AA54" s="328"/>
      <c r="AB54" s="328"/>
      <c r="AC54" s="328"/>
      <c r="AD54" s="328"/>
      <c r="AE54" s="328"/>
      <c r="AF54" s="328"/>
      <c r="AG54" s="328"/>
      <c r="AH54" s="328"/>
      <c r="AI54" s="328"/>
      <c r="AJ54" s="328"/>
      <c r="AK54" s="329"/>
      <c r="AL54" s="1"/>
      <c r="AM54" s="1"/>
      <c r="AN54" s="327"/>
      <c r="AO54" s="361"/>
      <c r="AP54" s="361"/>
      <c r="AQ54" s="361"/>
      <c r="AR54" s="361"/>
      <c r="AS54" s="361"/>
      <c r="AT54" s="361"/>
      <c r="AU54" s="362"/>
      <c r="AV54" s="337"/>
      <c r="AW54" s="338"/>
      <c r="AX54" s="327"/>
      <c r="AY54" s="328"/>
      <c r="AZ54" s="328"/>
      <c r="BA54" s="328"/>
      <c r="BB54" s="328"/>
      <c r="BC54" s="328"/>
      <c r="BD54" s="328"/>
      <c r="BE54" s="328"/>
      <c r="BF54" s="328"/>
      <c r="BG54" s="328"/>
      <c r="BH54" s="328"/>
      <c r="BI54" s="328"/>
      <c r="BJ54" s="328"/>
      <c r="BK54" s="329"/>
      <c r="BN54" s="327"/>
      <c r="BO54" s="361"/>
      <c r="BP54" s="361"/>
      <c r="BQ54" s="361"/>
      <c r="BR54" s="361"/>
      <c r="BS54" s="361"/>
      <c r="BT54" s="361"/>
      <c r="BU54" s="362"/>
      <c r="BV54" s="337"/>
      <c r="BW54" s="338"/>
      <c r="BX54" s="327"/>
      <c r="BY54" s="328"/>
      <c r="BZ54" s="328"/>
      <c r="CA54" s="328"/>
      <c r="CB54" s="328"/>
      <c r="CC54" s="328"/>
      <c r="CD54" s="328"/>
      <c r="CE54" s="328"/>
      <c r="CF54" s="328"/>
      <c r="CG54" s="328"/>
      <c r="CH54" s="328"/>
      <c r="CI54" s="328"/>
      <c r="CJ54" s="328"/>
      <c r="CK54" s="329"/>
    </row>
    <row r="55" spans="1:90" ht="70.5" customHeight="1" thickBot="1">
      <c r="A55" s="183"/>
      <c r="B55" s="184"/>
      <c r="C55" s="37" t="s">
        <v>121</v>
      </c>
      <c r="D55" s="185" t="s">
        <v>94</v>
      </c>
      <c r="E55" s="186"/>
      <c r="F55" s="224" t="s">
        <v>131</v>
      </c>
      <c r="G55" s="224"/>
      <c r="H55" s="224"/>
      <c r="I55" s="133" t="s">
        <v>111</v>
      </c>
      <c r="J55" s="190" t="s">
        <v>193</v>
      </c>
      <c r="K55" s="190"/>
      <c r="L55" s="1"/>
      <c r="M55" s="1"/>
      <c r="N55" s="330" t="s">
        <v>435</v>
      </c>
      <c r="O55" s="363"/>
      <c r="P55" s="363"/>
      <c r="Q55" s="363"/>
      <c r="R55" s="363"/>
      <c r="S55" s="363"/>
      <c r="T55" s="363"/>
      <c r="U55" s="364"/>
      <c r="V55" s="354">
        <v>0.75</v>
      </c>
      <c r="W55" s="355">
        <f>3/12</f>
        <v>0.25</v>
      </c>
      <c r="X55" s="330" t="s">
        <v>466</v>
      </c>
      <c r="Y55" s="331"/>
      <c r="Z55" s="331"/>
      <c r="AA55" s="331"/>
      <c r="AB55" s="331"/>
      <c r="AC55" s="331"/>
      <c r="AD55" s="331"/>
      <c r="AE55" s="331"/>
      <c r="AF55" s="331"/>
      <c r="AG55" s="331"/>
      <c r="AH55" s="331"/>
      <c r="AI55" s="331"/>
      <c r="AJ55" s="331"/>
      <c r="AK55" s="332"/>
      <c r="AL55" s="1"/>
      <c r="AM55" s="1"/>
      <c r="AN55" s="330"/>
      <c r="AO55" s="363"/>
      <c r="AP55" s="363"/>
      <c r="AQ55" s="363"/>
      <c r="AR55" s="363"/>
      <c r="AS55" s="363"/>
      <c r="AT55" s="363"/>
      <c r="AU55" s="364"/>
      <c r="AV55" s="354"/>
      <c r="AW55" s="355"/>
      <c r="AX55" s="330"/>
      <c r="AY55" s="331"/>
      <c r="AZ55" s="331"/>
      <c r="BA55" s="331"/>
      <c r="BB55" s="331"/>
      <c r="BC55" s="331"/>
      <c r="BD55" s="331"/>
      <c r="BE55" s="331"/>
      <c r="BF55" s="331"/>
      <c r="BG55" s="331"/>
      <c r="BH55" s="331"/>
      <c r="BI55" s="331"/>
      <c r="BJ55" s="331"/>
      <c r="BK55" s="332"/>
      <c r="BN55" s="330"/>
      <c r="BO55" s="363"/>
      <c r="BP55" s="363"/>
      <c r="BQ55" s="363"/>
      <c r="BR55" s="363"/>
      <c r="BS55" s="363"/>
      <c r="BT55" s="363"/>
      <c r="BU55" s="364"/>
      <c r="BV55" s="354"/>
      <c r="BW55" s="355"/>
      <c r="BX55" s="330"/>
      <c r="BY55" s="331"/>
      <c r="BZ55" s="331"/>
      <c r="CA55" s="331"/>
      <c r="CB55" s="331"/>
      <c r="CC55" s="331"/>
      <c r="CD55" s="331"/>
      <c r="CE55" s="331"/>
      <c r="CF55" s="331"/>
      <c r="CG55" s="331"/>
      <c r="CH55" s="331"/>
      <c r="CI55" s="331"/>
      <c r="CJ55" s="331"/>
      <c r="CK55" s="332"/>
    </row>
    <row r="56" spans="1:90" ht="112.5" customHeight="1" thickBot="1">
      <c r="A56" s="191" t="s">
        <v>14</v>
      </c>
      <c r="B56" s="192"/>
      <c r="C56" s="39" t="s">
        <v>246</v>
      </c>
      <c r="D56" s="193" t="s">
        <v>69</v>
      </c>
      <c r="E56" s="194"/>
      <c r="F56" s="258" t="s">
        <v>15</v>
      </c>
      <c r="G56" s="258"/>
      <c r="H56" s="258"/>
      <c r="I56" s="130" t="s">
        <v>111</v>
      </c>
      <c r="J56" s="246" t="s">
        <v>95</v>
      </c>
      <c r="K56" s="247"/>
      <c r="L56" s="1"/>
      <c r="M56" s="1"/>
      <c r="N56" s="178" t="s">
        <v>481</v>
      </c>
      <c r="O56" s="179"/>
      <c r="P56" s="179"/>
      <c r="Q56" s="179"/>
      <c r="R56" s="179"/>
      <c r="S56" s="179"/>
      <c r="T56" s="179"/>
      <c r="U56" s="180"/>
      <c r="V56" s="341">
        <v>1</v>
      </c>
      <c r="W56" s="342">
        <v>0.33333333333333337</v>
      </c>
      <c r="X56" s="178" t="s">
        <v>467</v>
      </c>
      <c r="Y56" s="179"/>
      <c r="Z56" s="179"/>
      <c r="AA56" s="179"/>
      <c r="AB56" s="179"/>
      <c r="AC56" s="179"/>
      <c r="AD56" s="179"/>
      <c r="AE56" s="179"/>
      <c r="AF56" s="179"/>
      <c r="AG56" s="179"/>
      <c r="AH56" s="179"/>
      <c r="AI56" s="179"/>
      <c r="AJ56" s="179"/>
      <c r="AK56" s="180"/>
      <c r="AL56" s="1"/>
      <c r="AM56" s="1"/>
      <c r="AN56" s="178"/>
      <c r="AO56" s="179"/>
      <c r="AP56" s="179"/>
      <c r="AQ56" s="179"/>
      <c r="AR56" s="179"/>
      <c r="AS56" s="179"/>
      <c r="AT56" s="179"/>
      <c r="AU56" s="180"/>
      <c r="AV56" s="341"/>
      <c r="AW56" s="342"/>
      <c r="AX56" s="178"/>
      <c r="AY56" s="179"/>
      <c r="AZ56" s="179"/>
      <c r="BA56" s="179"/>
      <c r="BB56" s="179"/>
      <c r="BC56" s="179"/>
      <c r="BD56" s="179"/>
      <c r="BE56" s="179"/>
      <c r="BF56" s="179"/>
      <c r="BG56" s="179"/>
      <c r="BH56" s="179"/>
      <c r="BI56" s="179"/>
      <c r="BJ56" s="179"/>
      <c r="BK56" s="180"/>
      <c r="BN56" s="178"/>
      <c r="BO56" s="179"/>
      <c r="BP56" s="179"/>
      <c r="BQ56" s="179"/>
      <c r="BR56" s="179"/>
      <c r="BS56" s="179"/>
      <c r="BT56" s="179"/>
      <c r="BU56" s="180"/>
      <c r="BV56" s="341"/>
      <c r="BW56" s="342"/>
      <c r="BX56" s="178"/>
      <c r="BY56" s="179"/>
      <c r="BZ56" s="179"/>
      <c r="CA56" s="179"/>
      <c r="CB56" s="179"/>
      <c r="CC56" s="179"/>
      <c r="CD56" s="179"/>
      <c r="CE56" s="179"/>
      <c r="CF56" s="179"/>
      <c r="CG56" s="179"/>
      <c r="CH56" s="179"/>
      <c r="CI56" s="179"/>
      <c r="CJ56" s="179"/>
      <c r="CK56" s="180"/>
    </row>
    <row r="57" spans="1:90" s="46" customFormat="1">
      <c r="A57" s="79"/>
      <c r="B57" s="79"/>
      <c r="C57" s="9"/>
      <c r="D57" s="9"/>
      <c r="E57" s="9"/>
      <c r="F57" s="9"/>
      <c r="G57" s="9"/>
      <c r="H57" s="9"/>
      <c r="I57" s="79"/>
      <c r="J57" s="79"/>
      <c r="K57" s="79"/>
      <c r="L57" s="5"/>
      <c r="M57" s="5"/>
      <c r="N57" s="92"/>
      <c r="O57" s="77"/>
      <c r="P57" s="77"/>
      <c r="Q57" s="77"/>
      <c r="R57" s="77"/>
      <c r="S57" s="77"/>
      <c r="T57" s="77"/>
      <c r="U57" s="77"/>
      <c r="V57" s="93"/>
      <c r="W57" s="78"/>
      <c r="X57" s="94"/>
      <c r="Y57" s="94"/>
      <c r="Z57" s="94"/>
      <c r="AA57" s="92"/>
      <c r="AB57" s="92"/>
      <c r="AC57" s="92"/>
      <c r="AD57" s="92"/>
      <c r="AE57" s="92"/>
      <c r="AF57" s="92"/>
      <c r="AG57" s="92"/>
      <c r="AH57" s="92"/>
      <c r="AI57" s="92"/>
      <c r="AJ57" s="92"/>
      <c r="AK57" s="92"/>
      <c r="AL57" s="92"/>
      <c r="AM57" s="3"/>
      <c r="AN57" s="3"/>
      <c r="AO57" s="3"/>
      <c r="AP57" s="3"/>
      <c r="AQ57" s="3"/>
      <c r="AR57" s="3"/>
      <c r="AS57" s="3"/>
      <c r="AT57" s="3"/>
      <c r="AU57" s="3"/>
      <c r="AV57" s="65"/>
      <c r="AW57" s="65"/>
      <c r="AX57" s="65"/>
      <c r="AY57" s="3"/>
      <c r="AZ57" s="3"/>
      <c r="BA57" s="3"/>
      <c r="BB57" s="3"/>
      <c r="BC57" s="3"/>
      <c r="BD57" s="3"/>
      <c r="BE57" s="3"/>
      <c r="BF57" s="3"/>
      <c r="BG57" s="3"/>
      <c r="BH57" s="3"/>
      <c r="BI57" s="3"/>
      <c r="BJ57" s="3"/>
      <c r="BK57" s="3"/>
      <c r="BL57" s="3"/>
      <c r="BM57" s="3"/>
      <c r="BN57" s="3"/>
      <c r="BO57" s="3"/>
      <c r="BP57" s="3"/>
      <c r="BQ57" s="3"/>
      <c r="BR57" s="3"/>
      <c r="BS57" s="3"/>
      <c r="BT57" s="3"/>
      <c r="BU57" s="3"/>
      <c r="BV57" s="78"/>
      <c r="BW57" s="78"/>
      <c r="BX57" s="3"/>
      <c r="BY57" s="3"/>
      <c r="BZ57" s="3"/>
      <c r="CA57" s="3"/>
      <c r="CB57" s="3"/>
      <c r="CC57" s="3"/>
      <c r="CD57" s="3"/>
      <c r="CE57" s="3"/>
      <c r="CF57" s="3"/>
      <c r="CG57" s="3"/>
      <c r="CH57" s="3"/>
      <c r="CI57" s="3"/>
      <c r="CJ57" s="3"/>
      <c r="CK57" s="3"/>
      <c r="CL57" s="3"/>
    </row>
    <row r="58" spans="1:90" s="46" customFormat="1">
      <c r="A58" s="3"/>
      <c r="B58" s="3"/>
      <c r="C58" s="3"/>
      <c r="D58" s="3"/>
      <c r="E58" s="3"/>
      <c r="F58" s="3"/>
      <c r="G58" s="3"/>
      <c r="H58" s="3"/>
      <c r="I58" s="3"/>
      <c r="J58" s="3"/>
      <c r="K58" s="3"/>
      <c r="L58" s="3"/>
      <c r="M58" s="3"/>
      <c r="N58" s="95"/>
      <c r="O58" s="95"/>
      <c r="P58" s="95"/>
      <c r="Q58" s="95"/>
      <c r="R58" s="95"/>
      <c r="S58" s="95"/>
      <c r="T58" s="95"/>
      <c r="U58" s="95"/>
      <c r="V58" s="3"/>
      <c r="W58" s="78"/>
      <c r="X58" s="3"/>
      <c r="Y58" s="3"/>
      <c r="Z58" s="3"/>
      <c r="AA58" s="3"/>
      <c r="AB58" s="3"/>
      <c r="AC58" s="3"/>
      <c r="AD58" s="3"/>
      <c r="AE58" s="3"/>
      <c r="AF58" s="3"/>
      <c r="AG58" s="3"/>
      <c r="AH58" s="3"/>
      <c r="AI58" s="3"/>
      <c r="AJ58" s="3"/>
      <c r="AK58" s="3"/>
      <c r="AL58" s="3"/>
      <c r="AM58" s="3"/>
      <c r="AN58" s="3"/>
      <c r="AO58" s="3"/>
      <c r="AP58" s="3"/>
      <c r="AQ58" s="3"/>
      <c r="AR58" s="3"/>
      <c r="AS58" s="3"/>
      <c r="AT58" s="3"/>
      <c r="AU58" s="3"/>
      <c r="AV58" s="65"/>
      <c r="AW58" s="65"/>
      <c r="AX58" s="65"/>
      <c r="AY58" s="3"/>
      <c r="AZ58" s="3"/>
      <c r="BA58" s="3"/>
      <c r="BB58" s="3"/>
      <c r="BC58" s="3"/>
      <c r="BD58" s="3"/>
      <c r="BE58" s="3"/>
      <c r="BF58" s="3"/>
      <c r="BG58" s="3"/>
      <c r="BH58" s="3"/>
      <c r="BI58" s="3"/>
      <c r="BJ58" s="3"/>
      <c r="BK58" s="3"/>
      <c r="BL58" s="3"/>
      <c r="BM58" s="3"/>
      <c r="BN58" s="3"/>
      <c r="BO58" s="3"/>
      <c r="BP58" s="3"/>
      <c r="BQ58" s="3"/>
      <c r="BR58" s="3"/>
      <c r="BS58" s="3"/>
      <c r="BT58" s="3"/>
      <c r="BU58" s="3"/>
      <c r="BV58" s="78"/>
      <c r="BW58" s="78"/>
      <c r="BX58" s="3"/>
      <c r="BY58" s="3"/>
      <c r="BZ58" s="3"/>
      <c r="CA58" s="3"/>
      <c r="CB58" s="3"/>
      <c r="CC58" s="3"/>
      <c r="CD58" s="3"/>
      <c r="CE58" s="3"/>
      <c r="CF58" s="3"/>
      <c r="CG58" s="3"/>
      <c r="CH58" s="3"/>
      <c r="CI58" s="3"/>
      <c r="CJ58" s="3"/>
      <c r="CK58" s="3"/>
      <c r="CL58" s="3"/>
    </row>
    <row r="59" spans="1:90" s="35" customFormat="1" ht="25.5" customHeight="1">
      <c r="A59" s="234" t="s">
        <v>250</v>
      </c>
      <c r="B59" s="234"/>
      <c r="C59" s="234"/>
      <c r="D59" s="234"/>
      <c r="E59" s="234"/>
      <c r="F59" s="234"/>
      <c r="G59" s="234"/>
      <c r="H59" s="234"/>
      <c r="I59" s="234"/>
      <c r="J59" s="234"/>
      <c r="K59" s="234"/>
      <c r="L59" s="34"/>
      <c r="M59" s="34"/>
      <c r="N59" s="234" t="s">
        <v>250</v>
      </c>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34"/>
      <c r="AM59" s="34"/>
      <c r="AN59" s="234" t="s">
        <v>250</v>
      </c>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34"/>
      <c r="BM59" s="34"/>
      <c r="BN59" s="234" t="s">
        <v>250</v>
      </c>
      <c r="BO59" s="234"/>
      <c r="BP59" s="234"/>
      <c r="BQ59" s="234"/>
      <c r="BR59" s="234"/>
      <c r="BS59" s="234"/>
      <c r="BT59" s="234"/>
      <c r="BU59" s="234"/>
      <c r="BV59" s="234"/>
      <c r="BW59" s="234"/>
      <c r="BX59" s="234"/>
      <c r="BY59" s="234"/>
      <c r="BZ59" s="234"/>
      <c r="CA59" s="234"/>
      <c r="CB59" s="234"/>
      <c r="CC59" s="234"/>
      <c r="CD59" s="234"/>
      <c r="CE59" s="234"/>
      <c r="CF59" s="234"/>
      <c r="CG59" s="234"/>
      <c r="CH59" s="234"/>
      <c r="CI59" s="234"/>
      <c r="CJ59" s="234"/>
      <c r="CK59" s="234"/>
    </row>
    <row r="60" spans="1:90" ht="20.25" customHeight="1" thickBot="1">
      <c r="A60" s="1"/>
      <c r="B60" s="1"/>
      <c r="C60" s="1"/>
      <c r="D60" s="1"/>
      <c r="E60" s="1"/>
      <c r="F60" s="1"/>
      <c r="G60" s="1"/>
      <c r="H60" s="1"/>
      <c r="I60" s="1"/>
      <c r="J60" s="1"/>
      <c r="K60" s="1"/>
      <c r="L60" s="1"/>
      <c r="M60" s="1"/>
      <c r="N60" s="17"/>
      <c r="O60" s="17"/>
      <c r="P60" s="17"/>
      <c r="Q60" s="17"/>
      <c r="R60" s="17"/>
      <c r="S60" s="17"/>
      <c r="T60" s="17"/>
      <c r="U60" s="17"/>
      <c r="V60" s="1"/>
      <c r="W60" s="24"/>
      <c r="X60" s="1"/>
      <c r="Y60" s="1"/>
      <c r="Z60" s="1"/>
      <c r="AA60" s="1"/>
      <c r="AB60" s="1"/>
      <c r="AC60" s="1"/>
      <c r="AD60" s="1"/>
      <c r="AE60" s="1"/>
      <c r="AF60" s="1"/>
      <c r="AG60" s="1"/>
      <c r="AH60" s="1"/>
      <c r="AI60" s="1"/>
      <c r="AJ60" s="1"/>
      <c r="AK60" s="1"/>
      <c r="AL60" s="1"/>
      <c r="AM60" s="1"/>
      <c r="AU60" s="3"/>
    </row>
    <row r="61" spans="1:90" s="46" customFormat="1" ht="12.75" customHeight="1" thickBot="1">
      <c r="A61" s="5"/>
      <c r="B61" s="5"/>
      <c r="C61" s="12"/>
      <c r="D61" s="5"/>
      <c r="E61" s="5"/>
      <c r="F61" s="5"/>
      <c r="G61" s="5"/>
      <c r="H61" s="5"/>
      <c r="I61" s="5"/>
      <c r="J61" s="5"/>
      <c r="K61" s="5"/>
      <c r="L61" s="5"/>
      <c r="M61" s="5"/>
      <c r="N61" s="200" t="s">
        <v>163</v>
      </c>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8"/>
      <c r="AM61" s="20"/>
      <c r="AN61" s="200" t="s">
        <v>162</v>
      </c>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2"/>
      <c r="BM61" s="22"/>
      <c r="BN61" s="200" t="s">
        <v>161</v>
      </c>
      <c r="BO61" s="200"/>
      <c r="BP61" s="200"/>
      <c r="BQ61" s="200"/>
      <c r="BR61" s="200"/>
      <c r="BS61" s="200"/>
      <c r="BT61" s="200"/>
      <c r="BU61" s="200"/>
      <c r="BV61" s="200"/>
      <c r="BW61" s="200"/>
      <c r="BX61" s="200"/>
      <c r="BY61" s="200"/>
      <c r="BZ61" s="200"/>
      <c r="CA61" s="200"/>
      <c r="CB61" s="200"/>
      <c r="CC61" s="200"/>
      <c r="CD61" s="200"/>
      <c r="CE61" s="200"/>
      <c r="CF61" s="200"/>
      <c r="CG61" s="200"/>
      <c r="CH61" s="200"/>
      <c r="CI61" s="200"/>
      <c r="CJ61" s="200"/>
      <c r="CK61" s="200"/>
      <c r="CL61" s="3"/>
    </row>
    <row r="62" spans="1:90" ht="36.75" customHeight="1" thickBot="1">
      <c r="A62" s="209" t="s">
        <v>4</v>
      </c>
      <c r="B62" s="259" t="s">
        <v>33</v>
      </c>
      <c r="C62" s="255" t="s">
        <v>34</v>
      </c>
      <c r="D62" s="255"/>
      <c r="E62" s="236" t="s">
        <v>38</v>
      </c>
      <c r="F62" s="236" t="s">
        <v>35</v>
      </c>
      <c r="G62" s="259" t="s">
        <v>39</v>
      </c>
      <c r="H62" s="259" t="s">
        <v>62</v>
      </c>
      <c r="I62" s="259" t="s">
        <v>36</v>
      </c>
      <c r="J62" s="206" t="s">
        <v>37</v>
      </c>
      <c r="K62" s="207"/>
      <c r="L62" s="1"/>
      <c r="M62" s="3"/>
      <c r="N62" s="209" t="s">
        <v>21</v>
      </c>
      <c r="O62" s="209"/>
      <c r="P62" s="209"/>
      <c r="Q62" s="209"/>
      <c r="R62" s="209"/>
      <c r="S62" s="209"/>
      <c r="T62" s="209"/>
      <c r="U62" s="209"/>
      <c r="V62" s="374" t="s">
        <v>22</v>
      </c>
      <c r="W62" s="375" t="s">
        <v>72</v>
      </c>
      <c r="X62" s="236" t="s">
        <v>23</v>
      </c>
      <c r="Y62" s="255"/>
      <c r="Z62" s="255"/>
      <c r="AA62" s="255"/>
      <c r="AB62" s="255"/>
      <c r="AC62" s="255"/>
      <c r="AD62" s="255"/>
      <c r="AE62" s="255"/>
      <c r="AF62" s="255"/>
      <c r="AG62" s="255"/>
      <c r="AH62" s="255"/>
      <c r="AI62" s="255"/>
      <c r="AJ62" s="255"/>
      <c r="AK62" s="237"/>
      <c r="AL62" s="12"/>
      <c r="AM62" s="12"/>
      <c r="AN62" s="209" t="s">
        <v>21</v>
      </c>
      <c r="AO62" s="209"/>
      <c r="AP62" s="209"/>
      <c r="AQ62" s="209"/>
      <c r="AR62" s="209"/>
      <c r="AS62" s="209"/>
      <c r="AT62" s="209"/>
      <c r="AU62" s="209"/>
      <c r="AV62" s="374" t="s">
        <v>71</v>
      </c>
      <c r="AW62" s="375" t="s">
        <v>72</v>
      </c>
      <c r="AX62" s="236" t="s">
        <v>23</v>
      </c>
      <c r="AY62" s="255"/>
      <c r="AZ62" s="255"/>
      <c r="BA62" s="255"/>
      <c r="BB62" s="255"/>
      <c r="BC62" s="255"/>
      <c r="BD62" s="255"/>
      <c r="BE62" s="255"/>
      <c r="BF62" s="255"/>
      <c r="BG62" s="255"/>
      <c r="BH62" s="255"/>
      <c r="BI62" s="255"/>
      <c r="BJ62" s="255"/>
      <c r="BK62" s="237"/>
      <c r="BL62" s="22"/>
      <c r="BM62" s="22"/>
      <c r="BN62" s="209" t="s">
        <v>21</v>
      </c>
      <c r="BO62" s="209"/>
      <c r="BP62" s="209"/>
      <c r="BQ62" s="209"/>
      <c r="BR62" s="209"/>
      <c r="BS62" s="209"/>
      <c r="BT62" s="209"/>
      <c r="BU62" s="209"/>
      <c r="BV62" s="374" t="s">
        <v>71</v>
      </c>
      <c r="BW62" s="375" t="s">
        <v>72</v>
      </c>
      <c r="BX62" s="236" t="s">
        <v>23</v>
      </c>
      <c r="BY62" s="255"/>
      <c r="BZ62" s="255"/>
      <c r="CA62" s="255"/>
      <c r="CB62" s="255"/>
      <c r="CC62" s="255"/>
      <c r="CD62" s="255"/>
      <c r="CE62" s="255"/>
      <c r="CF62" s="255"/>
      <c r="CG62" s="255"/>
      <c r="CH62" s="255"/>
      <c r="CI62" s="255"/>
      <c r="CJ62" s="255"/>
      <c r="CK62" s="237"/>
    </row>
    <row r="63" spans="1:90" ht="36.75" customHeight="1" thickBot="1">
      <c r="A63" s="209"/>
      <c r="B63" s="260"/>
      <c r="C63" s="263"/>
      <c r="D63" s="263"/>
      <c r="E63" s="238"/>
      <c r="F63" s="238"/>
      <c r="G63" s="260"/>
      <c r="H63" s="260"/>
      <c r="I63" s="260"/>
      <c r="J63" s="13" t="s">
        <v>5</v>
      </c>
      <c r="K63" s="14" t="s">
        <v>6</v>
      </c>
      <c r="L63" s="1"/>
      <c r="M63" s="3"/>
      <c r="N63" s="209"/>
      <c r="O63" s="209"/>
      <c r="P63" s="209"/>
      <c r="Q63" s="209"/>
      <c r="R63" s="209"/>
      <c r="S63" s="209"/>
      <c r="T63" s="209"/>
      <c r="U63" s="209"/>
      <c r="V63" s="374"/>
      <c r="W63" s="376"/>
      <c r="X63" s="238"/>
      <c r="Y63" s="263"/>
      <c r="Z63" s="263"/>
      <c r="AA63" s="263"/>
      <c r="AB63" s="263"/>
      <c r="AC63" s="263"/>
      <c r="AD63" s="263"/>
      <c r="AE63" s="263"/>
      <c r="AF63" s="263"/>
      <c r="AG63" s="263"/>
      <c r="AH63" s="263"/>
      <c r="AI63" s="263"/>
      <c r="AJ63" s="263"/>
      <c r="AK63" s="239"/>
      <c r="AL63" s="12"/>
      <c r="AM63" s="12"/>
      <c r="AN63" s="209"/>
      <c r="AO63" s="209"/>
      <c r="AP63" s="209"/>
      <c r="AQ63" s="209"/>
      <c r="AR63" s="209"/>
      <c r="AS63" s="209"/>
      <c r="AT63" s="209"/>
      <c r="AU63" s="209"/>
      <c r="AV63" s="374"/>
      <c r="AW63" s="376"/>
      <c r="AX63" s="238"/>
      <c r="AY63" s="263"/>
      <c r="AZ63" s="263"/>
      <c r="BA63" s="263"/>
      <c r="BB63" s="263"/>
      <c r="BC63" s="263"/>
      <c r="BD63" s="263"/>
      <c r="BE63" s="263"/>
      <c r="BF63" s="263"/>
      <c r="BG63" s="263"/>
      <c r="BH63" s="263"/>
      <c r="BI63" s="263"/>
      <c r="BJ63" s="263"/>
      <c r="BK63" s="239"/>
      <c r="BL63" s="22"/>
      <c r="BM63" s="22"/>
      <c r="BN63" s="209"/>
      <c r="BO63" s="209"/>
      <c r="BP63" s="209"/>
      <c r="BQ63" s="209"/>
      <c r="BR63" s="209"/>
      <c r="BS63" s="209"/>
      <c r="BT63" s="209"/>
      <c r="BU63" s="209"/>
      <c r="BV63" s="374"/>
      <c r="BW63" s="376"/>
      <c r="BX63" s="238"/>
      <c r="BY63" s="263"/>
      <c r="BZ63" s="263"/>
      <c r="CA63" s="263"/>
      <c r="CB63" s="263"/>
      <c r="CC63" s="263"/>
      <c r="CD63" s="263"/>
      <c r="CE63" s="263"/>
      <c r="CF63" s="263"/>
      <c r="CG63" s="263"/>
      <c r="CH63" s="263"/>
      <c r="CI63" s="263"/>
      <c r="CJ63" s="263"/>
      <c r="CK63" s="239"/>
    </row>
    <row r="64" spans="1:90" ht="300.75" customHeight="1" thickBot="1">
      <c r="A64" s="159" t="s">
        <v>251</v>
      </c>
      <c r="B64" s="15" t="s">
        <v>253</v>
      </c>
      <c r="C64" s="258" t="s">
        <v>254</v>
      </c>
      <c r="D64" s="258"/>
      <c r="E64" s="56" t="s">
        <v>255</v>
      </c>
      <c r="F64" s="155" t="s">
        <v>256</v>
      </c>
      <c r="G64" s="153" t="s">
        <v>109</v>
      </c>
      <c r="H64" s="155" t="s">
        <v>257</v>
      </c>
      <c r="I64" s="155" t="s">
        <v>263</v>
      </c>
      <c r="J64" s="61">
        <v>44958</v>
      </c>
      <c r="K64" s="62">
        <v>45138</v>
      </c>
      <c r="L64" s="1"/>
      <c r="M64" s="3"/>
      <c r="N64" s="178" t="s">
        <v>471</v>
      </c>
      <c r="O64" s="179"/>
      <c r="P64" s="179"/>
      <c r="Q64" s="179"/>
      <c r="R64" s="179"/>
      <c r="S64" s="179"/>
      <c r="T64" s="179"/>
      <c r="U64" s="180"/>
      <c r="V64" s="377">
        <v>0.4</v>
      </c>
      <c r="W64" s="378">
        <v>0.4</v>
      </c>
      <c r="X64" s="178" t="s">
        <v>472</v>
      </c>
      <c r="Y64" s="179"/>
      <c r="Z64" s="179"/>
      <c r="AA64" s="179"/>
      <c r="AB64" s="179"/>
      <c r="AC64" s="179"/>
      <c r="AD64" s="179"/>
      <c r="AE64" s="179"/>
      <c r="AF64" s="179"/>
      <c r="AG64" s="179"/>
      <c r="AH64" s="179"/>
      <c r="AI64" s="179"/>
      <c r="AJ64" s="179"/>
      <c r="AK64" s="180"/>
      <c r="AL64" s="12"/>
      <c r="AM64" s="12"/>
      <c r="AN64" s="178"/>
      <c r="AO64" s="179"/>
      <c r="AP64" s="179"/>
      <c r="AQ64" s="179"/>
      <c r="AR64" s="179"/>
      <c r="AS64" s="179"/>
      <c r="AT64" s="179"/>
      <c r="AU64" s="180"/>
      <c r="AV64" s="377"/>
      <c r="AW64" s="378"/>
      <c r="AX64" s="178"/>
      <c r="AY64" s="179"/>
      <c r="AZ64" s="179"/>
      <c r="BA64" s="179"/>
      <c r="BB64" s="179"/>
      <c r="BC64" s="179"/>
      <c r="BD64" s="179"/>
      <c r="BE64" s="179"/>
      <c r="BF64" s="179"/>
      <c r="BG64" s="179"/>
      <c r="BH64" s="179"/>
      <c r="BI64" s="179"/>
      <c r="BJ64" s="179"/>
      <c r="BK64" s="180"/>
      <c r="BL64" s="152"/>
      <c r="BM64" s="152"/>
      <c r="BN64" s="178"/>
      <c r="BO64" s="179"/>
      <c r="BP64" s="179"/>
      <c r="BQ64" s="179"/>
      <c r="BR64" s="179"/>
      <c r="BS64" s="179"/>
      <c r="BT64" s="179"/>
      <c r="BU64" s="180"/>
      <c r="BV64" s="377"/>
      <c r="BW64" s="378"/>
      <c r="BX64" s="178"/>
      <c r="BY64" s="179"/>
      <c r="BZ64" s="179"/>
      <c r="CA64" s="179"/>
      <c r="CB64" s="179"/>
      <c r="CC64" s="179"/>
      <c r="CD64" s="179"/>
      <c r="CE64" s="179"/>
      <c r="CF64" s="179"/>
      <c r="CG64" s="179"/>
      <c r="CH64" s="179"/>
      <c r="CI64" s="179"/>
      <c r="CJ64" s="179"/>
      <c r="CK64" s="180"/>
    </row>
    <row r="65" spans="1:90" ht="409.5" customHeight="1">
      <c r="A65" s="391" t="s">
        <v>252</v>
      </c>
      <c r="B65" s="297" t="s">
        <v>142</v>
      </c>
      <c r="C65" s="393" t="s">
        <v>258</v>
      </c>
      <c r="D65" s="393"/>
      <c r="E65" s="394" t="s">
        <v>259</v>
      </c>
      <c r="F65" s="393" t="s">
        <v>260</v>
      </c>
      <c r="G65" s="393" t="s">
        <v>86</v>
      </c>
      <c r="H65" s="393" t="s">
        <v>261</v>
      </c>
      <c r="I65" s="393" t="s">
        <v>262</v>
      </c>
      <c r="J65" s="395">
        <v>44936</v>
      </c>
      <c r="K65" s="395">
        <v>45138</v>
      </c>
      <c r="L65" s="1"/>
      <c r="M65" s="3"/>
      <c r="N65" s="400" t="s">
        <v>437</v>
      </c>
      <c r="O65" s="399"/>
      <c r="P65" s="399"/>
      <c r="Q65" s="399"/>
      <c r="R65" s="399"/>
      <c r="S65" s="399"/>
      <c r="T65" s="399"/>
      <c r="U65" s="401"/>
      <c r="V65" s="402">
        <v>0.9</v>
      </c>
      <c r="W65" s="403">
        <v>0.9</v>
      </c>
      <c r="X65" s="400" t="s">
        <v>470</v>
      </c>
      <c r="Y65" s="399"/>
      <c r="Z65" s="399"/>
      <c r="AA65" s="399"/>
      <c r="AB65" s="399"/>
      <c r="AC65" s="399"/>
      <c r="AD65" s="399"/>
      <c r="AE65" s="399"/>
      <c r="AF65" s="399"/>
      <c r="AG65" s="399"/>
      <c r="AH65" s="399"/>
      <c r="AI65" s="399"/>
      <c r="AJ65" s="399"/>
      <c r="AK65" s="401"/>
      <c r="AL65" s="16"/>
      <c r="AM65" s="16"/>
      <c r="AN65" s="400"/>
      <c r="AO65" s="399"/>
      <c r="AP65" s="399"/>
      <c r="AQ65" s="399"/>
      <c r="AR65" s="399"/>
      <c r="AS65" s="399"/>
      <c r="AT65" s="399"/>
      <c r="AU65" s="401"/>
      <c r="AV65" s="402"/>
      <c r="AW65" s="403"/>
      <c r="AX65" s="400"/>
      <c r="AY65" s="399"/>
      <c r="AZ65" s="399"/>
      <c r="BA65" s="399"/>
      <c r="BB65" s="399"/>
      <c r="BC65" s="399"/>
      <c r="BD65" s="399"/>
      <c r="BE65" s="399"/>
      <c r="BF65" s="399"/>
      <c r="BG65" s="399"/>
      <c r="BH65" s="399"/>
      <c r="BI65" s="399"/>
      <c r="BJ65" s="399"/>
      <c r="BK65" s="401"/>
      <c r="BL65" s="136"/>
      <c r="BM65" s="136"/>
      <c r="BN65" s="400"/>
      <c r="BO65" s="399"/>
      <c r="BP65" s="399"/>
      <c r="BQ65" s="399"/>
      <c r="BR65" s="399"/>
      <c r="BS65" s="399"/>
      <c r="BT65" s="399"/>
      <c r="BU65" s="401"/>
      <c r="BV65" s="402"/>
      <c r="BW65" s="403"/>
      <c r="BX65" s="400"/>
      <c r="BY65" s="399"/>
      <c r="BZ65" s="399"/>
      <c r="CA65" s="399"/>
      <c r="CB65" s="399"/>
      <c r="CC65" s="399"/>
      <c r="CD65" s="399"/>
      <c r="CE65" s="399"/>
      <c r="CF65" s="399"/>
      <c r="CG65" s="399"/>
      <c r="CH65" s="399"/>
      <c r="CI65" s="399"/>
      <c r="CJ65" s="399"/>
      <c r="CK65" s="401"/>
    </row>
    <row r="66" spans="1:90" ht="135" customHeight="1" thickBot="1">
      <c r="A66" s="392"/>
      <c r="B66" s="299"/>
      <c r="C66" s="396"/>
      <c r="D66" s="396"/>
      <c r="E66" s="397"/>
      <c r="F66" s="396"/>
      <c r="G66" s="396"/>
      <c r="H66" s="396"/>
      <c r="I66" s="396"/>
      <c r="J66" s="398"/>
      <c r="K66" s="398"/>
      <c r="L66" s="1"/>
      <c r="M66" s="1"/>
      <c r="N66" s="356"/>
      <c r="O66" s="357"/>
      <c r="P66" s="357"/>
      <c r="Q66" s="357"/>
      <c r="R66" s="357"/>
      <c r="S66" s="357"/>
      <c r="T66" s="357"/>
      <c r="U66" s="358"/>
      <c r="V66" s="404"/>
      <c r="W66" s="405"/>
      <c r="X66" s="356"/>
      <c r="Y66" s="357"/>
      <c r="Z66" s="357"/>
      <c r="AA66" s="357"/>
      <c r="AB66" s="357"/>
      <c r="AC66" s="357"/>
      <c r="AD66" s="357"/>
      <c r="AE66" s="357"/>
      <c r="AF66" s="357"/>
      <c r="AG66" s="357"/>
      <c r="AH66" s="357"/>
      <c r="AI66" s="357"/>
      <c r="AJ66" s="357"/>
      <c r="AK66" s="358"/>
      <c r="AL66" s="1"/>
      <c r="AM66" s="1"/>
      <c r="AN66" s="356"/>
      <c r="AO66" s="357"/>
      <c r="AP66" s="357"/>
      <c r="AQ66" s="357"/>
      <c r="AR66" s="357"/>
      <c r="AS66" s="357"/>
      <c r="AT66" s="357"/>
      <c r="AU66" s="358"/>
      <c r="AV66" s="404"/>
      <c r="AW66" s="405"/>
      <c r="AX66" s="356"/>
      <c r="AY66" s="357"/>
      <c r="AZ66" s="357"/>
      <c r="BA66" s="357"/>
      <c r="BB66" s="357"/>
      <c r="BC66" s="357"/>
      <c r="BD66" s="357"/>
      <c r="BE66" s="357"/>
      <c r="BF66" s="357"/>
      <c r="BG66" s="357"/>
      <c r="BH66" s="357"/>
      <c r="BI66" s="357"/>
      <c r="BJ66" s="357"/>
      <c r="BK66" s="358"/>
      <c r="BN66" s="356"/>
      <c r="BO66" s="357"/>
      <c r="BP66" s="357"/>
      <c r="BQ66" s="357"/>
      <c r="BR66" s="357"/>
      <c r="BS66" s="357"/>
      <c r="BT66" s="357"/>
      <c r="BU66" s="358"/>
      <c r="BV66" s="404"/>
      <c r="BW66" s="405"/>
      <c r="BX66" s="356"/>
      <c r="BY66" s="357"/>
      <c r="BZ66" s="357"/>
      <c r="CA66" s="357"/>
      <c r="CB66" s="357"/>
      <c r="CC66" s="357"/>
      <c r="CD66" s="357"/>
      <c r="CE66" s="357"/>
      <c r="CF66" s="357"/>
      <c r="CG66" s="357"/>
      <c r="CH66" s="357"/>
      <c r="CI66" s="357"/>
      <c r="CJ66" s="357"/>
      <c r="CK66" s="358"/>
    </row>
    <row r="67" spans="1:90">
      <c r="A67" s="1"/>
      <c r="B67" s="1"/>
      <c r="C67" s="1"/>
      <c r="D67" s="1"/>
      <c r="E67" s="1"/>
      <c r="F67" s="1"/>
      <c r="G67" s="1"/>
      <c r="H67" s="1"/>
      <c r="I67" s="4"/>
      <c r="J67" s="1"/>
      <c r="K67" s="1"/>
      <c r="L67" s="1"/>
      <c r="M67" s="1"/>
      <c r="N67" s="17"/>
      <c r="O67" s="17"/>
      <c r="P67" s="17"/>
      <c r="Q67" s="17"/>
      <c r="R67" s="17"/>
      <c r="S67" s="17"/>
      <c r="T67" s="17"/>
      <c r="U67" s="17"/>
      <c r="V67" s="1"/>
      <c r="W67" s="161"/>
      <c r="X67" s="1"/>
      <c r="Y67" s="1"/>
      <c r="Z67" s="1"/>
      <c r="AA67" s="1"/>
      <c r="AB67" s="1"/>
      <c r="AC67" s="1"/>
      <c r="AD67" s="1"/>
      <c r="AE67" s="1"/>
      <c r="AF67" s="1"/>
      <c r="AG67" s="1"/>
      <c r="AH67" s="1"/>
      <c r="AI67" s="1"/>
      <c r="AJ67" s="1"/>
      <c r="AK67" s="1"/>
      <c r="AL67" s="1"/>
      <c r="AM67" s="1"/>
      <c r="AU67" s="3"/>
      <c r="BF67" s="161"/>
      <c r="BV67" s="161"/>
      <c r="BW67" s="161"/>
    </row>
    <row r="68" spans="1:90">
      <c r="A68" s="1"/>
      <c r="B68" s="1"/>
      <c r="C68" s="1"/>
      <c r="D68" s="1"/>
      <c r="E68" s="1"/>
      <c r="F68" s="1"/>
      <c r="G68" s="1"/>
      <c r="H68" s="1"/>
      <c r="I68" s="1"/>
      <c r="J68" s="1"/>
      <c r="K68" s="1"/>
      <c r="L68" s="1"/>
      <c r="M68" s="1"/>
      <c r="N68" s="17"/>
      <c r="O68" s="17"/>
      <c r="P68" s="17"/>
      <c r="Q68" s="17"/>
      <c r="R68" s="17"/>
      <c r="S68" s="17"/>
      <c r="T68" s="17"/>
      <c r="U68" s="17"/>
      <c r="V68" s="1"/>
      <c r="W68" s="24"/>
      <c r="X68" s="1"/>
      <c r="Y68" s="1"/>
      <c r="Z68" s="1"/>
      <c r="AA68" s="1"/>
      <c r="AB68" s="1"/>
      <c r="AC68" s="1"/>
      <c r="AD68" s="1"/>
      <c r="AE68" s="1"/>
      <c r="AF68" s="1"/>
      <c r="AG68" s="1"/>
      <c r="AH68" s="1"/>
      <c r="AI68" s="1"/>
      <c r="AJ68" s="1"/>
      <c r="AK68" s="1"/>
      <c r="AL68" s="1"/>
      <c r="AM68" s="1"/>
      <c r="AU68" s="3"/>
    </row>
    <row r="69" spans="1:90" s="35" customFormat="1" ht="25.5" customHeight="1">
      <c r="A69" s="234" t="s">
        <v>266</v>
      </c>
      <c r="B69" s="234"/>
      <c r="C69" s="234"/>
      <c r="D69" s="234"/>
      <c r="E69" s="234"/>
      <c r="F69" s="234"/>
      <c r="G69" s="234"/>
      <c r="H69" s="234"/>
      <c r="I69" s="234"/>
      <c r="J69" s="234"/>
      <c r="K69" s="234"/>
      <c r="L69" s="34"/>
      <c r="M69" s="34"/>
      <c r="N69" s="234" t="s">
        <v>266</v>
      </c>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34"/>
      <c r="AM69" s="34"/>
      <c r="AN69" s="234" t="s">
        <v>266</v>
      </c>
      <c r="AO69" s="234"/>
      <c r="AP69" s="234"/>
      <c r="AQ69" s="234"/>
      <c r="AR69" s="234"/>
      <c r="AS69" s="234"/>
      <c r="AT69" s="234"/>
      <c r="AU69" s="234"/>
      <c r="AV69" s="234"/>
      <c r="AW69" s="234"/>
      <c r="AX69" s="234"/>
      <c r="AY69" s="234"/>
      <c r="AZ69" s="234"/>
      <c r="BA69" s="234"/>
      <c r="BB69" s="234"/>
      <c r="BC69" s="234"/>
      <c r="BD69" s="234"/>
      <c r="BE69" s="234"/>
      <c r="BF69" s="234"/>
      <c r="BG69" s="234"/>
      <c r="BH69" s="234"/>
      <c r="BI69" s="234"/>
      <c r="BJ69" s="234"/>
      <c r="BK69" s="234"/>
      <c r="BL69" s="34"/>
      <c r="BM69" s="34"/>
      <c r="BN69" s="234" t="s">
        <v>266</v>
      </c>
      <c r="BO69" s="234"/>
      <c r="BP69" s="234"/>
      <c r="BQ69" s="234"/>
      <c r="BR69" s="234"/>
      <c r="BS69" s="234"/>
      <c r="BT69" s="234"/>
      <c r="BU69" s="234"/>
      <c r="BV69" s="234"/>
      <c r="BW69" s="234"/>
      <c r="BX69" s="234"/>
      <c r="BY69" s="234"/>
      <c r="BZ69" s="234"/>
      <c r="CA69" s="234"/>
      <c r="CB69" s="234"/>
      <c r="CC69" s="234"/>
      <c r="CD69" s="234"/>
      <c r="CE69" s="234"/>
      <c r="CF69" s="234"/>
      <c r="CG69" s="234"/>
      <c r="CH69" s="234"/>
      <c r="CI69" s="234"/>
      <c r="CJ69" s="234"/>
      <c r="CK69" s="234"/>
    </row>
    <row r="70" spans="1:90" ht="13.5" thickBot="1">
      <c r="A70" s="1"/>
      <c r="B70" s="1"/>
      <c r="C70" s="1"/>
      <c r="D70" s="1"/>
      <c r="E70" s="1"/>
      <c r="F70" s="1"/>
      <c r="G70" s="1"/>
      <c r="H70" s="1"/>
      <c r="I70" s="1"/>
      <c r="J70" s="1"/>
      <c r="K70" s="1"/>
      <c r="L70" s="1"/>
      <c r="M70" s="1"/>
      <c r="N70" s="17"/>
      <c r="O70" s="17"/>
      <c r="P70" s="17"/>
      <c r="Q70" s="17"/>
      <c r="R70" s="17"/>
      <c r="S70" s="17"/>
      <c r="T70" s="17"/>
      <c r="U70" s="17"/>
      <c r="V70" s="1"/>
      <c r="W70" s="113"/>
      <c r="X70" s="1"/>
      <c r="Y70" s="1"/>
      <c r="Z70" s="1"/>
      <c r="AA70" s="1"/>
      <c r="AB70" s="1"/>
      <c r="AC70" s="1"/>
      <c r="AD70" s="1"/>
      <c r="AE70" s="1"/>
      <c r="AF70" s="1"/>
      <c r="AG70" s="1"/>
      <c r="AH70" s="1"/>
      <c r="AI70" s="1"/>
      <c r="AJ70" s="1"/>
      <c r="AK70" s="1"/>
      <c r="AL70" s="1"/>
      <c r="AM70" s="1"/>
      <c r="AV70" s="1"/>
      <c r="AW70" s="1"/>
      <c r="AX70" s="1"/>
      <c r="BF70" s="1"/>
      <c r="BV70" s="113"/>
      <c r="BW70" s="113"/>
      <c r="CH70" s="1"/>
    </row>
    <row r="71" spans="1:90" s="46" customFormat="1" ht="13.5" thickBot="1">
      <c r="A71" s="5"/>
      <c r="B71" s="5"/>
      <c r="C71" s="12"/>
      <c r="D71" s="5"/>
      <c r="E71" s="5"/>
      <c r="F71" s="5"/>
      <c r="G71" s="5"/>
      <c r="H71" s="5"/>
      <c r="I71" s="5"/>
      <c r="J71" s="5"/>
      <c r="K71" s="5"/>
      <c r="L71" s="5"/>
      <c r="M71" s="5"/>
      <c r="N71" s="200" t="s">
        <v>163</v>
      </c>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8"/>
      <c r="AM71" s="117"/>
      <c r="AN71" s="200" t="s">
        <v>162</v>
      </c>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116"/>
      <c r="BM71" s="116"/>
      <c r="BN71" s="200" t="s">
        <v>161</v>
      </c>
      <c r="BO71" s="200"/>
      <c r="BP71" s="200"/>
      <c r="BQ71" s="200"/>
      <c r="BR71" s="200"/>
      <c r="BS71" s="200"/>
      <c r="BT71" s="200"/>
      <c r="BU71" s="200"/>
      <c r="BV71" s="200"/>
      <c r="BW71" s="200"/>
      <c r="BX71" s="200"/>
      <c r="BY71" s="200"/>
      <c r="BZ71" s="200"/>
      <c r="CA71" s="200"/>
      <c r="CB71" s="200"/>
      <c r="CC71" s="200"/>
      <c r="CD71" s="200"/>
      <c r="CE71" s="200"/>
      <c r="CF71" s="200"/>
      <c r="CG71" s="200"/>
      <c r="CH71" s="200"/>
      <c r="CI71" s="200"/>
      <c r="CJ71" s="200"/>
      <c r="CK71" s="200"/>
      <c r="CL71" s="3"/>
    </row>
    <row r="72" spans="1:90" ht="51.75" thickBot="1">
      <c r="A72" s="206" t="s">
        <v>0</v>
      </c>
      <c r="B72" s="207"/>
      <c r="C72" s="206" t="s">
        <v>1</v>
      </c>
      <c r="D72" s="208"/>
      <c r="E72" s="207"/>
      <c r="F72" s="209" t="s">
        <v>2</v>
      </c>
      <c r="G72" s="209"/>
      <c r="H72" s="209"/>
      <c r="I72" s="114" t="s">
        <v>3</v>
      </c>
      <c r="J72" s="209" t="s">
        <v>7</v>
      </c>
      <c r="K72" s="209"/>
      <c r="L72" s="1"/>
      <c r="M72" s="1"/>
      <c r="N72" s="206" t="s">
        <v>21</v>
      </c>
      <c r="O72" s="208"/>
      <c r="P72" s="208"/>
      <c r="Q72" s="208"/>
      <c r="R72" s="208"/>
      <c r="S72" s="208"/>
      <c r="T72" s="208"/>
      <c r="U72" s="207"/>
      <c r="V72" s="13" t="s">
        <v>22</v>
      </c>
      <c r="W72" s="14" t="s">
        <v>72</v>
      </c>
      <c r="X72" s="206" t="s">
        <v>23</v>
      </c>
      <c r="Y72" s="208"/>
      <c r="Z72" s="208"/>
      <c r="AA72" s="208"/>
      <c r="AB72" s="208"/>
      <c r="AC72" s="208"/>
      <c r="AD72" s="208"/>
      <c r="AE72" s="208"/>
      <c r="AF72" s="208"/>
      <c r="AG72" s="208"/>
      <c r="AH72" s="208"/>
      <c r="AI72" s="208"/>
      <c r="AJ72" s="208"/>
      <c r="AK72" s="207"/>
      <c r="AL72" s="1"/>
      <c r="AM72" s="1"/>
      <c r="AN72" s="206" t="s">
        <v>21</v>
      </c>
      <c r="AO72" s="208"/>
      <c r="AP72" s="208"/>
      <c r="AQ72" s="208"/>
      <c r="AR72" s="208"/>
      <c r="AS72" s="208"/>
      <c r="AT72" s="208"/>
      <c r="AU72" s="207"/>
      <c r="AV72" s="114" t="s">
        <v>71</v>
      </c>
      <c r="AW72" s="114" t="s">
        <v>72</v>
      </c>
      <c r="AX72" s="206" t="s">
        <v>23</v>
      </c>
      <c r="AY72" s="208"/>
      <c r="AZ72" s="208"/>
      <c r="BA72" s="208"/>
      <c r="BB72" s="208"/>
      <c r="BC72" s="208"/>
      <c r="BD72" s="208"/>
      <c r="BE72" s="208"/>
      <c r="BF72" s="208"/>
      <c r="BG72" s="208"/>
      <c r="BH72" s="208"/>
      <c r="BI72" s="208"/>
      <c r="BJ72" s="208"/>
      <c r="BK72" s="207"/>
      <c r="BN72" s="206" t="s">
        <v>21</v>
      </c>
      <c r="BO72" s="208"/>
      <c r="BP72" s="208"/>
      <c r="BQ72" s="208"/>
      <c r="BR72" s="208"/>
      <c r="BS72" s="208"/>
      <c r="BT72" s="208"/>
      <c r="BU72" s="208"/>
      <c r="BV72" s="13" t="s">
        <v>71</v>
      </c>
      <c r="BW72" s="14" t="s">
        <v>72</v>
      </c>
      <c r="BX72" s="206" t="s">
        <v>23</v>
      </c>
      <c r="BY72" s="208"/>
      <c r="BZ72" s="208"/>
      <c r="CA72" s="208"/>
      <c r="CB72" s="208"/>
      <c r="CC72" s="208"/>
      <c r="CD72" s="208"/>
      <c r="CE72" s="208"/>
      <c r="CF72" s="208"/>
      <c r="CG72" s="208"/>
      <c r="CH72" s="208"/>
      <c r="CI72" s="208"/>
      <c r="CJ72" s="208"/>
      <c r="CK72" s="207"/>
    </row>
    <row r="73" spans="1:90" ht="89.25" customHeight="1" thickBot="1">
      <c r="A73" s="229" t="s">
        <v>264</v>
      </c>
      <c r="B73" s="204"/>
      <c r="C73" s="36"/>
      <c r="D73" s="280" t="s">
        <v>402</v>
      </c>
      <c r="E73" s="281"/>
      <c r="F73" s="221"/>
      <c r="G73" s="221"/>
      <c r="H73" s="221"/>
      <c r="I73" s="115"/>
      <c r="J73" s="199"/>
      <c r="K73" s="199"/>
      <c r="L73" s="1"/>
      <c r="M73" s="1"/>
      <c r="N73" s="178"/>
      <c r="O73" s="179"/>
      <c r="P73" s="179"/>
      <c r="Q73" s="179"/>
      <c r="R73" s="179"/>
      <c r="S73" s="179"/>
      <c r="T73" s="179"/>
      <c r="U73" s="180"/>
      <c r="V73" s="341"/>
      <c r="W73" s="342"/>
      <c r="X73" s="248" t="s">
        <v>402</v>
      </c>
      <c r="Y73" s="249"/>
      <c r="Z73" s="249"/>
      <c r="AA73" s="249"/>
      <c r="AB73" s="249"/>
      <c r="AC73" s="249"/>
      <c r="AD73" s="249"/>
      <c r="AE73" s="249"/>
      <c r="AF73" s="249"/>
      <c r="AG73" s="249"/>
      <c r="AH73" s="249"/>
      <c r="AI73" s="249"/>
      <c r="AJ73" s="249"/>
      <c r="AK73" s="250"/>
      <c r="AL73" s="1"/>
      <c r="AM73" s="1"/>
      <c r="AN73" s="210"/>
      <c r="AO73" s="211"/>
      <c r="AP73" s="211"/>
      <c r="AQ73" s="211"/>
      <c r="AR73" s="211"/>
      <c r="AS73" s="211"/>
      <c r="AT73" s="211"/>
      <c r="AU73" s="212"/>
      <c r="AV73" s="73"/>
      <c r="AW73" s="129"/>
      <c r="AX73" s="210"/>
      <c r="AY73" s="211"/>
      <c r="AZ73" s="211"/>
      <c r="BA73" s="211"/>
      <c r="BB73" s="211"/>
      <c r="BC73" s="211"/>
      <c r="BD73" s="211"/>
      <c r="BE73" s="211"/>
      <c r="BF73" s="211"/>
      <c r="BG73" s="211"/>
      <c r="BH73" s="211"/>
      <c r="BI73" s="211"/>
      <c r="BJ73" s="211"/>
      <c r="BK73" s="212"/>
      <c r="BN73" s="276"/>
      <c r="BO73" s="277"/>
      <c r="BP73" s="267"/>
      <c r="BQ73" s="267"/>
      <c r="BR73" s="267"/>
      <c r="BS73" s="267"/>
      <c r="BT73" s="267"/>
      <c r="BU73" s="267"/>
      <c r="BV73" s="341"/>
      <c r="BW73" s="342"/>
      <c r="BX73" s="225"/>
      <c r="BY73" s="226"/>
      <c r="BZ73" s="226"/>
      <c r="CA73" s="226"/>
      <c r="CB73" s="226"/>
      <c r="CC73" s="226"/>
      <c r="CD73" s="226"/>
      <c r="CE73" s="226"/>
      <c r="CF73" s="226"/>
      <c r="CG73" s="226"/>
      <c r="CH73" s="226"/>
      <c r="CI73" s="226"/>
      <c r="CJ73" s="226"/>
      <c r="CK73" s="227"/>
      <c r="CL73" s="72"/>
    </row>
    <row r="74" spans="1:90" ht="89.25" customHeight="1" thickBot="1">
      <c r="A74" s="286" t="s">
        <v>265</v>
      </c>
      <c r="B74" s="197"/>
      <c r="C74" s="39"/>
      <c r="D74" s="261" t="s">
        <v>402</v>
      </c>
      <c r="E74" s="262"/>
      <c r="F74" s="258"/>
      <c r="G74" s="258"/>
      <c r="H74" s="258"/>
      <c r="I74" s="112"/>
      <c r="J74" s="198"/>
      <c r="K74" s="198"/>
      <c r="L74" s="1"/>
      <c r="M74" s="1"/>
      <c r="N74" s="178"/>
      <c r="O74" s="179"/>
      <c r="P74" s="179"/>
      <c r="Q74" s="179"/>
      <c r="R74" s="179"/>
      <c r="S74" s="179"/>
      <c r="T74" s="179"/>
      <c r="U74" s="180"/>
      <c r="V74" s="341"/>
      <c r="W74" s="342"/>
      <c r="X74" s="248" t="s">
        <v>402</v>
      </c>
      <c r="Y74" s="249"/>
      <c r="Z74" s="249"/>
      <c r="AA74" s="249"/>
      <c r="AB74" s="249"/>
      <c r="AC74" s="249"/>
      <c r="AD74" s="249"/>
      <c r="AE74" s="249"/>
      <c r="AF74" s="249"/>
      <c r="AG74" s="249"/>
      <c r="AH74" s="249"/>
      <c r="AI74" s="249"/>
      <c r="AJ74" s="249"/>
      <c r="AK74" s="250"/>
      <c r="AL74" s="1"/>
      <c r="AM74" s="1"/>
      <c r="AN74" s="273"/>
      <c r="AO74" s="274"/>
      <c r="AP74" s="274"/>
      <c r="AQ74" s="274"/>
      <c r="AR74" s="274"/>
      <c r="AS74" s="274"/>
      <c r="AT74" s="274"/>
      <c r="AU74" s="275"/>
      <c r="AV74" s="58"/>
      <c r="AW74" s="129"/>
      <c r="AX74" s="178"/>
      <c r="AY74" s="179"/>
      <c r="AZ74" s="179"/>
      <c r="BA74" s="179"/>
      <c r="BB74" s="179"/>
      <c r="BC74" s="179"/>
      <c r="BD74" s="179"/>
      <c r="BE74" s="179"/>
      <c r="BF74" s="179"/>
      <c r="BG74" s="179"/>
      <c r="BH74" s="179"/>
      <c r="BI74" s="179"/>
      <c r="BJ74" s="179"/>
      <c r="BK74" s="180"/>
      <c r="BN74" s="178"/>
      <c r="BO74" s="179"/>
      <c r="BP74" s="179"/>
      <c r="BQ74" s="179"/>
      <c r="BR74" s="179"/>
      <c r="BS74" s="179"/>
      <c r="BT74" s="179"/>
      <c r="BU74" s="179"/>
      <c r="BV74" s="341"/>
      <c r="BW74" s="342"/>
      <c r="BX74" s="178"/>
      <c r="BY74" s="179"/>
      <c r="BZ74" s="179"/>
      <c r="CA74" s="179"/>
      <c r="CB74" s="179"/>
      <c r="CC74" s="179"/>
      <c r="CD74" s="179"/>
      <c r="CE74" s="179"/>
      <c r="CF74" s="179"/>
      <c r="CG74" s="179"/>
      <c r="CH74" s="179"/>
      <c r="CI74" s="179"/>
      <c r="CJ74" s="179"/>
      <c r="CK74" s="180"/>
      <c r="CL74" s="72"/>
    </row>
    <row r="75" spans="1:90">
      <c r="A75" s="1"/>
      <c r="B75" s="1"/>
      <c r="C75" s="1"/>
      <c r="D75" s="1"/>
      <c r="E75" s="1"/>
      <c r="F75" s="1"/>
      <c r="G75" s="1"/>
      <c r="H75" s="1"/>
      <c r="I75" s="4"/>
      <c r="J75" s="1"/>
      <c r="K75" s="1"/>
      <c r="L75" s="1"/>
      <c r="M75" s="1"/>
      <c r="N75" s="17"/>
      <c r="O75" s="17"/>
      <c r="P75" s="17"/>
      <c r="Q75" s="17"/>
      <c r="R75" s="17"/>
      <c r="S75" s="17"/>
      <c r="T75" s="17"/>
      <c r="U75" s="17"/>
      <c r="V75" s="1"/>
      <c r="W75" s="84"/>
      <c r="X75" s="1"/>
      <c r="Y75" s="1"/>
      <c r="Z75" s="1"/>
      <c r="AA75" s="1"/>
      <c r="AB75" s="1"/>
      <c r="AC75" s="1"/>
      <c r="AD75" s="1"/>
      <c r="AE75" s="1"/>
      <c r="AF75" s="1"/>
      <c r="AG75" s="1"/>
      <c r="AH75" s="1"/>
      <c r="AI75" s="1"/>
      <c r="AJ75" s="1"/>
      <c r="AK75" s="1"/>
      <c r="AL75" s="1"/>
      <c r="AM75" s="1"/>
      <c r="AU75" s="3"/>
      <c r="BF75" s="84"/>
      <c r="BV75" s="84"/>
      <c r="BW75" s="84"/>
    </row>
    <row r="76" spans="1:90">
      <c r="A76" s="1"/>
      <c r="B76" s="1"/>
      <c r="C76" s="1"/>
      <c r="D76" s="1"/>
      <c r="E76" s="1"/>
      <c r="F76" s="1"/>
      <c r="G76" s="1"/>
      <c r="H76" s="1"/>
      <c r="I76" s="1"/>
      <c r="J76" s="1"/>
      <c r="K76" s="1"/>
      <c r="L76" s="1"/>
      <c r="M76" s="1"/>
      <c r="N76" s="17"/>
      <c r="O76" s="17"/>
      <c r="P76" s="17"/>
      <c r="Q76" s="17"/>
      <c r="R76" s="17"/>
      <c r="S76" s="17"/>
      <c r="T76" s="17"/>
      <c r="U76" s="17"/>
      <c r="V76" s="1"/>
      <c r="W76" s="113"/>
      <c r="X76" s="1"/>
      <c r="Y76" s="1"/>
      <c r="Z76" s="1"/>
      <c r="AA76" s="1"/>
      <c r="AB76" s="1"/>
      <c r="AC76" s="1"/>
      <c r="AD76" s="1"/>
      <c r="AE76" s="1"/>
      <c r="AF76" s="1"/>
      <c r="AG76" s="1"/>
      <c r="AH76" s="1"/>
      <c r="AI76" s="1"/>
      <c r="AJ76" s="1"/>
      <c r="AK76" s="1"/>
      <c r="AL76" s="1"/>
      <c r="AM76" s="1"/>
      <c r="AU76" s="3"/>
      <c r="AV76" s="3"/>
      <c r="AW76" s="3"/>
      <c r="AX76" s="1"/>
      <c r="BF76" s="113"/>
      <c r="BV76" s="113"/>
      <c r="BW76" s="113"/>
    </row>
    <row r="77" spans="1:90" s="35" customFormat="1" ht="25.5" customHeight="1">
      <c r="A77" s="234" t="s">
        <v>403</v>
      </c>
      <c r="B77" s="234"/>
      <c r="C77" s="234"/>
      <c r="D77" s="234"/>
      <c r="E77" s="234"/>
      <c r="F77" s="234"/>
      <c r="G77" s="234"/>
      <c r="H77" s="234"/>
      <c r="I77" s="234"/>
      <c r="J77" s="234"/>
      <c r="K77" s="234"/>
      <c r="L77" s="34"/>
      <c r="M77" s="34"/>
      <c r="N77" s="234" t="s">
        <v>267</v>
      </c>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34"/>
      <c r="AM77" s="34"/>
      <c r="AN77" s="234" t="s">
        <v>267</v>
      </c>
      <c r="AO77" s="234"/>
      <c r="AP77" s="234"/>
      <c r="AQ77" s="234"/>
      <c r="AR77" s="234"/>
      <c r="AS77" s="234"/>
      <c r="AT77" s="234"/>
      <c r="AU77" s="234"/>
      <c r="AV77" s="234"/>
      <c r="AW77" s="234"/>
      <c r="AX77" s="234"/>
      <c r="AY77" s="234"/>
      <c r="AZ77" s="234"/>
      <c r="BA77" s="234"/>
      <c r="BB77" s="234"/>
      <c r="BC77" s="234"/>
      <c r="BD77" s="234"/>
      <c r="BE77" s="234"/>
      <c r="BF77" s="234"/>
      <c r="BG77" s="234"/>
      <c r="BH77" s="234"/>
      <c r="BI77" s="234"/>
      <c r="BJ77" s="234"/>
      <c r="BK77" s="234"/>
      <c r="BL77" s="34"/>
      <c r="BM77" s="34"/>
      <c r="BN77" s="234" t="s">
        <v>267</v>
      </c>
      <c r="BO77" s="234"/>
      <c r="BP77" s="234"/>
      <c r="BQ77" s="234"/>
      <c r="BR77" s="234"/>
      <c r="BS77" s="234"/>
      <c r="BT77" s="234"/>
      <c r="BU77" s="234"/>
      <c r="BV77" s="234"/>
      <c r="BW77" s="234"/>
      <c r="BX77" s="234"/>
      <c r="BY77" s="234"/>
      <c r="BZ77" s="234"/>
      <c r="CA77" s="234"/>
      <c r="CB77" s="234"/>
      <c r="CC77" s="234"/>
      <c r="CD77" s="234"/>
      <c r="CE77" s="234"/>
      <c r="CF77" s="234"/>
      <c r="CG77" s="234"/>
      <c r="CH77" s="234"/>
      <c r="CI77" s="234"/>
      <c r="CJ77" s="234"/>
      <c r="CK77" s="234"/>
    </row>
    <row r="78" spans="1:90" ht="13.5" thickBot="1">
      <c r="A78" s="1"/>
      <c r="B78" s="1"/>
      <c r="C78" s="1"/>
      <c r="D78" s="1"/>
      <c r="E78" s="1"/>
      <c r="F78" s="1"/>
      <c r="G78" s="1"/>
      <c r="H78" s="1"/>
      <c r="I78" s="1"/>
      <c r="J78" s="1"/>
      <c r="K78" s="1"/>
      <c r="L78" s="1"/>
      <c r="M78" s="1"/>
      <c r="N78" s="17"/>
      <c r="O78" s="17"/>
      <c r="P78" s="17"/>
      <c r="Q78" s="17"/>
      <c r="R78" s="17"/>
      <c r="S78" s="17"/>
      <c r="T78" s="17"/>
      <c r="U78" s="17"/>
      <c r="V78" s="1"/>
      <c r="W78" s="113"/>
      <c r="X78" s="1"/>
      <c r="Y78" s="1"/>
      <c r="Z78" s="1"/>
      <c r="AA78" s="1"/>
      <c r="AB78" s="1"/>
      <c r="AC78" s="1"/>
      <c r="AD78" s="1"/>
      <c r="AE78" s="1"/>
      <c r="AF78" s="1"/>
      <c r="AG78" s="1"/>
      <c r="AH78" s="1"/>
      <c r="AI78" s="1"/>
      <c r="AJ78" s="1"/>
      <c r="AK78" s="1"/>
      <c r="AL78" s="1"/>
      <c r="AM78" s="1"/>
      <c r="AV78" s="1"/>
      <c r="AW78" s="1"/>
      <c r="AX78" s="1"/>
      <c r="BF78" s="1"/>
      <c r="BV78" s="113"/>
      <c r="BW78" s="113"/>
      <c r="CH78" s="1"/>
    </row>
    <row r="79" spans="1:90" s="46" customFormat="1" ht="13.5" thickBot="1">
      <c r="A79" s="5"/>
      <c r="B79" s="5"/>
      <c r="C79" s="12"/>
      <c r="D79" s="5"/>
      <c r="E79" s="5"/>
      <c r="F79" s="5"/>
      <c r="G79" s="5"/>
      <c r="H79" s="5"/>
      <c r="I79" s="5"/>
      <c r="J79" s="5"/>
      <c r="K79" s="5"/>
      <c r="L79" s="5"/>
      <c r="M79" s="5"/>
      <c r="N79" s="200" t="s">
        <v>163</v>
      </c>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8"/>
      <c r="AM79" s="117"/>
      <c r="AN79" s="200" t="s">
        <v>162</v>
      </c>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116"/>
      <c r="BM79" s="116"/>
      <c r="BN79" s="200" t="s">
        <v>161</v>
      </c>
      <c r="BO79" s="200"/>
      <c r="BP79" s="200"/>
      <c r="BQ79" s="200"/>
      <c r="BR79" s="200"/>
      <c r="BS79" s="200"/>
      <c r="BT79" s="200"/>
      <c r="BU79" s="200"/>
      <c r="BV79" s="200"/>
      <c r="BW79" s="200"/>
      <c r="BX79" s="200"/>
      <c r="BY79" s="200"/>
      <c r="BZ79" s="200"/>
      <c r="CA79" s="200"/>
      <c r="CB79" s="200"/>
      <c r="CC79" s="200"/>
      <c r="CD79" s="200"/>
      <c r="CE79" s="200"/>
      <c r="CF79" s="200"/>
      <c r="CG79" s="200"/>
      <c r="CH79" s="200"/>
      <c r="CI79" s="200"/>
      <c r="CJ79" s="200"/>
      <c r="CK79" s="200"/>
      <c r="CL79" s="3"/>
    </row>
    <row r="80" spans="1:90" ht="51.75" thickBot="1">
      <c r="A80" s="206" t="s">
        <v>0</v>
      </c>
      <c r="B80" s="207"/>
      <c r="C80" s="206" t="s">
        <v>1</v>
      </c>
      <c r="D80" s="208"/>
      <c r="E80" s="207"/>
      <c r="F80" s="209" t="s">
        <v>2</v>
      </c>
      <c r="G80" s="209"/>
      <c r="H80" s="209"/>
      <c r="I80" s="114" t="s">
        <v>3</v>
      </c>
      <c r="J80" s="209" t="s">
        <v>7</v>
      </c>
      <c r="K80" s="209"/>
      <c r="L80" s="1"/>
      <c r="M80" s="1"/>
      <c r="N80" s="206" t="s">
        <v>21</v>
      </c>
      <c r="O80" s="208"/>
      <c r="P80" s="208"/>
      <c r="Q80" s="208"/>
      <c r="R80" s="208"/>
      <c r="S80" s="208"/>
      <c r="T80" s="208"/>
      <c r="U80" s="207"/>
      <c r="V80" s="13" t="s">
        <v>22</v>
      </c>
      <c r="W80" s="14" t="s">
        <v>72</v>
      </c>
      <c r="X80" s="206" t="s">
        <v>23</v>
      </c>
      <c r="Y80" s="208"/>
      <c r="Z80" s="208"/>
      <c r="AA80" s="208"/>
      <c r="AB80" s="208"/>
      <c r="AC80" s="208"/>
      <c r="AD80" s="208"/>
      <c r="AE80" s="208"/>
      <c r="AF80" s="208"/>
      <c r="AG80" s="208"/>
      <c r="AH80" s="208"/>
      <c r="AI80" s="208"/>
      <c r="AJ80" s="208"/>
      <c r="AK80" s="207"/>
      <c r="AL80" s="1"/>
      <c r="AM80" s="1"/>
      <c r="AN80" s="206" t="s">
        <v>21</v>
      </c>
      <c r="AO80" s="208"/>
      <c r="AP80" s="208"/>
      <c r="AQ80" s="208"/>
      <c r="AR80" s="208"/>
      <c r="AS80" s="208"/>
      <c r="AT80" s="208"/>
      <c r="AU80" s="207"/>
      <c r="AV80" s="114" t="s">
        <v>71</v>
      </c>
      <c r="AW80" s="114" t="s">
        <v>72</v>
      </c>
      <c r="AX80" s="206" t="s">
        <v>23</v>
      </c>
      <c r="AY80" s="208"/>
      <c r="AZ80" s="208"/>
      <c r="BA80" s="208"/>
      <c r="BB80" s="208"/>
      <c r="BC80" s="208"/>
      <c r="BD80" s="208"/>
      <c r="BE80" s="208"/>
      <c r="BF80" s="208"/>
      <c r="BG80" s="208"/>
      <c r="BH80" s="208"/>
      <c r="BI80" s="208"/>
      <c r="BJ80" s="208"/>
      <c r="BK80" s="207"/>
      <c r="BN80" s="206" t="s">
        <v>21</v>
      </c>
      <c r="BO80" s="208"/>
      <c r="BP80" s="208"/>
      <c r="BQ80" s="208"/>
      <c r="BR80" s="208"/>
      <c r="BS80" s="208"/>
      <c r="BT80" s="208"/>
      <c r="BU80" s="208"/>
      <c r="BV80" s="13" t="s">
        <v>71</v>
      </c>
      <c r="BW80" s="14" t="s">
        <v>72</v>
      </c>
      <c r="BX80" s="206" t="s">
        <v>23</v>
      </c>
      <c r="BY80" s="208"/>
      <c r="BZ80" s="208"/>
      <c r="CA80" s="208"/>
      <c r="CB80" s="208"/>
      <c r="CC80" s="208"/>
      <c r="CD80" s="208"/>
      <c r="CE80" s="208"/>
      <c r="CF80" s="208"/>
      <c r="CG80" s="208"/>
      <c r="CH80" s="208"/>
      <c r="CI80" s="208"/>
      <c r="CJ80" s="208"/>
      <c r="CK80" s="207"/>
    </row>
    <row r="81" spans="1:90" ht="104.25" customHeight="1" thickBot="1">
      <c r="A81" s="251" t="s">
        <v>404</v>
      </c>
      <c r="B81" s="252"/>
      <c r="C81" s="97"/>
      <c r="D81" s="280" t="s">
        <v>402</v>
      </c>
      <c r="E81" s="281"/>
      <c r="F81" s="282"/>
      <c r="G81" s="282"/>
      <c r="H81" s="282"/>
      <c r="I81" s="98"/>
      <c r="J81" s="283"/>
      <c r="K81" s="283"/>
      <c r="L81" s="1"/>
      <c r="M81" s="1"/>
      <c r="N81" s="178"/>
      <c r="O81" s="179"/>
      <c r="P81" s="179"/>
      <c r="Q81" s="179"/>
      <c r="R81" s="179"/>
      <c r="S81" s="179"/>
      <c r="T81" s="179"/>
      <c r="U81" s="180"/>
      <c r="V81" s="341"/>
      <c r="W81" s="342"/>
      <c r="X81" s="248" t="s">
        <v>402</v>
      </c>
      <c r="Y81" s="249"/>
      <c r="Z81" s="249"/>
      <c r="AA81" s="249"/>
      <c r="AB81" s="249"/>
      <c r="AC81" s="249"/>
      <c r="AD81" s="249"/>
      <c r="AE81" s="249"/>
      <c r="AF81" s="249"/>
      <c r="AG81" s="249"/>
      <c r="AH81" s="249"/>
      <c r="AI81" s="249"/>
      <c r="AJ81" s="249"/>
      <c r="AK81" s="250"/>
      <c r="AL81" s="1"/>
      <c r="AM81" s="1"/>
      <c r="AN81" s="210"/>
      <c r="AO81" s="211"/>
      <c r="AP81" s="211"/>
      <c r="AQ81" s="211"/>
      <c r="AR81" s="211"/>
      <c r="AS81" s="211"/>
      <c r="AT81" s="211"/>
      <c r="AU81" s="212"/>
      <c r="AV81" s="69"/>
      <c r="AW81" s="70"/>
      <c r="AX81" s="210"/>
      <c r="AY81" s="211"/>
      <c r="AZ81" s="211"/>
      <c r="BA81" s="211"/>
      <c r="BB81" s="211"/>
      <c r="BC81" s="211"/>
      <c r="BD81" s="211"/>
      <c r="BE81" s="211"/>
      <c r="BF81" s="211"/>
      <c r="BG81" s="211"/>
      <c r="BH81" s="211"/>
      <c r="BI81" s="211"/>
      <c r="BJ81" s="211"/>
      <c r="BK81" s="212"/>
      <c r="BN81" s="265"/>
      <c r="BO81" s="266"/>
      <c r="BP81" s="267"/>
      <c r="BQ81" s="267"/>
      <c r="BR81" s="267"/>
      <c r="BS81" s="267"/>
      <c r="BT81" s="267"/>
      <c r="BU81" s="267"/>
      <c r="BV81" s="341"/>
      <c r="BW81" s="342"/>
      <c r="BX81" s="225"/>
      <c r="BY81" s="226"/>
      <c r="BZ81" s="226"/>
      <c r="CA81" s="226"/>
      <c r="CB81" s="226"/>
      <c r="CC81" s="226"/>
      <c r="CD81" s="226"/>
      <c r="CE81" s="226"/>
      <c r="CF81" s="226"/>
      <c r="CG81" s="226"/>
      <c r="CH81" s="226"/>
      <c r="CI81" s="226"/>
      <c r="CJ81" s="226"/>
      <c r="CK81" s="227"/>
      <c r="CL81" s="72"/>
    </row>
    <row r="82" spans="1:90" ht="104.25" customHeight="1" thickBot="1">
      <c r="A82" s="251" t="s">
        <v>404</v>
      </c>
      <c r="B82" s="252"/>
      <c r="C82" s="39"/>
      <c r="D82" s="261" t="s">
        <v>402</v>
      </c>
      <c r="E82" s="262"/>
      <c r="F82" s="286"/>
      <c r="G82" s="196"/>
      <c r="H82" s="197"/>
      <c r="I82" s="59"/>
      <c r="J82" s="191"/>
      <c r="K82" s="192"/>
      <c r="L82" s="1"/>
      <c r="M82" s="1"/>
      <c r="N82" s="178"/>
      <c r="O82" s="179"/>
      <c r="P82" s="179"/>
      <c r="Q82" s="179"/>
      <c r="R82" s="179"/>
      <c r="S82" s="179"/>
      <c r="T82" s="179"/>
      <c r="U82" s="180"/>
      <c r="V82" s="341"/>
      <c r="W82" s="342"/>
      <c r="X82" s="248" t="s">
        <v>402</v>
      </c>
      <c r="Y82" s="249"/>
      <c r="Z82" s="249"/>
      <c r="AA82" s="249"/>
      <c r="AB82" s="249"/>
      <c r="AC82" s="249"/>
      <c r="AD82" s="249"/>
      <c r="AE82" s="249"/>
      <c r="AF82" s="249"/>
      <c r="AG82" s="249"/>
      <c r="AH82" s="249"/>
      <c r="AI82" s="249"/>
      <c r="AJ82" s="249"/>
      <c r="AK82" s="250"/>
      <c r="AL82" s="1"/>
      <c r="AM82" s="1"/>
      <c r="AN82" s="268"/>
      <c r="AO82" s="269"/>
      <c r="AP82" s="269"/>
      <c r="AQ82" s="269"/>
      <c r="AR82" s="269"/>
      <c r="AS82" s="269"/>
      <c r="AT82" s="269"/>
      <c r="AU82" s="270"/>
      <c r="AV82" s="68"/>
      <c r="AW82" s="70"/>
      <c r="AX82" s="178"/>
      <c r="AY82" s="179"/>
      <c r="AZ82" s="179"/>
      <c r="BA82" s="179"/>
      <c r="BB82" s="179"/>
      <c r="BC82" s="179"/>
      <c r="BD82" s="179"/>
      <c r="BE82" s="179"/>
      <c r="BF82" s="179"/>
      <c r="BG82" s="179"/>
      <c r="BH82" s="179"/>
      <c r="BI82" s="179"/>
      <c r="BJ82" s="179"/>
      <c r="BK82" s="180"/>
      <c r="BN82" s="271"/>
      <c r="BO82" s="272"/>
      <c r="BP82" s="272"/>
      <c r="BQ82" s="272"/>
      <c r="BR82" s="272"/>
      <c r="BS82" s="272"/>
      <c r="BT82" s="272"/>
      <c r="BU82" s="272"/>
      <c r="BV82" s="341"/>
      <c r="BW82" s="342"/>
      <c r="BX82" s="178"/>
      <c r="BY82" s="179"/>
      <c r="BZ82" s="179"/>
      <c r="CA82" s="179"/>
      <c r="CB82" s="179"/>
      <c r="CC82" s="179"/>
      <c r="CD82" s="179"/>
      <c r="CE82" s="179"/>
      <c r="CF82" s="179"/>
      <c r="CG82" s="179"/>
      <c r="CH82" s="179"/>
      <c r="CI82" s="179"/>
      <c r="CJ82" s="179"/>
      <c r="CK82" s="180"/>
      <c r="CL82" s="72"/>
    </row>
    <row r="83" spans="1:90" s="33" customFormat="1" ht="27" customHeight="1">
      <c r="A83" s="81"/>
      <c r="B83" s="81"/>
      <c r="C83" s="89"/>
      <c r="D83" s="81"/>
      <c r="E83" s="81"/>
      <c r="F83" s="81"/>
      <c r="G83" s="81"/>
      <c r="H83" s="81"/>
      <c r="I83" s="81"/>
      <c r="J83" s="81"/>
      <c r="K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M83" s="32"/>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32"/>
      <c r="BM83" s="32"/>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row>
    <row r="84" spans="1:90" s="33" customFormat="1" ht="18" customHeight="1">
      <c r="A84" s="264" t="s">
        <v>268</v>
      </c>
      <c r="B84" s="264"/>
      <c r="C84" s="264"/>
      <c r="D84" s="264"/>
      <c r="E84" s="264"/>
      <c r="F84" s="264"/>
      <c r="G84" s="264"/>
      <c r="H84" s="264"/>
      <c r="I84" s="264"/>
      <c r="J84" s="264"/>
      <c r="K84" s="264"/>
      <c r="N84" s="264" t="s">
        <v>268</v>
      </c>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264"/>
      <c r="AL84" s="82"/>
      <c r="AM84" s="83"/>
      <c r="AN84" s="264" t="s">
        <v>268</v>
      </c>
      <c r="AO84" s="264"/>
      <c r="AP84" s="264"/>
      <c r="AQ84" s="264"/>
      <c r="AR84" s="264"/>
      <c r="AS84" s="264"/>
      <c r="AT84" s="264"/>
      <c r="AU84" s="264"/>
      <c r="AV84" s="264"/>
      <c r="AW84" s="264"/>
      <c r="AX84" s="264"/>
      <c r="AY84" s="264"/>
      <c r="AZ84" s="264"/>
      <c r="BA84" s="264"/>
      <c r="BB84" s="264"/>
      <c r="BC84" s="264"/>
      <c r="BD84" s="264"/>
      <c r="BE84" s="264"/>
      <c r="BF84" s="264"/>
      <c r="BG84" s="264"/>
      <c r="BH84" s="264"/>
      <c r="BI84" s="264"/>
      <c r="BJ84" s="264"/>
      <c r="BK84" s="264"/>
      <c r="BL84" s="32"/>
      <c r="BM84" s="32"/>
      <c r="BN84" s="264" t="s">
        <v>268</v>
      </c>
      <c r="BO84" s="264"/>
      <c r="BP84" s="264"/>
      <c r="BQ84" s="264"/>
      <c r="BR84" s="264"/>
      <c r="BS84" s="264"/>
      <c r="BT84" s="264"/>
      <c r="BU84" s="264"/>
      <c r="BV84" s="264"/>
      <c r="BW84" s="264"/>
      <c r="BX84" s="264"/>
      <c r="BY84" s="264"/>
      <c r="BZ84" s="264"/>
      <c r="CA84" s="264"/>
      <c r="CB84" s="264"/>
      <c r="CC84" s="264"/>
      <c r="CD84" s="264"/>
      <c r="CE84" s="264"/>
      <c r="CF84" s="264"/>
      <c r="CG84" s="264"/>
      <c r="CH84" s="264"/>
      <c r="CI84" s="264"/>
      <c r="CJ84" s="264"/>
      <c r="CK84" s="264"/>
    </row>
    <row r="85" spans="1:90">
      <c r="A85" s="2"/>
      <c r="B85" s="2"/>
      <c r="C85" s="90"/>
      <c r="D85" s="2"/>
      <c r="E85" s="2"/>
      <c r="F85" s="2"/>
      <c r="G85" s="2"/>
      <c r="H85" s="2"/>
      <c r="I85" s="2"/>
      <c r="J85" s="2"/>
      <c r="K85" s="2"/>
      <c r="L85" s="2"/>
      <c r="M85" s="2"/>
      <c r="N85" s="11"/>
      <c r="O85" s="11"/>
      <c r="P85" s="11"/>
      <c r="Q85" s="11"/>
      <c r="R85" s="11"/>
      <c r="S85" s="11"/>
      <c r="T85" s="11"/>
      <c r="U85" s="11"/>
      <c r="V85" s="2"/>
      <c r="W85" s="84"/>
      <c r="X85" s="2"/>
      <c r="Y85" s="2"/>
      <c r="Z85" s="2"/>
      <c r="AA85" s="2"/>
      <c r="AB85" s="2"/>
      <c r="AC85" s="2"/>
      <c r="AD85" s="2"/>
      <c r="AE85" s="2"/>
      <c r="AF85" s="2"/>
      <c r="AG85" s="2"/>
      <c r="AH85" s="2"/>
      <c r="AI85" s="2"/>
      <c r="AJ85" s="2"/>
      <c r="AK85" s="1"/>
      <c r="AL85" s="1"/>
      <c r="AM85" s="1"/>
      <c r="AV85" s="64"/>
      <c r="AW85" s="64"/>
      <c r="BF85" s="1"/>
      <c r="BV85" s="84"/>
      <c r="BW85" s="84"/>
      <c r="CH85" s="1"/>
    </row>
    <row r="86" spans="1:90" s="35" customFormat="1" ht="25.5" customHeight="1">
      <c r="A86" s="234" t="s">
        <v>269</v>
      </c>
      <c r="B86" s="234"/>
      <c r="C86" s="234"/>
      <c r="D86" s="234"/>
      <c r="E86" s="234"/>
      <c r="F86" s="234"/>
      <c r="G86" s="234"/>
      <c r="H86" s="234"/>
      <c r="I86" s="234"/>
      <c r="J86" s="234"/>
      <c r="K86" s="234"/>
      <c r="L86" s="34"/>
      <c r="M86" s="34"/>
      <c r="N86" s="234" t="s">
        <v>269</v>
      </c>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34"/>
      <c r="AM86" s="34"/>
      <c r="AN86" s="234" t="s">
        <v>269</v>
      </c>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34"/>
      <c r="BM86" s="34"/>
      <c r="BN86" s="234" t="s">
        <v>269</v>
      </c>
      <c r="BO86" s="234"/>
      <c r="BP86" s="234"/>
      <c r="BQ86" s="234"/>
      <c r="BR86" s="234"/>
      <c r="BS86" s="234"/>
      <c r="BT86" s="234"/>
      <c r="BU86" s="234"/>
      <c r="BV86" s="234"/>
      <c r="BW86" s="234"/>
      <c r="BX86" s="234"/>
      <c r="BY86" s="234"/>
      <c r="BZ86" s="234"/>
      <c r="CA86" s="234"/>
      <c r="CB86" s="234"/>
      <c r="CC86" s="234"/>
      <c r="CD86" s="234"/>
      <c r="CE86" s="234"/>
      <c r="CF86" s="234"/>
      <c r="CG86" s="234"/>
      <c r="CH86" s="234"/>
      <c r="CI86" s="234"/>
      <c r="CJ86" s="234"/>
      <c r="CK86" s="234"/>
    </row>
    <row r="87" spans="1:90" ht="13.5" thickBot="1">
      <c r="A87" s="1"/>
      <c r="B87" s="1"/>
      <c r="C87" s="1"/>
      <c r="D87" s="1"/>
      <c r="E87" s="1"/>
      <c r="F87" s="1"/>
      <c r="G87" s="1"/>
      <c r="H87" s="1"/>
      <c r="I87" s="1"/>
      <c r="J87" s="1"/>
      <c r="K87" s="1"/>
      <c r="L87" s="1"/>
      <c r="M87" s="1"/>
      <c r="N87" s="17"/>
      <c r="O87" s="17"/>
      <c r="P87" s="17"/>
      <c r="Q87" s="17"/>
      <c r="R87" s="17"/>
      <c r="S87" s="17"/>
      <c r="T87" s="17"/>
      <c r="U87" s="17"/>
      <c r="V87" s="1"/>
      <c r="W87" s="24"/>
      <c r="X87" s="1"/>
      <c r="Y87" s="1"/>
      <c r="Z87" s="1"/>
      <c r="AA87" s="1"/>
      <c r="AB87" s="1"/>
      <c r="AC87" s="1"/>
      <c r="AD87" s="1"/>
      <c r="AE87" s="1"/>
      <c r="AF87" s="1"/>
      <c r="AG87" s="1"/>
      <c r="AH87" s="1"/>
      <c r="AI87" s="1"/>
      <c r="AJ87" s="1"/>
      <c r="AK87" s="1"/>
      <c r="AL87" s="1"/>
      <c r="AM87" s="1"/>
      <c r="AV87" s="64"/>
      <c r="AW87" s="64"/>
      <c r="BF87" s="1"/>
      <c r="CH87" s="1"/>
    </row>
    <row r="88" spans="1:90" s="46" customFormat="1" ht="12.75" customHeight="1" thickBot="1">
      <c r="A88" s="5"/>
      <c r="B88" s="5"/>
      <c r="C88" s="12"/>
      <c r="D88" s="5"/>
      <c r="E88" s="5"/>
      <c r="F88" s="5"/>
      <c r="G88" s="5"/>
      <c r="H88" s="5"/>
      <c r="I88" s="5"/>
      <c r="J88" s="5"/>
      <c r="K88" s="5"/>
      <c r="L88" s="5"/>
      <c r="M88" s="5"/>
      <c r="N88" s="200" t="s">
        <v>163</v>
      </c>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8"/>
      <c r="AM88" s="20"/>
      <c r="AN88" s="200" t="s">
        <v>162</v>
      </c>
      <c r="AO88" s="200"/>
      <c r="AP88" s="200"/>
      <c r="AQ88" s="200"/>
      <c r="AR88" s="200"/>
      <c r="AS88" s="200"/>
      <c r="AT88" s="200"/>
      <c r="AU88" s="200"/>
      <c r="AV88" s="200"/>
      <c r="AW88" s="200"/>
      <c r="AX88" s="200"/>
      <c r="AY88" s="200"/>
      <c r="AZ88" s="200"/>
      <c r="BA88" s="200"/>
      <c r="BB88" s="200"/>
      <c r="BC88" s="200"/>
      <c r="BD88" s="200"/>
      <c r="BE88" s="200"/>
      <c r="BF88" s="200"/>
      <c r="BG88" s="200"/>
      <c r="BH88" s="200"/>
      <c r="BI88" s="200"/>
      <c r="BJ88" s="200"/>
      <c r="BK88" s="200"/>
      <c r="BL88" s="22"/>
      <c r="BM88" s="22"/>
      <c r="BN88" s="200" t="s">
        <v>161</v>
      </c>
      <c r="BO88" s="200"/>
      <c r="BP88" s="200"/>
      <c r="BQ88" s="200"/>
      <c r="BR88" s="200"/>
      <c r="BS88" s="200"/>
      <c r="BT88" s="200"/>
      <c r="BU88" s="200"/>
      <c r="BV88" s="200"/>
      <c r="BW88" s="200"/>
      <c r="BX88" s="200"/>
      <c r="BY88" s="200"/>
      <c r="BZ88" s="200"/>
      <c r="CA88" s="200"/>
      <c r="CB88" s="200"/>
      <c r="CC88" s="200"/>
      <c r="CD88" s="200"/>
      <c r="CE88" s="200"/>
      <c r="CF88" s="200"/>
      <c r="CG88" s="200"/>
      <c r="CH88" s="200"/>
      <c r="CI88" s="200"/>
      <c r="CJ88" s="200"/>
      <c r="CK88" s="200"/>
      <c r="CL88" s="3"/>
    </row>
    <row r="89" spans="1:90" ht="28.5" customHeight="1" thickBot="1">
      <c r="A89" s="236" t="s">
        <v>100</v>
      </c>
      <c r="B89" s="237"/>
      <c r="C89" s="209" t="s">
        <v>48</v>
      </c>
      <c r="D89" s="209"/>
      <c r="E89" s="209"/>
      <c r="F89" s="236" t="s">
        <v>49</v>
      </c>
      <c r="G89" s="237"/>
      <c r="H89" s="311" t="s">
        <v>143</v>
      </c>
      <c r="I89" s="259" t="s">
        <v>51</v>
      </c>
      <c r="J89" s="206" t="s">
        <v>83</v>
      </c>
      <c r="K89" s="207"/>
      <c r="L89" s="1"/>
      <c r="M89" s="1"/>
      <c r="N89" s="209" t="s">
        <v>21</v>
      </c>
      <c r="O89" s="209"/>
      <c r="P89" s="209"/>
      <c r="Q89" s="209"/>
      <c r="R89" s="209"/>
      <c r="S89" s="209"/>
      <c r="T89" s="209"/>
      <c r="U89" s="209"/>
      <c r="V89" s="374" t="s">
        <v>22</v>
      </c>
      <c r="W89" s="375" t="s">
        <v>72</v>
      </c>
      <c r="X89" s="236" t="s">
        <v>23</v>
      </c>
      <c r="Y89" s="255"/>
      <c r="Z89" s="255"/>
      <c r="AA89" s="255"/>
      <c r="AB89" s="255"/>
      <c r="AC89" s="255"/>
      <c r="AD89" s="255"/>
      <c r="AE89" s="255"/>
      <c r="AF89" s="255"/>
      <c r="AG89" s="255"/>
      <c r="AH89" s="255"/>
      <c r="AI89" s="255"/>
      <c r="AJ89" s="255"/>
      <c r="AK89" s="237"/>
      <c r="AL89" s="1"/>
      <c r="AM89" s="1"/>
      <c r="AN89" s="209" t="s">
        <v>21</v>
      </c>
      <c r="AO89" s="209"/>
      <c r="AP89" s="209"/>
      <c r="AQ89" s="209"/>
      <c r="AR89" s="209"/>
      <c r="AS89" s="209"/>
      <c r="AT89" s="209"/>
      <c r="AU89" s="209"/>
      <c r="AV89" s="374" t="s">
        <v>71</v>
      </c>
      <c r="AW89" s="375" t="s">
        <v>72</v>
      </c>
      <c r="AX89" s="236" t="s">
        <v>23</v>
      </c>
      <c r="AY89" s="255"/>
      <c r="AZ89" s="255"/>
      <c r="BA89" s="255"/>
      <c r="BB89" s="255"/>
      <c r="BC89" s="255"/>
      <c r="BD89" s="255"/>
      <c r="BE89" s="255"/>
      <c r="BF89" s="255"/>
      <c r="BG89" s="255"/>
      <c r="BH89" s="255"/>
      <c r="BI89" s="255"/>
      <c r="BJ89" s="255"/>
      <c r="BK89" s="237"/>
      <c r="BN89" s="209" t="s">
        <v>21</v>
      </c>
      <c r="BO89" s="209"/>
      <c r="BP89" s="209"/>
      <c r="BQ89" s="209"/>
      <c r="BR89" s="209"/>
      <c r="BS89" s="209"/>
      <c r="BT89" s="209"/>
      <c r="BU89" s="209"/>
      <c r="BV89" s="374" t="s">
        <v>71</v>
      </c>
      <c r="BW89" s="375" t="s">
        <v>72</v>
      </c>
      <c r="BX89" s="236" t="s">
        <v>23</v>
      </c>
      <c r="BY89" s="255"/>
      <c r="BZ89" s="255"/>
      <c r="CA89" s="255"/>
      <c r="CB89" s="255"/>
      <c r="CC89" s="255"/>
      <c r="CD89" s="255"/>
      <c r="CE89" s="255"/>
      <c r="CF89" s="255"/>
      <c r="CG89" s="255"/>
      <c r="CH89" s="255"/>
      <c r="CI89" s="255"/>
      <c r="CJ89" s="255"/>
      <c r="CK89" s="237"/>
    </row>
    <row r="90" spans="1:90" ht="39" customHeight="1" thickBot="1">
      <c r="A90" s="238"/>
      <c r="B90" s="239"/>
      <c r="C90" s="13" t="s">
        <v>101</v>
      </c>
      <c r="D90" s="14" t="s">
        <v>102</v>
      </c>
      <c r="E90" s="21" t="s">
        <v>103</v>
      </c>
      <c r="F90" s="238"/>
      <c r="G90" s="239"/>
      <c r="H90" s="312"/>
      <c r="I90" s="260"/>
      <c r="J90" s="13" t="s">
        <v>59</v>
      </c>
      <c r="K90" s="14" t="s">
        <v>60</v>
      </c>
      <c r="L90" s="1"/>
      <c r="M90" s="1"/>
      <c r="N90" s="209"/>
      <c r="O90" s="209"/>
      <c r="P90" s="209"/>
      <c r="Q90" s="209"/>
      <c r="R90" s="209"/>
      <c r="S90" s="209"/>
      <c r="T90" s="209"/>
      <c r="U90" s="209"/>
      <c r="V90" s="374"/>
      <c r="W90" s="376"/>
      <c r="X90" s="238"/>
      <c r="Y90" s="263"/>
      <c r="Z90" s="263"/>
      <c r="AA90" s="263"/>
      <c r="AB90" s="263"/>
      <c r="AC90" s="263"/>
      <c r="AD90" s="263"/>
      <c r="AE90" s="263"/>
      <c r="AF90" s="263"/>
      <c r="AG90" s="263"/>
      <c r="AH90" s="263"/>
      <c r="AI90" s="263"/>
      <c r="AJ90" s="263"/>
      <c r="AK90" s="239"/>
      <c r="AL90" s="1"/>
      <c r="AM90" s="1"/>
      <c r="AN90" s="209"/>
      <c r="AO90" s="209"/>
      <c r="AP90" s="209"/>
      <c r="AQ90" s="209"/>
      <c r="AR90" s="209"/>
      <c r="AS90" s="209"/>
      <c r="AT90" s="209"/>
      <c r="AU90" s="209"/>
      <c r="AV90" s="374"/>
      <c r="AW90" s="376"/>
      <c r="AX90" s="238"/>
      <c r="AY90" s="263"/>
      <c r="AZ90" s="263"/>
      <c r="BA90" s="263"/>
      <c r="BB90" s="263"/>
      <c r="BC90" s="263"/>
      <c r="BD90" s="263"/>
      <c r="BE90" s="263"/>
      <c r="BF90" s="263"/>
      <c r="BG90" s="263"/>
      <c r="BH90" s="263"/>
      <c r="BI90" s="263"/>
      <c r="BJ90" s="263"/>
      <c r="BK90" s="239"/>
      <c r="BN90" s="209"/>
      <c r="BO90" s="209"/>
      <c r="BP90" s="209"/>
      <c r="BQ90" s="209"/>
      <c r="BR90" s="209"/>
      <c r="BS90" s="209"/>
      <c r="BT90" s="209"/>
      <c r="BU90" s="209"/>
      <c r="BV90" s="374"/>
      <c r="BW90" s="376"/>
      <c r="BX90" s="238"/>
      <c r="BY90" s="263"/>
      <c r="BZ90" s="263"/>
      <c r="CA90" s="263"/>
      <c r="CB90" s="263"/>
      <c r="CC90" s="263"/>
      <c r="CD90" s="263"/>
      <c r="CE90" s="263"/>
      <c r="CF90" s="263"/>
      <c r="CG90" s="263"/>
      <c r="CH90" s="263"/>
      <c r="CI90" s="263"/>
      <c r="CJ90" s="263"/>
      <c r="CK90" s="239"/>
    </row>
    <row r="91" spans="1:90" ht="204" customHeight="1">
      <c r="A91" s="294" t="s">
        <v>73</v>
      </c>
      <c r="B91" s="297" t="s">
        <v>270</v>
      </c>
      <c r="C91" s="36" t="s">
        <v>286</v>
      </c>
      <c r="D91" s="292" t="s">
        <v>284</v>
      </c>
      <c r="E91" s="54" t="s">
        <v>271</v>
      </c>
      <c r="F91" s="313" t="s">
        <v>272</v>
      </c>
      <c r="G91" s="314"/>
      <c r="H91" s="135" t="s">
        <v>273</v>
      </c>
      <c r="I91" s="132" t="s">
        <v>274</v>
      </c>
      <c r="J91" s="105" t="s">
        <v>275</v>
      </c>
      <c r="K91" s="106" t="s">
        <v>275</v>
      </c>
      <c r="L91" s="1"/>
      <c r="M91" s="1"/>
      <c r="N91" s="324" t="s">
        <v>406</v>
      </c>
      <c r="O91" s="359"/>
      <c r="P91" s="359"/>
      <c r="Q91" s="359"/>
      <c r="R91" s="359"/>
      <c r="S91" s="359"/>
      <c r="T91" s="359"/>
      <c r="U91" s="360"/>
      <c r="V91" s="352">
        <v>1</v>
      </c>
      <c r="W91" s="353">
        <v>1</v>
      </c>
      <c r="X91" s="324" t="s">
        <v>494</v>
      </c>
      <c r="Y91" s="325"/>
      <c r="Z91" s="325"/>
      <c r="AA91" s="325"/>
      <c r="AB91" s="325"/>
      <c r="AC91" s="325"/>
      <c r="AD91" s="325"/>
      <c r="AE91" s="325"/>
      <c r="AF91" s="325"/>
      <c r="AG91" s="325"/>
      <c r="AH91" s="325"/>
      <c r="AI91" s="325"/>
      <c r="AJ91" s="325"/>
      <c r="AK91" s="326"/>
      <c r="AL91" s="1"/>
      <c r="AM91" s="1"/>
      <c r="AN91" s="324"/>
      <c r="AO91" s="359"/>
      <c r="AP91" s="359"/>
      <c r="AQ91" s="359"/>
      <c r="AR91" s="359"/>
      <c r="AS91" s="359"/>
      <c r="AT91" s="359"/>
      <c r="AU91" s="360"/>
      <c r="AV91" s="352"/>
      <c r="AW91" s="353"/>
      <c r="AX91" s="324"/>
      <c r="AY91" s="325"/>
      <c r="AZ91" s="325"/>
      <c r="BA91" s="325"/>
      <c r="BB91" s="325"/>
      <c r="BC91" s="325"/>
      <c r="BD91" s="325"/>
      <c r="BE91" s="325"/>
      <c r="BF91" s="325"/>
      <c r="BG91" s="325"/>
      <c r="BH91" s="325"/>
      <c r="BI91" s="325"/>
      <c r="BJ91" s="325"/>
      <c r="BK91" s="326"/>
      <c r="BN91" s="324"/>
      <c r="BO91" s="359"/>
      <c r="BP91" s="359"/>
      <c r="BQ91" s="359"/>
      <c r="BR91" s="359"/>
      <c r="BS91" s="359"/>
      <c r="BT91" s="359"/>
      <c r="BU91" s="360"/>
      <c r="BV91" s="352"/>
      <c r="BW91" s="353"/>
      <c r="BX91" s="324"/>
      <c r="BY91" s="325"/>
      <c r="BZ91" s="325"/>
      <c r="CA91" s="325"/>
      <c r="CB91" s="325"/>
      <c r="CC91" s="325"/>
      <c r="CD91" s="325"/>
      <c r="CE91" s="325"/>
      <c r="CF91" s="325"/>
      <c r="CG91" s="325"/>
      <c r="CH91" s="325"/>
      <c r="CI91" s="325"/>
      <c r="CJ91" s="325"/>
      <c r="CK91" s="326"/>
      <c r="CL91" s="19"/>
    </row>
    <row r="92" spans="1:90" ht="193.5" customHeight="1">
      <c r="A92" s="295"/>
      <c r="B92" s="298"/>
      <c r="C92" s="37" t="s">
        <v>287</v>
      </c>
      <c r="D92" s="293"/>
      <c r="E92" s="55" t="s">
        <v>276</v>
      </c>
      <c r="F92" s="256" t="s">
        <v>277</v>
      </c>
      <c r="G92" s="257"/>
      <c r="H92" s="138" t="s">
        <v>278</v>
      </c>
      <c r="I92" s="133" t="s">
        <v>144</v>
      </c>
      <c r="J92" s="107" t="s">
        <v>194</v>
      </c>
      <c r="K92" s="18" t="s">
        <v>194</v>
      </c>
      <c r="L92" s="1"/>
      <c r="M92" s="1"/>
      <c r="N92" s="327" t="s">
        <v>407</v>
      </c>
      <c r="O92" s="328"/>
      <c r="P92" s="328"/>
      <c r="Q92" s="328"/>
      <c r="R92" s="328"/>
      <c r="S92" s="328"/>
      <c r="T92" s="328"/>
      <c r="U92" s="329"/>
      <c r="V92" s="337">
        <v>1</v>
      </c>
      <c r="W92" s="338">
        <v>1</v>
      </c>
      <c r="X92" s="327" t="s">
        <v>495</v>
      </c>
      <c r="Y92" s="328"/>
      <c r="Z92" s="328"/>
      <c r="AA92" s="328"/>
      <c r="AB92" s="328"/>
      <c r="AC92" s="328"/>
      <c r="AD92" s="328"/>
      <c r="AE92" s="328"/>
      <c r="AF92" s="328"/>
      <c r="AG92" s="328"/>
      <c r="AH92" s="328"/>
      <c r="AI92" s="328"/>
      <c r="AJ92" s="328"/>
      <c r="AK92" s="329"/>
      <c r="AL92" s="1"/>
      <c r="AM92" s="1"/>
      <c r="AN92" s="327"/>
      <c r="AO92" s="328"/>
      <c r="AP92" s="328"/>
      <c r="AQ92" s="328"/>
      <c r="AR92" s="328"/>
      <c r="AS92" s="328"/>
      <c r="AT92" s="328"/>
      <c r="AU92" s="329"/>
      <c r="AV92" s="337"/>
      <c r="AW92" s="338"/>
      <c r="AX92" s="327"/>
      <c r="AY92" s="328"/>
      <c r="AZ92" s="328"/>
      <c r="BA92" s="328"/>
      <c r="BB92" s="328"/>
      <c r="BC92" s="328"/>
      <c r="BD92" s="328"/>
      <c r="BE92" s="328"/>
      <c r="BF92" s="328"/>
      <c r="BG92" s="328"/>
      <c r="BH92" s="328"/>
      <c r="BI92" s="328"/>
      <c r="BJ92" s="328"/>
      <c r="BK92" s="329"/>
      <c r="BN92" s="327"/>
      <c r="BO92" s="328"/>
      <c r="BP92" s="328"/>
      <c r="BQ92" s="328"/>
      <c r="BR92" s="328"/>
      <c r="BS92" s="328"/>
      <c r="BT92" s="328"/>
      <c r="BU92" s="329"/>
      <c r="BV92" s="337"/>
      <c r="BW92" s="338"/>
      <c r="BX92" s="327"/>
      <c r="BY92" s="328"/>
      <c r="BZ92" s="328"/>
      <c r="CA92" s="328"/>
      <c r="CB92" s="328"/>
      <c r="CC92" s="328"/>
      <c r="CD92" s="328"/>
      <c r="CE92" s="328"/>
      <c r="CF92" s="328"/>
      <c r="CG92" s="328"/>
      <c r="CH92" s="328"/>
      <c r="CI92" s="328"/>
      <c r="CJ92" s="328"/>
      <c r="CK92" s="329"/>
      <c r="CL92" s="19"/>
    </row>
    <row r="93" spans="1:90" ht="240.75" customHeight="1">
      <c r="A93" s="295"/>
      <c r="B93" s="298"/>
      <c r="C93" s="37" t="s">
        <v>288</v>
      </c>
      <c r="D93" s="28" t="s">
        <v>285</v>
      </c>
      <c r="E93" s="140" t="s">
        <v>279</v>
      </c>
      <c r="F93" s="315" t="s">
        <v>280</v>
      </c>
      <c r="G93" s="316"/>
      <c r="H93" s="141" t="s">
        <v>281</v>
      </c>
      <c r="I93" s="142" t="s">
        <v>282</v>
      </c>
      <c r="J93" s="143" t="s">
        <v>195</v>
      </c>
      <c r="K93" s="144" t="s">
        <v>283</v>
      </c>
      <c r="L93" s="1"/>
      <c r="M93" s="1"/>
      <c r="N93" s="379" t="s">
        <v>508</v>
      </c>
      <c r="O93" s="380"/>
      <c r="P93" s="380"/>
      <c r="Q93" s="380"/>
      <c r="R93" s="380"/>
      <c r="S93" s="380"/>
      <c r="T93" s="380"/>
      <c r="U93" s="381"/>
      <c r="V93" s="337">
        <v>1</v>
      </c>
      <c r="W93" s="338">
        <v>1</v>
      </c>
      <c r="X93" s="327" t="s">
        <v>496</v>
      </c>
      <c r="Y93" s="328"/>
      <c r="Z93" s="328"/>
      <c r="AA93" s="328"/>
      <c r="AB93" s="328"/>
      <c r="AC93" s="328"/>
      <c r="AD93" s="328"/>
      <c r="AE93" s="328"/>
      <c r="AF93" s="328"/>
      <c r="AG93" s="328"/>
      <c r="AH93" s="328"/>
      <c r="AI93" s="328"/>
      <c r="AJ93" s="328"/>
      <c r="AK93" s="329"/>
      <c r="AL93" s="1"/>
      <c r="AM93" s="1"/>
      <c r="AN93" s="379"/>
      <c r="AO93" s="380"/>
      <c r="AP93" s="380"/>
      <c r="AQ93" s="380"/>
      <c r="AR93" s="380"/>
      <c r="AS93" s="380"/>
      <c r="AT93" s="380"/>
      <c r="AU93" s="381"/>
      <c r="AV93" s="337"/>
      <c r="AW93" s="338"/>
      <c r="AX93" s="327"/>
      <c r="AY93" s="328"/>
      <c r="AZ93" s="328"/>
      <c r="BA93" s="328"/>
      <c r="BB93" s="328"/>
      <c r="BC93" s="328"/>
      <c r="BD93" s="328"/>
      <c r="BE93" s="328"/>
      <c r="BF93" s="328"/>
      <c r="BG93" s="328"/>
      <c r="BH93" s="328"/>
      <c r="BI93" s="328"/>
      <c r="BJ93" s="328"/>
      <c r="BK93" s="329"/>
      <c r="BN93" s="379"/>
      <c r="BO93" s="380"/>
      <c r="BP93" s="380"/>
      <c r="BQ93" s="380"/>
      <c r="BR93" s="380"/>
      <c r="BS93" s="380"/>
      <c r="BT93" s="380"/>
      <c r="BU93" s="381"/>
      <c r="BV93" s="337"/>
      <c r="BW93" s="338"/>
      <c r="BX93" s="327"/>
      <c r="BY93" s="328"/>
      <c r="BZ93" s="328"/>
      <c r="CA93" s="328"/>
      <c r="CB93" s="328"/>
      <c r="CC93" s="328"/>
      <c r="CD93" s="328"/>
      <c r="CE93" s="328"/>
      <c r="CF93" s="328"/>
      <c r="CG93" s="328"/>
      <c r="CH93" s="328"/>
      <c r="CI93" s="328"/>
      <c r="CJ93" s="328"/>
      <c r="CK93" s="329"/>
      <c r="CL93" s="19"/>
    </row>
    <row r="94" spans="1:90" ht="171" customHeight="1">
      <c r="A94" s="295"/>
      <c r="B94" s="298"/>
      <c r="C94" s="37" t="s">
        <v>289</v>
      </c>
      <c r="D94" s="302" t="s">
        <v>300</v>
      </c>
      <c r="E94" s="55" t="s">
        <v>301</v>
      </c>
      <c r="F94" s="256" t="s">
        <v>302</v>
      </c>
      <c r="G94" s="257"/>
      <c r="H94" s="108" t="s">
        <v>303</v>
      </c>
      <c r="I94" s="133" t="s">
        <v>145</v>
      </c>
      <c r="J94" s="107" t="s">
        <v>283</v>
      </c>
      <c r="K94" s="18" t="s">
        <v>196</v>
      </c>
      <c r="L94" s="1"/>
      <c r="M94" s="1"/>
      <c r="N94" s="327" t="s">
        <v>408</v>
      </c>
      <c r="O94" s="328"/>
      <c r="P94" s="328"/>
      <c r="Q94" s="328"/>
      <c r="R94" s="328"/>
      <c r="S94" s="328"/>
      <c r="T94" s="328"/>
      <c r="U94" s="329"/>
      <c r="V94" s="337">
        <v>1</v>
      </c>
      <c r="W94" s="338">
        <v>1</v>
      </c>
      <c r="X94" s="327" t="s">
        <v>497</v>
      </c>
      <c r="Y94" s="328"/>
      <c r="Z94" s="328"/>
      <c r="AA94" s="328"/>
      <c r="AB94" s="328"/>
      <c r="AC94" s="328"/>
      <c r="AD94" s="328"/>
      <c r="AE94" s="328"/>
      <c r="AF94" s="328"/>
      <c r="AG94" s="328"/>
      <c r="AH94" s="328"/>
      <c r="AI94" s="328"/>
      <c r="AJ94" s="328"/>
      <c r="AK94" s="329"/>
      <c r="AL94" s="1"/>
      <c r="AM94" s="1"/>
      <c r="AN94" s="327"/>
      <c r="AO94" s="328"/>
      <c r="AP94" s="328"/>
      <c r="AQ94" s="328"/>
      <c r="AR94" s="328"/>
      <c r="AS94" s="328"/>
      <c r="AT94" s="328"/>
      <c r="AU94" s="329"/>
      <c r="AV94" s="337"/>
      <c r="AW94" s="338"/>
      <c r="AX94" s="327"/>
      <c r="AY94" s="328"/>
      <c r="AZ94" s="328"/>
      <c r="BA94" s="328"/>
      <c r="BB94" s="328"/>
      <c r="BC94" s="328"/>
      <c r="BD94" s="328"/>
      <c r="BE94" s="328"/>
      <c r="BF94" s="328"/>
      <c r="BG94" s="328"/>
      <c r="BH94" s="328"/>
      <c r="BI94" s="328"/>
      <c r="BJ94" s="328"/>
      <c r="BK94" s="329"/>
      <c r="BN94" s="327"/>
      <c r="BO94" s="328"/>
      <c r="BP94" s="328"/>
      <c r="BQ94" s="328"/>
      <c r="BR94" s="328"/>
      <c r="BS94" s="328"/>
      <c r="BT94" s="328"/>
      <c r="BU94" s="329"/>
      <c r="BV94" s="337"/>
      <c r="BW94" s="338"/>
      <c r="BX94" s="327"/>
      <c r="BY94" s="328"/>
      <c r="BZ94" s="328"/>
      <c r="CA94" s="328"/>
      <c r="CB94" s="328"/>
      <c r="CC94" s="328"/>
      <c r="CD94" s="328"/>
      <c r="CE94" s="328"/>
      <c r="CF94" s="328"/>
      <c r="CG94" s="328"/>
      <c r="CH94" s="328"/>
      <c r="CI94" s="328"/>
      <c r="CJ94" s="328"/>
      <c r="CK94" s="329"/>
      <c r="CL94" s="19"/>
    </row>
    <row r="95" spans="1:90" ht="171" customHeight="1">
      <c r="A95" s="295"/>
      <c r="B95" s="298"/>
      <c r="C95" s="37" t="s">
        <v>290</v>
      </c>
      <c r="D95" s="303"/>
      <c r="E95" s="55" t="s">
        <v>304</v>
      </c>
      <c r="F95" s="256" t="s">
        <v>146</v>
      </c>
      <c r="G95" s="257"/>
      <c r="H95" s="138" t="s">
        <v>305</v>
      </c>
      <c r="I95" s="133" t="s">
        <v>148</v>
      </c>
      <c r="J95" s="107" t="s">
        <v>196</v>
      </c>
      <c r="K95" s="18" t="s">
        <v>197</v>
      </c>
      <c r="L95" s="1"/>
      <c r="M95" s="1"/>
      <c r="N95" s="327" t="s">
        <v>447</v>
      </c>
      <c r="O95" s="328"/>
      <c r="P95" s="328"/>
      <c r="Q95" s="328"/>
      <c r="R95" s="328"/>
      <c r="S95" s="328"/>
      <c r="T95" s="328"/>
      <c r="U95" s="329"/>
      <c r="V95" s="337" t="s">
        <v>443</v>
      </c>
      <c r="W95" s="338" t="s">
        <v>443</v>
      </c>
      <c r="X95" s="327" t="s">
        <v>514</v>
      </c>
      <c r="Y95" s="328"/>
      <c r="Z95" s="328"/>
      <c r="AA95" s="328"/>
      <c r="AB95" s="328"/>
      <c r="AC95" s="328"/>
      <c r="AD95" s="328"/>
      <c r="AE95" s="328"/>
      <c r="AF95" s="328"/>
      <c r="AG95" s="328"/>
      <c r="AH95" s="328"/>
      <c r="AI95" s="328"/>
      <c r="AJ95" s="328"/>
      <c r="AK95" s="329"/>
      <c r="AL95" s="1"/>
      <c r="AM95" s="1"/>
      <c r="AN95" s="327"/>
      <c r="AO95" s="328"/>
      <c r="AP95" s="328"/>
      <c r="AQ95" s="328"/>
      <c r="AR95" s="328"/>
      <c r="AS95" s="328"/>
      <c r="AT95" s="328"/>
      <c r="AU95" s="329"/>
      <c r="AV95" s="337"/>
      <c r="AW95" s="338"/>
      <c r="AX95" s="327"/>
      <c r="AY95" s="328"/>
      <c r="AZ95" s="328"/>
      <c r="BA95" s="328"/>
      <c r="BB95" s="328"/>
      <c r="BC95" s="328"/>
      <c r="BD95" s="328"/>
      <c r="BE95" s="328"/>
      <c r="BF95" s="328"/>
      <c r="BG95" s="328"/>
      <c r="BH95" s="328"/>
      <c r="BI95" s="328"/>
      <c r="BJ95" s="328"/>
      <c r="BK95" s="329"/>
      <c r="BN95" s="327"/>
      <c r="BO95" s="328"/>
      <c r="BP95" s="328"/>
      <c r="BQ95" s="328"/>
      <c r="BR95" s="328"/>
      <c r="BS95" s="328"/>
      <c r="BT95" s="328"/>
      <c r="BU95" s="329"/>
      <c r="BV95" s="337"/>
      <c r="BW95" s="338"/>
      <c r="BX95" s="327"/>
      <c r="BY95" s="328"/>
      <c r="BZ95" s="328"/>
      <c r="CA95" s="328"/>
      <c r="CB95" s="328"/>
      <c r="CC95" s="328"/>
      <c r="CD95" s="328"/>
      <c r="CE95" s="328"/>
      <c r="CF95" s="328"/>
      <c r="CG95" s="328"/>
      <c r="CH95" s="328"/>
      <c r="CI95" s="328"/>
      <c r="CJ95" s="328"/>
      <c r="CK95" s="329"/>
      <c r="CL95" s="19"/>
    </row>
    <row r="96" spans="1:90" ht="140.25">
      <c r="A96" s="295"/>
      <c r="B96" s="298"/>
      <c r="C96" s="37" t="s">
        <v>291</v>
      </c>
      <c r="D96" s="303"/>
      <c r="E96" s="55" t="s">
        <v>306</v>
      </c>
      <c r="F96" s="256" t="s">
        <v>147</v>
      </c>
      <c r="G96" s="257"/>
      <c r="H96" s="138" t="s">
        <v>307</v>
      </c>
      <c r="I96" s="133" t="s">
        <v>145</v>
      </c>
      <c r="J96" s="107" t="s">
        <v>198</v>
      </c>
      <c r="K96" s="18" t="s">
        <v>198</v>
      </c>
      <c r="L96" s="1"/>
      <c r="M96" s="1"/>
      <c r="N96" s="327" t="s">
        <v>451</v>
      </c>
      <c r="O96" s="328"/>
      <c r="P96" s="328"/>
      <c r="Q96" s="328"/>
      <c r="R96" s="328"/>
      <c r="S96" s="328"/>
      <c r="T96" s="328"/>
      <c r="U96" s="329"/>
      <c r="V96" s="337" t="s">
        <v>443</v>
      </c>
      <c r="W96" s="338" t="s">
        <v>443</v>
      </c>
      <c r="X96" s="382" t="s">
        <v>498</v>
      </c>
      <c r="Y96" s="383"/>
      <c r="Z96" s="383"/>
      <c r="AA96" s="383"/>
      <c r="AB96" s="383"/>
      <c r="AC96" s="383"/>
      <c r="AD96" s="383"/>
      <c r="AE96" s="383"/>
      <c r="AF96" s="383"/>
      <c r="AG96" s="383"/>
      <c r="AH96" s="383"/>
      <c r="AI96" s="383"/>
      <c r="AJ96" s="383"/>
      <c r="AK96" s="384"/>
      <c r="AL96" s="1"/>
      <c r="AM96" s="1"/>
      <c r="AN96" s="327"/>
      <c r="AO96" s="328"/>
      <c r="AP96" s="328"/>
      <c r="AQ96" s="328"/>
      <c r="AR96" s="328"/>
      <c r="AS96" s="328"/>
      <c r="AT96" s="328"/>
      <c r="AU96" s="329"/>
      <c r="AV96" s="337"/>
      <c r="AW96" s="338"/>
      <c r="AX96" s="382"/>
      <c r="AY96" s="383"/>
      <c r="AZ96" s="383"/>
      <c r="BA96" s="383"/>
      <c r="BB96" s="383"/>
      <c r="BC96" s="383"/>
      <c r="BD96" s="383"/>
      <c r="BE96" s="383"/>
      <c r="BF96" s="383"/>
      <c r="BG96" s="383"/>
      <c r="BH96" s="383"/>
      <c r="BI96" s="383"/>
      <c r="BJ96" s="383"/>
      <c r="BK96" s="384"/>
      <c r="BN96" s="327"/>
      <c r="BO96" s="328"/>
      <c r="BP96" s="328"/>
      <c r="BQ96" s="328"/>
      <c r="BR96" s="328"/>
      <c r="BS96" s="328"/>
      <c r="BT96" s="328"/>
      <c r="BU96" s="329"/>
      <c r="BV96" s="337"/>
      <c r="BW96" s="338"/>
      <c r="BX96" s="382"/>
      <c r="BY96" s="383"/>
      <c r="BZ96" s="383"/>
      <c r="CA96" s="383"/>
      <c r="CB96" s="383"/>
      <c r="CC96" s="383"/>
      <c r="CD96" s="383"/>
      <c r="CE96" s="383"/>
      <c r="CF96" s="383"/>
      <c r="CG96" s="383"/>
      <c r="CH96" s="383"/>
      <c r="CI96" s="383"/>
      <c r="CJ96" s="383"/>
      <c r="CK96" s="384"/>
      <c r="CL96" s="19"/>
    </row>
    <row r="97" spans="1:90" ht="112.5" customHeight="1">
      <c r="A97" s="295"/>
      <c r="B97" s="298"/>
      <c r="C97" s="37" t="s">
        <v>292</v>
      </c>
      <c r="D97" s="293"/>
      <c r="E97" s="55" t="s">
        <v>308</v>
      </c>
      <c r="F97" s="256" t="s">
        <v>309</v>
      </c>
      <c r="G97" s="257"/>
      <c r="H97" s="108" t="s">
        <v>310</v>
      </c>
      <c r="I97" s="133" t="s">
        <v>148</v>
      </c>
      <c r="J97" s="107" t="s">
        <v>199</v>
      </c>
      <c r="K97" s="18" t="s">
        <v>199</v>
      </c>
      <c r="L97" s="1"/>
      <c r="M97" s="1"/>
      <c r="N97" s="327" t="s">
        <v>452</v>
      </c>
      <c r="O97" s="328"/>
      <c r="P97" s="328"/>
      <c r="Q97" s="328"/>
      <c r="R97" s="328"/>
      <c r="S97" s="328"/>
      <c r="T97" s="328"/>
      <c r="U97" s="329"/>
      <c r="V97" s="337" t="s">
        <v>443</v>
      </c>
      <c r="W97" s="338" t="s">
        <v>443</v>
      </c>
      <c r="X97" s="382" t="s">
        <v>515</v>
      </c>
      <c r="Y97" s="383"/>
      <c r="Z97" s="383"/>
      <c r="AA97" s="383"/>
      <c r="AB97" s="383"/>
      <c r="AC97" s="383"/>
      <c r="AD97" s="383"/>
      <c r="AE97" s="383"/>
      <c r="AF97" s="383"/>
      <c r="AG97" s="383"/>
      <c r="AH97" s="383"/>
      <c r="AI97" s="383"/>
      <c r="AJ97" s="383"/>
      <c r="AK97" s="384"/>
      <c r="AL97" s="1"/>
      <c r="AM97" s="1"/>
      <c r="AN97" s="327"/>
      <c r="AO97" s="328"/>
      <c r="AP97" s="328"/>
      <c r="AQ97" s="328"/>
      <c r="AR97" s="328"/>
      <c r="AS97" s="328"/>
      <c r="AT97" s="328"/>
      <c r="AU97" s="329"/>
      <c r="AV97" s="337"/>
      <c r="AW97" s="338"/>
      <c r="AX97" s="382"/>
      <c r="AY97" s="383"/>
      <c r="AZ97" s="383"/>
      <c r="BA97" s="383"/>
      <c r="BB97" s="383"/>
      <c r="BC97" s="383"/>
      <c r="BD97" s="383"/>
      <c r="BE97" s="383"/>
      <c r="BF97" s="383"/>
      <c r="BG97" s="383"/>
      <c r="BH97" s="383"/>
      <c r="BI97" s="383"/>
      <c r="BJ97" s="383"/>
      <c r="BK97" s="384"/>
      <c r="BN97" s="327"/>
      <c r="BO97" s="328"/>
      <c r="BP97" s="328"/>
      <c r="BQ97" s="328"/>
      <c r="BR97" s="328"/>
      <c r="BS97" s="328"/>
      <c r="BT97" s="328"/>
      <c r="BU97" s="329"/>
      <c r="BV97" s="337"/>
      <c r="BW97" s="338"/>
      <c r="BX97" s="382"/>
      <c r="BY97" s="383"/>
      <c r="BZ97" s="383"/>
      <c r="CA97" s="383"/>
      <c r="CB97" s="383"/>
      <c r="CC97" s="383"/>
      <c r="CD97" s="383"/>
      <c r="CE97" s="383"/>
      <c r="CF97" s="383"/>
      <c r="CG97" s="383"/>
      <c r="CH97" s="383"/>
      <c r="CI97" s="383"/>
      <c r="CJ97" s="383"/>
      <c r="CK97" s="384"/>
      <c r="CL97" s="19"/>
    </row>
    <row r="98" spans="1:90" ht="133.5" customHeight="1">
      <c r="A98" s="295"/>
      <c r="B98" s="298"/>
      <c r="C98" s="37" t="s">
        <v>293</v>
      </c>
      <c r="D98" s="302" t="s">
        <v>311</v>
      </c>
      <c r="E98" s="55" t="s">
        <v>312</v>
      </c>
      <c r="F98" s="256" t="s">
        <v>313</v>
      </c>
      <c r="G98" s="257"/>
      <c r="H98" s="138" t="s">
        <v>149</v>
      </c>
      <c r="I98" s="133" t="s">
        <v>18</v>
      </c>
      <c r="J98" s="107" t="s">
        <v>195</v>
      </c>
      <c r="K98" s="18" t="s">
        <v>200</v>
      </c>
      <c r="L98" s="1"/>
      <c r="M98" s="1"/>
      <c r="N98" s="379" t="s">
        <v>409</v>
      </c>
      <c r="O98" s="380"/>
      <c r="P98" s="380"/>
      <c r="Q98" s="380"/>
      <c r="R98" s="380"/>
      <c r="S98" s="380"/>
      <c r="T98" s="380"/>
      <c r="U98" s="381"/>
      <c r="V98" s="337">
        <v>0</v>
      </c>
      <c r="W98" s="338">
        <v>0</v>
      </c>
      <c r="X98" s="382" t="s">
        <v>499</v>
      </c>
      <c r="Y98" s="383"/>
      <c r="Z98" s="383"/>
      <c r="AA98" s="383"/>
      <c r="AB98" s="383"/>
      <c r="AC98" s="383"/>
      <c r="AD98" s="383"/>
      <c r="AE98" s="383"/>
      <c r="AF98" s="383"/>
      <c r="AG98" s="383"/>
      <c r="AH98" s="383"/>
      <c r="AI98" s="383"/>
      <c r="AJ98" s="383"/>
      <c r="AK98" s="384"/>
      <c r="AL98" s="1"/>
      <c r="AM98" s="1"/>
      <c r="AN98" s="379"/>
      <c r="AO98" s="380"/>
      <c r="AP98" s="380"/>
      <c r="AQ98" s="380"/>
      <c r="AR98" s="380"/>
      <c r="AS98" s="380"/>
      <c r="AT98" s="380"/>
      <c r="AU98" s="381"/>
      <c r="AV98" s="337"/>
      <c r="AW98" s="338"/>
      <c r="AX98" s="382"/>
      <c r="AY98" s="383"/>
      <c r="AZ98" s="383"/>
      <c r="BA98" s="383"/>
      <c r="BB98" s="383"/>
      <c r="BC98" s="383"/>
      <c r="BD98" s="383"/>
      <c r="BE98" s="383"/>
      <c r="BF98" s="383"/>
      <c r="BG98" s="383"/>
      <c r="BH98" s="383"/>
      <c r="BI98" s="383"/>
      <c r="BJ98" s="383"/>
      <c r="BK98" s="384"/>
      <c r="BN98" s="379"/>
      <c r="BO98" s="380"/>
      <c r="BP98" s="380"/>
      <c r="BQ98" s="380"/>
      <c r="BR98" s="380"/>
      <c r="BS98" s="380"/>
      <c r="BT98" s="380"/>
      <c r="BU98" s="381"/>
      <c r="BV98" s="337"/>
      <c r="BW98" s="338"/>
      <c r="BX98" s="382"/>
      <c r="BY98" s="383"/>
      <c r="BZ98" s="383"/>
      <c r="CA98" s="383"/>
      <c r="CB98" s="383"/>
      <c r="CC98" s="383"/>
      <c r="CD98" s="383"/>
      <c r="CE98" s="383"/>
      <c r="CF98" s="383"/>
      <c r="CG98" s="383"/>
      <c r="CH98" s="383"/>
      <c r="CI98" s="383"/>
      <c r="CJ98" s="383"/>
      <c r="CK98" s="384"/>
      <c r="CL98" s="19"/>
    </row>
    <row r="99" spans="1:90" ht="172.5" customHeight="1">
      <c r="A99" s="295"/>
      <c r="B99" s="298"/>
      <c r="C99" s="37" t="s">
        <v>294</v>
      </c>
      <c r="D99" s="303"/>
      <c r="E99" s="55" t="s">
        <v>314</v>
      </c>
      <c r="F99" s="242" t="s">
        <v>315</v>
      </c>
      <c r="G99" s="189"/>
      <c r="H99" s="138" t="s">
        <v>316</v>
      </c>
      <c r="I99" s="133" t="s">
        <v>317</v>
      </c>
      <c r="J99" s="107" t="s">
        <v>195</v>
      </c>
      <c r="K99" s="18" t="s">
        <v>200</v>
      </c>
      <c r="L99" s="1"/>
      <c r="M99" s="1"/>
      <c r="N99" s="370" t="s">
        <v>446</v>
      </c>
      <c r="O99" s="370"/>
      <c r="P99" s="370"/>
      <c r="Q99" s="370"/>
      <c r="R99" s="370"/>
      <c r="S99" s="370"/>
      <c r="T99" s="370"/>
      <c r="U99" s="370"/>
      <c r="V99" s="337">
        <v>1</v>
      </c>
      <c r="W99" s="336">
        <v>0.27279999999999999</v>
      </c>
      <c r="X99" s="327" t="s">
        <v>500</v>
      </c>
      <c r="Y99" s="328"/>
      <c r="Z99" s="328"/>
      <c r="AA99" s="328"/>
      <c r="AB99" s="328"/>
      <c r="AC99" s="328"/>
      <c r="AD99" s="328"/>
      <c r="AE99" s="328"/>
      <c r="AF99" s="328"/>
      <c r="AG99" s="328"/>
      <c r="AH99" s="328"/>
      <c r="AI99" s="328"/>
      <c r="AJ99" s="328"/>
      <c r="AK99" s="329"/>
      <c r="AL99" s="1"/>
      <c r="AM99" s="1"/>
      <c r="AN99" s="370"/>
      <c r="AO99" s="370"/>
      <c r="AP99" s="370"/>
      <c r="AQ99" s="370"/>
      <c r="AR99" s="370"/>
      <c r="AS99" s="370"/>
      <c r="AT99" s="370"/>
      <c r="AU99" s="370"/>
      <c r="AV99" s="337"/>
      <c r="AW99" s="336"/>
      <c r="AX99" s="327"/>
      <c r="AY99" s="328"/>
      <c r="AZ99" s="328"/>
      <c r="BA99" s="328"/>
      <c r="BB99" s="328"/>
      <c r="BC99" s="328"/>
      <c r="BD99" s="328"/>
      <c r="BE99" s="328"/>
      <c r="BF99" s="328"/>
      <c r="BG99" s="328"/>
      <c r="BH99" s="328"/>
      <c r="BI99" s="328"/>
      <c r="BJ99" s="328"/>
      <c r="BK99" s="329"/>
      <c r="BN99" s="370"/>
      <c r="BO99" s="370"/>
      <c r="BP99" s="370"/>
      <c r="BQ99" s="370"/>
      <c r="BR99" s="370"/>
      <c r="BS99" s="370"/>
      <c r="BT99" s="370"/>
      <c r="BU99" s="370"/>
      <c r="BV99" s="337"/>
      <c r="BW99" s="336"/>
      <c r="BX99" s="327"/>
      <c r="BY99" s="328"/>
      <c r="BZ99" s="328"/>
      <c r="CA99" s="328"/>
      <c r="CB99" s="328"/>
      <c r="CC99" s="328"/>
      <c r="CD99" s="328"/>
      <c r="CE99" s="328"/>
      <c r="CF99" s="328"/>
      <c r="CG99" s="328"/>
      <c r="CH99" s="328"/>
      <c r="CI99" s="328"/>
      <c r="CJ99" s="328"/>
      <c r="CK99" s="329"/>
      <c r="CL99" s="19"/>
    </row>
    <row r="100" spans="1:90" ht="322.5" customHeight="1">
      <c r="A100" s="295"/>
      <c r="B100" s="298"/>
      <c r="C100" s="37" t="s">
        <v>295</v>
      </c>
      <c r="D100" s="303"/>
      <c r="E100" s="140" t="s">
        <v>318</v>
      </c>
      <c r="F100" s="321" t="s">
        <v>319</v>
      </c>
      <c r="G100" s="322"/>
      <c r="H100" s="145" t="s">
        <v>321</v>
      </c>
      <c r="I100" s="142" t="s">
        <v>320</v>
      </c>
      <c r="J100" s="143" t="s">
        <v>195</v>
      </c>
      <c r="K100" s="144" t="s">
        <v>200</v>
      </c>
      <c r="L100" s="1"/>
      <c r="M100" s="1"/>
      <c r="N100" s="370" t="s">
        <v>444</v>
      </c>
      <c r="O100" s="370"/>
      <c r="P100" s="370"/>
      <c r="Q100" s="370"/>
      <c r="R100" s="370"/>
      <c r="S100" s="370"/>
      <c r="T100" s="370"/>
      <c r="U100" s="370"/>
      <c r="V100" s="335">
        <v>1</v>
      </c>
      <c r="W100" s="336">
        <v>0.27279999999999999</v>
      </c>
      <c r="X100" s="327" t="s">
        <v>501</v>
      </c>
      <c r="Y100" s="328"/>
      <c r="Z100" s="328"/>
      <c r="AA100" s="328"/>
      <c r="AB100" s="328"/>
      <c r="AC100" s="328"/>
      <c r="AD100" s="328"/>
      <c r="AE100" s="328"/>
      <c r="AF100" s="328"/>
      <c r="AG100" s="328"/>
      <c r="AH100" s="328"/>
      <c r="AI100" s="328"/>
      <c r="AJ100" s="328"/>
      <c r="AK100" s="329"/>
      <c r="AL100" s="1"/>
      <c r="AM100" s="1"/>
      <c r="AN100" s="370"/>
      <c r="AO100" s="370"/>
      <c r="AP100" s="370"/>
      <c r="AQ100" s="370"/>
      <c r="AR100" s="370"/>
      <c r="AS100" s="370"/>
      <c r="AT100" s="370"/>
      <c r="AU100" s="370"/>
      <c r="AV100" s="335"/>
      <c r="AW100" s="336"/>
      <c r="AX100" s="327"/>
      <c r="AY100" s="328"/>
      <c r="AZ100" s="328"/>
      <c r="BA100" s="328"/>
      <c r="BB100" s="328"/>
      <c r="BC100" s="328"/>
      <c r="BD100" s="328"/>
      <c r="BE100" s="328"/>
      <c r="BF100" s="328"/>
      <c r="BG100" s="328"/>
      <c r="BH100" s="328"/>
      <c r="BI100" s="328"/>
      <c r="BJ100" s="328"/>
      <c r="BK100" s="329"/>
      <c r="BN100" s="370"/>
      <c r="BO100" s="370"/>
      <c r="BP100" s="370"/>
      <c r="BQ100" s="370"/>
      <c r="BR100" s="370"/>
      <c r="BS100" s="370"/>
      <c r="BT100" s="370"/>
      <c r="BU100" s="370"/>
      <c r="BV100" s="335"/>
      <c r="BW100" s="336"/>
      <c r="BX100" s="327"/>
      <c r="BY100" s="328"/>
      <c r="BZ100" s="328"/>
      <c r="CA100" s="328"/>
      <c r="CB100" s="328"/>
      <c r="CC100" s="328"/>
      <c r="CD100" s="328"/>
      <c r="CE100" s="328"/>
      <c r="CF100" s="328"/>
      <c r="CG100" s="328"/>
      <c r="CH100" s="328"/>
      <c r="CI100" s="328"/>
      <c r="CJ100" s="328"/>
      <c r="CK100" s="329"/>
      <c r="CL100" s="19"/>
    </row>
    <row r="101" spans="1:90" ht="233.25" customHeight="1">
      <c r="A101" s="295"/>
      <c r="B101" s="298"/>
      <c r="C101" s="37" t="s">
        <v>296</v>
      </c>
      <c r="D101" s="303"/>
      <c r="E101" s="55" t="s">
        <v>322</v>
      </c>
      <c r="F101" s="256" t="s">
        <v>323</v>
      </c>
      <c r="G101" s="257"/>
      <c r="H101" s="108" t="s">
        <v>324</v>
      </c>
      <c r="I101" s="133" t="s">
        <v>320</v>
      </c>
      <c r="J101" s="107" t="s">
        <v>283</v>
      </c>
      <c r="K101" s="18" t="s">
        <v>325</v>
      </c>
      <c r="L101" s="1"/>
      <c r="M101" s="1"/>
      <c r="N101" s="370" t="s">
        <v>445</v>
      </c>
      <c r="O101" s="370"/>
      <c r="P101" s="370"/>
      <c r="Q101" s="370"/>
      <c r="R101" s="370"/>
      <c r="S101" s="370"/>
      <c r="T101" s="370"/>
      <c r="U101" s="370"/>
      <c r="V101" s="337">
        <v>0.5</v>
      </c>
      <c r="W101" s="338">
        <v>0.5</v>
      </c>
      <c r="X101" s="327" t="s">
        <v>502</v>
      </c>
      <c r="Y101" s="328"/>
      <c r="Z101" s="328"/>
      <c r="AA101" s="328"/>
      <c r="AB101" s="328"/>
      <c r="AC101" s="328"/>
      <c r="AD101" s="328"/>
      <c r="AE101" s="328"/>
      <c r="AF101" s="328"/>
      <c r="AG101" s="328"/>
      <c r="AH101" s="328"/>
      <c r="AI101" s="328"/>
      <c r="AJ101" s="328"/>
      <c r="AK101" s="329"/>
      <c r="AL101" s="1"/>
      <c r="AM101" s="1"/>
      <c r="AN101" s="370"/>
      <c r="AO101" s="370"/>
      <c r="AP101" s="370"/>
      <c r="AQ101" s="370"/>
      <c r="AR101" s="370"/>
      <c r="AS101" s="370"/>
      <c r="AT101" s="370"/>
      <c r="AU101" s="370"/>
      <c r="AV101" s="337"/>
      <c r="AW101" s="338"/>
      <c r="AX101" s="327"/>
      <c r="AY101" s="328"/>
      <c r="AZ101" s="328"/>
      <c r="BA101" s="328"/>
      <c r="BB101" s="328"/>
      <c r="BC101" s="328"/>
      <c r="BD101" s="328"/>
      <c r="BE101" s="328"/>
      <c r="BF101" s="328"/>
      <c r="BG101" s="328"/>
      <c r="BH101" s="328"/>
      <c r="BI101" s="328"/>
      <c r="BJ101" s="328"/>
      <c r="BK101" s="329"/>
      <c r="BN101" s="370"/>
      <c r="BO101" s="370"/>
      <c r="BP101" s="370"/>
      <c r="BQ101" s="370"/>
      <c r="BR101" s="370"/>
      <c r="BS101" s="370"/>
      <c r="BT101" s="370"/>
      <c r="BU101" s="370"/>
      <c r="BV101" s="337"/>
      <c r="BW101" s="338"/>
      <c r="BX101" s="327"/>
      <c r="BY101" s="328"/>
      <c r="BZ101" s="328"/>
      <c r="CA101" s="328"/>
      <c r="CB101" s="328"/>
      <c r="CC101" s="328"/>
      <c r="CD101" s="328"/>
      <c r="CE101" s="328"/>
      <c r="CF101" s="328"/>
      <c r="CG101" s="328"/>
      <c r="CH101" s="328"/>
      <c r="CI101" s="328"/>
      <c r="CJ101" s="328"/>
      <c r="CK101" s="329"/>
      <c r="CL101" s="19"/>
    </row>
    <row r="102" spans="1:90" ht="252.75" customHeight="1">
      <c r="A102" s="295"/>
      <c r="B102" s="298"/>
      <c r="C102" s="37" t="s">
        <v>297</v>
      </c>
      <c r="D102" s="303"/>
      <c r="E102" s="55" t="s">
        <v>326</v>
      </c>
      <c r="F102" s="256" t="s">
        <v>150</v>
      </c>
      <c r="G102" s="257"/>
      <c r="H102" s="108" t="s">
        <v>151</v>
      </c>
      <c r="I102" s="133" t="s">
        <v>317</v>
      </c>
      <c r="J102" s="107" t="s">
        <v>201</v>
      </c>
      <c r="K102" s="18" t="s">
        <v>202</v>
      </c>
      <c r="L102" s="1"/>
      <c r="M102" s="1"/>
      <c r="N102" s="370" t="s">
        <v>453</v>
      </c>
      <c r="O102" s="370"/>
      <c r="P102" s="370"/>
      <c r="Q102" s="370"/>
      <c r="R102" s="370"/>
      <c r="S102" s="370"/>
      <c r="T102" s="370"/>
      <c r="U102" s="370"/>
      <c r="V102" s="335" t="s">
        <v>443</v>
      </c>
      <c r="W102" s="336" t="s">
        <v>443</v>
      </c>
      <c r="X102" s="382" t="s">
        <v>516</v>
      </c>
      <c r="Y102" s="383"/>
      <c r="Z102" s="383"/>
      <c r="AA102" s="383"/>
      <c r="AB102" s="383"/>
      <c r="AC102" s="383"/>
      <c r="AD102" s="383"/>
      <c r="AE102" s="383"/>
      <c r="AF102" s="383"/>
      <c r="AG102" s="383"/>
      <c r="AH102" s="383"/>
      <c r="AI102" s="383"/>
      <c r="AJ102" s="383"/>
      <c r="AK102" s="384"/>
      <c r="AL102" s="1"/>
      <c r="AM102" s="1"/>
      <c r="AN102" s="370"/>
      <c r="AO102" s="370"/>
      <c r="AP102" s="370"/>
      <c r="AQ102" s="370"/>
      <c r="AR102" s="370"/>
      <c r="AS102" s="370"/>
      <c r="AT102" s="370"/>
      <c r="AU102" s="370"/>
      <c r="AV102" s="335"/>
      <c r="AW102" s="336"/>
      <c r="AX102" s="382"/>
      <c r="AY102" s="383"/>
      <c r="AZ102" s="383"/>
      <c r="BA102" s="383"/>
      <c r="BB102" s="383"/>
      <c r="BC102" s="383"/>
      <c r="BD102" s="383"/>
      <c r="BE102" s="383"/>
      <c r="BF102" s="383"/>
      <c r="BG102" s="383"/>
      <c r="BH102" s="383"/>
      <c r="BI102" s="383"/>
      <c r="BJ102" s="383"/>
      <c r="BK102" s="384"/>
      <c r="BN102" s="370"/>
      <c r="BO102" s="370"/>
      <c r="BP102" s="370"/>
      <c r="BQ102" s="370"/>
      <c r="BR102" s="370"/>
      <c r="BS102" s="370"/>
      <c r="BT102" s="370"/>
      <c r="BU102" s="370"/>
      <c r="BV102" s="335"/>
      <c r="BW102" s="336"/>
      <c r="BX102" s="382"/>
      <c r="BY102" s="383"/>
      <c r="BZ102" s="383"/>
      <c r="CA102" s="383"/>
      <c r="CB102" s="383"/>
      <c r="CC102" s="383"/>
      <c r="CD102" s="383"/>
      <c r="CE102" s="383"/>
      <c r="CF102" s="383"/>
      <c r="CG102" s="383"/>
      <c r="CH102" s="383"/>
      <c r="CI102" s="383"/>
      <c r="CJ102" s="383"/>
      <c r="CK102" s="384"/>
      <c r="CL102" s="19"/>
    </row>
    <row r="103" spans="1:90" ht="271.5" customHeight="1">
      <c r="A103" s="295"/>
      <c r="B103" s="298"/>
      <c r="C103" s="37" t="s">
        <v>298</v>
      </c>
      <c r="D103" s="293"/>
      <c r="E103" s="55" t="s">
        <v>327</v>
      </c>
      <c r="F103" s="256" t="s">
        <v>152</v>
      </c>
      <c r="G103" s="257"/>
      <c r="H103" s="108" t="s">
        <v>153</v>
      </c>
      <c r="I103" s="133" t="s">
        <v>154</v>
      </c>
      <c r="J103" s="107" t="s">
        <v>195</v>
      </c>
      <c r="K103" s="18" t="s">
        <v>200</v>
      </c>
      <c r="L103" s="1"/>
      <c r="M103" s="1"/>
      <c r="N103" s="370" t="s">
        <v>410</v>
      </c>
      <c r="O103" s="370"/>
      <c r="P103" s="370"/>
      <c r="Q103" s="370"/>
      <c r="R103" s="370"/>
      <c r="S103" s="370"/>
      <c r="T103" s="370"/>
      <c r="U103" s="370"/>
      <c r="V103" s="337">
        <v>1</v>
      </c>
      <c r="W103" s="336">
        <v>0.33329999999999999</v>
      </c>
      <c r="X103" s="327" t="s">
        <v>448</v>
      </c>
      <c r="Y103" s="328"/>
      <c r="Z103" s="328"/>
      <c r="AA103" s="328"/>
      <c r="AB103" s="328"/>
      <c r="AC103" s="328"/>
      <c r="AD103" s="328"/>
      <c r="AE103" s="328"/>
      <c r="AF103" s="328"/>
      <c r="AG103" s="328"/>
      <c r="AH103" s="328"/>
      <c r="AI103" s="328"/>
      <c r="AJ103" s="328"/>
      <c r="AK103" s="329"/>
      <c r="AL103" s="1"/>
      <c r="AM103" s="1"/>
      <c r="AN103" s="370"/>
      <c r="AO103" s="370"/>
      <c r="AP103" s="370"/>
      <c r="AQ103" s="370"/>
      <c r="AR103" s="370"/>
      <c r="AS103" s="370"/>
      <c r="AT103" s="370"/>
      <c r="AU103" s="370"/>
      <c r="AV103" s="337"/>
      <c r="AW103" s="336"/>
      <c r="AX103" s="327"/>
      <c r="AY103" s="328"/>
      <c r="AZ103" s="328"/>
      <c r="BA103" s="328"/>
      <c r="BB103" s="328"/>
      <c r="BC103" s="328"/>
      <c r="BD103" s="328"/>
      <c r="BE103" s="328"/>
      <c r="BF103" s="328"/>
      <c r="BG103" s="328"/>
      <c r="BH103" s="328"/>
      <c r="BI103" s="328"/>
      <c r="BJ103" s="328"/>
      <c r="BK103" s="329"/>
      <c r="BN103" s="370"/>
      <c r="BO103" s="370"/>
      <c r="BP103" s="370"/>
      <c r="BQ103" s="370"/>
      <c r="BR103" s="370"/>
      <c r="BS103" s="370"/>
      <c r="BT103" s="370"/>
      <c r="BU103" s="370"/>
      <c r="BV103" s="337"/>
      <c r="BW103" s="336"/>
      <c r="BX103" s="327"/>
      <c r="BY103" s="328"/>
      <c r="BZ103" s="328"/>
      <c r="CA103" s="328"/>
      <c r="CB103" s="328"/>
      <c r="CC103" s="328"/>
      <c r="CD103" s="328"/>
      <c r="CE103" s="328"/>
      <c r="CF103" s="328"/>
      <c r="CG103" s="328"/>
      <c r="CH103" s="328"/>
      <c r="CI103" s="328"/>
      <c r="CJ103" s="328"/>
      <c r="CK103" s="329"/>
      <c r="CL103" s="19"/>
    </row>
    <row r="104" spans="1:90" ht="148.5" customHeight="1" thickBot="1">
      <c r="A104" s="296"/>
      <c r="B104" s="299"/>
      <c r="C104" s="38" t="s">
        <v>299</v>
      </c>
      <c r="D104" s="29" t="s">
        <v>135</v>
      </c>
      <c r="E104" s="109" t="s">
        <v>328</v>
      </c>
      <c r="F104" s="319" t="s">
        <v>329</v>
      </c>
      <c r="G104" s="320"/>
      <c r="H104" s="139" t="s">
        <v>155</v>
      </c>
      <c r="I104" s="134" t="s">
        <v>148</v>
      </c>
      <c r="J104" s="110" t="s">
        <v>330</v>
      </c>
      <c r="K104" s="111" t="s">
        <v>330</v>
      </c>
      <c r="L104" s="1"/>
      <c r="M104" s="1"/>
      <c r="N104" s="372" t="s">
        <v>454</v>
      </c>
      <c r="O104" s="372"/>
      <c r="P104" s="372"/>
      <c r="Q104" s="372"/>
      <c r="R104" s="372"/>
      <c r="S104" s="372"/>
      <c r="T104" s="372"/>
      <c r="U104" s="372"/>
      <c r="V104" s="354" t="s">
        <v>443</v>
      </c>
      <c r="W104" s="355" t="s">
        <v>443</v>
      </c>
      <c r="X104" s="385" t="s">
        <v>517</v>
      </c>
      <c r="Y104" s="386"/>
      <c r="Z104" s="386"/>
      <c r="AA104" s="386"/>
      <c r="AB104" s="386"/>
      <c r="AC104" s="386"/>
      <c r="AD104" s="386"/>
      <c r="AE104" s="386"/>
      <c r="AF104" s="386"/>
      <c r="AG104" s="386"/>
      <c r="AH104" s="386"/>
      <c r="AI104" s="386"/>
      <c r="AJ104" s="386"/>
      <c r="AK104" s="387"/>
      <c r="AL104" s="1"/>
      <c r="AM104" s="1"/>
      <c r="AN104" s="372"/>
      <c r="AO104" s="372"/>
      <c r="AP104" s="372"/>
      <c r="AQ104" s="372"/>
      <c r="AR104" s="372"/>
      <c r="AS104" s="372"/>
      <c r="AT104" s="372"/>
      <c r="AU104" s="372"/>
      <c r="AV104" s="354"/>
      <c r="AW104" s="355"/>
      <c r="AX104" s="385"/>
      <c r="AY104" s="386"/>
      <c r="AZ104" s="386"/>
      <c r="BA104" s="386"/>
      <c r="BB104" s="386"/>
      <c r="BC104" s="386"/>
      <c r="BD104" s="386"/>
      <c r="BE104" s="386"/>
      <c r="BF104" s="386"/>
      <c r="BG104" s="386"/>
      <c r="BH104" s="386"/>
      <c r="BI104" s="386"/>
      <c r="BJ104" s="386"/>
      <c r="BK104" s="387"/>
      <c r="BN104" s="372"/>
      <c r="BO104" s="372"/>
      <c r="BP104" s="372"/>
      <c r="BQ104" s="372"/>
      <c r="BR104" s="372"/>
      <c r="BS104" s="372"/>
      <c r="BT104" s="372"/>
      <c r="BU104" s="372"/>
      <c r="BV104" s="354"/>
      <c r="BW104" s="355"/>
      <c r="BX104" s="385"/>
      <c r="BY104" s="386"/>
      <c r="BZ104" s="386"/>
      <c r="CA104" s="386"/>
      <c r="CB104" s="386"/>
      <c r="CC104" s="386"/>
      <c r="CD104" s="386"/>
      <c r="CE104" s="386"/>
      <c r="CF104" s="386"/>
      <c r="CG104" s="386"/>
      <c r="CH104" s="386"/>
      <c r="CI104" s="386"/>
      <c r="CJ104" s="386"/>
      <c r="CK104" s="387"/>
      <c r="CL104" s="19"/>
    </row>
    <row r="105" spans="1:90" ht="36" customHeight="1">
      <c r="BF105" s="84"/>
      <c r="BV105" s="84"/>
      <c r="BW105" s="84"/>
    </row>
    <row r="106" spans="1:90" s="33" customFormat="1" ht="18" customHeight="1">
      <c r="A106" s="264" t="s">
        <v>331</v>
      </c>
      <c r="B106" s="264"/>
      <c r="C106" s="264"/>
      <c r="D106" s="264"/>
      <c r="E106" s="264"/>
      <c r="F106" s="264"/>
      <c r="G106" s="264"/>
      <c r="H106" s="264"/>
      <c r="I106" s="264"/>
      <c r="J106" s="264"/>
      <c r="K106" s="264"/>
      <c r="N106" s="264" t="s">
        <v>331</v>
      </c>
      <c r="O106" s="264"/>
      <c r="P106" s="264"/>
      <c r="Q106" s="264"/>
      <c r="R106" s="264"/>
      <c r="S106" s="264"/>
      <c r="T106" s="264"/>
      <c r="U106" s="264"/>
      <c r="V106" s="264"/>
      <c r="W106" s="264"/>
      <c r="X106" s="264"/>
      <c r="Y106" s="264"/>
      <c r="Z106" s="264"/>
      <c r="AA106" s="264"/>
      <c r="AB106" s="264"/>
      <c r="AC106" s="264"/>
      <c r="AD106" s="264"/>
      <c r="AE106" s="264"/>
      <c r="AF106" s="264"/>
      <c r="AG106" s="264"/>
      <c r="AH106" s="264"/>
      <c r="AI106" s="264"/>
      <c r="AJ106" s="264"/>
      <c r="AK106" s="264"/>
      <c r="AL106" s="82"/>
      <c r="AM106" s="83"/>
      <c r="AN106" s="264" t="s">
        <v>331</v>
      </c>
      <c r="AO106" s="264"/>
      <c r="AP106" s="264"/>
      <c r="AQ106" s="264"/>
      <c r="AR106" s="264"/>
      <c r="AS106" s="264"/>
      <c r="AT106" s="264"/>
      <c r="AU106" s="264"/>
      <c r="AV106" s="264"/>
      <c r="AW106" s="264"/>
      <c r="AX106" s="264"/>
      <c r="AY106" s="264"/>
      <c r="AZ106" s="264"/>
      <c r="BA106" s="264"/>
      <c r="BB106" s="264"/>
      <c r="BC106" s="264"/>
      <c r="BD106" s="264"/>
      <c r="BE106" s="264"/>
      <c r="BF106" s="264"/>
      <c r="BG106" s="264"/>
      <c r="BH106" s="264"/>
      <c r="BI106" s="264"/>
      <c r="BJ106" s="264"/>
      <c r="BK106" s="264"/>
      <c r="BL106" s="32"/>
      <c r="BM106" s="32"/>
      <c r="BN106" s="264" t="s">
        <v>331</v>
      </c>
      <c r="BO106" s="264"/>
      <c r="BP106" s="264"/>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row>
    <row r="107" spans="1:90">
      <c r="A107" s="2"/>
      <c r="B107" s="2"/>
      <c r="C107" s="90"/>
      <c r="D107" s="2"/>
      <c r="E107" s="2"/>
      <c r="F107" s="2"/>
      <c r="G107" s="2"/>
      <c r="H107" s="2"/>
      <c r="I107" s="2"/>
      <c r="J107" s="2"/>
      <c r="K107" s="2"/>
      <c r="L107" s="2"/>
      <c r="M107" s="2"/>
      <c r="N107" s="11"/>
      <c r="O107" s="11"/>
      <c r="P107" s="11"/>
      <c r="Q107" s="11"/>
      <c r="R107" s="11"/>
      <c r="S107" s="11"/>
      <c r="T107" s="11"/>
      <c r="U107" s="11"/>
      <c r="V107" s="2"/>
      <c r="W107" s="84"/>
      <c r="X107" s="2"/>
      <c r="Y107" s="2"/>
      <c r="Z107" s="2"/>
      <c r="AA107" s="2"/>
      <c r="AB107" s="2"/>
      <c r="AC107" s="2"/>
      <c r="AD107" s="2"/>
      <c r="AE107" s="2"/>
      <c r="AF107" s="2"/>
      <c r="AG107" s="2"/>
      <c r="AH107" s="2"/>
      <c r="AI107" s="2"/>
      <c r="AJ107" s="2"/>
      <c r="AK107" s="1"/>
      <c r="AL107" s="1"/>
      <c r="AM107" s="1"/>
      <c r="AV107" s="64"/>
      <c r="AW107" s="64"/>
      <c r="BF107" s="1"/>
      <c r="BV107" s="84"/>
      <c r="BW107" s="84"/>
      <c r="CH107" s="1"/>
    </row>
    <row r="108" spans="1:90" s="35" customFormat="1" ht="25.5" customHeight="1">
      <c r="A108" s="234" t="s">
        <v>332</v>
      </c>
      <c r="B108" s="234"/>
      <c r="C108" s="234"/>
      <c r="D108" s="234"/>
      <c r="E108" s="234"/>
      <c r="F108" s="234"/>
      <c r="G108" s="234"/>
      <c r="H108" s="234"/>
      <c r="I108" s="234"/>
      <c r="J108" s="234"/>
      <c r="K108" s="234"/>
      <c r="L108" s="34"/>
      <c r="M108" s="34"/>
      <c r="N108" s="234" t="s">
        <v>332</v>
      </c>
      <c r="O108" s="234"/>
      <c r="P108" s="234"/>
      <c r="Q108" s="234"/>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34"/>
      <c r="AM108" s="34"/>
      <c r="AN108" s="234" t="s">
        <v>332</v>
      </c>
      <c r="AO108" s="234"/>
      <c r="AP108" s="234"/>
      <c r="AQ108" s="234"/>
      <c r="AR108" s="234"/>
      <c r="AS108" s="234"/>
      <c r="AT108" s="234"/>
      <c r="AU108" s="234"/>
      <c r="AV108" s="234"/>
      <c r="AW108" s="234"/>
      <c r="AX108" s="234"/>
      <c r="AY108" s="234"/>
      <c r="AZ108" s="234"/>
      <c r="BA108" s="234"/>
      <c r="BB108" s="234"/>
      <c r="BC108" s="234"/>
      <c r="BD108" s="234"/>
      <c r="BE108" s="234"/>
      <c r="BF108" s="234"/>
      <c r="BG108" s="234"/>
      <c r="BH108" s="234"/>
      <c r="BI108" s="234"/>
      <c r="BJ108" s="234"/>
      <c r="BK108" s="234"/>
      <c r="BL108" s="34"/>
      <c r="BM108" s="34"/>
      <c r="BN108" s="234" t="s">
        <v>332</v>
      </c>
      <c r="BO108" s="234"/>
      <c r="BP108" s="234"/>
      <c r="BQ108" s="234"/>
      <c r="BR108" s="234"/>
      <c r="BS108" s="234"/>
      <c r="BT108" s="234"/>
      <c r="BU108" s="234"/>
      <c r="BV108" s="234"/>
      <c r="BW108" s="234"/>
      <c r="BX108" s="234"/>
      <c r="BY108" s="234"/>
      <c r="BZ108" s="234"/>
      <c r="CA108" s="234"/>
      <c r="CB108" s="234"/>
      <c r="CC108" s="234"/>
      <c r="CD108" s="234"/>
      <c r="CE108" s="234"/>
      <c r="CF108" s="234"/>
      <c r="CG108" s="234"/>
      <c r="CH108" s="234"/>
      <c r="CI108" s="234"/>
      <c r="CJ108" s="234"/>
      <c r="CK108" s="234"/>
    </row>
    <row r="109" spans="1:90" ht="13.5" thickBot="1">
      <c r="A109" s="1"/>
      <c r="B109" s="1"/>
      <c r="C109" s="1"/>
      <c r="D109" s="1"/>
      <c r="E109" s="1"/>
      <c r="F109" s="1"/>
      <c r="G109" s="1"/>
      <c r="H109" s="1"/>
      <c r="I109" s="1"/>
      <c r="J109" s="1"/>
      <c r="K109" s="1"/>
      <c r="L109" s="1"/>
      <c r="M109" s="1"/>
      <c r="N109" s="17"/>
      <c r="O109" s="17"/>
      <c r="P109" s="17"/>
      <c r="Q109" s="17"/>
      <c r="R109" s="17"/>
      <c r="S109" s="17"/>
      <c r="T109" s="17"/>
      <c r="U109" s="17"/>
      <c r="V109" s="1"/>
      <c r="W109" s="84"/>
      <c r="X109" s="1"/>
      <c r="Y109" s="1"/>
      <c r="Z109" s="1"/>
      <c r="AA109" s="1"/>
      <c r="AB109" s="1"/>
      <c r="AC109" s="1"/>
      <c r="AD109" s="1"/>
      <c r="AE109" s="1"/>
      <c r="AF109" s="1"/>
      <c r="AG109" s="1"/>
      <c r="AH109" s="1"/>
      <c r="AI109" s="1"/>
      <c r="AJ109" s="1"/>
      <c r="AK109" s="1"/>
      <c r="AL109" s="1"/>
      <c r="AM109" s="1"/>
      <c r="AV109" s="64"/>
      <c r="AW109" s="64"/>
      <c r="BF109" s="1"/>
      <c r="BV109" s="84"/>
      <c r="BW109" s="84"/>
      <c r="CH109" s="1"/>
    </row>
    <row r="110" spans="1:90" s="46" customFormat="1" ht="12.75" customHeight="1" thickBot="1">
      <c r="A110" s="5"/>
      <c r="B110" s="5"/>
      <c r="C110" s="5"/>
      <c r="D110" s="5"/>
      <c r="E110" s="5"/>
      <c r="F110" s="5"/>
      <c r="G110" s="5"/>
      <c r="H110" s="5"/>
      <c r="I110" s="5"/>
      <c r="J110" s="5"/>
      <c r="K110" s="5"/>
      <c r="L110" s="5"/>
      <c r="M110" s="5"/>
      <c r="N110" s="200" t="s">
        <v>163</v>
      </c>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8"/>
      <c r="AM110" s="100"/>
      <c r="AN110" s="200" t="s">
        <v>162</v>
      </c>
      <c r="AO110" s="200"/>
      <c r="AP110" s="200"/>
      <c r="AQ110" s="200"/>
      <c r="AR110" s="200"/>
      <c r="AS110" s="200"/>
      <c r="AT110" s="200"/>
      <c r="AU110" s="200"/>
      <c r="AV110" s="200"/>
      <c r="AW110" s="200"/>
      <c r="AX110" s="200"/>
      <c r="AY110" s="200"/>
      <c r="AZ110" s="200"/>
      <c r="BA110" s="200"/>
      <c r="BB110" s="200"/>
      <c r="BC110" s="200"/>
      <c r="BD110" s="200"/>
      <c r="BE110" s="200"/>
      <c r="BF110" s="200"/>
      <c r="BG110" s="200"/>
      <c r="BH110" s="200"/>
      <c r="BI110" s="200"/>
      <c r="BJ110" s="200"/>
      <c r="BK110" s="200"/>
      <c r="BL110" s="102"/>
      <c r="BM110" s="102"/>
      <c r="BN110" s="200" t="s">
        <v>161</v>
      </c>
      <c r="BO110" s="200"/>
      <c r="BP110" s="200"/>
      <c r="BQ110" s="200"/>
      <c r="BR110" s="200"/>
      <c r="BS110" s="200"/>
      <c r="BT110" s="200"/>
      <c r="BU110" s="200"/>
      <c r="BV110" s="200"/>
      <c r="BW110" s="200"/>
      <c r="BX110" s="200"/>
      <c r="BY110" s="200"/>
      <c r="BZ110" s="200"/>
      <c r="CA110" s="200"/>
      <c r="CB110" s="200"/>
      <c r="CC110" s="200"/>
      <c r="CD110" s="200"/>
      <c r="CE110" s="200"/>
      <c r="CF110" s="200"/>
      <c r="CG110" s="200"/>
      <c r="CH110" s="200"/>
      <c r="CI110" s="200"/>
      <c r="CJ110" s="200"/>
      <c r="CK110" s="200"/>
      <c r="CL110" s="3"/>
    </row>
    <row r="111" spans="1:90" s="119" customFormat="1" ht="44.25" customHeight="1" thickBot="1">
      <c r="A111" s="206" t="s">
        <v>0</v>
      </c>
      <c r="B111" s="207"/>
      <c r="C111" s="206" t="s">
        <v>1</v>
      </c>
      <c r="D111" s="208"/>
      <c r="E111" s="207"/>
      <c r="F111" s="206" t="s">
        <v>2</v>
      </c>
      <c r="G111" s="208"/>
      <c r="H111" s="207"/>
      <c r="I111" s="101" t="s">
        <v>3</v>
      </c>
      <c r="J111" s="209" t="s">
        <v>7</v>
      </c>
      <c r="K111" s="209"/>
      <c r="L111" s="104"/>
      <c r="M111" s="104"/>
      <c r="N111" s="209" t="s">
        <v>21</v>
      </c>
      <c r="O111" s="209"/>
      <c r="P111" s="209"/>
      <c r="Q111" s="209"/>
      <c r="R111" s="209"/>
      <c r="S111" s="209"/>
      <c r="T111" s="209"/>
      <c r="U111" s="209"/>
      <c r="V111" s="13" t="s">
        <v>22</v>
      </c>
      <c r="W111" s="14" t="s">
        <v>72</v>
      </c>
      <c r="X111" s="209" t="s">
        <v>23</v>
      </c>
      <c r="Y111" s="209"/>
      <c r="Z111" s="209"/>
      <c r="AA111" s="209"/>
      <c r="AB111" s="209"/>
      <c r="AC111" s="209"/>
      <c r="AD111" s="209"/>
      <c r="AE111" s="209"/>
      <c r="AF111" s="209"/>
      <c r="AG111" s="209"/>
      <c r="AH111" s="209"/>
      <c r="AI111" s="209"/>
      <c r="AJ111" s="209"/>
      <c r="AK111" s="209"/>
      <c r="AL111" s="99"/>
      <c r="AM111" s="118"/>
      <c r="AN111" s="209" t="s">
        <v>21</v>
      </c>
      <c r="AO111" s="209"/>
      <c r="AP111" s="209"/>
      <c r="AQ111" s="209"/>
      <c r="AR111" s="209"/>
      <c r="AS111" s="209"/>
      <c r="AT111" s="209"/>
      <c r="AU111" s="209"/>
      <c r="AV111" s="13" t="s">
        <v>71</v>
      </c>
      <c r="AW111" s="14" t="s">
        <v>72</v>
      </c>
      <c r="AX111" s="209" t="s">
        <v>23</v>
      </c>
      <c r="AY111" s="209"/>
      <c r="AZ111" s="209"/>
      <c r="BA111" s="209"/>
      <c r="BB111" s="209"/>
      <c r="BC111" s="209"/>
      <c r="BD111" s="209"/>
      <c r="BE111" s="209"/>
      <c r="BF111" s="209"/>
      <c r="BG111" s="209"/>
      <c r="BH111" s="209"/>
      <c r="BI111" s="209"/>
      <c r="BJ111" s="209"/>
      <c r="BK111" s="209"/>
      <c r="BL111" s="104"/>
      <c r="BM111" s="104"/>
      <c r="BN111" s="209" t="s">
        <v>21</v>
      </c>
      <c r="BO111" s="209"/>
      <c r="BP111" s="209"/>
      <c r="BQ111" s="209"/>
      <c r="BR111" s="209"/>
      <c r="BS111" s="209"/>
      <c r="BT111" s="209"/>
      <c r="BU111" s="209"/>
      <c r="BV111" s="13" t="s">
        <v>333</v>
      </c>
      <c r="BW111" s="14" t="s">
        <v>72</v>
      </c>
      <c r="BX111" s="209" t="s">
        <v>23</v>
      </c>
      <c r="BY111" s="209"/>
      <c r="BZ111" s="209"/>
      <c r="CA111" s="209"/>
      <c r="CB111" s="209"/>
      <c r="CC111" s="209"/>
      <c r="CD111" s="209"/>
      <c r="CE111" s="209"/>
      <c r="CF111" s="209"/>
      <c r="CG111" s="209"/>
      <c r="CH111" s="209"/>
      <c r="CI111" s="209"/>
      <c r="CJ111" s="209"/>
      <c r="CK111" s="209"/>
      <c r="CL111" s="104"/>
    </row>
    <row r="112" spans="1:90" s="46" customFormat="1" ht="85.5" customHeight="1" thickBot="1">
      <c r="A112" s="191" t="s">
        <v>334</v>
      </c>
      <c r="B112" s="192"/>
      <c r="C112" s="96" t="s">
        <v>474</v>
      </c>
      <c r="D112" s="193" t="s">
        <v>335</v>
      </c>
      <c r="E112" s="194"/>
      <c r="F112" s="286" t="s">
        <v>336</v>
      </c>
      <c r="G112" s="196"/>
      <c r="H112" s="197"/>
      <c r="I112" s="153" t="s">
        <v>337</v>
      </c>
      <c r="J112" s="198" t="s">
        <v>349</v>
      </c>
      <c r="K112" s="198"/>
      <c r="L112" s="5"/>
      <c r="M112" s="5"/>
      <c r="N112" s="177" t="s">
        <v>419</v>
      </c>
      <c r="O112" s="177"/>
      <c r="P112" s="177"/>
      <c r="Q112" s="177"/>
      <c r="R112" s="177"/>
      <c r="S112" s="177"/>
      <c r="T112" s="177"/>
      <c r="U112" s="177"/>
      <c r="V112" s="341">
        <v>1</v>
      </c>
      <c r="W112" s="342">
        <v>1</v>
      </c>
      <c r="X112" s="177" t="s">
        <v>507</v>
      </c>
      <c r="Y112" s="177"/>
      <c r="Z112" s="177"/>
      <c r="AA112" s="177"/>
      <c r="AB112" s="177"/>
      <c r="AC112" s="177"/>
      <c r="AD112" s="177"/>
      <c r="AE112" s="177"/>
      <c r="AF112" s="177"/>
      <c r="AG112" s="177"/>
      <c r="AH112" s="177"/>
      <c r="AI112" s="177"/>
      <c r="AJ112" s="177"/>
      <c r="AK112" s="177"/>
      <c r="AL112" s="151"/>
      <c r="AM112" s="120"/>
      <c r="AN112" s="177"/>
      <c r="AO112" s="177"/>
      <c r="AP112" s="177"/>
      <c r="AQ112" s="177"/>
      <c r="AR112" s="177"/>
      <c r="AS112" s="177"/>
      <c r="AT112" s="177"/>
      <c r="AU112" s="177"/>
      <c r="AV112" s="341"/>
      <c r="AW112" s="342"/>
      <c r="AX112" s="177"/>
      <c r="AY112" s="177"/>
      <c r="AZ112" s="177"/>
      <c r="BA112" s="177"/>
      <c r="BB112" s="177"/>
      <c r="BC112" s="177"/>
      <c r="BD112" s="177"/>
      <c r="BE112" s="177"/>
      <c r="BF112" s="177"/>
      <c r="BG112" s="177"/>
      <c r="BH112" s="177"/>
      <c r="BI112" s="177"/>
      <c r="BJ112" s="177"/>
      <c r="BK112" s="177"/>
      <c r="BL112" s="3"/>
      <c r="BM112" s="3"/>
      <c r="BN112" s="177"/>
      <c r="BO112" s="177"/>
      <c r="BP112" s="177"/>
      <c r="BQ112" s="177"/>
      <c r="BR112" s="177"/>
      <c r="BS112" s="177"/>
      <c r="BT112" s="177"/>
      <c r="BU112" s="177"/>
      <c r="BV112" s="341"/>
      <c r="BW112" s="342"/>
      <c r="BX112" s="177"/>
      <c r="BY112" s="177"/>
      <c r="BZ112" s="177"/>
      <c r="CA112" s="177"/>
      <c r="CB112" s="177"/>
      <c r="CC112" s="177"/>
      <c r="CD112" s="177"/>
      <c r="CE112" s="177"/>
      <c r="CF112" s="177"/>
      <c r="CG112" s="177"/>
      <c r="CH112" s="177"/>
      <c r="CI112" s="177"/>
      <c r="CJ112" s="177"/>
      <c r="CK112" s="177"/>
      <c r="CL112" s="3"/>
    </row>
    <row r="113" spans="1:94" s="46" customFormat="1" ht="59.25" customHeight="1" thickBot="1">
      <c r="A113" s="191" t="s">
        <v>338</v>
      </c>
      <c r="B113" s="192"/>
      <c r="C113" s="121" t="s">
        <v>354</v>
      </c>
      <c r="D113" s="201" t="s">
        <v>352</v>
      </c>
      <c r="E113" s="202"/>
      <c r="F113" s="203" t="s">
        <v>353</v>
      </c>
      <c r="G113" s="204"/>
      <c r="H113" s="205"/>
      <c r="I113" s="122" t="s">
        <v>108</v>
      </c>
      <c r="J113" s="199" t="s">
        <v>350</v>
      </c>
      <c r="K113" s="199"/>
      <c r="L113" s="5"/>
      <c r="M113" s="5"/>
      <c r="N113" s="177" t="s">
        <v>420</v>
      </c>
      <c r="O113" s="177"/>
      <c r="P113" s="177"/>
      <c r="Q113" s="177"/>
      <c r="R113" s="177"/>
      <c r="S113" s="177"/>
      <c r="T113" s="177"/>
      <c r="U113" s="177"/>
      <c r="V113" s="341">
        <v>1</v>
      </c>
      <c r="W113" s="342">
        <v>1</v>
      </c>
      <c r="X113" s="177" t="s">
        <v>468</v>
      </c>
      <c r="Y113" s="177"/>
      <c r="Z113" s="177"/>
      <c r="AA113" s="177"/>
      <c r="AB113" s="177"/>
      <c r="AC113" s="177"/>
      <c r="AD113" s="177"/>
      <c r="AE113" s="177"/>
      <c r="AF113" s="177"/>
      <c r="AG113" s="177"/>
      <c r="AH113" s="177"/>
      <c r="AI113" s="177"/>
      <c r="AJ113" s="177"/>
      <c r="AK113" s="177"/>
      <c r="AL113" s="131"/>
      <c r="AM113" s="120"/>
      <c r="AN113" s="177"/>
      <c r="AO113" s="177"/>
      <c r="AP113" s="177"/>
      <c r="AQ113" s="177"/>
      <c r="AR113" s="177"/>
      <c r="AS113" s="177"/>
      <c r="AT113" s="177"/>
      <c r="AU113" s="177"/>
      <c r="AV113" s="341"/>
      <c r="AW113" s="342"/>
      <c r="AX113" s="177"/>
      <c r="AY113" s="177"/>
      <c r="AZ113" s="177"/>
      <c r="BA113" s="177"/>
      <c r="BB113" s="177"/>
      <c r="BC113" s="177"/>
      <c r="BD113" s="177"/>
      <c r="BE113" s="177"/>
      <c r="BF113" s="177"/>
      <c r="BG113" s="177"/>
      <c r="BH113" s="177"/>
      <c r="BI113" s="177"/>
      <c r="BJ113" s="177"/>
      <c r="BK113" s="177"/>
      <c r="BL113" s="3"/>
      <c r="BM113" s="3"/>
      <c r="BN113" s="177"/>
      <c r="BO113" s="177"/>
      <c r="BP113" s="177"/>
      <c r="BQ113" s="177"/>
      <c r="BR113" s="177"/>
      <c r="BS113" s="177"/>
      <c r="BT113" s="177"/>
      <c r="BU113" s="177"/>
      <c r="BV113" s="341"/>
      <c r="BW113" s="342"/>
      <c r="BX113" s="177"/>
      <c r="BY113" s="177"/>
      <c r="BZ113" s="177"/>
      <c r="CA113" s="177"/>
      <c r="CB113" s="177"/>
      <c r="CC113" s="177"/>
      <c r="CD113" s="177"/>
      <c r="CE113" s="177"/>
      <c r="CF113" s="177"/>
      <c r="CG113" s="177"/>
      <c r="CH113" s="177"/>
      <c r="CI113" s="177"/>
      <c r="CJ113" s="177"/>
      <c r="CK113" s="177"/>
      <c r="CL113" s="3"/>
    </row>
    <row r="114" spans="1:94" s="46" customFormat="1" ht="65.25" customHeight="1">
      <c r="A114" s="181" t="s">
        <v>339</v>
      </c>
      <c r="B114" s="182"/>
      <c r="C114" s="124" t="s">
        <v>355</v>
      </c>
      <c r="D114" s="219" t="s">
        <v>340</v>
      </c>
      <c r="E114" s="220"/>
      <c r="F114" s="317" t="s">
        <v>359</v>
      </c>
      <c r="G114" s="318"/>
      <c r="H114" s="285"/>
      <c r="I114" s="132" t="s">
        <v>108</v>
      </c>
      <c r="J114" s="199" t="s">
        <v>351</v>
      </c>
      <c r="K114" s="199"/>
      <c r="L114" s="5"/>
      <c r="M114" s="5"/>
      <c r="N114" s="373"/>
      <c r="O114" s="373"/>
      <c r="P114" s="373"/>
      <c r="Q114" s="373"/>
      <c r="R114" s="373"/>
      <c r="S114" s="373"/>
      <c r="T114" s="373"/>
      <c r="U114" s="373"/>
      <c r="V114" s="352" t="s">
        <v>443</v>
      </c>
      <c r="W114" s="353" t="s">
        <v>443</v>
      </c>
      <c r="X114" s="373" t="s">
        <v>518</v>
      </c>
      <c r="Y114" s="373"/>
      <c r="Z114" s="373"/>
      <c r="AA114" s="373"/>
      <c r="AB114" s="373"/>
      <c r="AC114" s="373"/>
      <c r="AD114" s="373"/>
      <c r="AE114" s="373"/>
      <c r="AF114" s="373"/>
      <c r="AG114" s="373"/>
      <c r="AH114" s="373"/>
      <c r="AI114" s="373"/>
      <c r="AJ114" s="373"/>
      <c r="AK114" s="373"/>
      <c r="AL114" s="131"/>
      <c r="AM114" s="120"/>
      <c r="AN114" s="373"/>
      <c r="AO114" s="373"/>
      <c r="AP114" s="373"/>
      <c r="AQ114" s="373"/>
      <c r="AR114" s="373"/>
      <c r="AS114" s="373"/>
      <c r="AT114" s="373"/>
      <c r="AU114" s="373"/>
      <c r="AV114" s="352"/>
      <c r="AW114" s="353"/>
      <c r="AX114" s="373"/>
      <c r="AY114" s="373"/>
      <c r="AZ114" s="373"/>
      <c r="BA114" s="373"/>
      <c r="BB114" s="373"/>
      <c r="BC114" s="373"/>
      <c r="BD114" s="373"/>
      <c r="BE114" s="373"/>
      <c r="BF114" s="373"/>
      <c r="BG114" s="373"/>
      <c r="BH114" s="373"/>
      <c r="BI114" s="373"/>
      <c r="BJ114" s="373"/>
      <c r="BK114" s="373"/>
      <c r="BL114" s="3"/>
      <c r="BM114" s="3"/>
      <c r="BN114" s="373"/>
      <c r="BO114" s="373"/>
      <c r="BP114" s="373"/>
      <c r="BQ114" s="373"/>
      <c r="BR114" s="373"/>
      <c r="BS114" s="373"/>
      <c r="BT114" s="373"/>
      <c r="BU114" s="373"/>
      <c r="BV114" s="352"/>
      <c r="BW114" s="353"/>
      <c r="BX114" s="373"/>
      <c r="BY114" s="373"/>
      <c r="BZ114" s="373"/>
      <c r="CA114" s="373"/>
      <c r="CB114" s="373"/>
      <c r="CC114" s="373"/>
      <c r="CD114" s="373"/>
      <c r="CE114" s="373"/>
      <c r="CF114" s="373"/>
      <c r="CG114" s="373"/>
      <c r="CH114" s="373"/>
      <c r="CI114" s="373"/>
      <c r="CJ114" s="373"/>
      <c r="CK114" s="373"/>
      <c r="CL114" s="3"/>
    </row>
    <row r="115" spans="1:94" s="46" customFormat="1" ht="65.25" customHeight="1">
      <c r="A115" s="253"/>
      <c r="B115" s="254"/>
      <c r="C115" s="91" t="s">
        <v>356</v>
      </c>
      <c r="D115" s="185" t="s">
        <v>360</v>
      </c>
      <c r="E115" s="186"/>
      <c r="F115" s="187" t="s">
        <v>362</v>
      </c>
      <c r="G115" s="188"/>
      <c r="H115" s="189"/>
      <c r="I115" s="133" t="s">
        <v>108</v>
      </c>
      <c r="J115" s="190" t="s">
        <v>365</v>
      </c>
      <c r="K115" s="190"/>
      <c r="L115" s="5"/>
      <c r="M115" s="5"/>
      <c r="N115" s="370" t="s">
        <v>421</v>
      </c>
      <c r="O115" s="370"/>
      <c r="P115" s="370"/>
      <c r="Q115" s="370"/>
      <c r="R115" s="370"/>
      <c r="S115" s="370"/>
      <c r="T115" s="370"/>
      <c r="U115" s="370"/>
      <c r="V115" s="337">
        <v>1</v>
      </c>
      <c r="W115" s="338">
        <v>1</v>
      </c>
      <c r="X115" s="370" t="s">
        <v>468</v>
      </c>
      <c r="Y115" s="370"/>
      <c r="Z115" s="370"/>
      <c r="AA115" s="370"/>
      <c r="AB115" s="370"/>
      <c r="AC115" s="370"/>
      <c r="AD115" s="370"/>
      <c r="AE115" s="370"/>
      <c r="AF115" s="370"/>
      <c r="AG115" s="370"/>
      <c r="AH115" s="370"/>
      <c r="AI115" s="370"/>
      <c r="AJ115" s="370"/>
      <c r="AK115" s="370"/>
      <c r="AL115" s="131"/>
      <c r="AM115" s="120"/>
      <c r="AN115" s="370"/>
      <c r="AO115" s="370"/>
      <c r="AP115" s="370"/>
      <c r="AQ115" s="370"/>
      <c r="AR115" s="370"/>
      <c r="AS115" s="370"/>
      <c r="AT115" s="370"/>
      <c r="AU115" s="370"/>
      <c r="AV115" s="337"/>
      <c r="AW115" s="338"/>
      <c r="AX115" s="370"/>
      <c r="AY115" s="370"/>
      <c r="AZ115" s="370"/>
      <c r="BA115" s="370"/>
      <c r="BB115" s="370"/>
      <c r="BC115" s="370"/>
      <c r="BD115" s="370"/>
      <c r="BE115" s="370"/>
      <c r="BF115" s="370"/>
      <c r="BG115" s="370"/>
      <c r="BH115" s="370"/>
      <c r="BI115" s="370"/>
      <c r="BJ115" s="370"/>
      <c r="BK115" s="370"/>
      <c r="BL115" s="3"/>
      <c r="BM115" s="3"/>
      <c r="BN115" s="370"/>
      <c r="BO115" s="370"/>
      <c r="BP115" s="370"/>
      <c r="BQ115" s="370"/>
      <c r="BR115" s="370"/>
      <c r="BS115" s="370"/>
      <c r="BT115" s="370"/>
      <c r="BU115" s="370"/>
      <c r="BV115" s="337"/>
      <c r="BW115" s="338"/>
      <c r="BX115" s="370"/>
      <c r="BY115" s="370"/>
      <c r="BZ115" s="370"/>
      <c r="CA115" s="370"/>
      <c r="CB115" s="370"/>
      <c r="CC115" s="370"/>
      <c r="CD115" s="370"/>
      <c r="CE115" s="370"/>
      <c r="CF115" s="370"/>
      <c r="CG115" s="370"/>
      <c r="CH115" s="370"/>
      <c r="CI115" s="370"/>
      <c r="CJ115" s="370"/>
      <c r="CK115" s="370"/>
      <c r="CL115" s="3"/>
    </row>
    <row r="116" spans="1:94" s="46" customFormat="1" ht="54" customHeight="1" thickBot="1">
      <c r="A116" s="183"/>
      <c r="B116" s="184"/>
      <c r="C116" s="123" t="s">
        <v>361</v>
      </c>
      <c r="D116" s="171" t="s">
        <v>363</v>
      </c>
      <c r="E116" s="172"/>
      <c r="F116" s="173" t="s">
        <v>364</v>
      </c>
      <c r="G116" s="174"/>
      <c r="H116" s="175"/>
      <c r="I116" s="134" t="s">
        <v>341</v>
      </c>
      <c r="J116" s="176" t="s">
        <v>366</v>
      </c>
      <c r="K116" s="176"/>
      <c r="L116" s="5"/>
      <c r="M116" s="5"/>
      <c r="N116" s="372"/>
      <c r="O116" s="372"/>
      <c r="P116" s="372"/>
      <c r="Q116" s="372"/>
      <c r="R116" s="372"/>
      <c r="S116" s="372"/>
      <c r="T116" s="372"/>
      <c r="U116" s="372"/>
      <c r="V116" s="354" t="s">
        <v>443</v>
      </c>
      <c r="W116" s="355" t="s">
        <v>443</v>
      </c>
      <c r="X116" s="372" t="s">
        <v>518</v>
      </c>
      <c r="Y116" s="372"/>
      <c r="Z116" s="372"/>
      <c r="AA116" s="372"/>
      <c r="AB116" s="372"/>
      <c r="AC116" s="372"/>
      <c r="AD116" s="372"/>
      <c r="AE116" s="372"/>
      <c r="AF116" s="372"/>
      <c r="AG116" s="372"/>
      <c r="AH116" s="372"/>
      <c r="AI116" s="372"/>
      <c r="AJ116" s="372"/>
      <c r="AK116" s="372"/>
      <c r="AL116" s="131"/>
      <c r="AM116" s="120"/>
      <c r="AN116" s="372"/>
      <c r="AO116" s="372"/>
      <c r="AP116" s="372"/>
      <c r="AQ116" s="372"/>
      <c r="AR116" s="372"/>
      <c r="AS116" s="372"/>
      <c r="AT116" s="372"/>
      <c r="AU116" s="372"/>
      <c r="AV116" s="354"/>
      <c r="AW116" s="355"/>
      <c r="AX116" s="372"/>
      <c r="AY116" s="372"/>
      <c r="AZ116" s="372"/>
      <c r="BA116" s="372"/>
      <c r="BB116" s="372"/>
      <c r="BC116" s="372"/>
      <c r="BD116" s="372"/>
      <c r="BE116" s="372"/>
      <c r="BF116" s="372"/>
      <c r="BG116" s="372"/>
      <c r="BH116" s="372"/>
      <c r="BI116" s="372"/>
      <c r="BJ116" s="372"/>
      <c r="BK116" s="372"/>
      <c r="BL116" s="3"/>
      <c r="BM116" s="3"/>
      <c r="BN116" s="372"/>
      <c r="BO116" s="372"/>
      <c r="BP116" s="372"/>
      <c r="BQ116" s="372"/>
      <c r="BR116" s="372"/>
      <c r="BS116" s="372"/>
      <c r="BT116" s="372"/>
      <c r="BU116" s="372"/>
      <c r="BV116" s="354"/>
      <c r="BW116" s="355"/>
      <c r="BX116" s="372"/>
      <c r="BY116" s="372"/>
      <c r="BZ116" s="372"/>
      <c r="CA116" s="372"/>
      <c r="CB116" s="372"/>
      <c r="CC116" s="372"/>
      <c r="CD116" s="372"/>
      <c r="CE116" s="372"/>
      <c r="CF116" s="372"/>
      <c r="CG116" s="372"/>
      <c r="CH116" s="372"/>
      <c r="CI116" s="372"/>
      <c r="CJ116" s="372"/>
      <c r="CK116" s="372"/>
      <c r="CL116" s="3"/>
      <c r="CM116" s="3"/>
      <c r="CN116" s="3"/>
      <c r="CO116" s="3"/>
      <c r="CP116" s="3"/>
    </row>
    <row r="117" spans="1:94" s="46" customFormat="1" ht="49.5" customHeight="1">
      <c r="A117" s="181" t="s">
        <v>342</v>
      </c>
      <c r="B117" s="182"/>
      <c r="C117" s="124" t="s">
        <v>357</v>
      </c>
      <c r="D117" s="219" t="s">
        <v>367</v>
      </c>
      <c r="E117" s="220"/>
      <c r="F117" s="317" t="s">
        <v>343</v>
      </c>
      <c r="G117" s="318"/>
      <c r="H117" s="285"/>
      <c r="I117" s="132" t="s">
        <v>344</v>
      </c>
      <c r="J117" s="199" t="s">
        <v>370</v>
      </c>
      <c r="K117" s="199"/>
      <c r="L117" s="5"/>
      <c r="M117" s="5"/>
      <c r="N117" s="373" t="s">
        <v>422</v>
      </c>
      <c r="O117" s="373"/>
      <c r="P117" s="373"/>
      <c r="Q117" s="373"/>
      <c r="R117" s="373"/>
      <c r="S117" s="373"/>
      <c r="T117" s="373"/>
      <c r="U117" s="373"/>
      <c r="V117" s="352">
        <v>1</v>
      </c>
      <c r="W117" s="353">
        <v>1</v>
      </c>
      <c r="X117" s="373" t="s">
        <v>468</v>
      </c>
      <c r="Y117" s="373"/>
      <c r="Z117" s="373"/>
      <c r="AA117" s="373"/>
      <c r="AB117" s="373"/>
      <c r="AC117" s="373"/>
      <c r="AD117" s="373"/>
      <c r="AE117" s="373"/>
      <c r="AF117" s="373"/>
      <c r="AG117" s="373"/>
      <c r="AH117" s="373"/>
      <c r="AI117" s="373"/>
      <c r="AJ117" s="373"/>
      <c r="AK117" s="373"/>
      <c r="AL117" s="131"/>
      <c r="AM117" s="120"/>
      <c r="AN117" s="373"/>
      <c r="AO117" s="373"/>
      <c r="AP117" s="373"/>
      <c r="AQ117" s="373"/>
      <c r="AR117" s="373"/>
      <c r="AS117" s="373"/>
      <c r="AT117" s="373"/>
      <c r="AU117" s="373"/>
      <c r="AV117" s="352"/>
      <c r="AW117" s="353"/>
      <c r="AX117" s="373"/>
      <c r="AY117" s="373"/>
      <c r="AZ117" s="373"/>
      <c r="BA117" s="373"/>
      <c r="BB117" s="373"/>
      <c r="BC117" s="373"/>
      <c r="BD117" s="373"/>
      <c r="BE117" s="373"/>
      <c r="BF117" s="373"/>
      <c r="BG117" s="373"/>
      <c r="BH117" s="373"/>
      <c r="BI117" s="373"/>
      <c r="BJ117" s="373"/>
      <c r="BK117" s="373"/>
      <c r="BL117" s="3"/>
      <c r="BM117" s="3"/>
      <c r="BN117" s="373"/>
      <c r="BO117" s="373"/>
      <c r="BP117" s="373"/>
      <c r="BQ117" s="373"/>
      <c r="BR117" s="373"/>
      <c r="BS117" s="373"/>
      <c r="BT117" s="373"/>
      <c r="BU117" s="373"/>
      <c r="BV117" s="352"/>
      <c r="BW117" s="353"/>
      <c r="BX117" s="373"/>
      <c r="BY117" s="373"/>
      <c r="BZ117" s="373"/>
      <c r="CA117" s="373"/>
      <c r="CB117" s="373"/>
      <c r="CC117" s="373"/>
      <c r="CD117" s="373"/>
      <c r="CE117" s="373"/>
      <c r="CF117" s="373"/>
      <c r="CG117" s="373"/>
      <c r="CH117" s="373"/>
      <c r="CI117" s="373"/>
      <c r="CJ117" s="373"/>
      <c r="CK117" s="373"/>
      <c r="CL117" s="3"/>
    </row>
    <row r="118" spans="1:94" s="46" customFormat="1" ht="63.75" customHeight="1" thickBot="1">
      <c r="A118" s="183"/>
      <c r="B118" s="184"/>
      <c r="C118" s="123" t="s">
        <v>372</v>
      </c>
      <c r="D118" s="171" t="s">
        <v>368</v>
      </c>
      <c r="E118" s="172"/>
      <c r="F118" s="173" t="s">
        <v>343</v>
      </c>
      <c r="G118" s="174"/>
      <c r="H118" s="175"/>
      <c r="I118" s="134" t="s">
        <v>344</v>
      </c>
      <c r="J118" s="176" t="s">
        <v>369</v>
      </c>
      <c r="K118" s="176"/>
      <c r="L118" s="5"/>
      <c r="M118" s="5"/>
      <c r="N118" s="372" t="s">
        <v>416</v>
      </c>
      <c r="O118" s="372"/>
      <c r="P118" s="372"/>
      <c r="Q118" s="372"/>
      <c r="R118" s="372"/>
      <c r="S118" s="372"/>
      <c r="T118" s="372"/>
      <c r="U118" s="372"/>
      <c r="V118" s="354" t="s">
        <v>443</v>
      </c>
      <c r="W118" s="355" t="s">
        <v>443</v>
      </c>
      <c r="X118" s="372" t="s">
        <v>518</v>
      </c>
      <c r="Y118" s="372"/>
      <c r="Z118" s="372"/>
      <c r="AA118" s="372"/>
      <c r="AB118" s="372"/>
      <c r="AC118" s="372"/>
      <c r="AD118" s="372"/>
      <c r="AE118" s="372"/>
      <c r="AF118" s="372"/>
      <c r="AG118" s="372"/>
      <c r="AH118" s="372"/>
      <c r="AI118" s="372"/>
      <c r="AJ118" s="372"/>
      <c r="AK118" s="372"/>
      <c r="AL118" s="131"/>
      <c r="AM118" s="120"/>
      <c r="AN118" s="372"/>
      <c r="AO118" s="372"/>
      <c r="AP118" s="372"/>
      <c r="AQ118" s="372"/>
      <c r="AR118" s="372"/>
      <c r="AS118" s="372"/>
      <c r="AT118" s="372"/>
      <c r="AU118" s="372"/>
      <c r="AV118" s="354"/>
      <c r="AW118" s="355"/>
      <c r="AX118" s="372"/>
      <c r="AY118" s="372"/>
      <c r="AZ118" s="372"/>
      <c r="BA118" s="372"/>
      <c r="BB118" s="372"/>
      <c r="BC118" s="372"/>
      <c r="BD118" s="372"/>
      <c r="BE118" s="372"/>
      <c r="BF118" s="372"/>
      <c r="BG118" s="372"/>
      <c r="BH118" s="372"/>
      <c r="BI118" s="372"/>
      <c r="BJ118" s="372"/>
      <c r="BK118" s="372"/>
      <c r="BL118" s="3"/>
      <c r="BM118" s="3"/>
      <c r="BN118" s="372"/>
      <c r="BO118" s="372"/>
      <c r="BP118" s="372"/>
      <c r="BQ118" s="372"/>
      <c r="BR118" s="372"/>
      <c r="BS118" s="372"/>
      <c r="BT118" s="372"/>
      <c r="BU118" s="372"/>
      <c r="BV118" s="354"/>
      <c r="BW118" s="355"/>
      <c r="BX118" s="372"/>
      <c r="BY118" s="372"/>
      <c r="BZ118" s="372"/>
      <c r="CA118" s="372"/>
      <c r="CB118" s="372"/>
      <c r="CC118" s="372"/>
      <c r="CD118" s="372"/>
      <c r="CE118" s="372"/>
      <c r="CF118" s="372"/>
      <c r="CG118" s="372"/>
      <c r="CH118" s="372"/>
      <c r="CI118" s="372"/>
      <c r="CJ118" s="372"/>
      <c r="CK118" s="372"/>
      <c r="CL118" s="3"/>
    </row>
    <row r="119" spans="1:94" s="46" customFormat="1" ht="69.75" customHeight="1" thickBot="1">
      <c r="A119" s="191" t="s">
        <v>345</v>
      </c>
      <c r="B119" s="192"/>
      <c r="C119" s="96" t="s">
        <v>358</v>
      </c>
      <c r="D119" s="193" t="s">
        <v>346</v>
      </c>
      <c r="E119" s="194"/>
      <c r="F119" s="195" t="s">
        <v>347</v>
      </c>
      <c r="G119" s="196"/>
      <c r="H119" s="197"/>
      <c r="I119" s="130" t="s">
        <v>348</v>
      </c>
      <c r="J119" s="198" t="s">
        <v>371</v>
      </c>
      <c r="K119" s="198"/>
      <c r="L119" s="5"/>
      <c r="M119" s="5"/>
      <c r="N119" s="178" t="s">
        <v>469</v>
      </c>
      <c r="O119" s="179"/>
      <c r="P119" s="179"/>
      <c r="Q119" s="179"/>
      <c r="R119" s="179"/>
      <c r="S119" s="179"/>
      <c r="T119" s="179"/>
      <c r="U119" s="180"/>
      <c r="V119" s="341">
        <v>1</v>
      </c>
      <c r="W119" s="342">
        <v>1</v>
      </c>
      <c r="X119" s="177" t="s">
        <v>468</v>
      </c>
      <c r="Y119" s="177"/>
      <c r="Z119" s="177"/>
      <c r="AA119" s="177"/>
      <c r="AB119" s="177"/>
      <c r="AC119" s="177"/>
      <c r="AD119" s="177"/>
      <c r="AE119" s="177"/>
      <c r="AF119" s="177"/>
      <c r="AG119" s="177"/>
      <c r="AH119" s="177"/>
      <c r="AI119" s="177"/>
      <c r="AJ119" s="177"/>
      <c r="AK119" s="177"/>
      <c r="AL119" s="131"/>
      <c r="AM119" s="120"/>
      <c r="AN119" s="178"/>
      <c r="AO119" s="179"/>
      <c r="AP119" s="179"/>
      <c r="AQ119" s="179"/>
      <c r="AR119" s="179"/>
      <c r="AS119" s="179"/>
      <c r="AT119" s="179"/>
      <c r="AU119" s="180"/>
      <c r="AV119" s="341"/>
      <c r="AW119" s="342"/>
      <c r="AX119" s="177"/>
      <c r="AY119" s="177"/>
      <c r="AZ119" s="177"/>
      <c r="BA119" s="177"/>
      <c r="BB119" s="177"/>
      <c r="BC119" s="177"/>
      <c r="BD119" s="177"/>
      <c r="BE119" s="177"/>
      <c r="BF119" s="177"/>
      <c r="BG119" s="177"/>
      <c r="BH119" s="177"/>
      <c r="BI119" s="177"/>
      <c r="BJ119" s="177"/>
      <c r="BK119" s="177"/>
      <c r="BL119" s="3"/>
      <c r="BM119" s="3"/>
      <c r="BN119" s="178"/>
      <c r="BO119" s="179"/>
      <c r="BP119" s="179"/>
      <c r="BQ119" s="179"/>
      <c r="BR119" s="179"/>
      <c r="BS119" s="179"/>
      <c r="BT119" s="179"/>
      <c r="BU119" s="180"/>
      <c r="BV119" s="341"/>
      <c r="BW119" s="342"/>
      <c r="BX119" s="177"/>
      <c r="BY119" s="177"/>
      <c r="BZ119" s="177"/>
      <c r="CA119" s="177"/>
      <c r="CB119" s="177"/>
      <c r="CC119" s="177"/>
      <c r="CD119" s="177"/>
      <c r="CE119" s="177"/>
      <c r="CF119" s="177"/>
      <c r="CG119" s="177"/>
      <c r="CH119" s="177"/>
      <c r="CI119" s="177"/>
      <c r="CJ119" s="177"/>
      <c r="CK119" s="177"/>
      <c r="CL119" s="3"/>
    </row>
    <row r="120" spans="1:94" s="46" customFormat="1">
      <c r="A120" s="102"/>
      <c r="B120" s="102"/>
      <c r="C120" s="9"/>
      <c r="D120" s="9"/>
      <c r="E120" s="9"/>
      <c r="F120" s="9"/>
      <c r="G120" s="9"/>
      <c r="H120" s="9"/>
      <c r="I120" s="102"/>
      <c r="J120" s="102"/>
      <c r="K120" s="102"/>
      <c r="L120" s="5"/>
      <c r="M120" s="5"/>
      <c r="N120" s="92"/>
      <c r="O120" s="103"/>
      <c r="P120" s="103"/>
      <c r="Q120" s="103"/>
      <c r="R120" s="103"/>
      <c r="S120" s="103"/>
      <c r="T120" s="103"/>
      <c r="U120" s="103"/>
      <c r="V120" s="93"/>
      <c r="W120" s="104"/>
      <c r="X120" s="94"/>
      <c r="Y120" s="94"/>
      <c r="Z120" s="94"/>
      <c r="AA120" s="92"/>
      <c r="AB120" s="92"/>
      <c r="AC120" s="92"/>
      <c r="AD120" s="92"/>
      <c r="AE120" s="92"/>
      <c r="AF120" s="92"/>
      <c r="AG120" s="92"/>
      <c r="AH120" s="92"/>
      <c r="AI120" s="92"/>
      <c r="AJ120" s="92"/>
      <c r="AK120" s="92"/>
      <c r="AL120" s="92"/>
      <c r="AM120" s="3"/>
      <c r="AN120" s="3"/>
      <c r="AO120" s="3"/>
      <c r="AP120" s="3"/>
      <c r="AQ120" s="3"/>
      <c r="AR120" s="3"/>
      <c r="AS120" s="3"/>
      <c r="AT120" s="3"/>
      <c r="AU120" s="3"/>
      <c r="AV120" s="65"/>
      <c r="AW120" s="65"/>
      <c r="AX120" s="65"/>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104"/>
      <c r="BW120" s="104"/>
      <c r="BX120" s="3"/>
      <c r="BY120" s="3"/>
      <c r="BZ120" s="3"/>
      <c r="CA120" s="3"/>
      <c r="CB120" s="3"/>
      <c r="CC120" s="3"/>
      <c r="CD120" s="3"/>
      <c r="CE120" s="3"/>
      <c r="CF120" s="3"/>
      <c r="CG120" s="3"/>
      <c r="CH120" s="3"/>
      <c r="CI120" s="3"/>
      <c r="CJ120" s="3"/>
      <c r="CK120" s="3"/>
      <c r="CL120" s="3"/>
    </row>
    <row r="121" spans="1:94" s="46" customFormat="1">
      <c r="A121" s="102"/>
      <c r="B121" s="102"/>
      <c r="C121" s="9"/>
      <c r="D121" s="9"/>
      <c r="E121" s="9"/>
      <c r="F121" s="9"/>
      <c r="G121" s="9"/>
      <c r="H121" s="9"/>
      <c r="I121" s="102"/>
      <c r="J121" s="102"/>
      <c r="K121" s="102"/>
      <c r="L121" s="5"/>
      <c r="M121" s="5"/>
      <c r="N121" s="92"/>
      <c r="O121" s="103"/>
      <c r="P121" s="103"/>
      <c r="Q121" s="103"/>
      <c r="R121" s="103"/>
      <c r="S121" s="103"/>
      <c r="T121" s="103"/>
      <c r="U121" s="103"/>
      <c r="V121" s="93"/>
      <c r="W121" s="104"/>
      <c r="X121" s="94"/>
      <c r="Y121" s="94"/>
      <c r="Z121" s="94"/>
      <c r="AA121" s="92"/>
      <c r="AB121" s="92"/>
      <c r="AC121" s="92"/>
      <c r="AD121" s="92"/>
      <c r="AE121" s="92"/>
      <c r="AF121" s="92"/>
      <c r="AG121" s="92"/>
      <c r="AH121" s="92"/>
      <c r="AI121" s="92"/>
      <c r="AJ121" s="92"/>
      <c r="AK121" s="92"/>
      <c r="AL121" s="92"/>
      <c r="AM121" s="3"/>
      <c r="AN121" s="3"/>
      <c r="AO121" s="3"/>
      <c r="AP121" s="3"/>
      <c r="AQ121" s="3"/>
      <c r="AR121" s="3"/>
      <c r="AS121" s="3"/>
      <c r="AT121" s="3"/>
      <c r="AU121" s="3"/>
      <c r="AV121" s="65"/>
      <c r="AW121" s="65"/>
      <c r="AX121" s="65"/>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104"/>
      <c r="BW121" s="104"/>
      <c r="BX121" s="3"/>
      <c r="BY121" s="3"/>
      <c r="BZ121" s="3"/>
      <c r="CA121" s="3"/>
      <c r="CB121" s="3"/>
      <c r="CC121" s="3"/>
      <c r="CD121" s="3"/>
      <c r="CE121" s="3"/>
      <c r="CF121" s="3"/>
      <c r="CG121" s="3"/>
      <c r="CH121" s="3"/>
      <c r="CI121" s="3"/>
      <c r="CJ121" s="3"/>
      <c r="CK121" s="3"/>
      <c r="CL121" s="3"/>
    </row>
    <row r="122" spans="1:94" s="35" customFormat="1" ht="25.5" customHeight="1">
      <c r="A122" s="235" t="s">
        <v>373</v>
      </c>
      <c r="B122" s="235"/>
      <c r="C122" s="235"/>
      <c r="D122" s="235"/>
      <c r="E122" s="235"/>
      <c r="F122" s="235"/>
      <c r="G122" s="235"/>
      <c r="H122" s="235"/>
      <c r="I122" s="235"/>
      <c r="J122" s="235"/>
      <c r="K122" s="235"/>
      <c r="L122" s="34"/>
      <c r="M122" s="34"/>
      <c r="N122" s="235" t="s">
        <v>373</v>
      </c>
      <c r="O122" s="235"/>
      <c r="P122" s="235"/>
      <c r="Q122" s="235"/>
      <c r="R122" s="235"/>
      <c r="S122" s="235"/>
      <c r="T122" s="235"/>
      <c r="U122" s="235"/>
      <c r="V122" s="235"/>
      <c r="W122" s="235"/>
      <c r="X122" s="235"/>
      <c r="Y122" s="235"/>
      <c r="Z122" s="235"/>
      <c r="AA122" s="235"/>
      <c r="AB122" s="235"/>
      <c r="AC122" s="235"/>
      <c r="AD122" s="235"/>
      <c r="AE122" s="235"/>
      <c r="AF122" s="235"/>
      <c r="AG122" s="235"/>
      <c r="AH122" s="235"/>
      <c r="AI122" s="235"/>
      <c r="AJ122" s="235"/>
      <c r="AK122" s="235"/>
      <c r="AL122" s="34"/>
      <c r="AM122" s="34"/>
      <c r="AN122" s="235" t="s">
        <v>373</v>
      </c>
      <c r="AO122" s="235"/>
      <c r="AP122" s="235"/>
      <c r="AQ122" s="235"/>
      <c r="AR122" s="235"/>
      <c r="AS122" s="235"/>
      <c r="AT122" s="235"/>
      <c r="AU122" s="235"/>
      <c r="AV122" s="235"/>
      <c r="AW122" s="235"/>
      <c r="AX122" s="235"/>
      <c r="AY122" s="235"/>
      <c r="AZ122" s="235"/>
      <c r="BA122" s="235"/>
      <c r="BB122" s="235"/>
      <c r="BC122" s="235"/>
      <c r="BD122" s="235"/>
      <c r="BE122" s="235"/>
      <c r="BF122" s="235"/>
      <c r="BG122" s="235"/>
      <c r="BH122" s="235"/>
      <c r="BI122" s="235"/>
      <c r="BJ122" s="235"/>
      <c r="BK122" s="235"/>
      <c r="BL122" s="34"/>
      <c r="BM122" s="34"/>
      <c r="BN122" s="235" t="s">
        <v>373</v>
      </c>
      <c r="BO122" s="235"/>
      <c r="BP122" s="235"/>
      <c r="BQ122" s="235"/>
      <c r="BR122" s="235"/>
      <c r="BS122" s="235"/>
      <c r="BT122" s="235"/>
      <c r="BU122" s="235"/>
      <c r="BV122" s="235"/>
      <c r="BW122" s="235"/>
      <c r="BX122" s="235"/>
      <c r="BY122" s="235"/>
      <c r="BZ122" s="235"/>
      <c r="CA122" s="235"/>
      <c r="CB122" s="235"/>
      <c r="CC122" s="235"/>
      <c r="CD122" s="235"/>
      <c r="CE122" s="235"/>
      <c r="CF122" s="235"/>
      <c r="CG122" s="235"/>
      <c r="CH122" s="235"/>
      <c r="CI122" s="235"/>
      <c r="CJ122" s="235"/>
      <c r="CK122" s="235"/>
    </row>
    <row r="123" spans="1:94" ht="13.5" customHeight="1" thickBot="1">
      <c r="BF123" s="84"/>
      <c r="BV123" s="84"/>
      <c r="BW123" s="84"/>
    </row>
    <row r="124" spans="1:94" s="46" customFormat="1" ht="12.75" customHeight="1" thickBot="1">
      <c r="A124" s="5"/>
      <c r="B124" s="5"/>
      <c r="C124" s="5"/>
      <c r="D124" s="5"/>
      <c r="E124" s="5"/>
      <c r="F124" s="5"/>
      <c r="G124" s="5"/>
      <c r="H124" s="5"/>
      <c r="I124" s="5"/>
      <c r="J124" s="5"/>
      <c r="K124" s="5"/>
      <c r="L124" s="5"/>
      <c r="M124" s="5"/>
      <c r="N124" s="200" t="s">
        <v>163</v>
      </c>
      <c r="O124" s="200"/>
      <c r="P124" s="200"/>
      <c r="Q124" s="200"/>
      <c r="R124" s="200"/>
      <c r="S124" s="200"/>
      <c r="T124" s="200"/>
      <c r="U124" s="200"/>
      <c r="V124" s="200"/>
      <c r="W124" s="200"/>
      <c r="X124" s="200"/>
      <c r="Y124" s="200"/>
      <c r="Z124" s="200"/>
      <c r="AA124" s="200"/>
      <c r="AB124" s="200"/>
      <c r="AC124" s="200"/>
      <c r="AD124" s="200"/>
      <c r="AE124" s="200"/>
      <c r="AF124" s="200"/>
      <c r="AG124" s="200"/>
      <c r="AH124" s="200"/>
      <c r="AI124" s="200"/>
      <c r="AJ124" s="200"/>
      <c r="AK124" s="200"/>
      <c r="AL124" s="8"/>
      <c r="AM124" s="100"/>
      <c r="AN124" s="200" t="s">
        <v>162</v>
      </c>
      <c r="AO124" s="200"/>
      <c r="AP124" s="200"/>
      <c r="AQ124" s="200"/>
      <c r="AR124" s="200"/>
      <c r="AS124" s="200"/>
      <c r="AT124" s="200"/>
      <c r="AU124" s="200"/>
      <c r="AV124" s="200"/>
      <c r="AW124" s="200"/>
      <c r="AX124" s="200"/>
      <c r="AY124" s="200"/>
      <c r="AZ124" s="200"/>
      <c r="BA124" s="200"/>
      <c r="BB124" s="200"/>
      <c r="BC124" s="200"/>
      <c r="BD124" s="200"/>
      <c r="BE124" s="200"/>
      <c r="BF124" s="200"/>
      <c r="BG124" s="200"/>
      <c r="BH124" s="200"/>
      <c r="BI124" s="200"/>
      <c r="BJ124" s="200"/>
      <c r="BK124" s="200"/>
      <c r="BL124" s="102"/>
      <c r="BM124" s="102"/>
      <c r="BN124" s="200" t="s">
        <v>161</v>
      </c>
      <c r="BO124" s="200"/>
      <c r="BP124" s="200"/>
      <c r="BQ124" s="200"/>
      <c r="BR124" s="200"/>
      <c r="BS124" s="200"/>
      <c r="BT124" s="200"/>
      <c r="BU124" s="200"/>
      <c r="BV124" s="200"/>
      <c r="BW124" s="200"/>
      <c r="BX124" s="200"/>
      <c r="BY124" s="200"/>
      <c r="BZ124" s="200"/>
      <c r="CA124" s="200"/>
      <c r="CB124" s="200"/>
      <c r="CC124" s="200"/>
      <c r="CD124" s="200"/>
      <c r="CE124" s="200"/>
      <c r="CF124" s="200"/>
      <c r="CG124" s="200"/>
      <c r="CH124" s="200"/>
      <c r="CI124" s="200"/>
      <c r="CJ124" s="200"/>
      <c r="CK124" s="200"/>
      <c r="CL124" s="3"/>
    </row>
    <row r="125" spans="1:94" s="119" customFormat="1" ht="44.25" customHeight="1" thickBot="1">
      <c r="A125" s="206" t="s">
        <v>0</v>
      </c>
      <c r="B125" s="207"/>
      <c r="C125" s="206" t="s">
        <v>1</v>
      </c>
      <c r="D125" s="208"/>
      <c r="E125" s="207"/>
      <c r="F125" s="206" t="s">
        <v>2</v>
      </c>
      <c r="G125" s="208"/>
      <c r="H125" s="207"/>
      <c r="I125" s="101" t="s">
        <v>3</v>
      </c>
      <c r="J125" s="209" t="s">
        <v>7</v>
      </c>
      <c r="K125" s="209"/>
      <c r="L125" s="104"/>
      <c r="M125" s="104"/>
      <c r="N125" s="209" t="s">
        <v>21</v>
      </c>
      <c r="O125" s="209"/>
      <c r="P125" s="209"/>
      <c r="Q125" s="209"/>
      <c r="R125" s="209"/>
      <c r="S125" s="209"/>
      <c r="T125" s="209"/>
      <c r="U125" s="209"/>
      <c r="V125" s="13" t="s">
        <v>22</v>
      </c>
      <c r="W125" s="14" t="s">
        <v>72</v>
      </c>
      <c r="X125" s="209" t="s">
        <v>23</v>
      </c>
      <c r="Y125" s="209"/>
      <c r="Z125" s="209"/>
      <c r="AA125" s="209"/>
      <c r="AB125" s="209"/>
      <c r="AC125" s="209"/>
      <c r="AD125" s="209"/>
      <c r="AE125" s="209"/>
      <c r="AF125" s="209"/>
      <c r="AG125" s="209"/>
      <c r="AH125" s="209"/>
      <c r="AI125" s="209"/>
      <c r="AJ125" s="209"/>
      <c r="AK125" s="209"/>
      <c r="AL125" s="99"/>
      <c r="AM125" s="118"/>
      <c r="AN125" s="209" t="s">
        <v>21</v>
      </c>
      <c r="AO125" s="209"/>
      <c r="AP125" s="209"/>
      <c r="AQ125" s="209"/>
      <c r="AR125" s="209"/>
      <c r="AS125" s="209"/>
      <c r="AT125" s="209"/>
      <c r="AU125" s="209"/>
      <c r="AV125" s="13" t="s">
        <v>71</v>
      </c>
      <c r="AW125" s="14" t="s">
        <v>72</v>
      </c>
      <c r="AX125" s="209" t="s">
        <v>23</v>
      </c>
      <c r="AY125" s="209"/>
      <c r="AZ125" s="209"/>
      <c r="BA125" s="209"/>
      <c r="BB125" s="209"/>
      <c r="BC125" s="209"/>
      <c r="BD125" s="209"/>
      <c r="BE125" s="209"/>
      <c r="BF125" s="209"/>
      <c r="BG125" s="209"/>
      <c r="BH125" s="209"/>
      <c r="BI125" s="209"/>
      <c r="BJ125" s="209"/>
      <c r="BK125" s="209"/>
      <c r="BL125" s="104"/>
      <c r="BM125" s="104"/>
      <c r="BN125" s="209" t="s">
        <v>21</v>
      </c>
      <c r="BO125" s="209"/>
      <c r="BP125" s="209"/>
      <c r="BQ125" s="209"/>
      <c r="BR125" s="209"/>
      <c r="BS125" s="209"/>
      <c r="BT125" s="209"/>
      <c r="BU125" s="209"/>
      <c r="BV125" s="13" t="s">
        <v>333</v>
      </c>
      <c r="BW125" s="14" t="s">
        <v>72</v>
      </c>
      <c r="BX125" s="209" t="s">
        <v>23</v>
      </c>
      <c r="BY125" s="209"/>
      <c r="BZ125" s="209"/>
      <c r="CA125" s="209"/>
      <c r="CB125" s="209"/>
      <c r="CC125" s="209"/>
      <c r="CD125" s="209"/>
      <c r="CE125" s="209"/>
      <c r="CF125" s="209"/>
      <c r="CG125" s="209"/>
      <c r="CH125" s="209"/>
      <c r="CI125" s="209"/>
      <c r="CJ125" s="209"/>
      <c r="CK125" s="209"/>
      <c r="CL125" s="104"/>
    </row>
    <row r="126" spans="1:94" ht="312" customHeight="1">
      <c r="A126" s="289" t="s">
        <v>73</v>
      </c>
      <c r="B126" s="297" t="s">
        <v>84</v>
      </c>
      <c r="C126" s="121" t="s">
        <v>378</v>
      </c>
      <c r="D126" s="292" t="s">
        <v>104</v>
      </c>
      <c r="E126" s="54" t="s">
        <v>137</v>
      </c>
      <c r="F126" s="168" t="s">
        <v>136</v>
      </c>
      <c r="G126" s="169"/>
      <c r="H126" s="170"/>
      <c r="I126" s="132" t="s">
        <v>106</v>
      </c>
      <c r="J126" s="105" t="s">
        <v>377</v>
      </c>
      <c r="K126" s="106" t="s">
        <v>243</v>
      </c>
      <c r="L126" s="1"/>
      <c r="M126" s="1"/>
      <c r="N126" s="324" t="s">
        <v>503</v>
      </c>
      <c r="O126" s="325"/>
      <c r="P126" s="325"/>
      <c r="Q126" s="325"/>
      <c r="R126" s="325"/>
      <c r="S126" s="325"/>
      <c r="T126" s="325"/>
      <c r="U126" s="326"/>
      <c r="V126" s="352" t="s">
        <v>443</v>
      </c>
      <c r="W126" s="353" t="s">
        <v>443</v>
      </c>
      <c r="X126" s="373" t="s">
        <v>519</v>
      </c>
      <c r="Y126" s="373"/>
      <c r="Z126" s="373"/>
      <c r="AA126" s="373"/>
      <c r="AB126" s="373"/>
      <c r="AC126" s="373"/>
      <c r="AD126" s="373"/>
      <c r="AE126" s="373"/>
      <c r="AF126" s="373"/>
      <c r="AG126" s="373"/>
      <c r="AH126" s="373"/>
      <c r="AI126" s="373"/>
      <c r="AJ126" s="373"/>
      <c r="AK126" s="373"/>
      <c r="AL126" s="1"/>
      <c r="AM126" s="1"/>
      <c r="AN126" s="324"/>
      <c r="AO126" s="325"/>
      <c r="AP126" s="325"/>
      <c r="AQ126" s="325"/>
      <c r="AR126" s="325"/>
      <c r="AS126" s="325"/>
      <c r="AT126" s="325"/>
      <c r="AU126" s="326"/>
      <c r="AV126" s="352"/>
      <c r="AW126" s="353"/>
      <c r="AX126" s="373"/>
      <c r="AY126" s="373"/>
      <c r="AZ126" s="373"/>
      <c r="BA126" s="373"/>
      <c r="BB126" s="373"/>
      <c r="BC126" s="373"/>
      <c r="BD126" s="373"/>
      <c r="BE126" s="373"/>
      <c r="BF126" s="373"/>
      <c r="BG126" s="373"/>
      <c r="BH126" s="373"/>
      <c r="BI126" s="373"/>
      <c r="BJ126" s="373"/>
      <c r="BK126" s="373"/>
      <c r="BN126" s="324"/>
      <c r="BO126" s="325"/>
      <c r="BP126" s="325"/>
      <c r="BQ126" s="325"/>
      <c r="BR126" s="325"/>
      <c r="BS126" s="325"/>
      <c r="BT126" s="325"/>
      <c r="BU126" s="326"/>
      <c r="BV126" s="352"/>
      <c r="BW126" s="353"/>
      <c r="BX126" s="373"/>
      <c r="BY126" s="373"/>
      <c r="BZ126" s="373"/>
      <c r="CA126" s="373"/>
      <c r="CB126" s="373"/>
      <c r="CC126" s="373"/>
      <c r="CD126" s="373"/>
      <c r="CE126" s="373"/>
      <c r="CF126" s="373"/>
      <c r="CG126" s="373"/>
      <c r="CH126" s="373"/>
      <c r="CI126" s="373"/>
      <c r="CJ126" s="373"/>
      <c r="CK126" s="373"/>
    </row>
    <row r="127" spans="1:94" ht="165" customHeight="1">
      <c r="A127" s="290"/>
      <c r="B127" s="298"/>
      <c r="C127" s="91" t="s">
        <v>379</v>
      </c>
      <c r="D127" s="293"/>
      <c r="E127" s="55" t="s">
        <v>381</v>
      </c>
      <c r="F127" s="162" t="s">
        <v>382</v>
      </c>
      <c r="G127" s="163"/>
      <c r="H127" s="164"/>
      <c r="I127" s="133" t="s">
        <v>383</v>
      </c>
      <c r="J127" s="107" t="s">
        <v>384</v>
      </c>
      <c r="K127" s="18" t="s">
        <v>330</v>
      </c>
      <c r="L127" s="1"/>
      <c r="M127" s="1"/>
      <c r="N127" s="327" t="s">
        <v>475</v>
      </c>
      <c r="O127" s="328"/>
      <c r="P127" s="328"/>
      <c r="Q127" s="328"/>
      <c r="R127" s="328"/>
      <c r="S127" s="328"/>
      <c r="T127" s="328"/>
      <c r="U127" s="329"/>
      <c r="V127" s="337" t="s">
        <v>443</v>
      </c>
      <c r="W127" s="338" t="s">
        <v>443</v>
      </c>
      <c r="X127" s="370" t="s">
        <v>520</v>
      </c>
      <c r="Y127" s="370"/>
      <c r="Z127" s="370"/>
      <c r="AA127" s="370"/>
      <c r="AB127" s="370"/>
      <c r="AC127" s="370"/>
      <c r="AD127" s="370"/>
      <c r="AE127" s="370"/>
      <c r="AF127" s="370"/>
      <c r="AG127" s="370"/>
      <c r="AH127" s="370"/>
      <c r="AI127" s="370"/>
      <c r="AJ127" s="370"/>
      <c r="AK127" s="370"/>
      <c r="AL127" s="1"/>
      <c r="AM127" s="1"/>
      <c r="AN127" s="327"/>
      <c r="AO127" s="328"/>
      <c r="AP127" s="328"/>
      <c r="AQ127" s="328"/>
      <c r="AR127" s="328"/>
      <c r="AS127" s="328"/>
      <c r="AT127" s="328"/>
      <c r="AU127" s="329"/>
      <c r="AV127" s="337"/>
      <c r="AW127" s="338"/>
      <c r="AX127" s="370"/>
      <c r="AY127" s="370"/>
      <c r="AZ127" s="370"/>
      <c r="BA127" s="370"/>
      <c r="BB127" s="370"/>
      <c r="BC127" s="370"/>
      <c r="BD127" s="370"/>
      <c r="BE127" s="370"/>
      <c r="BF127" s="370"/>
      <c r="BG127" s="370"/>
      <c r="BH127" s="370"/>
      <c r="BI127" s="370"/>
      <c r="BJ127" s="370"/>
      <c r="BK127" s="370"/>
      <c r="BN127" s="327"/>
      <c r="BO127" s="328"/>
      <c r="BP127" s="328"/>
      <c r="BQ127" s="328"/>
      <c r="BR127" s="328"/>
      <c r="BS127" s="328"/>
      <c r="BT127" s="328"/>
      <c r="BU127" s="329"/>
      <c r="BV127" s="337"/>
      <c r="BW127" s="338"/>
      <c r="BX127" s="370"/>
      <c r="BY127" s="370"/>
      <c r="BZ127" s="370"/>
      <c r="CA127" s="370"/>
      <c r="CB127" s="370"/>
      <c r="CC127" s="370"/>
      <c r="CD127" s="370"/>
      <c r="CE127" s="370"/>
      <c r="CF127" s="370"/>
      <c r="CG127" s="370"/>
      <c r="CH127" s="370"/>
      <c r="CI127" s="370"/>
      <c r="CJ127" s="370"/>
      <c r="CK127" s="370"/>
    </row>
    <row r="128" spans="1:94" ht="192.75" customHeight="1">
      <c r="A128" s="290"/>
      <c r="B128" s="298"/>
      <c r="C128" s="128" t="s">
        <v>380</v>
      </c>
      <c r="D128" s="305" t="s">
        <v>105</v>
      </c>
      <c r="E128" s="55" t="s">
        <v>385</v>
      </c>
      <c r="F128" s="162" t="s">
        <v>386</v>
      </c>
      <c r="G128" s="163"/>
      <c r="H128" s="164"/>
      <c r="I128" s="133" t="s">
        <v>106</v>
      </c>
      <c r="J128" s="107" t="s">
        <v>387</v>
      </c>
      <c r="K128" s="18" t="s">
        <v>330</v>
      </c>
      <c r="L128" s="1"/>
      <c r="M128" s="1"/>
      <c r="N128" s="388" t="s">
        <v>449</v>
      </c>
      <c r="O128" s="389"/>
      <c r="P128" s="389"/>
      <c r="Q128" s="389"/>
      <c r="R128" s="389"/>
      <c r="S128" s="389"/>
      <c r="T128" s="389"/>
      <c r="U128" s="390"/>
      <c r="V128" s="337" t="s">
        <v>443</v>
      </c>
      <c r="W128" s="338" t="s">
        <v>443</v>
      </c>
      <c r="X128" s="327" t="s">
        <v>521</v>
      </c>
      <c r="Y128" s="328"/>
      <c r="Z128" s="328"/>
      <c r="AA128" s="328"/>
      <c r="AB128" s="328"/>
      <c r="AC128" s="328"/>
      <c r="AD128" s="328"/>
      <c r="AE128" s="328"/>
      <c r="AF128" s="328"/>
      <c r="AG128" s="328"/>
      <c r="AH128" s="328"/>
      <c r="AI128" s="328"/>
      <c r="AJ128" s="328"/>
      <c r="AK128" s="329"/>
      <c r="AL128" s="1"/>
      <c r="AM128" s="1"/>
      <c r="AN128" s="388"/>
      <c r="AO128" s="389"/>
      <c r="AP128" s="389"/>
      <c r="AQ128" s="389"/>
      <c r="AR128" s="389"/>
      <c r="AS128" s="389"/>
      <c r="AT128" s="389"/>
      <c r="AU128" s="390"/>
      <c r="AV128" s="337"/>
      <c r="AW128" s="338"/>
      <c r="AX128" s="327"/>
      <c r="AY128" s="328"/>
      <c r="AZ128" s="328"/>
      <c r="BA128" s="328"/>
      <c r="BB128" s="328"/>
      <c r="BC128" s="328"/>
      <c r="BD128" s="328"/>
      <c r="BE128" s="328"/>
      <c r="BF128" s="328"/>
      <c r="BG128" s="328"/>
      <c r="BH128" s="328"/>
      <c r="BI128" s="328"/>
      <c r="BJ128" s="328"/>
      <c r="BK128" s="329"/>
      <c r="BN128" s="388"/>
      <c r="BO128" s="389"/>
      <c r="BP128" s="389"/>
      <c r="BQ128" s="389"/>
      <c r="BR128" s="389"/>
      <c r="BS128" s="389"/>
      <c r="BT128" s="389"/>
      <c r="BU128" s="390"/>
      <c r="BV128" s="337"/>
      <c r="BW128" s="338"/>
      <c r="BX128" s="327"/>
      <c r="BY128" s="328"/>
      <c r="BZ128" s="328"/>
      <c r="CA128" s="328"/>
      <c r="CB128" s="328"/>
      <c r="CC128" s="328"/>
      <c r="CD128" s="328"/>
      <c r="CE128" s="328"/>
      <c r="CF128" s="328"/>
      <c r="CG128" s="328"/>
      <c r="CH128" s="328"/>
      <c r="CI128" s="328"/>
      <c r="CJ128" s="328"/>
      <c r="CK128" s="329"/>
      <c r="CL128" s="8"/>
    </row>
    <row r="129" spans="1:90" ht="408.75" customHeight="1" thickBot="1">
      <c r="A129" s="290"/>
      <c r="B129" s="298"/>
      <c r="C129" s="123" t="s">
        <v>388</v>
      </c>
      <c r="D129" s="305"/>
      <c r="E129" s="57" t="s">
        <v>107</v>
      </c>
      <c r="F129" s="165" t="s">
        <v>138</v>
      </c>
      <c r="G129" s="166"/>
      <c r="H129" s="167"/>
      <c r="I129" s="134" t="s">
        <v>106</v>
      </c>
      <c r="J129" s="110" t="s">
        <v>387</v>
      </c>
      <c r="K129" s="111" t="s">
        <v>330</v>
      </c>
      <c r="L129" s="1"/>
      <c r="M129" s="1"/>
      <c r="N129" s="330" t="s">
        <v>450</v>
      </c>
      <c r="O129" s="331"/>
      <c r="P129" s="331"/>
      <c r="Q129" s="331"/>
      <c r="R129" s="331"/>
      <c r="S129" s="331"/>
      <c r="T129" s="331"/>
      <c r="U129" s="332"/>
      <c r="V129" s="339">
        <v>0.36109999999999998</v>
      </c>
      <c r="W129" s="340">
        <v>9.8500000000000004E-2</v>
      </c>
      <c r="X129" s="330" t="s">
        <v>504</v>
      </c>
      <c r="Y129" s="331"/>
      <c r="Z129" s="331"/>
      <c r="AA129" s="331"/>
      <c r="AB129" s="331"/>
      <c r="AC129" s="331"/>
      <c r="AD129" s="331"/>
      <c r="AE129" s="331"/>
      <c r="AF129" s="331"/>
      <c r="AG129" s="331"/>
      <c r="AH129" s="331"/>
      <c r="AI129" s="331"/>
      <c r="AJ129" s="331"/>
      <c r="AK129" s="332"/>
      <c r="AL129" s="1"/>
      <c r="AM129" s="1"/>
      <c r="AN129" s="330"/>
      <c r="AO129" s="331"/>
      <c r="AP129" s="331"/>
      <c r="AQ129" s="331"/>
      <c r="AR129" s="331"/>
      <c r="AS129" s="331"/>
      <c r="AT129" s="331"/>
      <c r="AU129" s="332"/>
      <c r="AV129" s="339"/>
      <c r="AW129" s="340"/>
      <c r="AX129" s="330"/>
      <c r="AY129" s="331"/>
      <c r="AZ129" s="331"/>
      <c r="BA129" s="331"/>
      <c r="BB129" s="331"/>
      <c r="BC129" s="331"/>
      <c r="BD129" s="331"/>
      <c r="BE129" s="331"/>
      <c r="BF129" s="331"/>
      <c r="BG129" s="331"/>
      <c r="BH129" s="331"/>
      <c r="BI129" s="331"/>
      <c r="BJ129" s="331"/>
      <c r="BK129" s="332"/>
      <c r="BN129" s="330"/>
      <c r="BO129" s="331"/>
      <c r="BP129" s="331"/>
      <c r="BQ129" s="331"/>
      <c r="BR129" s="331"/>
      <c r="BS129" s="331"/>
      <c r="BT129" s="331"/>
      <c r="BU129" s="332"/>
      <c r="BV129" s="339"/>
      <c r="BW129" s="340"/>
      <c r="BX129" s="330"/>
      <c r="BY129" s="331"/>
      <c r="BZ129" s="331"/>
      <c r="CA129" s="331"/>
      <c r="CB129" s="331"/>
      <c r="CC129" s="331"/>
      <c r="CD129" s="331"/>
      <c r="CE129" s="331"/>
      <c r="CF129" s="331"/>
      <c r="CG129" s="331"/>
      <c r="CH129" s="331"/>
      <c r="CI129" s="331"/>
      <c r="CJ129" s="331"/>
      <c r="CK129" s="332"/>
      <c r="CL129" s="8"/>
    </row>
    <row r="130" spans="1:90" ht="303.75" customHeight="1">
      <c r="A130" s="289" t="s">
        <v>61</v>
      </c>
      <c r="B130" s="297" t="s">
        <v>389</v>
      </c>
      <c r="C130" s="124" t="s">
        <v>374</v>
      </c>
      <c r="D130" s="125" t="s">
        <v>139</v>
      </c>
      <c r="E130" s="54" t="s">
        <v>390</v>
      </c>
      <c r="F130" s="168" t="s">
        <v>391</v>
      </c>
      <c r="G130" s="169"/>
      <c r="H130" s="170"/>
      <c r="I130" s="132" t="s">
        <v>106</v>
      </c>
      <c r="J130" s="105" t="s">
        <v>392</v>
      </c>
      <c r="K130" s="106" t="s">
        <v>393</v>
      </c>
      <c r="L130" s="1"/>
      <c r="M130" s="1"/>
      <c r="N130" s="324" t="s">
        <v>478</v>
      </c>
      <c r="O130" s="325"/>
      <c r="P130" s="325"/>
      <c r="Q130" s="325"/>
      <c r="R130" s="325"/>
      <c r="S130" s="325"/>
      <c r="T130" s="325"/>
      <c r="U130" s="326"/>
      <c r="V130" s="352">
        <v>0.8</v>
      </c>
      <c r="W130" s="353">
        <v>0.8</v>
      </c>
      <c r="X130" s="373" t="s">
        <v>505</v>
      </c>
      <c r="Y130" s="373"/>
      <c r="Z130" s="373"/>
      <c r="AA130" s="373"/>
      <c r="AB130" s="373"/>
      <c r="AC130" s="373"/>
      <c r="AD130" s="373"/>
      <c r="AE130" s="373"/>
      <c r="AF130" s="373"/>
      <c r="AG130" s="373"/>
      <c r="AH130" s="373"/>
      <c r="AI130" s="373"/>
      <c r="AJ130" s="373"/>
      <c r="AK130" s="373"/>
      <c r="AL130" s="1"/>
      <c r="AM130" s="1"/>
      <c r="AN130" s="324"/>
      <c r="AO130" s="325"/>
      <c r="AP130" s="325"/>
      <c r="AQ130" s="325"/>
      <c r="AR130" s="325"/>
      <c r="AS130" s="325"/>
      <c r="AT130" s="325"/>
      <c r="AU130" s="326"/>
      <c r="AV130" s="352"/>
      <c r="AW130" s="353"/>
      <c r="AX130" s="373"/>
      <c r="AY130" s="373"/>
      <c r="AZ130" s="373"/>
      <c r="BA130" s="373"/>
      <c r="BB130" s="373"/>
      <c r="BC130" s="373"/>
      <c r="BD130" s="373"/>
      <c r="BE130" s="373"/>
      <c r="BF130" s="373"/>
      <c r="BG130" s="373"/>
      <c r="BH130" s="373"/>
      <c r="BI130" s="373"/>
      <c r="BJ130" s="373"/>
      <c r="BK130" s="373"/>
      <c r="BN130" s="324"/>
      <c r="BO130" s="325"/>
      <c r="BP130" s="325"/>
      <c r="BQ130" s="325"/>
      <c r="BR130" s="325"/>
      <c r="BS130" s="325"/>
      <c r="BT130" s="325"/>
      <c r="BU130" s="326"/>
      <c r="BV130" s="352"/>
      <c r="BW130" s="353"/>
      <c r="BX130" s="373"/>
      <c r="BY130" s="373"/>
      <c r="BZ130" s="373"/>
      <c r="CA130" s="373"/>
      <c r="CB130" s="373"/>
      <c r="CC130" s="373"/>
      <c r="CD130" s="373"/>
      <c r="CE130" s="373"/>
      <c r="CF130" s="373"/>
      <c r="CG130" s="373"/>
      <c r="CH130" s="373"/>
      <c r="CI130" s="373"/>
      <c r="CJ130" s="373"/>
      <c r="CK130" s="373"/>
    </row>
    <row r="131" spans="1:90" ht="336" customHeight="1">
      <c r="A131" s="290"/>
      <c r="B131" s="298"/>
      <c r="C131" s="37" t="s">
        <v>375</v>
      </c>
      <c r="D131" s="126" t="s">
        <v>394</v>
      </c>
      <c r="E131" s="55" t="s">
        <v>395</v>
      </c>
      <c r="F131" s="162" t="s">
        <v>396</v>
      </c>
      <c r="G131" s="163"/>
      <c r="H131" s="164"/>
      <c r="I131" s="133" t="s">
        <v>397</v>
      </c>
      <c r="J131" s="107" t="s">
        <v>392</v>
      </c>
      <c r="K131" s="18" t="s">
        <v>330</v>
      </c>
      <c r="L131" s="1"/>
      <c r="M131" s="1"/>
      <c r="N131" s="327" t="s">
        <v>477</v>
      </c>
      <c r="O131" s="328"/>
      <c r="P131" s="328"/>
      <c r="Q131" s="328"/>
      <c r="R131" s="328"/>
      <c r="S131" s="328"/>
      <c r="T131" s="328"/>
      <c r="U131" s="329"/>
      <c r="V131" s="335">
        <v>0.66669999999999996</v>
      </c>
      <c r="W131" s="336">
        <v>0.22220000000000001</v>
      </c>
      <c r="X131" s="370" t="s">
        <v>506</v>
      </c>
      <c r="Y131" s="370"/>
      <c r="Z131" s="370"/>
      <c r="AA131" s="370"/>
      <c r="AB131" s="370"/>
      <c r="AC131" s="370"/>
      <c r="AD131" s="370"/>
      <c r="AE131" s="370"/>
      <c r="AF131" s="370"/>
      <c r="AG131" s="370"/>
      <c r="AH131" s="370"/>
      <c r="AI131" s="370"/>
      <c r="AJ131" s="370"/>
      <c r="AK131" s="370"/>
      <c r="AL131" s="1"/>
      <c r="AM131" s="1"/>
      <c r="AN131" s="327"/>
      <c r="AO131" s="328"/>
      <c r="AP131" s="328"/>
      <c r="AQ131" s="328"/>
      <c r="AR131" s="328"/>
      <c r="AS131" s="328"/>
      <c r="AT131" s="328"/>
      <c r="AU131" s="329"/>
      <c r="AV131" s="335"/>
      <c r="AW131" s="336"/>
      <c r="AX131" s="370"/>
      <c r="AY131" s="370"/>
      <c r="AZ131" s="370"/>
      <c r="BA131" s="370"/>
      <c r="BB131" s="370"/>
      <c r="BC131" s="370"/>
      <c r="BD131" s="370"/>
      <c r="BE131" s="370"/>
      <c r="BF131" s="370"/>
      <c r="BG131" s="370"/>
      <c r="BH131" s="370"/>
      <c r="BI131" s="370"/>
      <c r="BJ131" s="370"/>
      <c r="BK131" s="370"/>
      <c r="BN131" s="327"/>
      <c r="BO131" s="328"/>
      <c r="BP131" s="328"/>
      <c r="BQ131" s="328"/>
      <c r="BR131" s="328"/>
      <c r="BS131" s="328"/>
      <c r="BT131" s="328"/>
      <c r="BU131" s="329"/>
      <c r="BV131" s="335"/>
      <c r="BW131" s="336"/>
      <c r="BX131" s="370"/>
      <c r="BY131" s="370"/>
      <c r="BZ131" s="370"/>
      <c r="CA131" s="370"/>
      <c r="CB131" s="370"/>
      <c r="CC131" s="370"/>
      <c r="CD131" s="370"/>
      <c r="CE131" s="370"/>
      <c r="CF131" s="370"/>
      <c r="CG131" s="370"/>
      <c r="CH131" s="370"/>
      <c r="CI131" s="370"/>
      <c r="CJ131" s="370"/>
      <c r="CK131" s="370"/>
    </row>
    <row r="132" spans="1:90" ht="267" customHeight="1" thickBot="1">
      <c r="A132" s="291"/>
      <c r="B132" s="299"/>
      <c r="C132" s="38" t="s">
        <v>376</v>
      </c>
      <c r="D132" s="127" t="s">
        <v>398</v>
      </c>
      <c r="E132" s="109" t="s">
        <v>399</v>
      </c>
      <c r="F132" s="165" t="s">
        <v>400</v>
      </c>
      <c r="G132" s="166"/>
      <c r="H132" s="167"/>
      <c r="I132" s="134" t="s">
        <v>397</v>
      </c>
      <c r="J132" s="110" t="s">
        <v>377</v>
      </c>
      <c r="K132" s="111" t="s">
        <v>330</v>
      </c>
      <c r="L132" s="1"/>
      <c r="M132" s="1"/>
      <c r="N132" s="330" t="s">
        <v>476</v>
      </c>
      <c r="O132" s="331"/>
      <c r="P132" s="331"/>
      <c r="Q132" s="331"/>
      <c r="R132" s="331"/>
      <c r="S132" s="331"/>
      <c r="T132" s="331"/>
      <c r="U132" s="332"/>
      <c r="V132" s="354" t="s">
        <v>479</v>
      </c>
      <c r="W132" s="355" t="s">
        <v>479</v>
      </c>
      <c r="X132" s="372" t="s">
        <v>522</v>
      </c>
      <c r="Y132" s="372"/>
      <c r="Z132" s="372"/>
      <c r="AA132" s="372"/>
      <c r="AB132" s="372"/>
      <c r="AC132" s="372"/>
      <c r="AD132" s="372"/>
      <c r="AE132" s="372"/>
      <c r="AF132" s="372"/>
      <c r="AG132" s="372"/>
      <c r="AH132" s="372"/>
      <c r="AI132" s="372"/>
      <c r="AJ132" s="372"/>
      <c r="AK132" s="372"/>
      <c r="AL132" s="1"/>
      <c r="AM132" s="1"/>
      <c r="AN132" s="330"/>
      <c r="AO132" s="331"/>
      <c r="AP132" s="331"/>
      <c r="AQ132" s="331"/>
      <c r="AR132" s="331"/>
      <c r="AS132" s="331"/>
      <c r="AT132" s="331"/>
      <c r="AU132" s="332"/>
      <c r="AV132" s="354"/>
      <c r="AW132" s="355"/>
      <c r="AX132" s="372"/>
      <c r="AY132" s="372"/>
      <c r="AZ132" s="372"/>
      <c r="BA132" s="372"/>
      <c r="BB132" s="372"/>
      <c r="BC132" s="372"/>
      <c r="BD132" s="372"/>
      <c r="BE132" s="372"/>
      <c r="BF132" s="372"/>
      <c r="BG132" s="372"/>
      <c r="BH132" s="372"/>
      <c r="BI132" s="372"/>
      <c r="BJ132" s="372"/>
      <c r="BK132" s="372"/>
      <c r="BN132" s="330"/>
      <c r="BO132" s="331"/>
      <c r="BP132" s="331"/>
      <c r="BQ132" s="331"/>
      <c r="BR132" s="331"/>
      <c r="BS132" s="331"/>
      <c r="BT132" s="331"/>
      <c r="BU132" s="332"/>
      <c r="BV132" s="354"/>
      <c r="BW132" s="355"/>
      <c r="BX132" s="372"/>
      <c r="BY132" s="372"/>
      <c r="BZ132" s="372"/>
      <c r="CA132" s="372"/>
      <c r="CB132" s="372"/>
      <c r="CC132" s="372"/>
      <c r="CD132" s="372"/>
      <c r="CE132" s="372"/>
      <c r="CF132" s="372"/>
      <c r="CG132" s="372"/>
      <c r="CH132" s="372"/>
      <c r="CI132" s="372"/>
      <c r="CJ132" s="372"/>
      <c r="CK132" s="372"/>
      <c r="CL132" s="8"/>
    </row>
    <row r="133" spans="1:90" ht="18" customHeight="1">
      <c r="A133" s="23"/>
      <c r="B133" s="22"/>
      <c r="C133" s="9"/>
      <c r="D133" s="5"/>
      <c r="E133" s="10"/>
      <c r="F133" s="10"/>
      <c r="G133" s="10"/>
      <c r="H133" s="10"/>
      <c r="I133" s="22"/>
      <c r="J133" s="25"/>
      <c r="K133" s="25"/>
      <c r="L133" s="1"/>
      <c r="M133" s="1"/>
      <c r="N133" s="26"/>
      <c r="O133" s="26"/>
      <c r="P133" s="26"/>
      <c r="Q133" s="26"/>
      <c r="R133" s="26"/>
      <c r="S133" s="26"/>
      <c r="T133" s="26"/>
      <c r="U133" s="26"/>
      <c r="V133" s="27"/>
      <c r="W133" s="30"/>
      <c r="X133" s="26"/>
      <c r="Y133" s="26"/>
      <c r="Z133" s="26"/>
      <c r="AA133" s="26"/>
      <c r="AB133" s="26"/>
      <c r="AC133" s="26"/>
      <c r="AD133" s="26"/>
      <c r="AE133" s="26"/>
      <c r="AF133" s="26"/>
      <c r="AG133" s="26"/>
      <c r="AH133" s="26"/>
      <c r="AI133" s="26"/>
      <c r="AJ133" s="26"/>
      <c r="AK133" s="26"/>
      <c r="AL133" s="1"/>
      <c r="AM133" s="1"/>
      <c r="AN133" s="53"/>
      <c r="AO133" s="53"/>
      <c r="AP133" s="53"/>
      <c r="AQ133" s="53"/>
      <c r="AR133" s="53"/>
      <c r="AS133" s="53"/>
      <c r="AT133" s="53"/>
      <c r="AU133" s="53"/>
      <c r="AV133" s="71"/>
      <c r="AW133" s="71"/>
      <c r="AX133" s="66"/>
      <c r="AY133" s="26"/>
      <c r="AZ133" s="26"/>
      <c r="BA133" s="26"/>
      <c r="BB133" s="26"/>
      <c r="BC133" s="26"/>
      <c r="BD133" s="26"/>
      <c r="BE133" s="26"/>
      <c r="BF133" s="26"/>
      <c r="BG133" s="26"/>
      <c r="BH133" s="26"/>
      <c r="BI133" s="26"/>
      <c r="BJ133" s="26"/>
      <c r="BK133" s="26"/>
      <c r="BN133" s="31"/>
      <c r="BO133" s="31"/>
      <c r="BP133" s="31"/>
      <c r="BQ133" s="31"/>
      <c r="BR133" s="31"/>
      <c r="BS133" s="31"/>
      <c r="BT133" s="31"/>
      <c r="BU133" s="31"/>
      <c r="BV133" s="27"/>
      <c r="BW133" s="27"/>
      <c r="BX133" s="26"/>
      <c r="BY133" s="26"/>
      <c r="BZ133" s="26"/>
      <c r="CA133" s="26"/>
      <c r="CB133" s="26"/>
      <c r="CC133" s="26"/>
      <c r="CD133" s="26"/>
      <c r="CE133" s="26"/>
      <c r="CF133" s="26"/>
      <c r="CG133" s="26"/>
      <c r="CH133" s="26"/>
      <c r="CI133" s="26"/>
      <c r="CJ133" s="26"/>
      <c r="CK133" s="26"/>
      <c r="CL133" s="3"/>
    </row>
    <row r="134" spans="1:90" ht="15" customHeight="1">
      <c r="A134" s="1"/>
      <c r="B134" s="1"/>
      <c r="C134" s="1"/>
      <c r="D134" s="1"/>
      <c r="E134" s="1"/>
      <c r="F134" s="1"/>
      <c r="G134" s="1"/>
      <c r="H134" s="1"/>
      <c r="I134" s="1"/>
      <c r="J134" s="1"/>
      <c r="K134" s="1"/>
      <c r="L134" s="1"/>
      <c r="M134" s="1"/>
      <c r="N134" s="17"/>
      <c r="O134" s="17"/>
      <c r="P134" s="17"/>
      <c r="Q134" s="17"/>
      <c r="R134" s="17"/>
      <c r="S134" s="17"/>
      <c r="T134" s="17"/>
      <c r="U134" s="17"/>
      <c r="V134" s="1"/>
      <c r="W134" s="24"/>
      <c r="X134" s="1"/>
      <c r="Y134" s="1"/>
      <c r="Z134" s="1"/>
      <c r="AA134" s="1"/>
      <c r="AB134" s="1"/>
      <c r="AC134" s="1"/>
      <c r="AD134" s="1"/>
      <c r="AE134" s="1"/>
      <c r="AF134" s="1"/>
      <c r="AG134" s="1"/>
      <c r="AH134" s="1"/>
      <c r="AI134" s="1"/>
      <c r="AJ134" s="1"/>
      <c r="AK134" s="1"/>
      <c r="AL134" s="1"/>
      <c r="AM134" s="1"/>
      <c r="CL134" s="3"/>
    </row>
    <row r="135" spans="1:90" ht="15" customHeight="1">
      <c r="A135" s="1"/>
      <c r="B135" s="1"/>
      <c r="C135" s="1"/>
      <c r="D135" s="1"/>
      <c r="E135" s="1"/>
      <c r="F135" s="1"/>
      <c r="G135" s="1"/>
      <c r="H135" s="1"/>
      <c r="I135" s="1"/>
      <c r="J135" s="1"/>
      <c r="K135" s="1"/>
      <c r="L135" s="1"/>
      <c r="M135" s="1"/>
      <c r="N135" s="17"/>
      <c r="O135" s="17"/>
      <c r="P135" s="17"/>
      <c r="Q135" s="17"/>
      <c r="R135" s="17"/>
      <c r="S135" s="17"/>
      <c r="T135" s="17"/>
      <c r="U135" s="17"/>
      <c r="V135" s="1"/>
      <c r="W135" s="60"/>
      <c r="X135" s="1"/>
      <c r="Y135" s="1"/>
      <c r="Z135" s="1"/>
      <c r="AA135" s="1"/>
      <c r="AB135" s="1"/>
      <c r="AC135" s="1"/>
      <c r="AD135" s="1"/>
      <c r="AE135" s="1"/>
      <c r="AF135" s="1"/>
      <c r="AG135" s="1"/>
      <c r="AH135" s="1"/>
      <c r="AI135" s="1"/>
      <c r="AJ135" s="1"/>
      <c r="AK135" s="1"/>
      <c r="AL135" s="1"/>
      <c r="AM135" s="1"/>
      <c r="BF135" s="60"/>
      <c r="BV135" s="60"/>
      <c r="BW135" s="60"/>
      <c r="CL135" s="3"/>
    </row>
    <row r="136" spans="1:90" ht="15" customHeight="1">
      <c r="A136" s="1"/>
      <c r="B136" s="1"/>
      <c r="C136" s="1"/>
      <c r="D136" s="1"/>
      <c r="E136" s="1"/>
      <c r="F136" s="1"/>
      <c r="G136" s="1"/>
      <c r="H136" s="1"/>
      <c r="I136" s="1"/>
      <c r="J136" s="1"/>
      <c r="K136" s="1"/>
      <c r="L136" s="1"/>
      <c r="M136" s="1"/>
      <c r="N136" s="17"/>
      <c r="O136" s="17"/>
      <c r="P136" s="17"/>
      <c r="Q136" s="17"/>
      <c r="R136" s="17"/>
      <c r="S136" s="17"/>
      <c r="T136" s="17"/>
      <c r="U136" s="17"/>
      <c r="V136" s="1"/>
      <c r="W136" s="24"/>
      <c r="X136" s="1"/>
      <c r="Y136" s="1"/>
      <c r="Z136" s="1"/>
      <c r="AA136" s="1"/>
      <c r="AB136" s="1"/>
      <c r="AC136" s="1"/>
      <c r="AD136" s="1"/>
      <c r="AE136" s="1"/>
      <c r="AF136" s="1"/>
      <c r="AG136" s="1"/>
      <c r="AH136" s="1"/>
      <c r="AI136" s="1"/>
      <c r="AJ136" s="1"/>
      <c r="AK136" s="1"/>
      <c r="AL136" s="1"/>
      <c r="AM136" s="1"/>
      <c r="CL136" s="3"/>
    </row>
    <row r="137" spans="1:90" ht="15" customHeight="1">
      <c r="A137" s="1"/>
      <c r="B137" s="309" t="s">
        <v>523</v>
      </c>
      <c r="C137" s="309"/>
      <c r="D137" s="309"/>
      <c r="E137" s="309"/>
      <c r="F137" s="309"/>
      <c r="G137" s="309"/>
      <c r="H137" s="309"/>
      <c r="I137" s="309"/>
      <c r="J137" s="309"/>
      <c r="K137" s="309"/>
      <c r="L137" s="1"/>
      <c r="M137" s="1"/>
      <c r="N137" s="17"/>
      <c r="O137" s="17"/>
      <c r="P137" s="17"/>
      <c r="Q137" s="17"/>
      <c r="R137" s="17"/>
      <c r="S137" s="17"/>
      <c r="T137" s="17"/>
      <c r="U137" s="17"/>
      <c r="V137" s="1"/>
      <c r="W137" s="24"/>
      <c r="X137" s="1"/>
      <c r="Y137" s="1"/>
      <c r="Z137" s="1"/>
      <c r="AA137" s="1"/>
      <c r="AB137" s="1"/>
      <c r="AC137" s="1"/>
      <c r="AD137" s="1"/>
      <c r="AE137" s="1"/>
      <c r="AF137" s="1"/>
      <c r="AG137" s="1"/>
      <c r="AH137" s="1"/>
      <c r="AI137" s="1"/>
      <c r="AJ137" s="1"/>
      <c r="AK137" s="1"/>
      <c r="AL137" s="1"/>
      <c r="AM137" s="1"/>
      <c r="CL137" s="3"/>
    </row>
    <row r="138" spans="1:90" ht="15" customHeight="1">
      <c r="A138" s="1"/>
      <c r="B138" s="1"/>
      <c r="C138" s="1"/>
      <c r="D138" s="1"/>
      <c r="E138" s="1"/>
      <c r="F138" s="1"/>
      <c r="G138" s="1"/>
      <c r="H138" s="1"/>
      <c r="I138" s="1"/>
      <c r="J138" s="1"/>
      <c r="K138" s="1"/>
      <c r="L138" s="1"/>
      <c r="M138" s="1"/>
      <c r="N138" s="17"/>
      <c r="O138" s="17"/>
      <c r="P138" s="17"/>
      <c r="Q138" s="17"/>
      <c r="R138" s="17"/>
      <c r="S138" s="17"/>
      <c r="T138" s="17"/>
      <c r="U138" s="17"/>
      <c r="V138" s="1"/>
      <c r="W138" s="24"/>
      <c r="X138" s="1"/>
      <c r="Y138" s="1"/>
      <c r="Z138" s="1"/>
      <c r="AA138" s="1"/>
      <c r="AB138" s="1"/>
      <c r="AC138" s="1"/>
      <c r="AD138" s="1"/>
      <c r="AE138" s="1"/>
      <c r="AF138" s="1"/>
      <c r="AG138" s="1"/>
      <c r="AH138" s="1"/>
      <c r="AI138" s="1"/>
      <c r="AJ138" s="1"/>
      <c r="AK138" s="1"/>
      <c r="AL138" s="1"/>
      <c r="AM138" s="1"/>
      <c r="CL138" s="3"/>
    </row>
    <row r="139" spans="1:90" ht="15" customHeight="1">
      <c r="A139" s="1"/>
      <c r="B139" s="1"/>
      <c r="C139" s="1"/>
      <c r="D139" s="1"/>
      <c r="E139" s="1"/>
      <c r="F139" s="1"/>
      <c r="G139" s="1"/>
      <c r="H139" s="1"/>
      <c r="I139" s="1"/>
      <c r="J139" s="1"/>
      <c r="K139" s="1"/>
      <c r="L139" s="1"/>
      <c r="M139" s="1"/>
      <c r="N139" s="17"/>
      <c r="O139" s="17"/>
      <c r="P139" s="17"/>
      <c r="Q139" s="17"/>
      <c r="R139" s="17"/>
      <c r="S139" s="17"/>
      <c r="T139" s="17"/>
      <c r="U139" s="17"/>
      <c r="V139" s="1"/>
      <c r="W139" s="24"/>
      <c r="X139" s="1"/>
      <c r="Y139" s="1"/>
      <c r="Z139" s="1"/>
      <c r="AA139" s="1"/>
      <c r="AB139" s="1"/>
      <c r="AC139" s="1"/>
      <c r="AD139" s="1"/>
      <c r="AE139" s="1"/>
      <c r="AF139" s="1"/>
      <c r="AG139" s="1"/>
      <c r="AH139" s="1"/>
      <c r="AI139" s="1"/>
      <c r="AJ139" s="1"/>
      <c r="AK139" s="1"/>
      <c r="AL139" s="1"/>
      <c r="AM139" s="1"/>
      <c r="CL139" s="3"/>
    </row>
    <row r="140" spans="1:90" ht="15" customHeight="1">
      <c r="A140" s="1"/>
      <c r="B140" s="1"/>
      <c r="C140" s="1"/>
      <c r="D140" s="1"/>
      <c r="E140" s="1"/>
      <c r="F140" s="1"/>
      <c r="G140" s="1"/>
      <c r="H140" s="1"/>
      <c r="I140" s="1"/>
      <c r="J140" s="1"/>
      <c r="K140" s="1"/>
      <c r="L140" s="1"/>
      <c r="M140" s="1"/>
      <c r="N140" s="17"/>
      <c r="O140" s="17"/>
      <c r="P140" s="17"/>
      <c r="Q140" s="17"/>
      <c r="R140" s="17"/>
      <c r="S140" s="17"/>
      <c r="T140" s="17"/>
      <c r="U140" s="17"/>
      <c r="V140" s="1"/>
      <c r="W140" s="24"/>
      <c r="X140" s="1"/>
      <c r="Y140" s="1"/>
      <c r="Z140" s="1"/>
      <c r="AA140" s="1"/>
      <c r="AB140" s="1"/>
      <c r="AC140" s="1"/>
      <c r="AD140" s="1"/>
      <c r="AE140" s="1"/>
      <c r="AF140" s="1"/>
      <c r="AG140" s="1"/>
      <c r="AH140" s="1"/>
      <c r="AI140" s="1"/>
      <c r="AJ140" s="1"/>
      <c r="AK140" s="1"/>
      <c r="AL140" s="1"/>
      <c r="AM140" s="1"/>
      <c r="CL140" s="3"/>
    </row>
    <row r="141" spans="1:90" ht="15" customHeight="1">
      <c r="A141" s="1"/>
      <c r="B141" s="1"/>
      <c r="C141" s="1"/>
      <c r="D141" s="1"/>
      <c r="E141" s="1"/>
      <c r="F141" s="1"/>
      <c r="G141" s="1"/>
      <c r="H141" s="1"/>
      <c r="I141" s="1"/>
      <c r="J141" s="1"/>
      <c r="K141" s="1"/>
      <c r="L141" s="1"/>
      <c r="M141" s="1"/>
      <c r="N141" s="17"/>
      <c r="O141" s="17"/>
      <c r="P141" s="17"/>
      <c r="Q141" s="17"/>
      <c r="R141" s="17"/>
      <c r="S141" s="17"/>
      <c r="T141" s="17"/>
      <c r="U141" s="17"/>
      <c r="V141" s="1"/>
      <c r="W141" s="24"/>
      <c r="X141" s="1"/>
      <c r="Y141" s="1"/>
      <c r="Z141" s="1"/>
      <c r="AA141" s="1"/>
      <c r="AB141" s="1"/>
      <c r="AC141" s="1"/>
      <c r="AD141" s="1"/>
      <c r="AE141" s="1"/>
      <c r="AF141" s="1"/>
      <c r="AG141" s="1"/>
      <c r="AH141" s="1"/>
      <c r="AI141" s="1"/>
      <c r="AJ141" s="1"/>
      <c r="AK141" s="1"/>
      <c r="AL141" s="1"/>
      <c r="AM141" s="1"/>
      <c r="CL141" s="3"/>
    </row>
    <row r="142" spans="1:90" ht="15" customHeight="1">
      <c r="A142" s="1"/>
      <c r="B142" s="1"/>
      <c r="C142" s="1"/>
      <c r="D142" s="1"/>
      <c r="E142" s="1"/>
      <c r="F142" s="1"/>
      <c r="G142" s="1"/>
      <c r="H142" s="1"/>
      <c r="I142" s="1"/>
      <c r="J142" s="1"/>
      <c r="K142" s="1"/>
      <c r="L142" s="1"/>
      <c r="M142" s="1"/>
      <c r="N142" s="17"/>
      <c r="O142" s="17"/>
      <c r="P142" s="17"/>
      <c r="Q142" s="17"/>
      <c r="R142" s="17"/>
      <c r="S142" s="17"/>
      <c r="T142" s="17"/>
      <c r="U142" s="17"/>
      <c r="V142" s="1"/>
      <c r="W142" s="24"/>
      <c r="X142" s="1"/>
      <c r="Y142" s="1"/>
      <c r="Z142" s="1"/>
      <c r="AA142" s="1"/>
      <c r="AB142" s="1"/>
      <c r="AC142" s="1"/>
      <c r="AD142" s="1"/>
      <c r="AE142" s="1"/>
      <c r="AF142" s="1"/>
      <c r="AG142" s="1"/>
      <c r="AH142" s="1"/>
      <c r="AI142" s="1"/>
      <c r="AJ142" s="1"/>
      <c r="AK142" s="1"/>
      <c r="AL142" s="1"/>
      <c r="AM142" s="1"/>
      <c r="CL142" s="3"/>
    </row>
    <row r="143" spans="1:90" ht="15" customHeight="1">
      <c r="A143" s="1"/>
      <c r="B143" s="1"/>
      <c r="C143" s="1"/>
      <c r="D143" s="1"/>
      <c r="E143" s="1"/>
      <c r="F143" s="1"/>
      <c r="G143" s="1"/>
      <c r="H143" s="1"/>
      <c r="I143" s="1"/>
      <c r="J143" s="1"/>
      <c r="K143" s="1"/>
      <c r="L143" s="1"/>
      <c r="M143" s="1"/>
      <c r="N143" s="17"/>
      <c r="O143" s="17"/>
      <c r="P143" s="17"/>
      <c r="Q143" s="17"/>
      <c r="R143" s="17"/>
      <c r="S143" s="17"/>
      <c r="T143" s="17"/>
      <c r="U143" s="17"/>
      <c r="V143" s="1"/>
      <c r="W143" s="24"/>
      <c r="X143" s="1"/>
      <c r="Y143" s="1"/>
      <c r="Z143" s="1"/>
      <c r="AA143" s="1"/>
      <c r="AB143" s="1"/>
      <c r="AC143" s="1"/>
      <c r="AD143" s="1"/>
      <c r="AE143" s="1"/>
      <c r="AF143" s="1"/>
      <c r="AG143" s="1"/>
      <c r="AH143" s="1"/>
      <c r="AI143" s="1"/>
      <c r="AJ143" s="1"/>
      <c r="AK143" s="1"/>
      <c r="AL143" s="1"/>
      <c r="AM143" s="1"/>
      <c r="CL143" s="3"/>
    </row>
    <row r="144" spans="1:90" s="35" customFormat="1" ht="15" customHeight="1" thickBot="1">
      <c r="A144" s="310" t="s">
        <v>68</v>
      </c>
      <c r="B144" s="310"/>
      <c r="C144" s="310"/>
      <c r="D144" s="300"/>
      <c r="E144" s="300"/>
      <c r="F144" s="300"/>
      <c r="G144" s="300"/>
      <c r="H144" s="300"/>
      <c r="I144" s="300"/>
      <c r="J144" s="300"/>
      <c r="K144" s="300"/>
      <c r="L144" s="300"/>
      <c r="M144" s="300"/>
      <c r="N144" s="300"/>
      <c r="O144" s="300"/>
      <c r="P144" s="300"/>
      <c r="Q144" s="300"/>
      <c r="R144" s="300"/>
      <c r="S144" s="300"/>
      <c r="T144" s="17"/>
      <c r="U144" s="17"/>
      <c r="V144" s="1"/>
      <c r="W144" s="7"/>
      <c r="X144" s="1"/>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7"/>
      <c r="AW144" s="67"/>
      <c r="AX144" s="67"/>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7"/>
      <c r="BW144" s="7"/>
      <c r="BX144" s="6"/>
      <c r="BY144" s="6"/>
      <c r="BZ144" s="6"/>
      <c r="CA144" s="6"/>
      <c r="CB144" s="6"/>
      <c r="CC144" s="6"/>
      <c r="CD144" s="6"/>
      <c r="CE144" s="6"/>
      <c r="CF144" s="6"/>
      <c r="CG144" s="6"/>
      <c r="CH144" s="6"/>
      <c r="CI144" s="6"/>
      <c r="CJ144" s="1"/>
      <c r="CK144" s="1"/>
      <c r="CL144" s="3"/>
    </row>
    <row r="145" spans="1:90" s="35" customFormat="1" ht="15" customHeight="1">
      <c r="A145" s="1"/>
      <c r="B145" s="1"/>
      <c r="C145" s="1"/>
      <c r="D145" s="301" t="s">
        <v>63</v>
      </c>
      <c r="E145" s="301"/>
      <c r="F145" s="301"/>
      <c r="G145" s="301"/>
      <c r="H145" s="301"/>
      <c r="I145" s="301"/>
      <c r="J145" s="301"/>
      <c r="K145" s="301"/>
      <c r="L145" s="301"/>
      <c r="M145" s="301"/>
      <c r="N145" s="301"/>
      <c r="O145" s="301"/>
      <c r="P145" s="301"/>
      <c r="Q145" s="301"/>
      <c r="R145" s="301"/>
      <c r="S145" s="301"/>
      <c r="T145" s="17"/>
      <c r="U145" s="17"/>
      <c r="V145" s="1"/>
      <c r="W145" s="7"/>
      <c r="X145" s="1"/>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7"/>
      <c r="AW145" s="67"/>
      <c r="AX145" s="67"/>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7"/>
      <c r="BW145" s="7"/>
      <c r="BX145" s="6"/>
      <c r="BY145" s="6"/>
      <c r="BZ145" s="6"/>
      <c r="CA145" s="6"/>
      <c r="CB145" s="6"/>
      <c r="CC145" s="6"/>
      <c r="CD145" s="6"/>
      <c r="CE145" s="6"/>
      <c r="CF145" s="6"/>
      <c r="CG145" s="6"/>
      <c r="CH145" s="6"/>
      <c r="CI145" s="6"/>
      <c r="CJ145" s="1"/>
      <c r="CK145" s="1"/>
      <c r="CL145" s="3"/>
    </row>
    <row r="146" spans="1:90" s="35" customFormat="1" ht="15" customHeight="1">
      <c r="A146" s="1"/>
      <c r="B146" s="1"/>
      <c r="C146" s="1"/>
      <c r="D146" s="304" t="s">
        <v>67</v>
      </c>
      <c r="E146" s="304"/>
      <c r="F146" s="304"/>
      <c r="G146" s="304"/>
      <c r="H146" s="304"/>
      <c r="I146" s="304"/>
      <c r="J146" s="304"/>
      <c r="K146" s="304"/>
      <c r="L146" s="304"/>
      <c r="M146" s="304"/>
      <c r="N146" s="304"/>
      <c r="O146" s="304"/>
      <c r="P146" s="304"/>
      <c r="Q146" s="304"/>
      <c r="R146" s="304"/>
      <c r="S146" s="304"/>
      <c r="T146" s="17"/>
      <c r="U146" s="17"/>
      <c r="V146" s="1"/>
      <c r="W146" s="23"/>
      <c r="X146" s="1"/>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65"/>
      <c r="AW146" s="65"/>
      <c r="AX146" s="65"/>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23"/>
      <c r="BW146" s="23"/>
      <c r="BX146" s="3"/>
      <c r="BY146" s="3"/>
      <c r="BZ146" s="3"/>
      <c r="CA146" s="3"/>
      <c r="CB146" s="3"/>
      <c r="CC146" s="3"/>
      <c r="CD146" s="3"/>
      <c r="CE146" s="3"/>
      <c r="CF146" s="3"/>
      <c r="CG146" s="3"/>
      <c r="CH146" s="3"/>
      <c r="CI146" s="3"/>
      <c r="CJ146" s="1"/>
      <c r="CK146" s="1"/>
      <c r="CL146" s="3"/>
    </row>
    <row r="147" spans="1:90" s="35" customFormat="1" ht="15" customHeight="1">
      <c r="A147" s="1"/>
      <c r="B147" s="1"/>
      <c r="C147" s="1"/>
      <c r="D147" s="23"/>
      <c r="E147" s="23"/>
      <c r="F147" s="23"/>
      <c r="G147" s="23"/>
      <c r="H147" s="23"/>
      <c r="I147" s="23"/>
      <c r="J147" s="23"/>
      <c r="K147" s="23"/>
      <c r="L147" s="23"/>
      <c r="M147" s="23"/>
      <c r="N147" s="23"/>
      <c r="O147" s="23"/>
      <c r="P147" s="23"/>
      <c r="Q147" s="23"/>
      <c r="R147" s="23"/>
      <c r="S147" s="23"/>
      <c r="T147" s="17"/>
      <c r="U147" s="17"/>
      <c r="V147" s="1"/>
      <c r="W147" s="23"/>
      <c r="X147" s="1"/>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65"/>
      <c r="AW147" s="65"/>
      <c r="AX147" s="65"/>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23"/>
      <c r="BW147" s="23"/>
      <c r="BX147" s="3"/>
      <c r="BY147" s="3"/>
      <c r="BZ147" s="3"/>
      <c r="CA147" s="3"/>
      <c r="CB147" s="3"/>
      <c r="CC147" s="3"/>
      <c r="CD147" s="3"/>
      <c r="CE147" s="3"/>
      <c r="CF147" s="3"/>
      <c r="CG147" s="3"/>
      <c r="CH147" s="3"/>
      <c r="CI147" s="3"/>
      <c r="CJ147" s="1"/>
      <c r="CK147" s="1"/>
      <c r="CL147" s="3"/>
    </row>
    <row r="148" spans="1:90" s="35" customFormat="1" ht="15" customHeight="1">
      <c r="A148" s="1"/>
      <c r="B148" s="1"/>
      <c r="C148" s="1"/>
      <c r="D148" s="23"/>
      <c r="E148" s="23"/>
      <c r="F148" s="23"/>
      <c r="G148" s="23"/>
      <c r="H148" s="23"/>
      <c r="I148" s="23"/>
      <c r="J148" s="23"/>
      <c r="K148" s="23"/>
      <c r="L148" s="23"/>
      <c r="M148" s="23"/>
      <c r="N148" s="23"/>
      <c r="O148" s="23"/>
      <c r="P148" s="23"/>
      <c r="Q148" s="23"/>
      <c r="R148" s="23"/>
      <c r="S148" s="23"/>
      <c r="T148" s="17"/>
      <c r="U148" s="17"/>
      <c r="V148" s="1"/>
      <c r="W148" s="23"/>
      <c r="X148" s="1"/>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65"/>
      <c r="AW148" s="65"/>
      <c r="AX148" s="65"/>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23"/>
      <c r="BW148" s="23"/>
      <c r="BX148" s="3"/>
      <c r="BY148" s="3"/>
      <c r="BZ148" s="3"/>
      <c r="CA148" s="3"/>
      <c r="CB148" s="3"/>
      <c r="CC148" s="3"/>
      <c r="CD148" s="3"/>
      <c r="CE148" s="3"/>
      <c r="CF148" s="3"/>
      <c r="CG148" s="3"/>
      <c r="CH148" s="3"/>
      <c r="CI148" s="3"/>
      <c r="CJ148" s="1"/>
      <c r="CK148" s="1"/>
      <c r="CL148" s="3"/>
    </row>
    <row r="149" spans="1:90" s="35" customFormat="1" ht="15" customHeight="1">
      <c r="A149" s="1"/>
      <c r="B149" s="1"/>
      <c r="C149" s="1"/>
      <c r="D149" s="23"/>
      <c r="E149" s="23"/>
      <c r="F149" s="23"/>
      <c r="G149" s="23"/>
      <c r="H149" s="23"/>
      <c r="I149" s="23"/>
      <c r="J149" s="23"/>
      <c r="K149" s="23"/>
      <c r="L149" s="23"/>
      <c r="M149" s="23"/>
      <c r="N149" s="23"/>
      <c r="O149" s="23"/>
      <c r="P149" s="23"/>
      <c r="Q149" s="23"/>
      <c r="R149" s="23"/>
      <c r="S149" s="23"/>
      <c r="T149" s="17"/>
      <c r="U149" s="17"/>
      <c r="V149" s="1"/>
      <c r="W149" s="23"/>
      <c r="X149" s="1"/>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65"/>
      <c r="AW149" s="65"/>
      <c r="AX149" s="65"/>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23"/>
      <c r="BW149" s="23"/>
      <c r="BX149" s="3"/>
      <c r="BY149" s="3"/>
      <c r="BZ149" s="3"/>
      <c r="CA149" s="3"/>
      <c r="CB149" s="3"/>
      <c r="CC149" s="3"/>
      <c r="CD149" s="3"/>
      <c r="CE149" s="3"/>
      <c r="CF149" s="3"/>
      <c r="CG149" s="3"/>
      <c r="CH149" s="3"/>
      <c r="CI149" s="3"/>
      <c r="CJ149" s="1"/>
      <c r="CK149" s="1"/>
      <c r="CL149" s="3"/>
    </row>
    <row r="150" spans="1:90" s="35" customFormat="1" ht="15" customHeight="1">
      <c r="A150" s="1"/>
      <c r="B150" s="1"/>
      <c r="C150" s="1"/>
      <c r="D150" s="1"/>
      <c r="E150" s="1"/>
      <c r="F150" s="1"/>
      <c r="G150" s="1"/>
      <c r="H150" s="1"/>
      <c r="I150" s="1"/>
      <c r="J150" s="1"/>
      <c r="K150" s="1"/>
      <c r="L150" s="1"/>
      <c r="M150" s="1"/>
      <c r="N150" s="17"/>
      <c r="O150" s="17"/>
      <c r="P150" s="17"/>
      <c r="Q150" s="17"/>
      <c r="R150" s="17"/>
      <c r="S150" s="17"/>
      <c r="T150" s="17"/>
      <c r="U150" s="17"/>
      <c r="V150" s="1"/>
      <c r="W150" s="24"/>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65"/>
      <c r="AW150" s="65"/>
      <c r="AX150" s="64"/>
      <c r="AY150" s="1"/>
      <c r="AZ150" s="1"/>
      <c r="BA150" s="1"/>
      <c r="BB150" s="1"/>
      <c r="BC150" s="1"/>
      <c r="BD150" s="1"/>
      <c r="BE150" s="1"/>
      <c r="BF150" s="24"/>
      <c r="BG150" s="1"/>
      <c r="BH150" s="1"/>
      <c r="BI150" s="1"/>
      <c r="BJ150" s="1"/>
      <c r="BK150" s="1"/>
      <c r="BL150" s="1"/>
      <c r="BM150" s="1"/>
      <c r="BN150" s="1"/>
      <c r="BO150" s="1"/>
      <c r="BP150" s="1"/>
      <c r="BQ150" s="1"/>
      <c r="BR150" s="1"/>
      <c r="BS150" s="1"/>
      <c r="BT150" s="1"/>
      <c r="BU150" s="1"/>
      <c r="BV150" s="24"/>
      <c r="BW150" s="24"/>
      <c r="BX150" s="1"/>
      <c r="BY150" s="1"/>
      <c r="BZ150" s="1"/>
      <c r="CA150" s="1"/>
      <c r="CB150" s="1"/>
      <c r="CC150" s="1"/>
      <c r="CD150" s="1"/>
      <c r="CE150" s="1"/>
      <c r="CF150" s="1"/>
      <c r="CG150" s="1"/>
      <c r="CH150" s="3"/>
      <c r="CI150" s="1"/>
      <c r="CJ150" s="1"/>
      <c r="CK150" s="1"/>
      <c r="CL150" s="3"/>
    </row>
    <row r="151" spans="1:90" s="35" customFormat="1" ht="15" customHeight="1">
      <c r="A151" s="1"/>
      <c r="B151" s="1"/>
      <c r="C151" s="1"/>
      <c r="D151" s="1"/>
      <c r="E151" s="1"/>
      <c r="F151" s="1"/>
      <c r="G151" s="1"/>
      <c r="H151" s="1"/>
      <c r="I151" s="1"/>
      <c r="J151" s="1"/>
      <c r="K151" s="1"/>
      <c r="L151" s="1"/>
      <c r="M151" s="1"/>
      <c r="N151" s="17"/>
      <c r="O151" s="17"/>
      <c r="P151" s="17"/>
      <c r="Q151" s="17"/>
      <c r="R151" s="17"/>
      <c r="S151" s="17"/>
      <c r="T151" s="17"/>
      <c r="U151" s="17"/>
      <c r="V151" s="1"/>
      <c r="W151" s="24"/>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65"/>
      <c r="AW151" s="65"/>
      <c r="AX151" s="64"/>
      <c r="AY151" s="1"/>
      <c r="AZ151" s="1"/>
      <c r="BA151" s="1"/>
      <c r="BB151" s="1"/>
      <c r="BC151" s="1"/>
      <c r="BD151" s="1"/>
      <c r="BE151" s="1"/>
      <c r="BF151" s="24"/>
      <c r="BG151" s="1"/>
      <c r="BH151" s="1"/>
      <c r="BI151" s="1"/>
      <c r="BJ151" s="1"/>
      <c r="BK151" s="1"/>
      <c r="BL151" s="1"/>
      <c r="BM151" s="1"/>
      <c r="BN151" s="1"/>
      <c r="BO151" s="1"/>
      <c r="BP151" s="1"/>
      <c r="BQ151" s="1"/>
      <c r="BR151" s="1"/>
      <c r="BS151" s="1"/>
      <c r="BT151" s="1"/>
      <c r="BU151" s="1"/>
      <c r="BV151" s="24"/>
      <c r="BW151" s="24"/>
      <c r="BX151" s="1"/>
      <c r="BY151" s="1"/>
      <c r="BZ151" s="1"/>
      <c r="CA151" s="1"/>
      <c r="CB151" s="1"/>
      <c r="CC151" s="1"/>
      <c r="CD151" s="1"/>
      <c r="CE151" s="1"/>
      <c r="CF151" s="1"/>
      <c r="CG151" s="1"/>
      <c r="CH151" s="3"/>
      <c r="CI151" s="1"/>
      <c r="CJ151" s="1"/>
      <c r="CK151" s="1"/>
      <c r="CL151" s="3"/>
    </row>
    <row r="152" spans="1:90" s="35" customFormat="1" ht="15" customHeight="1">
      <c r="A152" s="1"/>
      <c r="B152" s="1"/>
      <c r="C152" s="1"/>
      <c r="D152" s="1"/>
      <c r="E152" s="1"/>
      <c r="F152" s="1"/>
      <c r="G152" s="1"/>
      <c r="H152" s="1"/>
      <c r="I152" s="1"/>
      <c r="J152" s="1"/>
      <c r="K152" s="1"/>
      <c r="L152" s="1"/>
      <c r="M152" s="1"/>
      <c r="N152" s="17"/>
      <c r="O152" s="17"/>
      <c r="P152" s="17"/>
      <c r="Q152" s="17"/>
      <c r="R152" s="17"/>
      <c r="S152" s="17"/>
      <c r="T152" s="17"/>
      <c r="U152" s="17"/>
      <c r="V152" s="1"/>
      <c r="W152" s="24"/>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65"/>
      <c r="AW152" s="65"/>
      <c r="AX152" s="64"/>
      <c r="AY152" s="1"/>
      <c r="AZ152" s="1"/>
      <c r="BA152" s="1"/>
      <c r="BB152" s="1"/>
      <c r="BC152" s="1"/>
      <c r="BD152" s="1"/>
      <c r="BE152" s="1"/>
      <c r="BF152" s="24"/>
      <c r="BG152" s="1"/>
      <c r="BH152" s="1"/>
      <c r="BI152" s="1"/>
      <c r="BJ152" s="1"/>
      <c r="BK152" s="1"/>
      <c r="BL152" s="1"/>
      <c r="BM152" s="1"/>
      <c r="BN152" s="1"/>
      <c r="BO152" s="1"/>
      <c r="BP152" s="1"/>
      <c r="BQ152" s="1"/>
      <c r="BR152" s="1"/>
      <c r="BS152" s="1"/>
      <c r="BT152" s="1"/>
      <c r="BU152" s="1"/>
      <c r="BV152" s="24"/>
      <c r="BW152" s="24"/>
      <c r="BX152" s="1"/>
      <c r="BY152" s="1"/>
      <c r="BZ152" s="1"/>
      <c r="CA152" s="1"/>
      <c r="CB152" s="1"/>
      <c r="CC152" s="1"/>
      <c r="CD152" s="1"/>
      <c r="CE152" s="1"/>
      <c r="CF152" s="1"/>
      <c r="CG152" s="1"/>
      <c r="CH152" s="3"/>
      <c r="CI152" s="1"/>
      <c r="CJ152" s="1"/>
      <c r="CK152" s="1"/>
      <c r="CL152" s="3"/>
    </row>
    <row r="153" spans="1:90" s="35" customFormat="1" ht="15" customHeight="1" thickBot="1">
      <c r="A153" s="1"/>
      <c r="B153" s="1"/>
      <c r="C153" s="1"/>
      <c r="D153" s="300"/>
      <c r="E153" s="300"/>
      <c r="F153" s="300"/>
      <c r="G153" s="300"/>
      <c r="H153" s="300"/>
      <c r="I153" s="300"/>
      <c r="J153" s="300"/>
      <c r="K153" s="300"/>
      <c r="L153" s="300"/>
      <c r="M153" s="300"/>
      <c r="N153" s="300"/>
      <c r="O153" s="300"/>
      <c r="P153" s="300"/>
      <c r="Q153" s="300"/>
      <c r="R153" s="300"/>
      <c r="S153" s="300"/>
      <c r="T153" s="17"/>
      <c r="U153" s="17"/>
      <c r="V153" s="1"/>
      <c r="W153" s="24"/>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65"/>
      <c r="AW153" s="65"/>
      <c r="AX153" s="64"/>
      <c r="AY153" s="1"/>
      <c r="AZ153" s="1"/>
      <c r="BA153" s="1"/>
      <c r="BB153" s="1"/>
      <c r="BC153" s="1"/>
      <c r="BD153" s="1"/>
      <c r="BE153" s="1"/>
      <c r="BF153" s="24"/>
      <c r="BG153" s="1"/>
      <c r="BH153" s="1"/>
      <c r="BI153" s="1"/>
      <c r="BJ153" s="1"/>
      <c r="BK153" s="1"/>
      <c r="BL153" s="1"/>
      <c r="BM153" s="1"/>
      <c r="BN153" s="1"/>
      <c r="BO153" s="1"/>
      <c r="BP153" s="1"/>
      <c r="BQ153" s="1"/>
      <c r="BR153" s="1"/>
      <c r="BS153" s="1"/>
      <c r="BT153" s="1"/>
      <c r="BU153" s="1"/>
      <c r="BV153" s="24"/>
      <c r="BW153" s="24"/>
      <c r="BX153" s="1"/>
      <c r="BY153" s="1"/>
      <c r="BZ153" s="1"/>
      <c r="CA153" s="1"/>
      <c r="CB153" s="1"/>
      <c r="CC153" s="1"/>
      <c r="CD153" s="1"/>
      <c r="CE153" s="1"/>
      <c r="CF153" s="1"/>
      <c r="CG153" s="1"/>
      <c r="CH153" s="3"/>
      <c r="CI153" s="1"/>
      <c r="CJ153" s="1"/>
      <c r="CK153" s="1"/>
      <c r="CL153" s="3"/>
    </row>
    <row r="154" spans="1:90" s="35" customFormat="1" ht="15" customHeight="1">
      <c r="A154" s="1"/>
      <c r="B154" s="1"/>
      <c r="C154" s="1"/>
      <c r="D154" s="301" t="s">
        <v>66</v>
      </c>
      <c r="E154" s="301"/>
      <c r="F154" s="301"/>
      <c r="G154" s="301"/>
      <c r="H154" s="301"/>
      <c r="I154" s="301"/>
      <c r="J154" s="301"/>
      <c r="K154" s="301"/>
      <c r="L154" s="301"/>
      <c r="M154" s="301"/>
      <c r="N154" s="301"/>
      <c r="O154" s="301"/>
      <c r="P154" s="301"/>
      <c r="Q154" s="301"/>
      <c r="R154" s="301"/>
      <c r="S154" s="301"/>
      <c r="T154" s="17"/>
      <c r="U154" s="17"/>
      <c r="V154" s="1"/>
      <c r="W154" s="24"/>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64"/>
      <c r="AW154" s="64"/>
      <c r="AX154" s="64"/>
      <c r="AY154" s="1"/>
      <c r="AZ154" s="1"/>
      <c r="BA154" s="1"/>
      <c r="BB154" s="1"/>
      <c r="BC154" s="1"/>
      <c r="BD154" s="1"/>
      <c r="BE154" s="1"/>
      <c r="BF154" s="24"/>
      <c r="BG154" s="1"/>
      <c r="BH154" s="1"/>
      <c r="BI154" s="1"/>
      <c r="BJ154" s="1"/>
      <c r="BK154" s="1"/>
      <c r="BL154" s="1"/>
      <c r="BM154" s="1"/>
      <c r="BN154" s="1"/>
      <c r="BO154" s="1"/>
      <c r="BP154" s="1"/>
      <c r="BQ154" s="1"/>
      <c r="BR154" s="1"/>
      <c r="BS154" s="1"/>
      <c r="BT154" s="1"/>
      <c r="BU154" s="1"/>
      <c r="BV154" s="24"/>
      <c r="BW154" s="24"/>
      <c r="BX154" s="1"/>
      <c r="BY154" s="1"/>
      <c r="BZ154" s="1"/>
      <c r="CA154" s="1"/>
      <c r="CB154" s="1"/>
      <c r="CC154" s="1"/>
      <c r="CD154" s="1"/>
      <c r="CE154" s="1"/>
      <c r="CF154" s="1"/>
      <c r="CG154" s="1"/>
      <c r="CH154" s="1"/>
      <c r="CI154" s="1"/>
      <c r="CJ154" s="1"/>
      <c r="CK154" s="1"/>
      <c r="CL154" s="3"/>
    </row>
    <row r="155" spans="1:90" s="35" customFormat="1" ht="15" customHeight="1">
      <c r="A155" s="1"/>
      <c r="B155" s="1"/>
      <c r="C155" s="1"/>
      <c r="D155" s="304" t="s">
        <v>65</v>
      </c>
      <c r="E155" s="304"/>
      <c r="F155" s="304"/>
      <c r="G155" s="304"/>
      <c r="H155" s="304"/>
      <c r="I155" s="304"/>
      <c r="J155" s="304"/>
      <c r="K155" s="304"/>
      <c r="L155" s="304"/>
      <c r="M155" s="304"/>
      <c r="N155" s="304"/>
      <c r="O155" s="304"/>
      <c r="P155" s="304"/>
      <c r="Q155" s="304"/>
      <c r="R155" s="304"/>
      <c r="S155" s="304"/>
      <c r="T155" s="17"/>
      <c r="U155" s="17"/>
      <c r="V155" s="1"/>
      <c r="W155" s="24"/>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65"/>
      <c r="AW155" s="65"/>
      <c r="AX155" s="64"/>
      <c r="AY155" s="1"/>
      <c r="AZ155" s="1"/>
      <c r="BA155" s="1"/>
      <c r="BB155" s="1"/>
      <c r="BC155" s="1"/>
      <c r="BD155" s="1"/>
      <c r="BE155" s="1"/>
      <c r="BF155" s="24"/>
      <c r="BG155" s="1"/>
      <c r="BH155" s="1"/>
      <c r="BI155" s="1"/>
      <c r="BJ155" s="1"/>
      <c r="BK155" s="1"/>
      <c r="BL155" s="1"/>
      <c r="BM155" s="1"/>
      <c r="BN155" s="1"/>
      <c r="BO155" s="1"/>
      <c r="BP155" s="1"/>
      <c r="BQ155" s="1"/>
      <c r="BR155" s="1"/>
      <c r="BS155" s="1"/>
      <c r="BT155" s="1"/>
      <c r="BU155" s="1"/>
      <c r="BV155" s="24"/>
      <c r="BW155" s="24"/>
      <c r="BX155" s="1"/>
      <c r="BY155" s="1"/>
      <c r="BZ155" s="1"/>
      <c r="CA155" s="1"/>
      <c r="CB155" s="1"/>
      <c r="CC155" s="1"/>
      <c r="CD155" s="1"/>
      <c r="CE155" s="1"/>
      <c r="CF155" s="1"/>
      <c r="CG155" s="1"/>
      <c r="CH155" s="3"/>
      <c r="CI155" s="1"/>
      <c r="CJ155" s="1"/>
      <c r="CK155" s="1"/>
      <c r="CL155" s="3"/>
    </row>
    <row r="156" spans="1:90" s="35" customFormat="1" ht="15" customHeight="1">
      <c r="A156" s="1"/>
      <c r="B156" s="1"/>
      <c r="C156" s="1"/>
      <c r="D156" s="23"/>
      <c r="E156" s="23"/>
      <c r="F156" s="23"/>
      <c r="G156" s="23"/>
      <c r="H156" s="23"/>
      <c r="I156" s="23"/>
      <c r="J156" s="23"/>
      <c r="K156" s="23"/>
      <c r="L156" s="23"/>
      <c r="M156" s="23"/>
      <c r="N156" s="23"/>
      <c r="O156" s="23"/>
      <c r="P156" s="23"/>
      <c r="Q156" s="23"/>
      <c r="R156" s="23"/>
      <c r="S156" s="23"/>
      <c r="T156" s="17"/>
      <c r="U156" s="17"/>
      <c r="V156" s="1"/>
      <c r="W156" s="24"/>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65"/>
      <c r="AW156" s="65"/>
      <c r="AX156" s="64"/>
      <c r="AY156" s="1"/>
      <c r="AZ156" s="1"/>
      <c r="BA156" s="1"/>
      <c r="BB156" s="1"/>
      <c r="BC156" s="1"/>
      <c r="BD156" s="1"/>
      <c r="BE156" s="1"/>
      <c r="BF156" s="24"/>
      <c r="BG156" s="1"/>
      <c r="BH156" s="1"/>
      <c r="BI156" s="1"/>
      <c r="BJ156" s="1"/>
      <c r="BK156" s="1"/>
      <c r="BL156" s="1"/>
      <c r="BM156" s="1"/>
      <c r="BN156" s="1"/>
      <c r="BO156" s="1"/>
      <c r="BP156" s="1"/>
      <c r="BQ156" s="1"/>
      <c r="BR156" s="1"/>
      <c r="BS156" s="1"/>
      <c r="BT156" s="1"/>
      <c r="BU156" s="1"/>
      <c r="BV156" s="24"/>
      <c r="BW156" s="24"/>
      <c r="BX156" s="1"/>
      <c r="BY156" s="1"/>
      <c r="BZ156" s="1"/>
      <c r="CA156" s="1"/>
      <c r="CB156" s="1"/>
      <c r="CC156" s="1"/>
      <c r="CD156" s="1"/>
      <c r="CE156" s="1"/>
      <c r="CF156" s="1"/>
      <c r="CG156" s="1"/>
      <c r="CH156" s="3"/>
      <c r="CI156" s="1"/>
      <c r="CJ156" s="1"/>
      <c r="CK156" s="1"/>
      <c r="CL156" s="3"/>
    </row>
    <row r="157" spans="1:90" s="35" customFormat="1" ht="15" customHeight="1">
      <c r="A157" s="1"/>
      <c r="B157" s="1"/>
      <c r="C157" s="1"/>
      <c r="D157" s="23"/>
      <c r="E157" s="23"/>
      <c r="F157" s="23"/>
      <c r="G157" s="23"/>
      <c r="H157" s="23"/>
      <c r="I157" s="23"/>
      <c r="J157" s="23"/>
      <c r="K157" s="23"/>
      <c r="L157" s="23"/>
      <c r="M157" s="23"/>
      <c r="N157" s="23"/>
      <c r="O157" s="23"/>
      <c r="P157" s="23"/>
      <c r="Q157" s="23"/>
      <c r="R157" s="23"/>
      <c r="S157" s="23"/>
      <c r="T157" s="17"/>
      <c r="U157" s="17"/>
      <c r="V157" s="1"/>
      <c r="W157" s="23"/>
      <c r="X157" s="1"/>
      <c r="Y157" s="1"/>
      <c r="Z157" s="1"/>
      <c r="AA157" s="1"/>
      <c r="AB157" s="1"/>
      <c r="AC157" s="1"/>
      <c r="AD157" s="1"/>
      <c r="AE157" s="1"/>
      <c r="AF157" s="1"/>
      <c r="AG157" s="1"/>
      <c r="AH157" s="1"/>
      <c r="AI157" s="1"/>
      <c r="AJ157" s="1"/>
      <c r="AK157" s="1"/>
      <c r="AL157" s="1"/>
      <c r="AM157" s="3"/>
      <c r="AN157" s="3"/>
      <c r="AO157" s="3"/>
      <c r="AP157" s="3"/>
      <c r="AQ157" s="3"/>
      <c r="AR157" s="3"/>
      <c r="AS157" s="3"/>
      <c r="AT157" s="3"/>
      <c r="AU157" s="3"/>
      <c r="AV157" s="65"/>
      <c r="AW157" s="65"/>
      <c r="AX157" s="65"/>
      <c r="AY157" s="3"/>
      <c r="AZ157" s="3"/>
      <c r="BA157" s="3"/>
      <c r="BB157" s="3"/>
      <c r="BC157" s="3"/>
      <c r="BD157" s="3"/>
      <c r="BE157" s="3"/>
      <c r="BF157" s="23"/>
      <c r="BG157" s="3"/>
      <c r="BH157" s="3"/>
      <c r="BI157" s="3"/>
      <c r="BJ157" s="3"/>
      <c r="BK157" s="3"/>
      <c r="BL157" s="3"/>
      <c r="BM157" s="3"/>
      <c r="BN157" s="3"/>
      <c r="BO157" s="3"/>
      <c r="BP157" s="3"/>
      <c r="BQ157" s="3"/>
      <c r="BR157" s="3"/>
      <c r="BS157" s="3"/>
      <c r="BT157" s="3"/>
      <c r="BU157" s="3"/>
      <c r="BV157" s="23"/>
      <c r="BW157" s="23"/>
      <c r="BX157" s="3"/>
      <c r="BY157" s="3"/>
      <c r="BZ157" s="3"/>
      <c r="CA157" s="3"/>
      <c r="CB157" s="3"/>
      <c r="CC157" s="3"/>
      <c r="CD157" s="3"/>
      <c r="CE157" s="3"/>
      <c r="CF157" s="3"/>
      <c r="CG157" s="3"/>
      <c r="CH157" s="3"/>
      <c r="CI157" s="3"/>
      <c r="CJ157" s="3"/>
      <c r="CK157" s="3"/>
      <c r="CL157" s="3"/>
    </row>
    <row r="158" spans="1:90" s="35" customFormat="1" ht="15" customHeight="1">
      <c r="A158" s="1"/>
      <c r="B158" s="1"/>
      <c r="C158" s="1"/>
      <c r="D158" s="23"/>
      <c r="E158" s="23"/>
      <c r="F158" s="23"/>
      <c r="G158" s="23"/>
      <c r="H158" s="23"/>
      <c r="I158" s="23"/>
      <c r="J158" s="23"/>
      <c r="K158" s="23"/>
      <c r="L158" s="23"/>
      <c r="M158" s="23"/>
      <c r="N158" s="23"/>
      <c r="O158" s="23"/>
      <c r="P158" s="23"/>
      <c r="Q158" s="23"/>
      <c r="R158" s="23"/>
      <c r="S158" s="23"/>
      <c r="T158" s="17"/>
      <c r="U158" s="17"/>
      <c r="V158" s="1"/>
      <c r="W158" s="23"/>
      <c r="X158" s="1"/>
      <c r="Y158" s="1"/>
      <c r="Z158" s="1"/>
      <c r="AA158" s="1"/>
      <c r="AB158" s="1"/>
      <c r="AC158" s="1"/>
      <c r="AD158" s="1"/>
      <c r="AE158" s="1"/>
      <c r="AF158" s="1"/>
      <c r="AG158" s="1"/>
      <c r="AH158" s="1"/>
      <c r="AI158" s="1"/>
      <c r="AJ158" s="1"/>
      <c r="AK158" s="1"/>
      <c r="AL158" s="1"/>
      <c r="AM158" s="3"/>
      <c r="AN158" s="3"/>
      <c r="AO158" s="3"/>
      <c r="AP158" s="3"/>
      <c r="AQ158" s="3"/>
      <c r="AR158" s="3"/>
      <c r="AS158" s="3"/>
      <c r="AT158" s="3"/>
      <c r="AU158" s="3"/>
      <c r="AV158" s="65"/>
      <c r="AW158" s="65"/>
      <c r="AX158" s="65"/>
      <c r="AY158" s="3"/>
      <c r="AZ158" s="3"/>
      <c r="BA158" s="3"/>
      <c r="BB158" s="3"/>
      <c r="BC158" s="3"/>
      <c r="BD158" s="3"/>
      <c r="BE158" s="3"/>
      <c r="BF158" s="23"/>
      <c r="BG158" s="3"/>
      <c r="BH158" s="3"/>
      <c r="BI158" s="3"/>
      <c r="BJ158" s="3"/>
      <c r="BK158" s="3"/>
      <c r="BL158" s="3"/>
      <c r="BM158" s="3"/>
      <c r="BN158" s="3"/>
      <c r="BO158" s="3"/>
      <c r="BP158" s="3"/>
      <c r="BQ158" s="3"/>
      <c r="BR158" s="3"/>
      <c r="BS158" s="3"/>
      <c r="BT158" s="3"/>
      <c r="BU158" s="3"/>
      <c r="BV158" s="23"/>
      <c r="BW158" s="23"/>
      <c r="BX158" s="3"/>
      <c r="BY158" s="3"/>
      <c r="BZ158" s="3"/>
      <c r="CA158" s="3"/>
      <c r="CB158" s="3"/>
      <c r="CC158" s="3"/>
      <c r="CD158" s="3"/>
      <c r="CE158" s="3"/>
      <c r="CF158" s="3"/>
      <c r="CG158" s="3"/>
      <c r="CH158" s="3"/>
      <c r="CI158" s="3"/>
      <c r="CJ158" s="3"/>
      <c r="CK158" s="3"/>
      <c r="CL158" s="3"/>
    </row>
    <row r="159" spans="1:90" s="35" customFormat="1" ht="15" customHeight="1">
      <c r="A159" s="1"/>
      <c r="B159" s="1"/>
      <c r="C159" s="1"/>
      <c r="D159" s="23"/>
      <c r="E159" s="23"/>
      <c r="F159" s="23"/>
      <c r="G159" s="23"/>
      <c r="H159" s="23"/>
      <c r="I159" s="23"/>
      <c r="J159" s="23"/>
      <c r="K159" s="23"/>
      <c r="L159" s="23"/>
      <c r="M159" s="23"/>
      <c r="N159" s="23"/>
      <c r="O159" s="23"/>
      <c r="P159" s="23"/>
      <c r="Q159" s="23"/>
      <c r="R159" s="23"/>
      <c r="S159" s="23"/>
      <c r="T159" s="17"/>
      <c r="U159" s="17"/>
      <c r="V159" s="1"/>
      <c r="W159" s="23"/>
      <c r="X159" s="1"/>
      <c r="Y159" s="1"/>
      <c r="Z159" s="1"/>
      <c r="AA159" s="1"/>
      <c r="AB159" s="1"/>
      <c r="AC159" s="1"/>
      <c r="AD159" s="1"/>
      <c r="AE159" s="1"/>
      <c r="AF159" s="1"/>
      <c r="AG159" s="1"/>
      <c r="AH159" s="1"/>
      <c r="AI159" s="1"/>
      <c r="AJ159" s="1"/>
      <c r="AK159" s="1"/>
      <c r="AL159" s="1"/>
      <c r="AM159" s="3"/>
      <c r="AN159" s="3"/>
      <c r="AO159" s="3"/>
      <c r="AP159" s="3"/>
      <c r="AQ159" s="3"/>
      <c r="AR159" s="3"/>
      <c r="AS159" s="3"/>
      <c r="AT159" s="3"/>
      <c r="AU159" s="3"/>
      <c r="AV159" s="65"/>
      <c r="AW159" s="65"/>
      <c r="AX159" s="65"/>
      <c r="AY159" s="3"/>
      <c r="AZ159" s="3"/>
      <c r="BA159" s="3"/>
      <c r="BB159" s="3"/>
      <c r="BC159" s="3"/>
      <c r="BD159" s="3"/>
      <c r="BE159" s="3"/>
      <c r="BF159" s="23"/>
      <c r="BG159" s="3"/>
      <c r="BH159" s="3"/>
      <c r="BI159" s="3"/>
      <c r="BJ159" s="3"/>
      <c r="BK159" s="3"/>
      <c r="BL159" s="3"/>
      <c r="BM159" s="3"/>
      <c r="BN159" s="3"/>
      <c r="BO159" s="3"/>
      <c r="BP159" s="3"/>
      <c r="BQ159" s="3"/>
      <c r="BR159" s="3"/>
      <c r="BS159" s="3"/>
      <c r="BT159" s="3"/>
      <c r="BU159" s="3"/>
      <c r="BV159" s="23"/>
      <c r="BW159" s="23"/>
      <c r="BX159" s="3"/>
      <c r="BY159" s="3"/>
      <c r="BZ159" s="3"/>
      <c r="CA159" s="3"/>
      <c r="CB159" s="3"/>
      <c r="CC159" s="3"/>
      <c r="CD159" s="3"/>
      <c r="CE159" s="3"/>
      <c r="CF159" s="3"/>
      <c r="CG159" s="3"/>
      <c r="CH159" s="3"/>
      <c r="CI159" s="3"/>
      <c r="CJ159" s="3"/>
      <c r="CK159" s="3"/>
      <c r="CL159" s="3"/>
    </row>
    <row r="160" spans="1:90" s="35" customFormat="1" ht="15" customHeight="1">
      <c r="D160" s="23"/>
      <c r="E160" s="23"/>
      <c r="F160" s="23"/>
      <c r="G160" s="23"/>
      <c r="H160" s="23"/>
      <c r="I160" s="23"/>
      <c r="J160" s="23"/>
      <c r="K160" s="23"/>
      <c r="L160" s="23"/>
      <c r="M160" s="23"/>
      <c r="N160" s="23"/>
      <c r="O160" s="23"/>
      <c r="P160" s="23"/>
      <c r="Q160" s="23"/>
      <c r="R160" s="23"/>
      <c r="S160" s="23"/>
      <c r="T160" s="47"/>
      <c r="U160" s="47"/>
      <c r="W160" s="48"/>
      <c r="AM160" s="49"/>
      <c r="AN160" s="3"/>
      <c r="AO160" s="3"/>
      <c r="AP160" s="3"/>
      <c r="AQ160" s="3"/>
      <c r="AR160" s="3"/>
      <c r="AS160" s="3"/>
      <c r="AT160" s="3"/>
      <c r="AU160" s="3"/>
      <c r="AV160" s="65"/>
      <c r="AW160" s="65"/>
      <c r="AX160" s="65"/>
      <c r="AY160" s="3"/>
      <c r="AZ160" s="3"/>
      <c r="BA160" s="3"/>
      <c r="BB160" s="3"/>
      <c r="BC160" s="3"/>
      <c r="BD160" s="3"/>
      <c r="BE160" s="3"/>
      <c r="BF160" s="23"/>
      <c r="BG160" s="3"/>
      <c r="BH160" s="3"/>
      <c r="BI160" s="3"/>
      <c r="BJ160" s="3"/>
      <c r="BK160" s="3"/>
      <c r="BL160" s="3"/>
      <c r="BM160" s="3"/>
      <c r="BN160" s="3"/>
      <c r="BO160" s="3"/>
      <c r="BP160" s="3"/>
      <c r="BQ160" s="3"/>
      <c r="BR160" s="3"/>
      <c r="BS160" s="3"/>
      <c r="BT160" s="3"/>
      <c r="BU160" s="3"/>
      <c r="BV160" s="23"/>
      <c r="BW160" s="23"/>
      <c r="BX160" s="3"/>
      <c r="BY160" s="3"/>
      <c r="BZ160" s="3"/>
      <c r="CA160" s="3"/>
      <c r="CB160" s="3"/>
      <c r="CC160" s="3"/>
      <c r="CD160" s="3"/>
      <c r="CE160" s="3"/>
      <c r="CF160" s="3"/>
      <c r="CG160" s="3"/>
      <c r="CH160" s="3"/>
      <c r="CI160" s="3"/>
      <c r="CJ160" s="3"/>
      <c r="CK160" s="3"/>
      <c r="CL160" s="3"/>
    </row>
    <row r="161" spans="1:90" s="35" customFormat="1" ht="15" customHeight="1">
      <c r="D161" s="23"/>
      <c r="E161" s="23"/>
      <c r="F161" s="23"/>
      <c r="G161" s="23"/>
      <c r="H161" s="23"/>
      <c r="I161" s="23"/>
      <c r="J161" s="23"/>
      <c r="K161" s="23"/>
      <c r="L161" s="23"/>
      <c r="M161" s="23"/>
      <c r="N161" s="23"/>
      <c r="O161" s="23"/>
      <c r="P161" s="23"/>
      <c r="Q161" s="23"/>
      <c r="R161" s="23"/>
      <c r="S161" s="23"/>
      <c r="T161" s="47"/>
      <c r="U161" s="47"/>
      <c r="W161" s="48"/>
      <c r="AM161" s="49"/>
      <c r="AN161" s="3"/>
      <c r="AO161" s="3"/>
      <c r="AP161" s="3"/>
      <c r="AQ161" s="3"/>
      <c r="AR161" s="3"/>
      <c r="AS161" s="3"/>
      <c r="AT161" s="3"/>
      <c r="AU161" s="3"/>
      <c r="AV161" s="65"/>
      <c r="AW161" s="65"/>
      <c r="AX161" s="65"/>
      <c r="AY161" s="3"/>
      <c r="AZ161" s="3"/>
      <c r="BA161" s="3"/>
      <c r="BB161" s="3"/>
      <c r="BC161" s="3"/>
      <c r="BD161" s="3"/>
      <c r="BE161" s="3"/>
      <c r="BF161" s="23"/>
      <c r="BG161" s="3"/>
      <c r="BH161" s="3"/>
      <c r="BI161" s="3"/>
      <c r="BJ161" s="3"/>
      <c r="BK161" s="3"/>
      <c r="BL161" s="3"/>
      <c r="BM161" s="3"/>
      <c r="BN161" s="3"/>
      <c r="BO161" s="3"/>
      <c r="BP161" s="3"/>
      <c r="BQ161" s="3"/>
      <c r="BR161" s="3"/>
      <c r="BS161" s="3"/>
      <c r="BT161" s="3"/>
      <c r="BU161" s="3"/>
      <c r="BV161" s="23"/>
      <c r="BW161" s="23"/>
      <c r="BX161" s="3"/>
      <c r="BY161" s="3"/>
      <c r="BZ161" s="3"/>
      <c r="CA161" s="3"/>
      <c r="CB161" s="3"/>
      <c r="CC161" s="3"/>
      <c r="CD161" s="3"/>
      <c r="CE161" s="3"/>
      <c r="CF161" s="3"/>
      <c r="CG161" s="3"/>
      <c r="CH161" s="3"/>
      <c r="CI161" s="3"/>
      <c r="CJ161" s="3"/>
      <c r="CK161" s="3"/>
      <c r="CL161" s="3"/>
    </row>
    <row r="162" spans="1:90" s="35" customFormat="1" ht="15" customHeight="1">
      <c r="D162" s="23"/>
      <c r="E162" s="23"/>
      <c r="F162" s="23"/>
      <c r="G162" s="23"/>
      <c r="H162" s="23"/>
      <c r="I162" s="23"/>
      <c r="J162" s="23"/>
      <c r="K162" s="23"/>
      <c r="L162" s="23"/>
      <c r="M162" s="23"/>
      <c r="N162" s="23"/>
      <c r="O162" s="23"/>
      <c r="P162" s="23"/>
      <c r="Q162" s="23"/>
      <c r="R162" s="23"/>
      <c r="S162" s="23"/>
      <c r="T162" s="47"/>
      <c r="U162" s="47"/>
      <c r="W162" s="48"/>
      <c r="AM162" s="49"/>
      <c r="AN162" s="3"/>
      <c r="AO162" s="3"/>
      <c r="AP162" s="3"/>
      <c r="AQ162" s="3"/>
      <c r="AR162" s="3"/>
      <c r="AS162" s="3"/>
      <c r="AT162" s="3"/>
      <c r="AU162" s="3"/>
      <c r="AV162" s="65"/>
      <c r="AW162" s="65"/>
      <c r="AX162" s="65"/>
      <c r="AY162" s="3"/>
      <c r="AZ162" s="3"/>
      <c r="BA162" s="3"/>
      <c r="BB162" s="3"/>
      <c r="BC162" s="3"/>
      <c r="BD162" s="3"/>
      <c r="BE162" s="3"/>
      <c r="BF162" s="23"/>
      <c r="BG162" s="3"/>
      <c r="BH162" s="3"/>
      <c r="BI162" s="3"/>
      <c r="BJ162" s="3"/>
      <c r="BK162" s="3"/>
      <c r="BL162" s="3"/>
      <c r="BM162" s="3"/>
      <c r="BN162" s="3"/>
      <c r="BO162" s="3"/>
      <c r="BP162" s="3"/>
      <c r="BQ162" s="3"/>
      <c r="BR162" s="3"/>
      <c r="BS162" s="3"/>
      <c r="BT162" s="3"/>
      <c r="BU162" s="3"/>
      <c r="BV162" s="23"/>
      <c r="BW162" s="23"/>
      <c r="BX162" s="3"/>
      <c r="BY162" s="3"/>
      <c r="BZ162" s="3"/>
      <c r="CA162" s="3"/>
      <c r="CB162" s="3"/>
      <c r="CC162" s="3"/>
      <c r="CD162" s="3"/>
      <c r="CE162" s="3"/>
      <c r="CF162" s="3"/>
      <c r="CG162" s="3"/>
      <c r="CH162" s="3"/>
      <c r="CI162" s="3"/>
      <c r="CJ162" s="3"/>
      <c r="CK162" s="3"/>
      <c r="CL162" s="3"/>
    </row>
    <row r="163" spans="1:90" s="35" customFormat="1" ht="15" customHeight="1">
      <c r="D163" s="23"/>
      <c r="E163" s="23"/>
      <c r="F163" s="23"/>
      <c r="G163" s="23"/>
      <c r="H163" s="23"/>
      <c r="I163" s="23"/>
      <c r="J163" s="23"/>
      <c r="K163" s="23"/>
      <c r="L163" s="23"/>
      <c r="M163" s="23"/>
      <c r="N163" s="23"/>
      <c r="O163" s="23"/>
      <c r="P163" s="23"/>
      <c r="Q163" s="23"/>
      <c r="R163" s="23"/>
      <c r="S163" s="23"/>
      <c r="T163" s="47"/>
      <c r="U163" s="47"/>
      <c r="W163" s="48"/>
      <c r="AM163" s="49"/>
      <c r="AN163" s="3"/>
      <c r="AO163" s="3"/>
      <c r="AP163" s="3"/>
      <c r="AQ163" s="3"/>
      <c r="AR163" s="3"/>
      <c r="AS163" s="3"/>
      <c r="AT163" s="3"/>
      <c r="AU163" s="3"/>
      <c r="AV163" s="65"/>
      <c r="AW163" s="65"/>
      <c r="AX163" s="65"/>
      <c r="AY163" s="3"/>
      <c r="AZ163" s="3"/>
      <c r="BA163" s="3"/>
      <c r="BB163" s="3"/>
      <c r="BC163" s="3"/>
      <c r="BD163" s="3"/>
      <c r="BE163" s="3"/>
      <c r="BF163" s="23"/>
      <c r="BG163" s="3"/>
      <c r="BH163" s="3"/>
      <c r="BI163" s="3"/>
      <c r="BJ163" s="3"/>
      <c r="BK163" s="3"/>
      <c r="BL163" s="3"/>
      <c r="BM163" s="3"/>
      <c r="BN163" s="3"/>
      <c r="BO163" s="3"/>
      <c r="BP163" s="3"/>
      <c r="BQ163" s="3"/>
      <c r="BR163" s="3"/>
      <c r="BS163" s="3"/>
      <c r="BT163" s="3"/>
      <c r="BU163" s="3"/>
      <c r="BV163" s="23"/>
      <c r="BW163" s="23"/>
      <c r="BX163" s="3"/>
      <c r="BY163" s="3"/>
      <c r="BZ163" s="3"/>
      <c r="CA163" s="3"/>
      <c r="CB163" s="3"/>
      <c r="CC163" s="3"/>
      <c r="CD163" s="3"/>
      <c r="CE163" s="3"/>
      <c r="CF163" s="3"/>
      <c r="CG163" s="3"/>
      <c r="CH163" s="3"/>
      <c r="CI163" s="3"/>
      <c r="CJ163" s="3"/>
      <c r="CK163" s="3"/>
      <c r="CL163" s="3"/>
    </row>
    <row r="164" spans="1:90" s="35" customFormat="1" ht="15" customHeight="1" thickBot="1">
      <c r="D164" s="300"/>
      <c r="E164" s="300"/>
      <c r="F164" s="300"/>
      <c r="G164" s="300"/>
      <c r="H164" s="300"/>
      <c r="I164" s="300"/>
      <c r="J164" s="300"/>
      <c r="K164" s="300"/>
      <c r="L164" s="300"/>
      <c r="M164" s="300"/>
      <c r="N164" s="300"/>
      <c r="O164" s="300"/>
      <c r="P164" s="300"/>
      <c r="Q164" s="300"/>
      <c r="R164" s="300"/>
      <c r="S164" s="300"/>
      <c r="T164" s="50"/>
      <c r="U164" s="50"/>
      <c r="V164" s="50"/>
      <c r="W164" s="48"/>
      <c r="X164" s="50"/>
      <c r="Y164" s="50"/>
      <c r="Z164" s="50"/>
      <c r="AA164" s="50"/>
      <c r="AB164" s="50"/>
      <c r="AC164" s="50"/>
      <c r="AD164" s="50"/>
      <c r="AE164" s="50"/>
      <c r="AF164" s="50"/>
      <c r="AG164" s="50"/>
      <c r="AH164" s="50"/>
      <c r="AI164" s="50"/>
      <c r="AJ164" s="50"/>
      <c r="AK164" s="50"/>
      <c r="AL164" s="50"/>
      <c r="AM164" s="50"/>
      <c r="AN164" s="6"/>
      <c r="AO164" s="6"/>
      <c r="AP164" s="6"/>
      <c r="AQ164" s="6"/>
      <c r="AR164" s="6"/>
      <c r="AS164" s="6"/>
      <c r="AT164" s="6"/>
      <c r="AU164" s="6"/>
      <c r="AV164" s="67"/>
      <c r="AW164" s="67"/>
      <c r="AX164" s="67"/>
      <c r="AY164" s="6"/>
      <c r="AZ164" s="6"/>
      <c r="BA164" s="6"/>
      <c r="BB164" s="6"/>
      <c r="BC164" s="6"/>
      <c r="BD164" s="6"/>
      <c r="BE164" s="6"/>
      <c r="BF164" s="6"/>
      <c r="BG164" s="6"/>
      <c r="BH164" s="6"/>
      <c r="BI164" s="6"/>
      <c r="BJ164" s="6"/>
      <c r="BK164" s="6"/>
      <c r="BL164" s="6"/>
      <c r="BM164" s="6"/>
      <c r="BN164" s="3"/>
      <c r="BO164" s="3"/>
      <c r="BP164" s="3"/>
      <c r="BQ164" s="3"/>
      <c r="BR164" s="3"/>
      <c r="BS164" s="3"/>
      <c r="BT164" s="3"/>
      <c r="BU164" s="3"/>
      <c r="BV164" s="23"/>
      <c r="BW164" s="23"/>
      <c r="BX164" s="3"/>
      <c r="BY164" s="3"/>
      <c r="BZ164" s="3"/>
      <c r="CA164" s="3"/>
      <c r="CB164" s="3"/>
      <c r="CC164" s="3"/>
      <c r="CD164" s="3"/>
      <c r="CE164" s="3"/>
      <c r="CF164" s="3"/>
      <c r="CG164" s="3"/>
      <c r="CH164" s="3"/>
      <c r="CI164" s="3"/>
      <c r="CJ164" s="3"/>
      <c r="CK164" s="3"/>
      <c r="CL164" s="3"/>
    </row>
    <row r="165" spans="1:90" s="35" customFormat="1" ht="15" customHeight="1">
      <c r="D165" s="301" t="s">
        <v>64</v>
      </c>
      <c r="E165" s="301"/>
      <c r="F165" s="301"/>
      <c r="G165" s="301"/>
      <c r="H165" s="301"/>
      <c r="I165" s="301"/>
      <c r="J165" s="301"/>
      <c r="K165" s="301"/>
      <c r="L165" s="301"/>
      <c r="M165" s="301"/>
      <c r="N165" s="301"/>
      <c r="O165" s="301"/>
      <c r="P165" s="301"/>
      <c r="Q165" s="301"/>
      <c r="R165" s="301"/>
      <c r="S165" s="301"/>
      <c r="T165" s="50"/>
      <c r="U165" s="50"/>
      <c r="V165" s="50"/>
      <c r="W165" s="48"/>
      <c r="X165" s="50"/>
      <c r="Y165" s="50"/>
      <c r="Z165" s="50"/>
      <c r="AA165" s="50"/>
      <c r="AB165" s="50"/>
      <c r="AC165" s="50"/>
      <c r="AD165" s="50"/>
      <c r="AE165" s="50"/>
      <c r="AF165" s="50"/>
      <c r="AG165" s="50"/>
      <c r="AH165" s="50"/>
      <c r="AI165" s="50"/>
      <c r="AJ165" s="50"/>
      <c r="AK165" s="50"/>
      <c r="AL165" s="50"/>
      <c r="AM165" s="50"/>
      <c r="AN165" s="6"/>
      <c r="AO165" s="6"/>
      <c r="AP165" s="6"/>
      <c r="AQ165" s="6"/>
      <c r="AR165" s="6"/>
      <c r="AS165" s="6"/>
      <c r="AT165" s="6"/>
      <c r="AU165" s="6"/>
      <c r="AV165" s="67"/>
      <c r="AW165" s="67"/>
      <c r="AX165" s="67"/>
      <c r="AY165" s="6"/>
      <c r="AZ165" s="6"/>
      <c r="BA165" s="6"/>
      <c r="BB165" s="6"/>
      <c r="BC165" s="6"/>
      <c r="BD165" s="6"/>
      <c r="BE165" s="6"/>
      <c r="BF165" s="6"/>
      <c r="BG165" s="6"/>
      <c r="BH165" s="6"/>
      <c r="BI165" s="6"/>
      <c r="BJ165" s="6"/>
      <c r="BK165" s="6"/>
      <c r="BL165" s="6"/>
      <c r="BM165" s="6"/>
      <c r="BN165" s="3"/>
      <c r="BO165" s="3"/>
      <c r="BP165" s="3"/>
      <c r="BQ165" s="3"/>
      <c r="BR165" s="3"/>
      <c r="BS165" s="3"/>
      <c r="BT165" s="3"/>
      <c r="BU165" s="3"/>
      <c r="BV165" s="23"/>
      <c r="BW165" s="23"/>
      <c r="BX165" s="3"/>
      <c r="BY165" s="3"/>
      <c r="BZ165" s="3"/>
      <c r="CA165" s="3"/>
      <c r="CB165" s="3"/>
      <c r="CC165" s="3"/>
      <c r="CD165" s="3"/>
      <c r="CE165" s="3"/>
      <c r="CF165" s="3"/>
      <c r="CG165" s="3"/>
      <c r="CH165" s="3"/>
      <c r="CI165" s="3"/>
      <c r="CJ165" s="3"/>
      <c r="CK165" s="3"/>
      <c r="CL165" s="3"/>
    </row>
    <row r="166" spans="1:90" s="35" customFormat="1" ht="15" customHeight="1">
      <c r="D166" s="304" t="s">
        <v>65</v>
      </c>
      <c r="E166" s="304"/>
      <c r="F166" s="304"/>
      <c r="G166" s="304"/>
      <c r="H166" s="304"/>
      <c r="I166" s="304"/>
      <c r="J166" s="304"/>
      <c r="K166" s="304"/>
      <c r="L166" s="304"/>
      <c r="M166" s="304"/>
      <c r="N166" s="304"/>
      <c r="O166" s="304"/>
      <c r="P166" s="304"/>
      <c r="Q166" s="304"/>
      <c r="R166" s="304"/>
      <c r="S166" s="304"/>
      <c r="T166" s="49"/>
      <c r="U166" s="49"/>
      <c r="V166" s="49"/>
      <c r="W166" s="48"/>
      <c r="X166" s="49"/>
      <c r="Y166" s="49"/>
      <c r="Z166" s="49"/>
      <c r="AA166" s="49"/>
      <c r="AB166" s="49"/>
      <c r="AC166" s="49"/>
      <c r="AD166" s="49"/>
      <c r="AE166" s="49"/>
      <c r="AF166" s="49"/>
      <c r="AG166" s="49"/>
      <c r="AH166" s="49"/>
      <c r="AI166" s="49"/>
      <c r="AJ166" s="49"/>
      <c r="AK166" s="49"/>
      <c r="AL166" s="49"/>
      <c r="AM166" s="49"/>
      <c r="AN166" s="3"/>
      <c r="AO166" s="3"/>
      <c r="AP166" s="3"/>
      <c r="AQ166" s="3"/>
      <c r="AR166" s="3"/>
      <c r="AS166" s="3"/>
      <c r="AT166" s="3"/>
      <c r="AU166" s="3"/>
      <c r="AV166" s="65"/>
      <c r="AW166" s="65"/>
      <c r="AX166" s="65"/>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23"/>
      <c r="BW166" s="23"/>
      <c r="BX166" s="3"/>
      <c r="BY166" s="3"/>
      <c r="BZ166" s="3"/>
      <c r="CA166" s="3"/>
      <c r="CB166" s="3"/>
      <c r="CC166" s="3"/>
      <c r="CD166" s="3"/>
      <c r="CE166" s="3"/>
      <c r="CF166" s="3"/>
      <c r="CG166" s="3"/>
      <c r="CH166" s="3"/>
      <c r="CI166" s="3"/>
      <c r="CJ166" s="3"/>
      <c r="CK166" s="3"/>
      <c r="CL166" s="3"/>
    </row>
    <row r="167" spans="1:90" s="35" customFormat="1" ht="15" customHeight="1">
      <c r="D167" s="48"/>
      <c r="E167" s="48"/>
      <c r="F167" s="48"/>
      <c r="G167" s="48"/>
      <c r="H167" s="48"/>
      <c r="I167" s="48"/>
      <c r="J167" s="48"/>
      <c r="K167" s="48"/>
      <c r="L167" s="48"/>
      <c r="M167" s="48"/>
      <c r="N167" s="48"/>
      <c r="O167" s="48"/>
      <c r="P167" s="48"/>
      <c r="Q167" s="48"/>
      <c r="R167" s="48"/>
      <c r="S167" s="48"/>
      <c r="T167" s="49"/>
      <c r="U167" s="49"/>
      <c r="V167" s="49"/>
      <c r="W167" s="48"/>
      <c r="X167" s="49"/>
      <c r="Y167" s="49"/>
      <c r="Z167" s="49"/>
      <c r="AA167" s="49"/>
      <c r="AB167" s="49"/>
      <c r="AC167" s="49"/>
      <c r="AD167" s="49"/>
      <c r="AE167" s="49"/>
      <c r="AF167" s="49"/>
      <c r="AG167" s="49"/>
      <c r="AH167" s="49"/>
      <c r="AI167" s="49"/>
      <c r="AJ167" s="49"/>
      <c r="AK167" s="49"/>
      <c r="AL167" s="49"/>
      <c r="AM167" s="49"/>
      <c r="AN167" s="3"/>
      <c r="AO167" s="3"/>
      <c r="AP167" s="3"/>
      <c r="AQ167" s="3"/>
      <c r="AR167" s="3"/>
      <c r="AS167" s="3"/>
      <c r="AT167" s="3"/>
      <c r="AU167" s="3"/>
      <c r="AV167" s="65"/>
      <c r="AW167" s="65"/>
      <c r="AX167" s="65"/>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23"/>
      <c r="BW167" s="23"/>
      <c r="BX167" s="3"/>
      <c r="BY167" s="3"/>
      <c r="BZ167" s="3"/>
      <c r="CA167" s="3"/>
      <c r="CB167" s="3"/>
      <c r="CC167" s="3"/>
      <c r="CD167" s="3"/>
      <c r="CE167" s="3"/>
      <c r="CF167" s="3"/>
      <c r="CG167" s="3"/>
      <c r="CH167" s="3"/>
      <c r="CI167" s="3"/>
      <c r="CJ167" s="3"/>
      <c r="CK167" s="3"/>
      <c r="CL167" s="3"/>
    </row>
    <row r="168" spans="1:90" s="35" customFormat="1" ht="26.25" customHeight="1">
      <c r="A168" s="306" t="s">
        <v>164</v>
      </c>
      <c r="B168" s="306"/>
      <c r="C168" s="306"/>
      <c r="D168" s="307" t="s">
        <v>165</v>
      </c>
      <c r="E168" s="308"/>
      <c r="F168" s="308"/>
      <c r="G168" s="308"/>
      <c r="H168" s="308"/>
      <c r="I168" s="308"/>
      <c r="J168" s="308"/>
      <c r="K168" s="308"/>
      <c r="L168" s="308"/>
      <c r="M168" s="308"/>
      <c r="N168" s="308"/>
      <c r="O168" s="308"/>
      <c r="P168" s="308"/>
      <c r="Q168" s="308"/>
      <c r="R168" s="308"/>
      <c r="S168" s="308"/>
      <c r="T168" s="51"/>
      <c r="U168" s="51"/>
      <c r="V168" s="49"/>
      <c r="W168" s="48"/>
      <c r="X168" s="49"/>
      <c r="Y168" s="49"/>
      <c r="Z168" s="49"/>
      <c r="AA168" s="49"/>
      <c r="AB168" s="49"/>
      <c r="AC168" s="49"/>
      <c r="AD168" s="49"/>
      <c r="AE168" s="49"/>
      <c r="AF168" s="49"/>
      <c r="AG168" s="49"/>
      <c r="AH168" s="49"/>
      <c r="AI168" s="49"/>
      <c r="AJ168" s="49"/>
      <c r="AK168" s="49"/>
      <c r="AL168" s="49"/>
      <c r="AM168" s="49"/>
      <c r="AN168" s="3"/>
      <c r="AO168" s="3"/>
      <c r="AP168" s="3"/>
      <c r="AQ168" s="3"/>
      <c r="AR168" s="3"/>
      <c r="AS168" s="3"/>
      <c r="AT168" s="3"/>
      <c r="AU168" s="3"/>
      <c r="AV168" s="65"/>
      <c r="AW168" s="65"/>
      <c r="AX168" s="65"/>
      <c r="AY168" s="3"/>
      <c r="AZ168" s="3"/>
      <c r="BA168" s="3"/>
      <c r="BB168" s="3"/>
      <c r="BC168" s="3"/>
      <c r="BD168" s="3"/>
      <c r="BE168" s="3"/>
      <c r="BF168" s="23"/>
      <c r="BG168" s="3"/>
      <c r="BH168" s="3"/>
      <c r="BI168" s="3"/>
      <c r="BJ168" s="3"/>
      <c r="BK168" s="3"/>
      <c r="BL168" s="3"/>
      <c r="BM168" s="3"/>
      <c r="BN168" s="3"/>
      <c r="BO168" s="3"/>
      <c r="BP168" s="3"/>
      <c r="BQ168" s="3"/>
      <c r="BR168" s="3"/>
      <c r="BS168" s="3"/>
      <c r="BT168" s="3"/>
      <c r="BU168" s="3"/>
      <c r="BV168" s="23"/>
      <c r="BW168" s="23"/>
      <c r="BX168" s="3"/>
      <c r="BY168" s="3"/>
      <c r="BZ168" s="3"/>
      <c r="CA168" s="3"/>
      <c r="CB168" s="3"/>
      <c r="CC168" s="3"/>
      <c r="CD168" s="3"/>
      <c r="CE168" s="3"/>
      <c r="CF168" s="3"/>
      <c r="CG168" s="3"/>
      <c r="CH168" s="3"/>
      <c r="CI168" s="3"/>
      <c r="CJ168" s="3"/>
      <c r="CK168" s="3"/>
      <c r="CL168" s="3"/>
    </row>
    <row r="169" spans="1:90" s="35" customFormat="1" ht="26.25" customHeight="1">
      <c r="A169" s="306"/>
      <c r="B169" s="306"/>
      <c r="C169" s="306"/>
      <c r="D169" s="308"/>
      <c r="E169" s="308"/>
      <c r="F169" s="308"/>
      <c r="G169" s="308"/>
      <c r="H169" s="308"/>
      <c r="I169" s="308"/>
      <c r="J169" s="308"/>
      <c r="K169" s="308"/>
      <c r="L169" s="308"/>
      <c r="M169" s="308"/>
      <c r="N169" s="308"/>
      <c r="O169" s="308"/>
      <c r="P169" s="308"/>
      <c r="Q169" s="308"/>
      <c r="R169" s="308"/>
      <c r="S169" s="308"/>
      <c r="T169" s="51"/>
      <c r="U169" s="51"/>
      <c r="V169" s="49"/>
      <c r="W169" s="48"/>
      <c r="X169" s="49"/>
      <c r="Y169" s="49"/>
      <c r="Z169" s="49"/>
      <c r="AA169" s="49"/>
      <c r="AB169" s="49"/>
      <c r="AC169" s="49"/>
      <c r="AD169" s="49"/>
      <c r="AE169" s="49"/>
      <c r="AF169" s="49"/>
      <c r="AG169" s="49"/>
      <c r="AH169" s="49"/>
      <c r="AI169" s="49"/>
      <c r="AJ169" s="49"/>
      <c r="AK169" s="49"/>
      <c r="AL169" s="49"/>
      <c r="AM169" s="49"/>
      <c r="AN169" s="3"/>
      <c r="AO169" s="3"/>
      <c r="AP169" s="3"/>
      <c r="AQ169" s="3"/>
      <c r="AR169" s="3"/>
      <c r="AS169" s="3"/>
      <c r="AT169" s="3"/>
      <c r="AU169" s="3"/>
      <c r="AV169" s="65"/>
      <c r="AW169" s="65"/>
      <c r="AX169" s="65"/>
      <c r="AY169" s="3"/>
      <c r="AZ169" s="3"/>
      <c r="BA169" s="3"/>
      <c r="BB169" s="3"/>
      <c r="BC169" s="3"/>
      <c r="BD169" s="3"/>
      <c r="BE169" s="3"/>
      <c r="BF169" s="23"/>
      <c r="BG169" s="3"/>
      <c r="BH169" s="3"/>
      <c r="BI169" s="3"/>
      <c r="BJ169" s="3"/>
      <c r="BK169" s="3"/>
      <c r="BL169" s="3"/>
      <c r="BM169" s="3"/>
      <c r="BN169" s="3"/>
      <c r="BO169" s="3"/>
      <c r="BP169" s="3"/>
      <c r="BQ169" s="3"/>
      <c r="BR169" s="3"/>
      <c r="BS169" s="3"/>
      <c r="BT169" s="3"/>
      <c r="BU169" s="3"/>
      <c r="BV169" s="23"/>
      <c r="BW169" s="23"/>
      <c r="BX169" s="3"/>
      <c r="BY169" s="3"/>
      <c r="BZ169" s="3"/>
      <c r="CA169" s="3"/>
      <c r="CB169" s="3"/>
      <c r="CC169" s="3"/>
      <c r="CD169" s="3"/>
      <c r="CE169" s="3"/>
      <c r="CF169" s="3"/>
      <c r="CG169" s="3"/>
      <c r="CH169" s="3"/>
      <c r="CI169" s="3"/>
      <c r="CJ169" s="3"/>
      <c r="CK169" s="3"/>
      <c r="CL169" s="3"/>
    </row>
    <row r="170" spans="1:90" ht="15" customHeight="1">
      <c r="D170" s="160"/>
      <c r="BF170" s="154"/>
      <c r="BV170" s="154"/>
      <c r="BW170" s="154"/>
      <c r="CL170" s="3"/>
    </row>
    <row r="171" spans="1:90" ht="15" customHeight="1">
      <c r="CL171" s="3"/>
    </row>
    <row r="172" spans="1:90" ht="15" customHeight="1">
      <c r="CL172" s="3"/>
    </row>
    <row r="173" spans="1:90" ht="15" customHeight="1">
      <c r="CL173" s="3"/>
    </row>
    <row r="174" spans="1:90" ht="15" customHeight="1">
      <c r="Z174" s="146"/>
      <c r="CL174" s="3"/>
    </row>
    <row r="175" spans="1:90" ht="15" customHeight="1">
      <c r="AB175" s="146"/>
      <c r="AC175" s="146"/>
      <c r="CL175" s="3"/>
    </row>
    <row r="176" spans="1:90" ht="15" customHeight="1">
      <c r="CL176" s="3"/>
    </row>
    <row r="177" spans="26:90">
      <c r="CL177" s="3"/>
    </row>
    <row r="178" spans="26:90">
      <c r="Z178" s="146"/>
      <c r="CL178" s="3"/>
    </row>
    <row r="179" spans="26:90">
      <c r="CL179" s="3"/>
    </row>
    <row r="180" spans="26:90">
      <c r="CL180" s="3"/>
    </row>
    <row r="181" spans="26:90">
      <c r="CL181" s="3"/>
    </row>
    <row r="182" spans="26:90">
      <c r="CL182" s="3"/>
    </row>
    <row r="183" spans="26:90">
      <c r="CL183" s="3"/>
    </row>
    <row r="184" spans="26:90">
      <c r="CL184" s="3"/>
    </row>
    <row r="185" spans="26:90">
      <c r="CL185" s="3"/>
    </row>
    <row r="186" spans="26:90">
      <c r="CL186" s="3"/>
    </row>
    <row r="187" spans="26:90">
      <c r="CL187" s="3"/>
    </row>
    <row r="188" spans="26:90">
      <c r="CL188" s="3"/>
    </row>
    <row r="189" spans="26:90">
      <c r="CL189" s="3"/>
    </row>
    <row r="190" spans="26:90">
      <c r="CL190" s="3"/>
    </row>
    <row r="194" spans="5:5">
      <c r="E194" s="52"/>
    </row>
  </sheetData>
  <autoFilter ref="N12:AK132">
    <filterColumn colId="0" showButton="0"/>
    <filterColumn colId="1" showButton="0"/>
    <filterColumn colId="2" showButton="0"/>
    <filterColumn colId="3" showButton="0"/>
    <filterColumn colId="4" showButton="0"/>
    <filterColumn colId="5" showButton="0"/>
    <filterColumn colId="6"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autoFilter>
  <mergeCells count="815">
    <mergeCell ref="AV65:AV66"/>
    <mergeCell ref="AW65:AW66"/>
    <mergeCell ref="AX65:BK66"/>
    <mergeCell ref="BN65:BU66"/>
    <mergeCell ref="BV65:BV66"/>
    <mergeCell ref="BW65:BW66"/>
    <mergeCell ref="BX65:CK66"/>
    <mergeCell ref="N15:U15"/>
    <mergeCell ref="J82:K82"/>
    <mergeCell ref="F82:H82"/>
    <mergeCell ref="D82:E82"/>
    <mergeCell ref="A82:B82"/>
    <mergeCell ref="X125:AK125"/>
    <mergeCell ref="AN125:AU125"/>
    <mergeCell ref="AX125:BK125"/>
    <mergeCell ref="BN125:BU125"/>
    <mergeCell ref="W89:W90"/>
    <mergeCell ref="V89:V90"/>
    <mergeCell ref="BN88:CK88"/>
    <mergeCell ref="J21:K21"/>
    <mergeCell ref="J19:K19"/>
    <mergeCell ref="J20:K20"/>
    <mergeCell ref="F20:G20"/>
    <mergeCell ref="J23:K23"/>
    <mergeCell ref="A47:K47"/>
    <mergeCell ref="A51:B51"/>
    <mergeCell ref="F51:H51"/>
    <mergeCell ref="A19:B20"/>
    <mergeCell ref="F21:G21"/>
    <mergeCell ref="A28:B28"/>
    <mergeCell ref="J33:K33"/>
    <mergeCell ref="BX125:CK125"/>
    <mergeCell ref="F92:G92"/>
    <mergeCell ref="F93:G93"/>
    <mergeCell ref="A112:B112"/>
    <mergeCell ref="D112:E112"/>
    <mergeCell ref="F112:H112"/>
    <mergeCell ref="J112:K112"/>
    <mergeCell ref="N112:U112"/>
    <mergeCell ref="A114:B116"/>
    <mergeCell ref="D114:E114"/>
    <mergeCell ref="F114:H114"/>
    <mergeCell ref="X104:AK104"/>
    <mergeCell ref="D91:D92"/>
    <mergeCell ref="BN98:BU98"/>
    <mergeCell ref="AN97:AU97"/>
    <mergeCell ref="AN98:AU98"/>
    <mergeCell ref="AN93:AU93"/>
    <mergeCell ref="AN92:AU92"/>
    <mergeCell ref="D117:E117"/>
    <mergeCell ref="F117:H117"/>
    <mergeCell ref="F99:G99"/>
    <mergeCell ref="F103:G103"/>
    <mergeCell ref="F104:G104"/>
    <mergeCell ref="F100:G100"/>
    <mergeCell ref="X127:AK127"/>
    <mergeCell ref="AN127:AU127"/>
    <mergeCell ref="AX127:BK127"/>
    <mergeCell ref="BN127:BU127"/>
    <mergeCell ref="BX127:CK127"/>
    <mergeCell ref="F126:H126"/>
    <mergeCell ref="A84:K84"/>
    <mergeCell ref="N84:AK84"/>
    <mergeCell ref="AN84:BK84"/>
    <mergeCell ref="BN84:CK84"/>
    <mergeCell ref="A86:K86"/>
    <mergeCell ref="N86:AK86"/>
    <mergeCell ref="AN86:BK86"/>
    <mergeCell ref="BN86:CK86"/>
    <mergeCell ref="I89:I90"/>
    <mergeCell ref="F89:G90"/>
    <mergeCell ref="H89:H90"/>
    <mergeCell ref="N97:U97"/>
    <mergeCell ref="N93:U93"/>
    <mergeCell ref="D94:D97"/>
    <mergeCell ref="C89:E89"/>
    <mergeCell ref="F91:G91"/>
    <mergeCell ref="AN88:BK88"/>
    <mergeCell ref="BX96:CK96"/>
    <mergeCell ref="N7:AK7"/>
    <mergeCell ref="AN7:BK7"/>
    <mergeCell ref="BN7:CK7"/>
    <mergeCell ref="AN103:AU103"/>
    <mergeCell ref="AN128:AU128"/>
    <mergeCell ref="X126:AK126"/>
    <mergeCell ref="AX99:BK99"/>
    <mergeCell ref="D166:S166"/>
    <mergeCell ref="A168:C169"/>
    <mergeCell ref="D168:S169"/>
    <mergeCell ref="N128:U128"/>
    <mergeCell ref="D165:S165"/>
    <mergeCell ref="N131:U131"/>
    <mergeCell ref="X131:AK131"/>
    <mergeCell ref="AN131:AU131"/>
    <mergeCell ref="AN130:AU130"/>
    <mergeCell ref="B137:K137"/>
    <mergeCell ref="A144:C144"/>
    <mergeCell ref="D144:S144"/>
    <mergeCell ref="D145:S145"/>
    <mergeCell ref="D146:S146"/>
    <mergeCell ref="A126:A129"/>
    <mergeCell ref="B126:B129"/>
    <mergeCell ref="N129:U129"/>
    <mergeCell ref="D164:S164"/>
    <mergeCell ref="D153:S153"/>
    <mergeCell ref="D154:S154"/>
    <mergeCell ref="D98:D103"/>
    <mergeCell ref="AN95:AU95"/>
    <mergeCell ref="N103:U103"/>
    <mergeCell ref="X103:AK103"/>
    <mergeCell ref="D155:S155"/>
    <mergeCell ref="A106:K106"/>
    <mergeCell ref="N106:AK106"/>
    <mergeCell ref="AN106:BK106"/>
    <mergeCell ref="A108:K108"/>
    <mergeCell ref="N108:AK108"/>
    <mergeCell ref="AN108:BK108"/>
    <mergeCell ref="N124:AK124"/>
    <mergeCell ref="AN124:BK124"/>
    <mergeCell ref="A125:B125"/>
    <mergeCell ref="C125:E125"/>
    <mergeCell ref="F125:H125"/>
    <mergeCell ref="J125:K125"/>
    <mergeCell ref="N125:U125"/>
    <mergeCell ref="B130:B132"/>
    <mergeCell ref="D128:D129"/>
    <mergeCell ref="F96:G96"/>
    <mergeCell ref="A130:A132"/>
    <mergeCell ref="D126:D127"/>
    <mergeCell ref="AN129:AU129"/>
    <mergeCell ref="X130:AK130"/>
    <mergeCell ref="X128:AK128"/>
    <mergeCell ref="N94:U94"/>
    <mergeCell ref="N101:U101"/>
    <mergeCell ref="F98:G98"/>
    <mergeCell ref="X129:AK129"/>
    <mergeCell ref="A91:A104"/>
    <mergeCell ref="B91:B104"/>
    <mergeCell ref="N99:U99"/>
    <mergeCell ref="N92:U92"/>
    <mergeCell ref="N91:U91"/>
    <mergeCell ref="X91:AK91"/>
    <mergeCell ref="F97:G97"/>
    <mergeCell ref="F101:G101"/>
    <mergeCell ref="X93:AK93"/>
    <mergeCell ref="N95:U95"/>
    <mergeCell ref="N96:U96"/>
    <mergeCell ref="F94:G94"/>
    <mergeCell ref="X98:AK98"/>
    <mergeCell ref="X97:AK97"/>
    <mergeCell ref="N104:U104"/>
    <mergeCell ref="A50:B50"/>
    <mergeCell ref="A74:B74"/>
    <mergeCell ref="A29:B33"/>
    <mergeCell ref="D29:E29"/>
    <mergeCell ref="F29:H29"/>
    <mergeCell ref="J29:K29"/>
    <mergeCell ref="J53:K53"/>
    <mergeCell ref="D55:E55"/>
    <mergeCell ref="D54:E54"/>
    <mergeCell ref="D33:E33"/>
    <mergeCell ref="J74:K74"/>
    <mergeCell ref="F74:H74"/>
    <mergeCell ref="A56:B56"/>
    <mergeCell ref="F35:H35"/>
    <mergeCell ref="J35:K35"/>
    <mergeCell ref="D38:E38"/>
    <mergeCell ref="F38:H38"/>
    <mergeCell ref="J38:K38"/>
    <mergeCell ref="A43:B44"/>
    <mergeCell ref="A52:B55"/>
    <mergeCell ref="D52:E52"/>
    <mergeCell ref="F52:H52"/>
    <mergeCell ref="J52:K52"/>
    <mergeCell ref="F53:H53"/>
    <mergeCell ref="N13:U13"/>
    <mergeCell ref="D21:E21"/>
    <mergeCell ref="A77:K77"/>
    <mergeCell ref="A80:B80"/>
    <mergeCell ref="A9:K9"/>
    <mergeCell ref="J55:K55"/>
    <mergeCell ref="A18:B18"/>
    <mergeCell ref="J16:K16"/>
    <mergeCell ref="D14:E14"/>
    <mergeCell ref="F14:G14"/>
    <mergeCell ref="J14:K14"/>
    <mergeCell ref="J17:K17"/>
    <mergeCell ref="J15:K15"/>
    <mergeCell ref="D13:E13"/>
    <mergeCell ref="F13:G13"/>
    <mergeCell ref="J12:K12"/>
    <mergeCell ref="J54:K54"/>
    <mergeCell ref="A21:B21"/>
    <mergeCell ref="D17:E17"/>
    <mergeCell ref="D22:E22"/>
    <mergeCell ref="D23:E23"/>
    <mergeCell ref="F19:G19"/>
    <mergeCell ref="A25:K25"/>
    <mergeCell ref="N21:U21"/>
    <mergeCell ref="C28:E28"/>
    <mergeCell ref="F28:H28"/>
    <mergeCell ref="J28:K28"/>
    <mergeCell ref="N28:U28"/>
    <mergeCell ref="N31:U31"/>
    <mergeCell ref="X31:AK31"/>
    <mergeCell ref="F33:H33"/>
    <mergeCell ref="X32:AK32"/>
    <mergeCell ref="J51:K51"/>
    <mergeCell ref="N51:U51"/>
    <mergeCell ref="C50:E50"/>
    <mergeCell ref="D51:E51"/>
    <mergeCell ref="N49:AK49"/>
    <mergeCell ref="N47:AK47"/>
    <mergeCell ref="F50:H50"/>
    <mergeCell ref="J50:K50"/>
    <mergeCell ref="F22:G22"/>
    <mergeCell ref="F39:H39"/>
    <mergeCell ref="J39:K39"/>
    <mergeCell ref="N39:U39"/>
    <mergeCell ref="N41:U41"/>
    <mergeCell ref="F54:H54"/>
    <mergeCell ref="N77:AK77"/>
    <mergeCell ref="N79:AK79"/>
    <mergeCell ref="A59:K59"/>
    <mergeCell ref="N59:AK59"/>
    <mergeCell ref="C72:E72"/>
    <mergeCell ref="F72:H72"/>
    <mergeCell ref="J72:K72"/>
    <mergeCell ref="J73:K73"/>
    <mergeCell ref="X73:AK73"/>
    <mergeCell ref="A73:B73"/>
    <mergeCell ref="D73:E73"/>
    <mergeCell ref="N73:U73"/>
    <mergeCell ref="A65:A66"/>
    <mergeCell ref="B65:B66"/>
    <mergeCell ref="C65:D66"/>
    <mergeCell ref="E65:E66"/>
    <mergeCell ref="F65:F66"/>
    <mergeCell ref="G65:G66"/>
    <mergeCell ref="H65:H66"/>
    <mergeCell ref="I65:I66"/>
    <mergeCell ref="J65:J66"/>
    <mergeCell ref="K65:K66"/>
    <mergeCell ref="N65:U66"/>
    <mergeCell ref="D81:E81"/>
    <mergeCell ref="F81:H81"/>
    <mergeCell ref="J81:K81"/>
    <mergeCell ref="N81:U81"/>
    <mergeCell ref="X81:AK81"/>
    <mergeCell ref="F55:H55"/>
    <mergeCell ref="N74:U74"/>
    <mergeCell ref="N72:U72"/>
    <mergeCell ref="N64:U64"/>
    <mergeCell ref="J80:K80"/>
    <mergeCell ref="N61:AK61"/>
    <mergeCell ref="X62:AK63"/>
    <mergeCell ref="N62:U63"/>
    <mergeCell ref="N71:AK71"/>
    <mergeCell ref="V65:V66"/>
    <mergeCell ref="W65:W66"/>
    <mergeCell ref="X65:AK66"/>
    <mergeCell ref="BX12:CK12"/>
    <mergeCell ref="BN12:BU12"/>
    <mergeCell ref="BN16:BU16"/>
    <mergeCell ref="BN22:BU22"/>
    <mergeCell ref="BN21:BU21"/>
    <mergeCell ref="BX21:CK21"/>
    <mergeCell ref="BX23:CK23"/>
    <mergeCell ref="AN25:BK25"/>
    <mergeCell ref="AN16:AU16"/>
    <mergeCell ref="BX16:CK16"/>
    <mergeCell ref="BN17:BU17"/>
    <mergeCell ref="BN19:BU19"/>
    <mergeCell ref="BX19:CK19"/>
    <mergeCell ref="AX13:BK13"/>
    <mergeCell ref="BN13:BU13"/>
    <mergeCell ref="BX15:CK15"/>
    <mergeCell ref="BX17:CK17"/>
    <mergeCell ref="BN18:BU18"/>
    <mergeCell ref="AN14:AU14"/>
    <mergeCell ref="AX14:BK14"/>
    <mergeCell ref="AN12:AU12"/>
    <mergeCell ref="AX12:BK12"/>
    <mergeCell ref="BN14:BU14"/>
    <mergeCell ref="AN13:AU13"/>
    <mergeCell ref="BN11:CK11"/>
    <mergeCell ref="BN59:CK59"/>
    <mergeCell ref="AX53:BK53"/>
    <mergeCell ref="BN53:BU53"/>
    <mergeCell ref="BX52:CK52"/>
    <mergeCell ref="AX52:BK52"/>
    <mergeCell ref="N18:U18"/>
    <mergeCell ref="AN21:AU21"/>
    <mergeCell ref="AN19:AU19"/>
    <mergeCell ref="AN20:AU20"/>
    <mergeCell ref="X22:AK22"/>
    <mergeCell ref="N20:U20"/>
    <mergeCell ref="N22:U22"/>
    <mergeCell ref="AX19:BK19"/>
    <mergeCell ref="X20:AK20"/>
    <mergeCell ref="X21:AK21"/>
    <mergeCell ref="X19:AK19"/>
    <mergeCell ref="N52:U52"/>
    <mergeCell ref="N25:AK25"/>
    <mergeCell ref="N29:U29"/>
    <mergeCell ref="AN23:AU23"/>
    <mergeCell ref="BX44:CK44"/>
    <mergeCell ref="N33:U33"/>
    <mergeCell ref="N56:U56"/>
    <mergeCell ref="A1:CK1"/>
    <mergeCell ref="A3:CK3"/>
    <mergeCell ref="A5:K5"/>
    <mergeCell ref="N5:AK5"/>
    <mergeCell ref="AN5:BK5"/>
    <mergeCell ref="BN5:CK5"/>
    <mergeCell ref="A7:K7"/>
    <mergeCell ref="B62:B63"/>
    <mergeCell ref="A62:A63"/>
    <mergeCell ref="E62:E63"/>
    <mergeCell ref="J62:K62"/>
    <mergeCell ref="I62:I63"/>
    <mergeCell ref="H62:H63"/>
    <mergeCell ref="F62:F63"/>
    <mergeCell ref="V62:V63"/>
    <mergeCell ref="C62:D63"/>
    <mergeCell ref="N19:U19"/>
    <mergeCell ref="AN11:BK11"/>
    <mergeCell ref="N14:U14"/>
    <mergeCell ref="AN15:AU15"/>
    <mergeCell ref="AN17:AU17"/>
    <mergeCell ref="AN59:BK59"/>
    <mergeCell ref="X13:AK13"/>
    <mergeCell ref="N53:U53"/>
    <mergeCell ref="BX20:CK20"/>
    <mergeCell ref="AX17:BK17"/>
    <mergeCell ref="AX20:BK20"/>
    <mergeCell ref="AX21:BK21"/>
    <mergeCell ref="AX22:BK22"/>
    <mergeCell ref="AN18:AU18"/>
    <mergeCell ref="AX18:BK18"/>
    <mergeCell ref="BX43:CK43"/>
    <mergeCell ref="BN28:BU28"/>
    <mergeCell ref="BX22:CK22"/>
    <mergeCell ref="BN20:BU20"/>
    <mergeCell ref="BX18:CK18"/>
    <mergeCell ref="BN27:CK27"/>
    <mergeCell ref="AN31:AU31"/>
    <mergeCell ref="AX31:BK31"/>
    <mergeCell ref="BN31:BU31"/>
    <mergeCell ref="BX31:CK31"/>
    <mergeCell ref="AN32:AU32"/>
    <mergeCell ref="AX28:BK28"/>
    <mergeCell ref="AN22:AU22"/>
    <mergeCell ref="AX42:BK42"/>
    <mergeCell ref="BN42:BU42"/>
    <mergeCell ref="BX42:CK42"/>
    <mergeCell ref="AX32:BK32"/>
    <mergeCell ref="BN47:CK47"/>
    <mergeCell ref="AN49:BK49"/>
    <mergeCell ref="AX51:BK51"/>
    <mergeCell ref="BN50:BU50"/>
    <mergeCell ref="AN51:AU51"/>
    <mergeCell ref="AN47:BK47"/>
    <mergeCell ref="BX72:CK72"/>
    <mergeCell ref="BN72:BU72"/>
    <mergeCell ref="BX53:CK53"/>
    <mergeCell ref="BX50:CK50"/>
    <mergeCell ref="BN56:BU56"/>
    <mergeCell ref="AX54:BK54"/>
    <mergeCell ref="AX55:BK55"/>
    <mergeCell ref="AN54:AU54"/>
    <mergeCell ref="BN71:CK71"/>
    <mergeCell ref="BN69:CK69"/>
    <mergeCell ref="BX62:CK63"/>
    <mergeCell ref="BX55:CK55"/>
    <mergeCell ref="BN55:BU55"/>
    <mergeCell ref="AN69:BK69"/>
    <mergeCell ref="AX64:BK64"/>
    <mergeCell ref="BN49:CK49"/>
    <mergeCell ref="BX82:CK82"/>
    <mergeCell ref="BN82:BU82"/>
    <mergeCell ref="AX82:BK82"/>
    <mergeCell ref="AN74:AU74"/>
    <mergeCell ref="BN73:BU73"/>
    <mergeCell ref="BX73:CK73"/>
    <mergeCell ref="X14:AK14"/>
    <mergeCell ref="X15:AK15"/>
    <mergeCell ref="X56:AK56"/>
    <mergeCell ref="X53:AK53"/>
    <mergeCell ref="X52:AK52"/>
    <mergeCell ref="X55:AK55"/>
    <mergeCell ref="X54:AK54"/>
    <mergeCell ref="X28:AK28"/>
    <mergeCell ref="AN28:AU28"/>
    <mergeCell ref="X51:AK51"/>
    <mergeCell ref="AN43:AU43"/>
    <mergeCell ref="X39:AK39"/>
    <mergeCell ref="AN39:AU39"/>
    <mergeCell ref="X41:AK41"/>
    <mergeCell ref="AN41:AU41"/>
    <mergeCell ref="AN27:BK27"/>
    <mergeCell ref="AX15:BK15"/>
    <mergeCell ref="AX23:BK23"/>
    <mergeCell ref="BN89:BU90"/>
    <mergeCell ref="BN74:BU74"/>
    <mergeCell ref="X96:AK96"/>
    <mergeCell ref="AN96:AU96"/>
    <mergeCell ref="AX89:BK90"/>
    <mergeCell ref="AX94:BK94"/>
    <mergeCell ref="AX92:BK92"/>
    <mergeCell ref="AX96:BK96"/>
    <mergeCell ref="W62:W63"/>
    <mergeCell ref="BN64:BU64"/>
    <mergeCell ref="AX74:BK74"/>
    <mergeCell ref="BN62:BU63"/>
    <mergeCell ref="AN82:AU82"/>
    <mergeCell ref="X82:AK82"/>
    <mergeCell ref="X74:AK74"/>
    <mergeCell ref="AX73:BK73"/>
    <mergeCell ref="AN62:AU63"/>
    <mergeCell ref="AX72:BK72"/>
    <mergeCell ref="AN73:AU73"/>
    <mergeCell ref="AN72:AU72"/>
    <mergeCell ref="AN71:BK71"/>
    <mergeCell ref="AX62:BK63"/>
    <mergeCell ref="AV62:AV63"/>
    <mergeCell ref="BN51:BU51"/>
    <mergeCell ref="BN52:BU52"/>
    <mergeCell ref="BX81:CK81"/>
    <mergeCell ref="AN77:BK77"/>
    <mergeCell ref="BN77:CK77"/>
    <mergeCell ref="AN79:BK79"/>
    <mergeCell ref="BN80:BU80"/>
    <mergeCell ref="BX80:CK80"/>
    <mergeCell ref="AN81:AU81"/>
    <mergeCell ref="AX81:BK81"/>
    <mergeCell ref="BN81:BU81"/>
    <mergeCell ref="BX74:CK74"/>
    <mergeCell ref="BX64:CK64"/>
    <mergeCell ref="BN61:CK61"/>
    <mergeCell ref="AN61:BK61"/>
    <mergeCell ref="BV62:BV63"/>
    <mergeCell ref="BW62:BW63"/>
    <mergeCell ref="BX54:CK54"/>
    <mergeCell ref="BN54:BU54"/>
    <mergeCell ref="AW62:AW63"/>
    <mergeCell ref="AN64:AU64"/>
    <mergeCell ref="BX51:CK51"/>
    <mergeCell ref="AN65:AU66"/>
    <mergeCell ref="N98:U98"/>
    <mergeCell ref="BN79:CK79"/>
    <mergeCell ref="AN80:AU80"/>
    <mergeCell ref="AX80:BK80"/>
    <mergeCell ref="BX97:CK97"/>
    <mergeCell ref="AX93:BK93"/>
    <mergeCell ref="AX91:BK91"/>
    <mergeCell ref="BX91:CK91"/>
    <mergeCell ref="BX92:CK92"/>
    <mergeCell ref="BX93:CK93"/>
    <mergeCell ref="BW89:BW90"/>
    <mergeCell ref="BN94:BU94"/>
    <mergeCell ref="BX94:CK94"/>
    <mergeCell ref="BN95:BU95"/>
    <mergeCell ref="BX95:CK95"/>
    <mergeCell ref="BV89:BV90"/>
    <mergeCell ref="AW89:AW90"/>
    <mergeCell ref="AV89:AV90"/>
    <mergeCell ref="X94:AK94"/>
    <mergeCell ref="AN94:AU94"/>
    <mergeCell ref="N89:U90"/>
    <mergeCell ref="N82:U82"/>
    <mergeCell ref="X89:AK90"/>
    <mergeCell ref="X92:AK92"/>
    <mergeCell ref="BX103:CK103"/>
    <mergeCell ref="BN106:CK106"/>
    <mergeCell ref="BN108:CK108"/>
    <mergeCell ref="BX117:CK117"/>
    <mergeCell ref="BN96:BU96"/>
    <mergeCell ref="BN122:CK122"/>
    <mergeCell ref="BN124:CK124"/>
    <mergeCell ref="BX104:CK104"/>
    <mergeCell ref="BX101:CK101"/>
    <mergeCell ref="BN102:BU102"/>
    <mergeCell ref="BX102:CK102"/>
    <mergeCell ref="BX100:CK100"/>
    <mergeCell ref="BN101:BU101"/>
    <mergeCell ref="BN119:BU119"/>
    <mergeCell ref="BN97:BU97"/>
    <mergeCell ref="BN111:BU111"/>
    <mergeCell ref="AX102:BK102"/>
    <mergeCell ref="AX95:BK95"/>
    <mergeCell ref="AX101:BK101"/>
    <mergeCell ref="BX89:CK90"/>
    <mergeCell ref="AX97:BK97"/>
    <mergeCell ref="BN128:BU128"/>
    <mergeCell ref="AX128:BK128"/>
    <mergeCell ref="BX126:CK126"/>
    <mergeCell ref="AX103:BK103"/>
    <mergeCell ref="AN122:BK122"/>
    <mergeCell ref="AN126:AU126"/>
    <mergeCell ref="BN91:BU91"/>
    <mergeCell ref="BN92:BU92"/>
    <mergeCell ref="BN93:BU93"/>
    <mergeCell ref="AN89:AU90"/>
    <mergeCell ref="AN91:AU91"/>
    <mergeCell ref="AX126:BK126"/>
    <mergeCell ref="AN110:BK110"/>
    <mergeCell ref="BN110:CK110"/>
    <mergeCell ref="BX111:CK111"/>
    <mergeCell ref="BX114:CK114"/>
    <mergeCell ref="BN126:BU126"/>
    <mergeCell ref="BN104:BU104"/>
    <mergeCell ref="BX99:CK99"/>
    <mergeCell ref="N100:U100"/>
    <mergeCell ref="F102:G102"/>
    <mergeCell ref="N102:U102"/>
    <mergeCell ref="F95:G95"/>
    <mergeCell ref="N54:U54"/>
    <mergeCell ref="A69:K69"/>
    <mergeCell ref="N69:AK69"/>
    <mergeCell ref="C64:D64"/>
    <mergeCell ref="G62:G63"/>
    <mergeCell ref="F73:H73"/>
    <mergeCell ref="D56:E56"/>
    <mergeCell ref="F56:H56"/>
    <mergeCell ref="J56:K56"/>
    <mergeCell ref="X95:AK95"/>
    <mergeCell ref="N88:AK88"/>
    <mergeCell ref="X72:AK72"/>
    <mergeCell ref="X64:AK64"/>
    <mergeCell ref="N80:U80"/>
    <mergeCell ref="X80:AK80"/>
    <mergeCell ref="D74:E74"/>
    <mergeCell ref="A72:B72"/>
    <mergeCell ref="C80:E80"/>
    <mergeCell ref="F80:H80"/>
    <mergeCell ref="A81:B81"/>
    <mergeCell ref="N9:AK9"/>
    <mergeCell ref="X23:AK23"/>
    <mergeCell ref="J13:K13"/>
    <mergeCell ref="N55:U55"/>
    <mergeCell ref="N11:AK11"/>
    <mergeCell ref="J30:K30"/>
    <mergeCell ref="N30:U30"/>
    <mergeCell ref="X30:AK30"/>
    <mergeCell ref="X33:AK33"/>
    <mergeCell ref="X35:AK35"/>
    <mergeCell ref="A13:B17"/>
    <mergeCell ref="A12:B12"/>
    <mergeCell ref="N12:U12"/>
    <mergeCell ref="N50:U50"/>
    <mergeCell ref="X17:AK17"/>
    <mergeCell ref="X12:AK12"/>
    <mergeCell ref="C12:E12"/>
    <mergeCell ref="F12:G12"/>
    <mergeCell ref="X50:AK50"/>
    <mergeCell ref="F32:H32"/>
    <mergeCell ref="J32:K32"/>
    <mergeCell ref="N32:U32"/>
    <mergeCell ref="A39:B42"/>
    <mergeCell ref="BX14:CK14"/>
    <mergeCell ref="BN9:CK9"/>
    <mergeCell ref="BX56:CK56"/>
    <mergeCell ref="BX13:CK13"/>
    <mergeCell ref="BN23:BU23"/>
    <mergeCell ref="AN9:BK9"/>
    <mergeCell ref="AN50:AU50"/>
    <mergeCell ref="AX50:BK50"/>
    <mergeCell ref="AN53:AU53"/>
    <mergeCell ref="AN56:AU56"/>
    <mergeCell ref="AN52:AU52"/>
    <mergeCell ref="AN55:AU55"/>
    <mergeCell ref="AX56:BK56"/>
    <mergeCell ref="AX16:BK16"/>
    <mergeCell ref="BN15:BU15"/>
    <mergeCell ref="BX28:CK28"/>
    <mergeCell ref="AN29:AU29"/>
    <mergeCell ref="AX29:BK29"/>
    <mergeCell ref="BN29:BU29"/>
    <mergeCell ref="BX29:CK29"/>
    <mergeCell ref="AN30:AU30"/>
    <mergeCell ref="AX30:BK30"/>
    <mergeCell ref="BN30:BU30"/>
    <mergeCell ref="BX30:CK30"/>
    <mergeCell ref="J89:K89"/>
    <mergeCell ref="D15:E15"/>
    <mergeCell ref="N122:AK122"/>
    <mergeCell ref="N17:U17"/>
    <mergeCell ref="N16:U16"/>
    <mergeCell ref="N23:U23"/>
    <mergeCell ref="A122:K122"/>
    <mergeCell ref="D16:E16"/>
    <mergeCell ref="A89:B90"/>
    <mergeCell ref="D19:E20"/>
    <mergeCell ref="F15:G15"/>
    <mergeCell ref="F16:G16"/>
    <mergeCell ref="F17:G17"/>
    <mergeCell ref="A22:B23"/>
    <mergeCell ref="D18:E18"/>
    <mergeCell ref="J18:K18"/>
    <mergeCell ref="F18:G18"/>
    <mergeCell ref="J22:K22"/>
    <mergeCell ref="F23:G23"/>
    <mergeCell ref="X29:AK29"/>
    <mergeCell ref="D30:E30"/>
    <mergeCell ref="F30:H30"/>
    <mergeCell ref="D53:E53"/>
    <mergeCell ref="D32:E32"/>
    <mergeCell ref="AX129:BK129"/>
    <mergeCell ref="X16:AK16"/>
    <mergeCell ref="X18:AK18"/>
    <mergeCell ref="X100:AK100"/>
    <mergeCell ref="AN100:AU100"/>
    <mergeCell ref="AX100:BK100"/>
    <mergeCell ref="BN100:BU100"/>
    <mergeCell ref="BN103:BU103"/>
    <mergeCell ref="BN99:BU99"/>
    <mergeCell ref="AN104:AU104"/>
    <mergeCell ref="AX104:BK104"/>
    <mergeCell ref="X102:AK102"/>
    <mergeCell ref="X99:AK99"/>
    <mergeCell ref="AN102:AU102"/>
    <mergeCell ref="X101:AK101"/>
    <mergeCell ref="AN101:AU101"/>
    <mergeCell ref="AN99:AU99"/>
    <mergeCell ref="BN25:CK25"/>
    <mergeCell ref="BX98:CK98"/>
    <mergeCell ref="AX98:BK98"/>
    <mergeCell ref="BX128:CK128"/>
    <mergeCell ref="BN129:BU129"/>
    <mergeCell ref="BX129:CK129"/>
    <mergeCell ref="N27:AK27"/>
    <mergeCell ref="BX130:CK130"/>
    <mergeCell ref="N132:U132"/>
    <mergeCell ref="X132:AK132"/>
    <mergeCell ref="AN132:AU132"/>
    <mergeCell ref="AX132:BK132"/>
    <mergeCell ref="BN132:BU132"/>
    <mergeCell ref="BX132:CK132"/>
    <mergeCell ref="AX130:BK130"/>
    <mergeCell ref="AX131:BK131"/>
    <mergeCell ref="BN131:BU131"/>
    <mergeCell ref="BX131:CK131"/>
    <mergeCell ref="BN130:BU130"/>
    <mergeCell ref="N130:U130"/>
    <mergeCell ref="BN32:BU32"/>
    <mergeCell ref="BX32:CK32"/>
    <mergeCell ref="D31:E31"/>
    <mergeCell ref="F31:H31"/>
    <mergeCell ref="J31:K31"/>
    <mergeCell ref="AN33:AU33"/>
    <mergeCell ref="AX33:BK33"/>
    <mergeCell ref="BN33:BU33"/>
    <mergeCell ref="BX33:CK33"/>
    <mergeCell ref="BX40:CK40"/>
    <mergeCell ref="A34:B38"/>
    <mergeCell ref="D34:E34"/>
    <mergeCell ref="F34:H34"/>
    <mergeCell ref="J34:K34"/>
    <mergeCell ref="N34:U34"/>
    <mergeCell ref="X34:AK34"/>
    <mergeCell ref="AN34:AU34"/>
    <mergeCell ref="AX34:BK34"/>
    <mergeCell ref="BN34:BU34"/>
    <mergeCell ref="D36:E36"/>
    <mergeCell ref="F36:H36"/>
    <mergeCell ref="J36:K36"/>
    <mergeCell ref="N36:U36"/>
    <mergeCell ref="X36:AK36"/>
    <mergeCell ref="AN36:AU36"/>
    <mergeCell ref="AX36:BK36"/>
    <mergeCell ref="AX38:BK38"/>
    <mergeCell ref="BN36:BU36"/>
    <mergeCell ref="BN40:BU40"/>
    <mergeCell ref="BX34:CK34"/>
    <mergeCell ref="D35:E35"/>
    <mergeCell ref="N35:U35"/>
    <mergeCell ref="AN35:AU35"/>
    <mergeCell ref="AX35:BK35"/>
    <mergeCell ref="BN35:BU35"/>
    <mergeCell ref="BX35:CK35"/>
    <mergeCell ref="D41:E41"/>
    <mergeCell ref="F41:H41"/>
    <mergeCell ref="J41:K41"/>
    <mergeCell ref="BX36:CK36"/>
    <mergeCell ref="D37:E37"/>
    <mergeCell ref="F37:H37"/>
    <mergeCell ref="J37:K37"/>
    <mergeCell ref="N37:U37"/>
    <mergeCell ref="X37:AK37"/>
    <mergeCell ref="AN37:AU37"/>
    <mergeCell ref="AX37:BK37"/>
    <mergeCell ref="BN37:BU37"/>
    <mergeCell ref="BX37:CK37"/>
    <mergeCell ref="BN38:BU38"/>
    <mergeCell ref="BX38:CK38"/>
    <mergeCell ref="BX39:CK39"/>
    <mergeCell ref="BX41:CK41"/>
    <mergeCell ref="N38:U38"/>
    <mergeCell ref="X38:AK38"/>
    <mergeCell ref="AN38:AU38"/>
    <mergeCell ref="D39:E39"/>
    <mergeCell ref="AX39:BK39"/>
    <mergeCell ref="BN39:BU39"/>
    <mergeCell ref="D40:E40"/>
    <mergeCell ref="F40:H40"/>
    <mergeCell ref="J40:K40"/>
    <mergeCell ref="N40:U40"/>
    <mergeCell ref="X40:AK40"/>
    <mergeCell ref="AN40:AU40"/>
    <mergeCell ref="AX40:BK40"/>
    <mergeCell ref="AX41:BK41"/>
    <mergeCell ref="BN41:BU41"/>
    <mergeCell ref="D42:E42"/>
    <mergeCell ref="F42:H42"/>
    <mergeCell ref="AX43:BK43"/>
    <mergeCell ref="BN43:BU43"/>
    <mergeCell ref="D44:E44"/>
    <mergeCell ref="F44:H44"/>
    <mergeCell ref="J44:K44"/>
    <mergeCell ref="N44:U44"/>
    <mergeCell ref="X44:AK44"/>
    <mergeCell ref="AN44:AU44"/>
    <mergeCell ref="AX44:BK44"/>
    <mergeCell ref="BN44:BU44"/>
    <mergeCell ref="J42:K42"/>
    <mergeCell ref="N42:U42"/>
    <mergeCell ref="X42:AK42"/>
    <mergeCell ref="AN42:AU42"/>
    <mergeCell ref="D43:E43"/>
    <mergeCell ref="F43:H43"/>
    <mergeCell ref="J43:K43"/>
    <mergeCell ref="N43:U43"/>
    <mergeCell ref="X43:AK43"/>
    <mergeCell ref="N110:AK110"/>
    <mergeCell ref="AN112:AU112"/>
    <mergeCell ref="AX112:BK112"/>
    <mergeCell ref="BN112:BU112"/>
    <mergeCell ref="BX112:CK112"/>
    <mergeCell ref="A113:B113"/>
    <mergeCell ref="D113:E113"/>
    <mergeCell ref="F113:H113"/>
    <mergeCell ref="J113:K113"/>
    <mergeCell ref="N113:U113"/>
    <mergeCell ref="X113:AK113"/>
    <mergeCell ref="AN113:AU113"/>
    <mergeCell ref="AX113:BK113"/>
    <mergeCell ref="BN113:BU113"/>
    <mergeCell ref="BX113:CK113"/>
    <mergeCell ref="X112:AK112"/>
    <mergeCell ref="A111:B111"/>
    <mergeCell ref="C111:E111"/>
    <mergeCell ref="F111:H111"/>
    <mergeCell ref="J111:K111"/>
    <mergeCell ref="N111:U111"/>
    <mergeCell ref="X111:AK111"/>
    <mergeCell ref="AN111:AU111"/>
    <mergeCell ref="AX111:BK111"/>
    <mergeCell ref="D116:E116"/>
    <mergeCell ref="F116:H116"/>
    <mergeCell ref="J116:K116"/>
    <mergeCell ref="N116:U116"/>
    <mergeCell ref="X116:AK116"/>
    <mergeCell ref="AN116:AU116"/>
    <mergeCell ref="AX116:BK116"/>
    <mergeCell ref="BN116:BU116"/>
    <mergeCell ref="BX116:CK116"/>
    <mergeCell ref="J114:K114"/>
    <mergeCell ref="N114:U114"/>
    <mergeCell ref="X114:AK114"/>
    <mergeCell ref="AX117:BK117"/>
    <mergeCell ref="BN117:BU117"/>
    <mergeCell ref="X118:AK118"/>
    <mergeCell ref="AN118:AU118"/>
    <mergeCell ref="AX118:BK118"/>
    <mergeCell ref="BN118:BU118"/>
    <mergeCell ref="AN114:AU114"/>
    <mergeCell ref="AX114:BK114"/>
    <mergeCell ref="BN114:BU114"/>
    <mergeCell ref="A117:B118"/>
    <mergeCell ref="BX119:CK119"/>
    <mergeCell ref="N115:U115"/>
    <mergeCell ref="X115:AK115"/>
    <mergeCell ref="AN115:AU115"/>
    <mergeCell ref="AX115:BK115"/>
    <mergeCell ref="BN115:BU115"/>
    <mergeCell ref="BX115:CK115"/>
    <mergeCell ref="D115:E115"/>
    <mergeCell ref="F115:H115"/>
    <mergeCell ref="J115:K115"/>
    <mergeCell ref="BX118:CK118"/>
    <mergeCell ref="A119:B119"/>
    <mergeCell ref="D119:E119"/>
    <mergeCell ref="F119:H119"/>
    <mergeCell ref="J119:K119"/>
    <mergeCell ref="N119:U119"/>
    <mergeCell ref="X119:AK119"/>
    <mergeCell ref="AN119:AU119"/>
    <mergeCell ref="AX119:BK119"/>
    <mergeCell ref="J117:K117"/>
    <mergeCell ref="N117:U117"/>
    <mergeCell ref="X117:AK117"/>
    <mergeCell ref="AN117:AU117"/>
    <mergeCell ref="F128:H128"/>
    <mergeCell ref="F129:H129"/>
    <mergeCell ref="F130:H130"/>
    <mergeCell ref="F131:H131"/>
    <mergeCell ref="F132:H132"/>
    <mergeCell ref="D118:E118"/>
    <mergeCell ref="F118:H118"/>
    <mergeCell ref="J118:K118"/>
    <mergeCell ref="N118:U118"/>
    <mergeCell ref="N126:U126"/>
    <mergeCell ref="F127:H127"/>
    <mergeCell ref="N127:U127"/>
  </mergeCells>
  <printOptions horizontalCentered="1"/>
  <pageMargins left="0.43307086614173229" right="0.31496062992125984" top="0.31" bottom="0.43307086614173229" header="0.31496062992125984" footer="0.31496062992125984"/>
  <pageSetup paperSize="14" scale="17" fitToHeight="0" orientation="landscape" r:id="rId1"/>
  <headerFooter>
    <oddFooter>&amp;R&amp;"Arial,Negrita"&amp;9Pág. &amp;P / &amp;N</oddFooter>
  </headerFooter>
  <rowBreaks count="1" manualBreakCount="1">
    <brk id="6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PAAC(v14)_2023_04_30</vt:lpstr>
      <vt:lpstr>'PAAC(v14)_2023_04_30'!Área_de_impresión</vt:lpstr>
      <vt:lpstr>'PAAC(v14)_2023_04_30'!Títulos_a_imprimir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Oswaldo Barajas Sierra</dc:creator>
  <cp:lastModifiedBy>CPNA</cp:lastModifiedBy>
  <cp:lastPrinted>2023-05-15T13:55:14Z</cp:lastPrinted>
  <dcterms:created xsi:type="dcterms:W3CDTF">2016-04-20T15:34:12Z</dcterms:created>
  <dcterms:modified xsi:type="dcterms:W3CDTF">2023-05-15T20:07:27Z</dcterms:modified>
</cp:coreProperties>
</file>