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PILAR\Downloads\"/>
    </mc:Choice>
  </mc:AlternateContent>
  <bookViews>
    <workbookView xWindow="-120" yWindow="-120" windowWidth="20730" windowHeight="11160"/>
  </bookViews>
  <sheets>
    <sheet name="BD ITRIM" sheetId="2" r:id="rId1"/>
    <sheet name="EXTERNO" sheetId="6" r:id="rId2"/>
    <sheet name="INTERNO" sheetId="5" r:id="rId3"/>
    <sheet name="INDICADOR INTERNO" sheetId="3" state="hidden" r:id="rId4"/>
    <sheet name="INDICADOR EXTERNO" sheetId="4" state="hidden" r:id="rId5"/>
  </sheets>
  <definedNames>
    <definedName name="_xlnm._FilterDatabase" localSheetId="0" hidden="1">'BD ITRIM'!$A$1:$I$49</definedName>
  </definedNames>
  <calcPr calcId="152511"/>
  <pivotCaches>
    <pivotCache cacheId="1" r:id="rId6"/>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42" i="6" l="1"/>
  <c r="D42" i="6"/>
  <c r="C42" i="6"/>
  <c r="B42" i="6"/>
  <c r="E41" i="6"/>
  <c r="E40" i="6"/>
  <c r="E39" i="6"/>
  <c r="E38" i="6"/>
  <c r="E37" i="6"/>
  <c r="E36" i="6"/>
  <c r="E35" i="6"/>
  <c r="E34" i="6"/>
  <c r="E32" i="6"/>
  <c r="E31" i="6"/>
  <c r="E30" i="6"/>
  <c r="E29" i="6"/>
  <c r="E28" i="6"/>
  <c r="E27" i="6"/>
  <c r="E26" i="6"/>
  <c r="E25" i="6"/>
  <c r="E24" i="6"/>
  <c r="E23" i="6"/>
  <c r="E22" i="6"/>
  <c r="E21" i="6"/>
  <c r="E20" i="6"/>
  <c r="E19" i="6"/>
  <c r="E18" i="6"/>
  <c r="E17" i="6"/>
  <c r="E16" i="6"/>
  <c r="E15" i="6"/>
  <c r="E14" i="6"/>
  <c r="E13" i="6"/>
  <c r="E12" i="6"/>
  <c r="E11" i="6"/>
  <c r="E10" i="6"/>
  <c r="E9" i="6"/>
  <c r="D42" i="5"/>
  <c r="C42" i="5"/>
  <c r="E42" i="5" s="1"/>
  <c r="B42" i="5"/>
  <c r="E41" i="5"/>
  <c r="E40" i="5"/>
  <c r="E39" i="5"/>
  <c r="E38" i="5"/>
  <c r="E37" i="5"/>
  <c r="E36" i="5"/>
  <c r="E35" i="5"/>
  <c r="E34" i="5"/>
  <c r="E33" i="5"/>
  <c r="E32" i="5"/>
  <c r="E31" i="5"/>
  <c r="E30" i="5"/>
  <c r="E29" i="5"/>
  <c r="E28" i="5"/>
  <c r="E27" i="5"/>
  <c r="E26" i="5"/>
  <c r="E25" i="5"/>
  <c r="E24" i="5"/>
  <c r="E23" i="5"/>
  <c r="E22" i="5"/>
  <c r="E21" i="5"/>
  <c r="E20" i="5"/>
  <c r="E19" i="5"/>
  <c r="E18" i="5"/>
  <c r="E17" i="5"/>
  <c r="E16" i="5"/>
  <c r="E15" i="5"/>
  <c r="E14" i="5"/>
  <c r="E13" i="5"/>
  <c r="E12" i="5"/>
  <c r="E11" i="5"/>
  <c r="E10" i="5"/>
  <c r="E9" i="5"/>
</calcChain>
</file>

<file path=xl/sharedStrings.xml><?xml version="1.0" encoding="utf-8"?>
<sst xmlns="http://schemas.openxmlformats.org/spreadsheetml/2006/main" count="390" uniqueCount="151">
  <si>
    <t>Realizar curso de actualización de auditores internos en la norma ISO 22301:2019</t>
  </si>
  <si>
    <t>Oportunidad de Mejora: Capacitar a los auditores internos</t>
  </si>
  <si>
    <t>Cerrado</t>
  </si>
  <si>
    <t>Interno</t>
  </si>
  <si>
    <t>OAP - OFICINA ASESORA DE PLANEACIÓN</t>
  </si>
  <si>
    <t>Revisar el formato de presentación y la información especifica que deben incluir los informes mensuales de interventoría que permita realizar una fácil verificación, desde recibo y entrega, hasta la revisión y aprobación.</t>
  </si>
  <si>
    <t>Hallazgo N° 3 Inefectividad de acciones del Plan de Mejoramiento.</t>
  </si>
  <si>
    <t>Terminado</t>
  </si>
  <si>
    <t>DTP - DIRECCIÓN TÉCNICA DE PROYECTOS</t>
  </si>
  <si>
    <t>Realizar una capacitación a los profesionales nuevos del área, para concientizar el compromiso del seguimiento a las pólizas del contrato según los parámetros establecido en el manual de gestión contractual.</t>
  </si>
  <si>
    <t>Hallazgo N° 3. Inefectividad de acciones del Plan de Mejoramiento.</t>
  </si>
  <si>
    <t>Emitir un documento sobre los lineamientos y aspectos principales a tener en cuenta para la conformación de expedientes virtuales en el sistema ORFEO</t>
  </si>
  <si>
    <t>Hallazgo 1. Inefectividad de acciones de mejoramiento.</t>
  </si>
  <si>
    <t>DTPS - DIRECCIÓN TÉCNICA DE PROCESOS SELECTIVOS</t>
  </si>
  <si>
    <t>Elaborar un reporte/informe sobre el balance en el cumplimiento de la planeación estratégica de la vigencia para facilitar la consolidación del informe cuatrienal</t>
  </si>
  <si>
    <t>HALLAZGO No. 1. No se evidenció el informe de gestión consolidado del cierre del ciclo de planeación estratégica del cuatrienio.</t>
  </si>
  <si>
    <t>Realizar mesas de trabajo coordinadas entre la DTP y la DTGC donde se presente y argumente los incumplimientos del proceso sancionatorio para dar inicio de manera diligente.</t>
  </si>
  <si>
    <t>3.1.3.3.1</t>
  </si>
  <si>
    <t>Contraloría de Bogotá</t>
  </si>
  <si>
    <t>Enviar una vez se suscriban los contratos comunicado conminando al interventor el cumplimiento de los requisitos de la aprobación de las Hojas de vida del personal mínimo clave requerido para la suscripción del acta de inicio del contrato.</t>
  </si>
  <si>
    <t>3.1.3.8.4</t>
  </si>
  <si>
    <t>DTC - DIRECCIÓN TÉCNICA DE CONSTRUCCIONES</t>
  </si>
  <si>
    <t>Implementar un formato de presentación de Hoja de vida para el personal del Contratista y de la interventoría.</t>
  </si>
  <si>
    <t>Enviar una vez se suscriban los contratos comunicados conminando al interventor el cumplimiento de los requisitos de la aprobación de las Hojas de vida del personal mínimo clave requerido para la suscripción del acta de inicio del contrato.</t>
  </si>
  <si>
    <t>3.1.3.9.1</t>
  </si>
  <si>
    <t>Presentar trimestralmente al Comité Directivo el desempeño del indicador estratégico definido para el seguimiento a la ejecución de los proyectos</t>
  </si>
  <si>
    <t>3.2.1.1.6</t>
  </si>
  <si>
    <t>En Progreso</t>
  </si>
  <si>
    <t>Presentar mensualmente al Comité Directivo la matriz de seguimiento a los proyectos plan de desarrollo, que incluya las justificaciones correspondientes a los cambios que se generen en los proyectos.</t>
  </si>
  <si>
    <t>Capacitación a la DTGC y la DTPS en asuntos relacionados con la exigencia de las pólizas, cobertura y demás aspectos que impactan los procesos de selección y futuros contratos</t>
  </si>
  <si>
    <t>No Conformidad N° 1: Inconsistencia en la vigencia de los amparos exigidos en el proceso IDU-CMA-DTC- 009-2021.</t>
  </si>
  <si>
    <t>Ajustar la redacción y alcance del Riesgo G.DO.04</t>
  </si>
  <si>
    <t>No Conformidad No. 1: No reporte de materialización de riesgo G.DO.04 en el segundo cuatrimestre de 2020</t>
  </si>
  <si>
    <t>STRF - S.T. DE RECURSOS FISICOS</t>
  </si>
  <si>
    <t>Incluir la fechas de terminación de las etapas de los contratos a cargo de la DTP, en el aplicativo SIAC</t>
  </si>
  <si>
    <t>Acciones de planes de mejoramiento no efectivas-2254 Desarrollar reuniones puntuales con los apoyos de supervisión de los contratos que están presentando problemas con la información.</t>
  </si>
  <si>
    <t>Realizar un seguimiento mensual a la publicacion de los informes mensuales que se publican en el SECOP</t>
  </si>
  <si>
    <t>No Conformidad N°. 1. Inefectividad de acciones de planes de mejoramiento.</t>
  </si>
  <si>
    <t>Publicar los informes mensuales de obra y de interventoría de los contratos IDU-1331-2020 e IDU-1528-2020.</t>
  </si>
  <si>
    <t>STESV - S. T. DE EJECUCIÓN SUBSISTEMA VIAL</t>
  </si>
  <si>
    <t>Cargar en el Aplicativo ZIPA las líneas base de los contratos que no la tienen y se encuentran en ejecución de obra.</t>
  </si>
  <si>
    <t>STEST - S.T. EJECUCIÓN SUBSISTEMA TRANSPORTE</t>
  </si>
  <si>
    <t>Recordar a los profesionales de apoyo a la supervision la obligacion de suministrar y cargar la información necesaria para mantener actualizados los aplicativos de la Entidad (SIAC, STONE, ZIPA, etc.), con información real, veraz y comprobable, indicando toda la información relevante para el proyecto.</t>
  </si>
  <si>
    <t>Incluir en la EDL para funcionarios un compromiso relacionado con la gestión oportuna de acciones de mejoramiento y lo propio para contratistas PSP, mediante la creación de un factor de evaluación asociado al informe mensual de actividades. En OBSERVACIONES /ENTREGABLES ESPERADOS agregaron: "Definir factor a incluir en la EDL y Contratos de prestación de servicios para la nueva vigencia y contratos de OPS"</t>
  </si>
  <si>
    <t>No Conformidad N° 1. Acciones de planes de mejoramiento inefectivas - Gestión de TIC.</t>
  </si>
  <si>
    <t>Vencido</t>
  </si>
  <si>
    <t>STRT - S.T. DE RECURSOS TECNOLÓGICOS</t>
  </si>
  <si>
    <t>Revisar la documentación del mapa de procesos del proceso Tecnologías de Información y comunicación, ajustado al plan de acción de la OAP En OBSERVACIONES /ENTREGABLES ESPERADOS agregaron: "Revisar la totalidad de los documentos del mapa de procesos de proceso Tecnologías de Información y comunicación, de acuerdo al plan de acción presentado a la OAP".</t>
  </si>
  <si>
    <t>Realizar capacitaciones a los interventores de los contratos DTP, donde se presente y aclare los requerimientos exigidos por el IDU en el caso que se exponga un incumplimiento que lleve al inicio de proceso sancionatorio.</t>
  </si>
  <si>
    <t>3.2.1.1.2</t>
  </si>
  <si>
    <t>Realizar un diagnóstico con mesas de trabajo con las áreas involucradas en la revisión de los componentes de los informes mensual a partir del contrato IDU-1550-2018 para disminuir los tiempos de aprobación o devolución de los mismos</t>
  </si>
  <si>
    <t>3.2.1.5.1</t>
  </si>
  <si>
    <t>Hacer seguimiento mensual a los trámites pendientes (como maniobras, actas de competencia por suscribir) con las empresas de servicios públicos, en la fase de preliminares (Fase de planeación) y en la etapa de obra del contrato</t>
  </si>
  <si>
    <t>3.2.1.6.1</t>
  </si>
  <si>
    <t>3.2.1.6.2</t>
  </si>
  <si>
    <t>Evidenciar en los próximos contratos de obra e interventoría la inclusión del apéndice de Bioseguridad, en donde se pueda evidenciar la aplicación de los valores del Visor de precios del IDU.</t>
  </si>
  <si>
    <t>3.2.1.6.3</t>
  </si>
  <si>
    <t>3.2.1.7.2</t>
  </si>
  <si>
    <t>Establecer lineamientos a través de comunicación dirigida a los integrantes de la Dirección Técnica de Gestión Contractual que publican los documentos en el portal de contratación SECOP, en el cual se señalen las actividades para garantizar la publicación de documentos con todos los ítem requeridos.</t>
  </si>
  <si>
    <t>DTGC - DIRECCIÓN TÉCNICA DE GESTION CONTRACTUAL</t>
  </si>
  <si>
    <t>Ajustar el formato FO-EO-20 Acta de cambio de coordinación incluyendo los radicados de aprobación de los informes mensuales de interventoría</t>
  </si>
  <si>
    <t>3.2.1.7.3</t>
  </si>
  <si>
    <t>Enviar a las Subdirecciones Técnicas de la DTC, una instrucción indicando las TRD para archivar correctamente los informes mensuales y las aprobaciones de los mismos.</t>
  </si>
  <si>
    <t>Acordar con la EAAB la vigencia de los datos técnicos para neutralizar el riesgo de cambios durante la vigencia de los diseños</t>
  </si>
  <si>
    <t>3.2.1.8.2</t>
  </si>
  <si>
    <t>3.2.1.9.1</t>
  </si>
  <si>
    <t>3.2.1.10.1</t>
  </si>
  <si>
    <t>3.2.1.10.2</t>
  </si>
  <si>
    <t>Elaborar un reporte/informe sobre el balance en el cumplimiento de la planeación estratégica de la vigencia</t>
  </si>
  <si>
    <t>Oportunidad de mejora para el lineamiento “3.3 Evaluación de la planeación estratégica [...]"</t>
  </si>
  <si>
    <t>Realizar socializaciones a los interventores de los contratos DTP, donde se presente y aclare los requerimientos exigidos por el IDU en el caso que se exponga un incumplimiento que lleve al inicio de proceso sancionatorio.</t>
  </si>
  <si>
    <t>3.2.1.3</t>
  </si>
  <si>
    <t>Acordar con la EAAB la vigencia de los datos técnicos para neutralizar el riesgo de cambios durante la vigencia de los diseños.</t>
  </si>
  <si>
    <t>3.2.2.1</t>
  </si>
  <si>
    <t>3.2.4.1</t>
  </si>
  <si>
    <t>Solicitar mediante memorando a la Subdirección General de Infraestructura, gestione e imparta las capacitaciones que considere necesarias para indicar y fortalecer tanto a interventores como a supervisores lo relacionado con el segumiento a la matriz de riesgos contractuales que hace parte de los contratos.</t>
  </si>
  <si>
    <t>No se evidenciaron soportes de ejecución formal de las actividades de revisión bimensual de riesgos contractuales durante la etapa de ejecución del contrato IDU-1627-2020 y su contrato de interventoría IDU-1643-2020</t>
  </si>
  <si>
    <t>DTCI - DIRECCIÓN TÉCNICA DE CONSERVACIÓN DE LA INFRAESTRUCTURA</t>
  </si>
  <si>
    <t>Elaborar una restauración de prueba a un objeto definido aleatoriamente En el campo "OBSERVACIONES/ENTREGABLES ESPERADOS" agregaron: "Registro de Restauración tarea Backup".</t>
  </si>
  <si>
    <t>Norma ISO/IEC 27001:2013, anexo A, control A.12.3 Copias de respaldo</t>
  </si>
  <si>
    <t>Realizar una sesión de sensibilización sobre el uso del sistema Aranda (módulo cambios) En el campo "OBSERVACIONES/ENTREGABLES ESPERADOS" Agregaron: "Lista de asistencia + Presentación".</t>
  </si>
  <si>
    <t>Norma ISO/IEC 27001:2013, Anexo A, control 12.1.2 Gestión de Cambios</t>
  </si>
  <si>
    <t>Cerrar los cambios del año 2021 que estén abiertos En el campo "OBSERVACIONES/ENTREGABLES ESPERADOS" agregaron: "Reporte o "pantallazo" del estado de los cambios".</t>
  </si>
  <si>
    <t>Solicitar el ajuste de la meta total programada del indicador estratégico del BSC: OAC. 1 Porcentaje de satisfacción de la comunicación Interna; aumentandola (sic) al 80%.</t>
  </si>
  <si>
    <t>La formulación de la AM obedece a los resultados de la evaluación de gestión de la depedencia.</t>
  </si>
  <si>
    <t>OAC - OFICINA ASESORA DE COMUNICACIONES</t>
  </si>
  <si>
    <t>Consultar y verificar con la OAP, las fechas en las cuales se dará inicio a las grandes obras del IDU para la vigencia 2022.</t>
  </si>
  <si>
    <t>Reevaluar la meta proyectada para el indicador OAC.2 Número de Interacción en redes</t>
  </si>
  <si>
    <t>Realizar 3 socializaciones, relacionadas con la correcta programación inicial del PAC y su reporte a la OAP.</t>
  </si>
  <si>
    <t>Incluir en el PAE las metas relacionadas con los indicadores “Cumplimiento del PAC inicial de reservas” y “Cumplimiento del PAC inicial de la vigencia”</t>
  </si>
  <si>
    <t>Diseñar una matriz de seguimiento de la inversión del presupuesto de la vigencia ejecutado y de la reprogramación del PAC de las reservas, que corresponde a la OAC.</t>
  </si>
  <si>
    <t>Implementar acciones correctivas para los indicadores reportados en el BSC que presentaron ejecución por debajo de la meta prevista</t>
  </si>
  <si>
    <t>Solicitar los ajustes de forma en el PAE BSC"STTR.1-SGDU, siendo lo correcto STTR.1 - OAC" y registrar el proyecto estrategico (sic) para los indicadores OCI.1-OAC, OCI.2-OAC, OTC.1-OACE, así: Para los dos primeros: 5.2. Fortalecimiento del posicionamiento de la entidad mediante una comunicación transparente, que visibilice el que hacer de la entidad y sus logro s, y para el último: 5.1. Mejoramiento del relacionamiento de la entidad, fortaleciendo los procesos de participación y cultura ciudadana. Modificar el indicador en el PAE - "Realizar las piezas de comunicación solicitadas por las áreas internas del IDU" para que se establezca como "Atender los requerimientos de comunicaciones formulados por parte de las áreas internas de la entidad".</t>
  </si>
  <si>
    <t>Ajustes en Indicadores</t>
  </si>
  <si>
    <t>Avance</t>
  </si>
  <si>
    <t>Fecha fin</t>
  </si>
  <si>
    <t>Fecha inicio</t>
  </si>
  <si>
    <t>Dependencia</t>
  </si>
  <si>
    <t>Tipo</t>
  </si>
  <si>
    <t>Estado</t>
  </si>
  <si>
    <t>Hallazgo</t>
  </si>
  <si>
    <t>Acción</t>
  </si>
  <si>
    <t>Código</t>
  </si>
  <si>
    <t>Etiquetas de fila</t>
  </si>
  <si>
    <t>Total general</t>
  </si>
  <si>
    <t>Etiquetas de columna</t>
  </si>
  <si>
    <t>ene</t>
  </si>
  <si>
    <t>feb</t>
  </si>
  <si>
    <t>mar</t>
  </si>
  <si>
    <t>Cuenta de Acción</t>
  </si>
  <si>
    <t>Terminado extemporáneo</t>
  </si>
  <si>
    <t>INSTITUTO DE DESARROLLO URBANO</t>
  </si>
  <si>
    <t>OFICINA DE CONTROL INTERNO</t>
  </si>
  <si>
    <t>EVALUACIÓN PLAN DE MEJORAMIENTO INTERNO</t>
  </si>
  <si>
    <t>MARZO 31 DE 2022</t>
  </si>
  <si>
    <t>Periodo Evaluado
Enero 1 - Marzo 31</t>
  </si>
  <si>
    <t>ÁREA</t>
  </si>
  <si>
    <t>Propuestas</t>
  </si>
  <si>
    <t>Cumplidas oportunamente</t>
  </si>
  <si>
    <t>No Cumplidas Oportunamente</t>
  </si>
  <si>
    <t>% Cumplimiento</t>
  </si>
  <si>
    <t>DG - DIRECCIÓN GENERAL</t>
  </si>
  <si>
    <t>DTAF - DIRECCIÓN TÉC ADMINISTRATIVA Y FINANCIER</t>
  </si>
  <si>
    <t>DTAI - D. TÉCNICA DE ADMON INFRAESTRUCTURA</t>
  </si>
  <si>
    <t>DTAV - DIRECCIÓN TÉCNICA APOYO A LA VALORIZACION</t>
  </si>
  <si>
    <t>DTDP - DIRECCIÓN TÉCNICA DE PREDIOS</t>
  </si>
  <si>
    <t>DTGJ - DIRECCIÓN TÉCNICA DE GESTIÓN JUDICIAL</t>
  </si>
  <si>
    <t>DTINI - DIRECCIÓN TÉCNICA DE INTELIGENCIA DE NEGOCIO E INNOVACIÓN</t>
  </si>
  <si>
    <t>OCD - OFICINA DE CONTROL DISCIPLINARIO</t>
  </si>
  <si>
    <t>OCI - OFICINA DE CONTROL INTERNO</t>
  </si>
  <si>
    <t>OCIT - OFICINA DE COORDINACIÓN INTERINSTITUCIONAL</t>
  </si>
  <si>
    <t>ORSC - OFICINA DE RELACIONAMIENTO Y SERVICIO A LA CIUDADANÍA</t>
  </si>
  <si>
    <t>SGDU - SUBDIRECCIÓN GENERAL DESARROLLO URBANO</t>
  </si>
  <si>
    <t>SGGC - SUBDIRECCIÓN GENERAL DE GESTIÓN CORPORATIVA</t>
  </si>
  <si>
    <t>SGI - SUBDIRECCIÓN GENERAL DE INFRAESTRUCTURA</t>
  </si>
  <si>
    <t>SGJ - SUBDIRECCIÓN GENERAL JURIDICA</t>
  </si>
  <si>
    <t>STJEF - S.T. JURIDICA Y EJECUCIONES FISCALES</t>
  </si>
  <si>
    <t>STCST - S.T. DE CONSERVACIÓN SUBSISTEMA TRANSPO</t>
  </si>
  <si>
    <t>STCSV - S.T. DE CONSERVACIÓN DEL SUBSISTEMA VIAL</t>
  </si>
  <si>
    <t>STOP - S.T. DE OPERACIONES</t>
  </si>
  <si>
    <t>STPC - S.T. PRESUPUESTO Y CONTABLILIDAD</t>
  </si>
  <si>
    <t>STRH - S.T. DE RECURSOS HUMANOS</t>
  </si>
  <si>
    <t>STTR - S.T. DE TESORERIA Y RECAUDO</t>
  </si>
  <si>
    <t>Total General</t>
  </si>
  <si>
    <t>EVALUACIÓN PLAN DE MEJORAMIENTO EXTERNO (CONTRALORÍA)</t>
  </si>
  <si>
    <t>MARZO 31 DE 2021</t>
  </si>
  <si>
    <t>DTAV - DIRECCIÓN TÉCNICA APOYO ALA VALORIZACION</t>
  </si>
  <si>
    <t>OGA - OFICINA DE GESTIÓN AMBIENTAL</t>
  </si>
  <si>
    <t>OTC - OFICINA ATENCIÓN AL CIUDADANO</t>
  </si>
  <si>
    <t>STMST - S.T. DE MANTENIMIENTO SUBSISTEMA TRANSPO</t>
  </si>
  <si>
    <t>STMSV - S.T. DE MANTENIMIENTO SUBSISTEMA VIAL</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</si>
</sst>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0"/>
      <color rgb="FF4C4C4C"/>
      <name val="Verdana"/>
      <family val="2"/>
    </font>
    <font>
      <sz val="11"/>
      <color theme="1"/>
      <name val="Calibri"/>
      <family val="2"/>
      <scheme val="minor"/>
    </font>
    <font>
      <b/>
      <sz val="11"/>
      <color theme="1"/>
      <name val="Calibri"/>
      <family val="2"/>
      <scheme val="minor"/>
    </font>
    <font>
      <b/>
      <sz val="11"/>
      <color theme="1"/>
      <name val="Arial"/>
      <family val="2"/>
    </font>
    <font>
      <sz val="9"/>
      <color theme="1"/>
      <name val="Arial"/>
      <family val="2"/>
    </font>
    <font>
      <b/>
      <sz val="9"/>
      <color theme="1"/>
      <name val="Arial"/>
      <family val="2"/>
    </font>
    <font>
      <sz val="8"/>
      <name val="Arial"/>
      <family val="2"/>
    </font>
    <font>
      <sz val="8"/>
      <color theme="1"/>
      <name val="Arial"/>
      <family val="2"/>
    </font>
  </fonts>
  <fills count="4">
    <fill>
      <patternFill patternType="none"/>
    </fill>
    <fill>
      <patternFill patternType="gray125"/>
    </fill>
    <fill>
      <patternFill patternType="solid">
        <fgColor rgb="FFEFEFF8"/>
        <bgColor indexed="64"/>
      </patternFill>
    </fill>
    <fill>
      <patternFill patternType="solid">
        <fgColor rgb="FFFFFFCC"/>
        <bgColor indexed="64"/>
      </patternFill>
    </fill>
  </fills>
  <borders count="11">
    <border>
      <left/>
      <right/>
      <top/>
      <bottom/>
      <diagonal/>
    </border>
    <border>
      <left/>
      <right/>
      <top style="medium">
        <color rgb="FFDDDDDD"/>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diagonal/>
    </border>
  </borders>
  <cellStyleXfs count="2">
    <xf numFmtId="0" fontId="0" fillId="0" borderId="0"/>
    <xf numFmtId="9" fontId="2" fillId="0" borderId="0" applyFont="0" applyFill="0" applyBorder="0" applyAlignment="0" applyProtection="0"/>
  </cellStyleXfs>
  <cellXfs count="36">
    <xf numFmtId="0" fontId="0" fillId="0" borderId="0" xfId="0"/>
    <xf numFmtId="0" fontId="1" fillId="2" borderId="1" xfId="0" applyFont="1" applyFill="1" applyBorder="1" applyAlignment="1">
      <alignment horizontal="left" vertical="top" wrapText="1"/>
    </xf>
    <xf numFmtId="14" fontId="1" fillId="2" borderId="1" xfId="0" applyNumberFormat="1" applyFont="1" applyFill="1" applyBorder="1" applyAlignment="1">
      <alignment horizontal="left" vertical="top" wrapText="1"/>
    </xf>
    <xf numFmtId="0" fontId="1" fillId="2" borderId="1" xfId="0" applyFont="1" applyFill="1" applyBorder="1" applyAlignment="1">
      <alignment horizontal="right" vertical="top" wrapText="1"/>
    </xf>
    <xf numFmtId="0" fontId="1" fillId="0" borderId="1" xfId="0" applyFont="1" applyBorder="1" applyAlignment="1">
      <alignment horizontal="left" vertical="top" wrapText="1"/>
    </xf>
    <xf numFmtId="14" fontId="1" fillId="0" borderId="1" xfId="0" applyNumberFormat="1" applyFont="1" applyBorder="1" applyAlignment="1">
      <alignment horizontal="left" vertical="top" wrapText="1"/>
    </xf>
    <xf numFmtId="0" fontId="1" fillId="0" borderId="1" xfId="0" applyFont="1" applyBorder="1" applyAlignment="1">
      <alignment horizontal="right" vertical="top" wrapText="1"/>
    </xf>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NumberFormat="1"/>
    <xf numFmtId="0" fontId="4" fillId="0" borderId="0" xfId="0" applyFont="1" applyAlignment="1">
      <alignment horizontal="center" vertical="center"/>
    </xf>
    <xf numFmtId="0" fontId="4" fillId="0" borderId="0" xfId="0" applyFont="1" applyAlignment="1">
      <alignment horizontal="center"/>
    </xf>
    <xf numFmtId="0" fontId="0" fillId="0" borderId="0" xfId="0" applyAlignment="1">
      <alignment wrapText="1"/>
    </xf>
    <xf numFmtId="0" fontId="5" fillId="0" borderId="0" xfId="0" applyFont="1" applyAlignment="1">
      <alignment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0" borderId="5" xfId="0" applyFont="1" applyBorder="1" applyAlignment="1">
      <alignment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7" fillId="0" borderId="5" xfId="0" applyFont="1" applyFill="1" applyBorder="1" applyAlignment="1">
      <alignment horizontal="left" vertical="center" wrapText="1"/>
    </xf>
    <xf numFmtId="0" fontId="5" fillId="3" borderId="6" xfId="0" applyFont="1" applyFill="1" applyBorder="1" applyAlignment="1">
      <alignment horizontal="center" vertical="center" wrapText="1"/>
    </xf>
    <xf numFmtId="9" fontId="5" fillId="3" borderId="8" xfId="1" applyFont="1" applyFill="1" applyBorder="1" applyAlignment="1">
      <alignment horizontal="center" vertical="center" wrapText="1"/>
    </xf>
    <xf numFmtId="0" fontId="8" fillId="0" borderId="5" xfId="0" applyFont="1" applyFill="1" applyBorder="1" applyAlignment="1">
      <alignment horizontal="left" vertical="center" wrapText="1"/>
    </xf>
    <xf numFmtId="0" fontId="7" fillId="0" borderId="0" xfId="0" applyFont="1" applyFill="1" applyBorder="1" applyAlignment="1">
      <alignment horizontal="left" vertical="center" wrapText="1"/>
    </xf>
    <xf numFmtId="0" fontId="3" fillId="0" borderId="9" xfId="0" applyFont="1" applyFill="1" applyBorder="1" applyAlignment="1">
      <alignment horizontal="left" wrapText="1"/>
    </xf>
    <xf numFmtId="0" fontId="6" fillId="3" borderId="9" xfId="0" applyFont="1" applyFill="1" applyBorder="1" applyAlignment="1">
      <alignment horizontal="center" vertical="center" wrapText="1"/>
    </xf>
    <xf numFmtId="9" fontId="6" fillId="3" borderId="9" xfId="1" applyFont="1" applyFill="1" applyBorder="1" applyAlignment="1">
      <alignment horizontal="center" vertical="center" wrapText="1"/>
    </xf>
    <xf numFmtId="0" fontId="6" fillId="0" borderId="5" xfId="0" applyFont="1" applyBorder="1" applyAlignment="1">
      <alignment vertical="center" wrapText="1"/>
    </xf>
    <xf numFmtId="0" fontId="0" fillId="0" borderId="0" xfId="0" applyAlignment="1">
      <alignment horizontal="left" vertical="center"/>
    </xf>
    <xf numFmtId="0" fontId="0" fillId="0" borderId="0" xfId="0" applyAlignment="1">
      <alignment vertical="center"/>
    </xf>
    <xf numFmtId="0" fontId="8" fillId="0" borderId="5" xfId="0" applyFont="1" applyBorder="1" applyAlignment="1">
      <alignment horizontal="left" vertical="center" wrapText="1"/>
    </xf>
    <xf numFmtId="0" fontId="8" fillId="0" borderId="10" xfId="0" applyFont="1" applyBorder="1" applyAlignment="1">
      <alignment horizontal="left" vertical="center" wrapText="1"/>
    </xf>
    <xf numFmtId="0" fontId="3" fillId="0" borderId="9" xfId="0" applyFont="1" applyBorder="1" applyAlignment="1">
      <alignment horizontal="left"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91109</xdr:colOff>
      <xdr:row>45</xdr:row>
      <xdr:rowOff>146602</xdr:rowOff>
    </xdr:from>
    <xdr:to>
      <xdr:col>4</xdr:col>
      <xdr:colOff>770283</xdr:colOff>
      <xdr:row>48</xdr:row>
      <xdr:rowOff>108502</xdr:rowOff>
    </xdr:to>
    <xdr:sp macro="" textlink="">
      <xdr:nvSpPr>
        <xdr:cNvPr id="2" name="CuadroTexto 1">
          <a:extLst>
            <a:ext uri="{FF2B5EF4-FFF2-40B4-BE49-F238E27FC236}">
              <a16:creationId xmlns:a16="http://schemas.microsoft.com/office/drawing/2014/main" xmlns="" id="{58A776C3-AD1A-4D9C-96B5-AA09DEA102CB}"/>
            </a:ext>
          </a:extLst>
        </xdr:cNvPr>
        <xdr:cNvSpPr txBox="1"/>
      </xdr:nvSpPr>
      <xdr:spPr>
        <a:xfrm>
          <a:off x="3101009" y="9490627"/>
          <a:ext cx="3698599" cy="533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800"/>
            <a:t>Se emplea para el indicador de este período</a:t>
          </a:r>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acqueline Uribe" refreshedDate="44658.777985879628" createdVersion="7" refreshedVersion="7" minRefreshableVersion="3" recordCount="49">
  <cacheSource type="worksheet">
    <worksheetSource ref="A1:I64" sheet="BD ITRIM"/>
  </cacheSource>
  <cacheFields count="13">
    <cacheField name="Código" numFmtId="0">
      <sharedItems containsString="0" containsBlank="1" containsNumber="1" containsInteger="1" minValue="2406" maxValue="2590"/>
    </cacheField>
    <cacheField name="Acción" numFmtId="0">
      <sharedItems containsBlank="1" longText="1"/>
    </cacheField>
    <cacheField name="Hallazgo" numFmtId="0">
      <sharedItems containsBlank="1"/>
    </cacheField>
    <cacheField name="Estado" numFmtId="0">
      <sharedItems containsBlank="1" count="6">
        <s v="Cerrado"/>
        <s v="Terminado"/>
        <s v="En Progreso"/>
        <s v="Vencido"/>
        <s v="Terminado extemporáneo"/>
        <m/>
      </sharedItems>
    </cacheField>
    <cacheField name="Tipo" numFmtId="0">
      <sharedItems containsBlank="1" count="3">
        <s v="Interno"/>
        <s v="Contraloría de Bogotá"/>
        <m/>
      </sharedItems>
    </cacheField>
    <cacheField name="Auditor" numFmtId="0">
      <sharedItems containsBlank="1"/>
    </cacheField>
    <cacheField name="Dependencia" numFmtId="0">
      <sharedItems containsBlank="1" count="12">
        <s v="OAP - OFICINA ASESORA DE PLANEACIÓN"/>
        <s v="DTP - DIRECCIÓN TÉCNICA DE PROYECTOS"/>
        <s v="DTPS - DIRECCIÓN TÉCNICA DE PROCESOS SELECTIVOS"/>
        <s v="DTC - DIRECCIÓN TÉCNICA DE CONSTRUCCIONES"/>
        <s v="STRF - S.T. DE RECURSOS FISICOS"/>
        <s v="STESV - S. T. DE EJECUCIÓN SUBSISTEMA VIAL"/>
        <s v="STEST - S.T. EJECUCIÓN SUBSISTEMA TRANSPORTE"/>
        <s v="STRT - S.T. DE RECURSOS TECNOLÓGICOS"/>
        <s v="DTGC - DIRECCIÓN TÉCNICA DE GESTION CONTRACTUAL"/>
        <s v="DTCI - DIRECCIÓN TÉCNICA DE CONSERVACIÓN DE LA INFRAESTRUCTURA"/>
        <s v="OAC - OFICINA ASESORA DE COMUNICACIONES"/>
        <m/>
      </sharedItems>
    </cacheField>
    <cacheField name="Jefe Dependencia" numFmtId="0">
      <sharedItems containsBlank="1"/>
    </cacheField>
    <cacheField name="Facilitador" numFmtId="0">
      <sharedItems containsBlank="1"/>
    </cacheField>
    <cacheField name="Fecha inicio" numFmtId="0">
      <sharedItems containsNonDate="0" containsDate="1" containsString="0" containsBlank="1" minDate="2021-02-22T00:00:00" maxDate="2022-02-18T00:00:00"/>
    </cacheField>
    <cacheField name="Fecha fin" numFmtId="0">
      <sharedItems containsNonDate="0" containsDate="1" containsString="0" containsBlank="1" minDate="2022-01-05T00:00:00" maxDate="2022-04-01T00:00:00" count="19">
        <d v="2022-03-30T00:00:00"/>
        <d v="2022-02-21T00:00:00"/>
        <d v="2022-03-31T00:00:00"/>
        <d v="2022-01-31T00:00:00"/>
        <d v="2022-02-20T00:00:00"/>
        <d v="2022-02-15T00:00:00"/>
        <d v="2022-02-28T00:00:00"/>
        <d v="2022-01-06T00:00:00"/>
        <d v="2022-02-22T00:00:00"/>
        <d v="2022-01-05T00:00:00"/>
        <d v="2022-01-15T00:00:00"/>
        <d v="2022-03-22T00:00:00"/>
        <d v="2022-03-23T00:00:00"/>
        <d v="2022-03-15T00:00:00"/>
        <d v="2022-02-01T00:00:00"/>
        <d v="2022-03-18T00:00:00"/>
        <d v="2022-02-18T00:00:00"/>
        <d v="2022-02-25T00:00:00"/>
        <m/>
      </sharedItems>
      <fieldGroup par="12" base="10">
        <rangePr groupBy="days" startDate="2022-01-05T00:00:00" endDate="2022-04-01T00:00:00"/>
        <groupItems count="368">
          <s v="(en blanco)"/>
          <s v="01-ene"/>
          <s v="02-ene"/>
          <s v="03-ene"/>
          <s v="04-ene"/>
          <s v="05-ene"/>
          <s v="06-ene"/>
          <s v="07-ene"/>
          <s v="08-ene"/>
          <s v="09-ene"/>
          <s v="10-ene"/>
          <s v="11-ene"/>
          <s v="12-ene"/>
          <s v="13-ene"/>
          <s v="14-ene"/>
          <s v="15-ene"/>
          <s v="16-ene"/>
          <s v="17-ene"/>
          <s v="18-ene"/>
          <s v="19-ene"/>
          <s v="20-ene"/>
          <s v="21-ene"/>
          <s v="22-ene"/>
          <s v="23-ene"/>
          <s v="24-ene"/>
          <s v="25-ene"/>
          <s v="26-ene"/>
          <s v="27-ene"/>
          <s v="28-ene"/>
          <s v="29-ene"/>
          <s v="30-ene"/>
          <s v="31-ene"/>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ic"/>
          <s v="02-dic"/>
          <s v="03-dic"/>
          <s v="04-dic"/>
          <s v="05-dic"/>
          <s v="06-dic"/>
          <s v="07-dic"/>
          <s v="08-dic"/>
          <s v="09-dic"/>
          <s v="10-dic"/>
          <s v="11-dic"/>
          <s v="12-dic"/>
          <s v="13-dic"/>
          <s v="14-dic"/>
          <s v="15-dic"/>
          <s v="16-dic"/>
          <s v="17-dic"/>
          <s v="18-dic"/>
          <s v="19-dic"/>
          <s v="20-dic"/>
          <s v="21-dic"/>
          <s v="22-dic"/>
          <s v="23-dic"/>
          <s v="24-dic"/>
          <s v="25-dic"/>
          <s v="26-dic"/>
          <s v="27-dic"/>
          <s v="28-dic"/>
          <s v="29-dic"/>
          <s v="30-dic"/>
          <s v="31-dic"/>
          <s v="&gt;01/04/2022"/>
        </groupItems>
      </fieldGroup>
    </cacheField>
    <cacheField name="Avance" numFmtId="0">
      <sharedItems containsString="0" containsBlank="1" containsNumber="1" containsInteger="1" minValue="0" maxValue="100"/>
    </cacheField>
    <cacheField name="Meses" numFmtId="0" databaseField="0">
      <fieldGroup base="10">
        <rangePr groupBy="months" startDate="2022-01-05T00:00:00" endDate="2022-04-01T00:00:00"/>
        <groupItems count="14">
          <s v="&lt;05/01/2022"/>
          <s v="ene"/>
          <s v="feb"/>
          <s v="mar"/>
          <s v="abr"/>
          <s v="may"/>
          <s v="jun"/>
          <s v="jul"/>
          <s v="ago"/>
          <s v="sep"/>
          <s v="oct"/>
          <s v="nov"/>
          <s v="dic"/>
          <s v="&gt;01/04/2022"/>
        </groupItems>
      </fieldGroup>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9">
  <r>
    <n v="2406"/>
    <s v="Realizar curso de actualización de auditores internos en la norma ISO 22301:2019"/>
    <s v="Oportunidad de Mejora: Capacitar a los auditores internos"/>
    <x v="0"/>
    <x v="0"/>
    <s v="Jacqueline Uribe Moron - cjuribem1"/>
    <x v="0"/>
    <s v="Sandra Milena Del Pilar Rueda Ochoa - psruedao1"/>
    <s v="Paula Andrea Perez Arevalo - cppereza1"/>
    <d v="2021-03-01T00:00:00"/>
    <x v="0"/>
    <n v="100"/>
  </r>
  <r>
    <n v="2426"/>
    <s v="Revisar el formato de presentación y la información especifica que deben incluir los informes mensuales de interventoría que permita realizar una fácil verificación, desde recibo y entrega, hasta la revisión y aprobación."/>
    <s v="Hallazgo N° 3 Inefectividad de acciones del Plan de Mejoramiento."/>
    <x v="1"/>
    <x v="0"/>
    <s v="Jose Andres Benavides Gonzalez - cjbenavi2"/>
    <x v="1"/>
    <s v="Maria Constanza Garcia Alicastro - pmgarcia4"/>
    <s v="Silvia Liliana Santos Angel - cssantos1"/>
    <d v="2021-02-22T00:00:00"/>
    <x v="1"/>
    <n v="100"/>
  </r>
  <r>
    <n v="2427"/>
    <s v="Realizar una capacitación a los profesionales nuevos del área, para concientizar el compromiso del seguimiento a las pólizas del contrato según los parámetros establecido en el manual de gestión contractual."/>
    <s v="Hallazgo N° 3. Inefectividad de acciones del Plan de Mejoramiento."/>
    <x v="1"/>
    <x v="0"/>
    <s v="Jose Andres Benavides Gonzalez - cjbenavi2"/>
    <x v="1"/>
    <s v="Maria Constanza Garcia Alicastro - pmgarcia4"/>
    <s v="Silvia Liliana Santos Angel - cssantos1"/>
    <d v="2021-02-22T00:00:00"/>
    <x v="1"/>
    <n v="100"/>
  </r>
  <r>
    <n v="2454"/>
    <s v="Emitir un documento sobre los lineamientos y aspectos principales a tener en cuenta para la conformación de expedientes virtuales en el sistema ORFEO"/>
    <s v="Hallazgo 1. Inefectividad de acciones de mejoramiento."/>
    <x v="1"/>
    <x v="0"/>
    <s v="Cristian Sebastian Fandino Melgarejo - pcfandin1"/>
    <x v="2"/>
    <s v="Ferney Baquero Figueredo - pfbaquer1"/>
    <s v="Clara Puerto Cardoso - pcpuerto1"/>
    <d v="2021-06-01T00:00:00"/>
    <x v="2"/>
    <n v="100"/>
  </r>
  <r>
    <n v="2456"/>
    <s v="Elaborar un reporte/informe sobre el balance en el cumplimiento de la planeación estratégica de la vigencia para facilitar la consolidación del informe cuatrienal"/>
    <s v="HALLAZGO No. 1. No se evidenció el informe de gestión consolidado del cierre del ciclo de planeación estratégica del cuatrienio."/>
    <x v="1"/>
    <x v="0"/>
    <s v="Jacqueline Uribe Moron - cjuribem1"/>
    <x v="0"/>
    <s v="Sandra Milena Del Pilar Rueda Ochoa - psruedao1"/>
    <s v="Paula Andrea Perez Arevalo - cppereza1"/>
    <d v="2021-07-02T00:00:00"/>
    <x v="3"/>
    <n v="100"/>
  </r>
  <r>
    <n v="2458"/>
    <s v="Realizar mesas de trabajo coordinadas entre la DTP y la DTGC donde se presente y argumente los incumplimientos del proceso sancionatorio para dar inicio de manera diligente."/>
    <s v="3.1.3.3.1"/>
    <x v="1"/>
    <x v="1"/>
    <s v="Camilo Oswaldo Barajas Sierra - pcbaraja1"/>
    <x v="1"/>
    <s v="Maria Constanza Garcia Alicastro - pmgarcia4"/>
    <s v="Blanca Ofir Murillo Solarte - cbmurill1"/>
    <d v="2021-06-21T00:00:00"/>
    <x v="4"/>
    <n v="100"/>
  </r>
  <r>
    <n v="2465"/>
    <s v="Enviar una vez se suscriban los contratos comunicado conminando al interventor el cumplimiento de los requisitos de la aprobación de las Hojas de vida del personal mínimo clave requerido para la suscripción del acta de inicio del contrato."/>
    <s v="3.1.3.8.4"/>
    <x v="1"/>
    <x v="1"/>
    <s v="Camilo Oswaldo Barajas Sierra - pcbaraja1"/>
    <x v="3"/>
    <s v="Meliza Marulanda - pmmarula1"/>
    <s v="Habib Leonardo Mejia Rivera - chmejiar1"/>
    <d v="2021-06-30T00:00:00"/>
    <x v="5"/>
    <n v="100"/>
  </r>
  <r>
    <n v="2466"/>
    <s v="Implementar un formato de presentación de Hoja de vida para el personal del Contratista y de la interventoría."/>
    <s v="3.1.3.8.4"/>
    <x v="1"/>
    <x v="1"/>
    <s v="Camilo Oswaldo Barajas Sierra - pcbaraja1"/>
    <x v="3"/>
    <s v="Meliza Marulanda - pmmarula1"/>
    <s v="Habib Leonardo Mejia Rivera - chmejiar1"/>
    <d v="2021-06-30T00:00:00"/>
    <x v="5"/>
    <n v="100"/>
  </r>
  <r>
    <n v="2468"/>
    <s v="Enviar una vez se suscriban los contratos comunicados conminando al interventor el cumplimiento de los requisitos de la aprobación de las Hojas de vida del personal mínimo clave requerido para la suscripción del acta de inicio del contrato."/>
    <s v="3.1.3.9.1"/>
    <x v="1"/>
    <x v="1"/>
    <s v="Camilo Oswaldo Barajas Sierra - pcbaraja1"/>
    <x v="3"/>
    <s v="Meliza Marulanda - pmmarula1"/>
    <s v="Habib Leonardo Mejia Rivera - chmejiar1"/>
    <d v="2021-06-30T00:00:00"/>
    <x v="5"/>
    <n v="100"/>
  </r>
  <r>
    <n v="2469"/>
    <s v="Implementar un formato de presentación de Hoja de vida para el personal del Contratista y de la interventoría."/>
    <s v="3.1.3.9.1"/>
    <x v="1"/>
    <x v="1"/>
    <s v="Camilo Oswaldo Barajas Sierra - pcbaraja1"/>
    <x v="3"/>
    <s v="Meliza Marulanda - pmmarula1"/>
    <s v="Habib Leonardo Mejia Rivera - chmejiar1"/>
    <d v="2021-06-30T00:00:00"/>
    <x v="5"/>
    <n v="100"/>
  </r>
  <r>
    <n v="2474"/>
    <s v="Presentar trimestralmente al Comité Directivo el desempeño del indicador estratégico definido para el seguimiento a la ejecución de los proyectos"/>
    <s v="3.2.1.1.6"/>
    <x v="2"/>
    <x v="1"/>
    <s v="Camilo Oswaldo Barajas Sierra - pcbaraja1"/>
    <x v="0"/>
    <s v="Sandra Milena Del Pilar Rueda Ochoa - psruedao1"/>
    <s v="Paula Andrea Perez Arevalo - cppereza1"/>
    <d v="2021-07-01T00:00:00"/>
    <x v="3"/>
    <n v="0"/>
  </r>
  <r>
    <n v="2475"/>
    <s v="Presentar mensualmente al Comité Directivo la matriz de seguimiento a los proyectos plan de desarrollo, que incluya las justificaciones correspondientes a los cambios que se generen en los proyectos."/>
    <s v="3.2.1.1.6"/>
    <x v="2"/>
    <x v="1"/>
    <s v="Camilo Oswaldo Barajas Sierra - pcbaraja1"/>
    <x v="0"/>
    <s v="Sandra Milena Del Pilar Rueda Ochoa - psruedao1"/>
    <s v="Paula Andrea Perez Arevalo - cppereza1"/>
    <d v="2021-08-01T00:00:00"/>
    <x v="3"/>
    <n v="0"/>
  </r>
  <r>
    <n v="2485"/>
    <s v="Capacitación a la DTGC y la DTPS en asuntos relacionados con la exigencia de las pólizas, cobertura y demás aspectos que impactan los procesos de selección y futuros contratos"/>
    <s v="No Conformidad N° 1: Inconsistencia en la vigencia de los amparos exigidos en el proceso IDU-CMA-DTC- 009-2021."/>
    <x v="1"/>
    <x v="0"/>
    <s v="Cristian Sebastian Fandino Melgarejo - pcfandin1"/>
    <x v="2"/>
    <s v="Ferney Baquero Figueredo - pfbaquer1"/>
    <s v="Clara Puerto Cardoso - pcpuerto1"/>
    <d v="2021-09-13T00:00:00"/>
    <x v="2"/>
    <n v="100"/>
  </r>
  <r>
    <n v="2488"/>
    <s v="Ajustar la redacción y alcance del Riesgo G.DO.04"/>
    <s v="No Conformidad No. 1: No reporte de materialización de riesgo G.DO.04 en el segundo cuatrimestre de 2020"/>
    <x v="1"/>
    <x v="0"/>
    <s v="Jacqueline Uribe Moron - cjuribem1"/>
    <x v="4"/>
    <s v="Cesar Dimas Padilla Santacruz - pcpadill1"/>
    <s v="Daniel Ricardo Fonseca Martinez - cdfonsec2"/>
    <d v="2021-10-11T00:00:00"/>
    <x v="6"/>
    <n v="100"/>
  </r>
  <r>
    <n v="2493"/>
    <s v="Incluir la fechas de terminación de las etapas de los contratos a cargo de la DTP, en el aplicativo SIAC"/>
    <s v="Acciones de planes de mejoramiento no efectivas-2254 Desarrollar reuniones puntuales con los apoyos de supervisión de los contratos que están presentando problemas con la información."/>
    <x v="0"/>
    <x v="0"/>
    <s v="Fabio Luis Ayala Rodriguez - pfayalar1"/>
    <x v="1"/>
    <s v="Maria Constanza Garcia Alicastro - pmgarcia4"/>
    <s v="Silvia Liliana Santos Angel - cssantos1"/>
    <d v="2021-09-01T00:00:00"/>
    <x v="6"/>
    <n v="100"/>
  </r>
  <r>
    <n v="2502"/>
    <s v="Realizar un seguimiento mensual a la publicacion de los informes mensuales que se publican en el SECOP"/>
    <s v="No Conformidad N°. 1. Inefectividad de acciones de planes de mejoramiento."/>
    <x v="0"/>
    <x v="0"/>
    <s v="Wilson Guillermo Herrera Reyes - pwherrer1"/>
    <x v="3"/>
    <s v="Meliza Marulanda - pmmarula1"/>
    <s v="Habib Leonardo Mejia Rivera - chmejiar1"/>
    <d v="2021-09-14T00:00:00"/>
    <x v="7"/>
    <n v="100"/>
  </r>
  <r>
    <n v="2503"/>
    <s v="Publicar los informes mensuales de obra y de interventoría de los contratos IDU-1331-2020 e IDU-1528-2020."/>
    <s v="No Conformidad N°. 1. Inefectividad de acciones de planes de mejoramiento."/>
    <x v="0"/>
    <x v="0"/>
    <s v="Wilson Guillermo Herrera Reyes - pwherrer1"/>
    <x v="5"/>
    <s v="Jaime Augusto Bermudez Diaz - pjbermud2"/>
    <s v="Jose Luis Florian Quiroga - cjfloria1"/>
    <d v="2021-09-14T00:00:00"/>
    <x v="7"/>
    <n v="100"/>
  </r>
  <r>
    <n v="2504"/>
    <s v="Cargar en el Aplicativo ZIPA las líneas base de los contratos que no la tienen y se encuentran en ejecución de obra."/>
    <s v="No Conformidad N°. 1. Inefectividad de acciones de planes de mejoramiento."/>
    <x v="0"/>
    <x v="0"/>
    <s v="Wilson Guillermo Herrera Reyes - pwherrer1"/>
    <x v="5"/>
    <s v="Jaime Augusto Bermudez Diaz - pjbermud2"/>
    <s v="Jose Luis Florian Quiroga - cjfloria1"/>
    <d v="2021-09-14T00:00:00"/>
    <x v="7"/>
    <n v="100"/>
  </r>
  <r>
    <n v="2505"/>
    <s v="Cargar en el Aplicativo ZIPA las líneas base de los contratos que no la tienen y se encuentran en ejecución de obra."/>
    <s v="No Conformidad N°. 1. Inefectividad de acciones de planes de mejoramiento."/>
    <x v="1"/>
    <x v="0"/>
    <s v="Wilson Guillermo Herrera Reyes - pwherrer1"/>
    <x v="6"/>
    <s v="Denice Bibiana Acero Vargas - pdacerov1"/>
    <s v="Uriel Masmela Castellanos - pumasmel1"/>
    <d v="2021-09-14T00:00:00"/>
    <x v="7"/>
    <n v="100"/>
  </r>
  <r>
    <n v="2506"/>
    <s v="Recordar a los profesionales de apoyo a la supervision la obligacion de suministrar y cargar la información necesaria para mantener actualizados los aplicativos de la Entidad (SIAC, STONE, ZIPA, etc.), con información real, veraz y comprobable, indicando toda la información relevante para el proyecto."/>
    <s v="No Conformidad N°. 1. Inefectividad de acciones de planes de mejoramiento."/>
    <x v="1"/>
    <x v="0"/>
    <s v="Wilson Guillermo Herrera Reyes - pwherrer1"/>
    <x v="3"/>
    <s v="Meliza Marulanda - pmmarula1"/>
    <s v="Habib Leonardo Mejia Rivera - chmejiar1"/>
    <d v="2021-09-14T00:00:00"/>
    <x v="7"/>
    <n v="100"/>
  </r>
  <r>
    <n v="2514"/>
    <s v="Incluir en la EDL para funcionarios un compromiso relacionado con la gestión oportuna de acciones de mejoramiento y lo propio para contratistas PSP, mediante la creación de un factor de evaluación asociado al informe mensual de actividades. En OBSERVACIONES /ENTREGABLES ESPERADOS agregaron: &quot;Definir factor a incluir en la EDL y Contratos de prestación de servicios para la nueva vigencia y contratos de OPS&quot;"/>
    <s v="No Conformidad N° 1. Acciones de planes de mejoramiento inefectivas - Gestión de TIC."/>
    <x v="3"/>
    <x v="0"/>
    <s v="Adriana Mabel Nino Acosta - paninoac1"/>
    <x v="7"/>
    <s v="Arleth Patricia Saurith Contreras - pasaurit1"/>
    <s v="Hector Pulido Moreno - phpulido1"/>
    <d v="2021-10-04T00:00:00"/>
    <x v="2"/>
    <n v="21"/>
  </r>
  <r>
    <n v="2522"/>
    <s v="Revisar la documentación del mapa de procesos del proceso Tecnologías de Información y comunicación, ajustado al plan de acción de la OAP En OBSERVACIONES /ENTREGABLES ESPERADOS agregaron: &quot;Revisar la totalidad de los documentos del mapa de procesos de proceso Tecnologías de Información y comunicación, de acuerdo al plan de acción presentado a la OAP&quot;."/>
    <s v="No Conformidad N° 1. Acciones de planes de mejoramiento inefectivas - Gestión de TIC."/>
    <x v="1"/>
    <x v="0"/>
    <s v="Adriana Mabel Nino Acosta - paninoac1"/>
    <x v="7"/>
    <s v="Arleth Patricia Saurith Contreras - pasaurit1"/>
    <s v="Hector Pulido Moreno - phpulido1"/>
    <d v="2021-09-01T00:00:00"/>
    <x v="2"/>
    <n v="0"/>
  </r>
  <r>
    <n v="2527"/>
    <s v="Realizar capacitaciones a los interventores de los contratos DTP, donde se presente y aclare los requerimientos exigidos por el IDU en el caso que se exponga un incumplimiento que lleve al inicio de proceso sancionatorio."/>
    <s v="3.2.1.1.2"/>
    <x v="1"/>
    <x v="1"/>
    <s v="Camilo Oswaldo Barajas Sierra - pcbaraja1"/>
    <x v="1"/>
    <s v="Maria Constanza Garcia Alicastro - pmgarcia4"/>
    <s v="Blanca Ofir Murillo Solarte - cbmurill1"/>
    <d v="2021-09-23T00:00:00"/>
    <x v="8"/>
    <n v="100"/>
  </r>
  <r>
    <n v="2531"/>
    <s v="Realizar un diagnóstico con mesas de trabajo con las áreas involucradas en la revisión de los componentes de los informes mensual a partir del contrato IDU-1550-2018 para disminuir los tiempos de aprobación o devolución de los mismos"/>
    <s v="3.2.1.5.1"/>
    <x v="4"/>
    <x v="1"/>
    <s v="Camilo Oswaldo Barajas Sierra - pcbaraja1"/>
    <x v="3"/>
    <s v="Meliza Marulanda - pmmarula1"/>
    <s v="Habib Leonardo Mejia Rivera - chmejiar1"/>
    <d v="2021-10-01T00:00:00"/>
    <x v="9"/>
    <n v="100"/>
  </r>
  <r>
    <n v="2532"/>
    <s v="Hacer seguimiento mensual a los trámites pendientes (como maniobras, actas de competencia por suscribir) con las empresas de servicios públicos, en la fase de preliminares (Fase de planeación) y en la etapa de obra del contrato"/>
    <s v="3.2.1.6.1"/>
    <x v="1"/>
    <x v="1"/>
    <s v="Camilo Oswaldo Barajas Sierra - pcbaraja1"/>
    <x v="3"/>
    <s v="Meliza Marulanda - pmmarula1"/>
    <s v="Habib Leonardo Mejia Rivera - chmejiar1"/>
    <d v="2021-10-01T00:00:00"/>
    <x v="10"/>
    <n v="100"/>
  </r>
  <r>
    <n v="2533"/>
    <s v="Hacer seguimiento mensual a los trámites pendientes (como maniobras, actas de competencia por suscribir) con las empresas de servicios públicos, en la fase de preliminares (Fase de planeación) y en la etapa de obra del contrato"/>
    <s v="3.2.1.6.2"/>
    <x v="1"/>
    <x v="1"/>
    <s v="Camilo Oswaldo Barajas Sierra - pcbaraja1"/>
    <x v="3"/>
    <s v="Meliza Marulanda - pmmarula1"/>
    <s v="Habib Leonardo Mejia Rivera - chmejiar1"/>
    <d v="2021-10-01T00:00:00"/>
    <x v="10"/>
    <n v="100"/>
  </r>
  <r>
    <n v="2534"/>
    <s v="Evidenciar en los próximos contratos de obra e interventoría la inclusión del apéndice de Bioseguridad, en donde se pueda evidenciar la aplicación de los valores del Visor de precios del IDU."/>
    <s v="3.2.1.6.3"/>
    <x v="1"/>
    <x v="1"/>
    <s v="Camilo Oswaldo Barajas Sierra - pcbaraja1"/>
    <x v="3"/>
    <s v="Meliza Marulanda - pmmarula1"/>
    <s v="Habib Leonardo Mejia Rivera - chmejiar1"/>
    <d v="2021-10-01T00:00:00"/>
    <x v="9"/>
    <n v="100"/>
  </r>
  <r>
    <n v="2535"/>
    <s v="Evidenciar en los próximos contratos de obra e interventoría la inclusión del apéndice de Bioseguridad, en donde se pueda evidenciar la aplicación de los valores del Visor de precios del IDU."/>
    <s v="3.2.1.7.2"/>
    <x v="1"/>
    <x v="1"/>
    <s v="Camilo Oswaldo Barajas Sierra - pcbaraja1"/>
    <x v="3"/>
    <s v="Meliza Marulanda - pmmarula1"/>
    <s v="Habib Leonardo Mejia Rivera - chmejiar1"/>
    <d v="2021-10-01T00:00:00"/>
    <x v="9"/>
    <n v="100"/>
  </r>
  <r>
    <n v="2536"/>
    <s v="Establecer lineamientos a través de comunicación dirigida a los integrantes de la Dirección Técnica de Gestión Contractual que publican los documentos en el portal de contratación SECOP, en el cual se señalen las actividades para garantizar la publicación de documentos con todos los ítem requeridos."/>
    <s v="3.2.1.7.2"/>
    <x v="1"/>
    <x v="1"/>
    <s v="Camilo Oswaldo Barajas Sierra - pcbaraja1"/>
    <x v="8"/>
    <s v="Juan Carlos Gonzalez Vasquez - pjgonzal4"/>
    <s v="Johana Paola Lamilla Sanchez - cjlamill1"/>
    <d v="2021-10-04T00:00:00"/>
    <x v="6"/>
    <n v="100"/>
  </r>
  <r>
    <n v="2537"/>
    <s v="Ajustar el formato FO-EO-20 Acta de cambio de coordinación incluyendo los radicados de aprobación de los informes mensuales de interventoría"/>
    <s v="3.2.1.7.3"/>
    <x v="1"/>
    <x v="1"/>
    <s v="Camilo Oswaldo Barajas Sierra - pcbaraja1"/>
    <x v="3"/>
    <s v="Meliza Marulanda - pmmarula1"/>
    <s v="Habib Leonardo Mejia Rivera - chmejiar1"/>
    <d v="2021-10-01T00:00:00"/>
    <x v="9"/>
    <n v="100"/>
  </r>
  <r>
    <n v="2538"/>
    <s v="Enviar a las Subdirecciones Técnicas de la DTC, una instrucción indicando las TRD para archivar correctamente los informes mensuales y las aprobaciones de los mismos."/>
    <s v="3.2.1.7.3"/>
    <x v="4"/>
    <x v="1"/>
    <s v="Camilo Oswaldo Barajas Sierra - pcbaraja1"/>
    <x v="3"/>
    <s v="Meliza Marulanda - pmmarula1"/>
    <s v="Habib Leonardo Mejia Rivera - chmejiar1"/>
    <d v="2021-10-01T00:00:00"/>
    <x v="9"/>
    <n v="100"/>
  </r>
  <r>
    <n v="2539"/>
    <s v="Acordar con la EAAB la vigencia de los datos técnicos para neutralizar el riesgo de cambios durante la vigencia de los diseños"/>
    <s v="3.2.1.8.2"/>
    <x v="1"/>
    <x v="1"/>
    <s v="Camilo Oswaldo Barajas Sierra - pcbaraja1"/>
    <x v="1"/>
    <s v="Maria Constanza Garcia Alicastro - pmgarcia4"/>
    <s v="Blanca Ofir Murillo Solarte - cbmurill1"/>
    <d v="2021-09-23T00:00:00"/>
    <x v="11"/>
    <n v="100"/>
  </r>
  <r>
    <n v="2540"/>
    <s v="Acordar con la EAAB la vigencia de los datos técnicos para neutralizar el riesgo de cambios durante la vigencia de los diseños"/>
    <s v="3.2.1.9.1"/>
    <x v="1"/>
    <x v="1"/>
    <s v="Camilo Oswaldo Barajas Sierra - pcbaraja1"/>
    <x v="1"/>
    <s v="Maria Constanza Garcia Alicastro - pmgarcia4"/>
    <s v="Blanca Ofir Murillo Solarte - cbmurill1"/>
    <d v="2021-09-23T00:00:00"/>
    <x v="11"/>
    <n v="100"/>
  </r>
  <r>
    <n v="2541"/>
    <s v="Acordar con la EAAB la vigencia de los datos técnicos para neutralizar el riesgo de cambios durante la vigencia de los diseños"/>
    <s v="3.2.1.10.1"/>
    <x v="1"/>
    <x v="1"/>
    <s v="Camilo Oswaldo Barajas Sierra - pcbaraja1"/>
    <x v="1"/>
    <s v="Maria Constanza Garcia Alicastro - pmgarcia4"/>
    <s v="Blanca Ofir Murillo Solarte - cbmurill1"/>
    <d v="2021-09-23T00:00:00"/>
    <x v="11"/>
    <n v="100"/>
  </r>
  <r>
    <n v="2542"/>
    <s v="Hacer seguimiento mensual a los trámites pendientes (como maniobras, actas de competencia por suscribir) con las empresas de servicios públicos, en la fase de preliminares (Fase de planeación) y en la etapa de obra del contrato"/>
    <s v="3.2.1.10.2"/>
    <x v="1"/>
    <x v="1"/>
    <s v="Camilo Oswaldo Barajas Sierra - pcbaraja1"/>
    <x v="3"/>
    <s v="Meliza Marulanda - pmmarula1"/>
    <s v="Habib Leonardo Mejia Rivera - chmejiar1"/>
    <d v="2021-10-01T00:00:00"/>
    <x v="10"/>
    <n v="100"/>
  </r>
  <r>
    <n v="2549"/>
    <s v="Elaborar un reporte/informe sobre el balance en el cumplimiento de la planeación estratégica de la vigencia"/>
    <s v="Oportunidad de mejora para el lineamiento “3.3 Evaluación de la planeación estratégica [...]&quot;"/>
    <x v="0"/>
    <x v="0"/>
    <s v="Wilson Guillermo Herrera Reyes - pwherrer1"/>
    <x v="0"/>
    <s v="Sandra Milena Del Pilar Rueda Ochoa - psruedao1"/>
    <s v="Paula Andrea Perez Arevalo - cppereza1"/>
    <d v="2022-01-01T00:00:00"/>
    <x v="0"/>
    <n v="100"/>
  </r>
  <r>
    <n v="2562"/>
    <s v="Realizar socializaciones a los interventores de los contratos DTP, donde se presente y aclare los requerimientos exigidos por el IDU en el caso que se exponga un incumplimiento que lleve al inicio de proceso sancionatorio."/>
    <s v="3.2.1.3"/>
    <x v="1"/>
    <x v="1"/>
    <s v="Camilo Oswaldo Barajas Sierra - pcbaraja1"/>
    <x v="1"/>
    <s v="Maria Constanza Garcia Alicastro - pmgarcia4"/>
    <s v="Blanca Ofir Murillo Solarte - cbmurill1"/>
    <d v="2022-01-03T00:00:00"/>
    <x v="0"/>
    <n v="100"/>
  </r>
  <r>
    <n v="2564"/>
    <s v="Acordar con la EAAB la vigencia de los datos técnicos para neutralizar el riesgo de cambios durante la vigencia de los diseños."/>
    <s v="3.2.2.1"/>
    <x v="1"/>
    <x v="1"/>
    <s v="Camilo Oswaldo Barajas Sierra - pcbaraja1"/>
    <x v="1"/>
    <s v="Maria Constanza Garcia Alicastro - pmgarcia4"/>
    <s v="Blanca Ofir Murillo Solarte - cbmurill1"/>
    <d v="2022-01-03T00:00:00"/>
    <x v="12"/>
    <n v="100"/>
  </r>
  <r>
    <n v="2566"/>
    <s v="Acordar con la EAAB la vigencia de los datos técnicos para neutralizar el riesgo de cambios durante la vigencia de los diseños."/>
    <s v="3.2.4.1"/>
    <x v="1"/>
    <x v="1"/>
    <s v="Camilo Oswaldo Barajas Sierra - pcbaraja1"/>
    <x v="1"/>
    <s v="Maria Constanza Garcia Alicastro - pmgarcia4"/>
    <s v="Blanca Ofir Murillo Solarte - cbmurill1"/>
    <d v="2022-01-03T00:00:00"/>
    <x v="12"/>
    <n v="100"/>
  </r>
  <r>
    <n v="2577"/>
    <s v="Solicitar mediante memorando a la Subdirección General de Infraestructura, gestione e imparta las capacitaciones que considere necesarias para indicar y fortalecer tanto a interventores como a supervisores lo relacionado con el segumiento a la matriz de riesgos contractuales que hace parte de los contratos."/>
    <s v="No se evidenciaron soportes de ejecución formal de las actividades de revisión bimensual de riesgos contractuales durante la etapa de ejecución del contrato IDU-1627-2020 y su contrato de interventoría IDU-1643-2020"/>
    <x v="1"/>
    <x v="0"/>
    <s v="Jose Andres Benavides Gonzalez - cjbenavi2"/>
    <x v="9"/>
    <s v="Luis Ernesto Bernal Rivera - plbernal1"/>
    <s v="Constanza Lopez Ordonez - cclopezo1"/>
    <d v="2022-02-15T00:00:00"/>
    <x v="13"/>
    <n v="100"/>
  </r>
  <r>
    <n v="2579"/>
    <s v="Elaborar una restauración de prueba a un objeto definido aleatoriamente En el campo &quot;OBSERVACIONES/ENTREGABLES ESPERADOS&quot; agregaron: &quot;Registro de Restauración tarea Backup&quot;."/>
    <s v="Norma ISO/IEC 27001:2013, anexo A, control A.12.3 Copias de respaldo"/>
    <x v="1"/>
    <x v="0"/>
    <s v="Adriana Mabel Nino Acosta - paninoac1"/>
    <x v="7"/>
    <s v="Arleth Patricia Saurith Contreras - pasaurit1"/>
    <s v="Hector Andres Mafla Trujillo - phmaflat1"/>
    <d v="2022-01-21T00:00:00"/>
    <x v="14"/>
    <n v="100"/>
  </r>
  <r>
    <n v="2580"/>
    <s v="Realizar una sesión de sensibilización sobre el uso del sistema Aranda (módulo cambios) En el campo &quot;OBSERVACIONES/ENTREGABLES ESPERADOS&quot; Agregaron: &quot;Lista de asistencia + Presentación&quot;."/>
    <s v="Norma ISO/IEC 27001:2013, Anexo A, control 12.1.2 Gestión de Cambios"/>
    <x v="1"/>
    <x v="0"/>
    <s v="Adriana Mabel Nino Acosta - paninoac1"/>
    <x v="7"/>
    <s v="Arleth Patricia Saurith Contreras - pasaurit1"/>
    <s v="Hector Pulido Moreno - phpulido1"/>
    <d v="2022-02-14T00:00:00"/>
    <x v="15"/>
    <n v="100"/>
  </r>
  <r>
    <n v="2583"/>
    <s v="Cerrar los cambios del año 2021 que estén abiertos En el campo &quot;OBSERVACIONES/ENTREGABLES ESPERADOS&quot; agregaron: &quot;Reporte o &quot;pantallazo&quot; del estado de los cambios&quot;."/>
    <s v="Norma ISO/IEC 27001:2013, Anexo A, control 12.1.2 Gestión de Cambios"/>
    <x v="1"/>
    <x v="0"/>
    <s v="Adriana Mabel Nino Acosta - paninoac1"/>
    <x v="7"/>
    <s v="Arleth Patricia Saurith Contreras - pasaurit1"/>
    <s v="Hector Pulido Moreno - phpulido1"/>
    <d v="2022-01-21T00:00:00"/>
    <x v="16"/>
    <n v="100"/>
  </r>
  <r>
    <n v="2586"/>
    <s v="Solicitar el ajuste de la meta total programada del indicador estratégico del BSC: OAC. 1 Porcentaje de satisfacción de la comunicación Interna; aumentandola (sic) al 80%."/>
    <s v="La formulación de la AM obedece a los resultados de la evaluación de gestión de la depedencia."/>
    <x v="1"/>
    <x v="0"/>
    <s v="Consuelo Mercedes Russi Suarez - ccrussis1"/>
    <x v="10"/>
    <s v="Victor Manuel Parga Marin - pvpargam1"/>
    <s v="Luz Angela Amortegui Rodriguez - clamorte1"/>
    <d v="2022-02-17T00:00:00"/>
    <x v="17"/>
    <n v="100"/>
  </r>
  <r>
    <n v="2587"/>
    <s v="Consultar y verificar con la OAP, las fechas en las cuales se dará inicio a las grandes obras del IDU para la vigencia 2022."/>
    <s v="Reevaluar la meta proyectada para el indicador OAC.2 Número de Interacción en redes"/>
    <x v="1"/>
    <x v="0"/>
    <s v="Consuelo Mercedes Russi Suarez - ccrussis1"/>
    <x v="10"/>
    <s v="Victor Manuel Parga Marin - pvpargam1"/>
    <s v="Luz Angela Amortegui Rodriguez - clamorte1"/>
    <d v="2022-02-17T00:00:00"/>
    <x v="17"/>
    <n v="100"/>
  </r>
  <r>
    <n v="2588"/>
    <s v="Realizar 3 socializaciones, relacionadas con la correcta programación inicial del PAC y su reporte a la OAP."/>
    <s v="Incluir en el PAE las metas relacionadas con los indicadores “Cumplimiento del PAC inicial de reservas” y “Cumplimiento del PAC inicial de la vigencia”"/>
    <x v="1"/>
    <x v="0"/>
    <s v="Consuelo Mercedes Russi Suarez - ccrussis1"/>
    <x v="10"/>
    <s v="Victor Manuel Parga Marin - pvpargam1"/>
    <s v="Luz Angela Amortegui Rodriguez - clamorte1"/>
    <d v="2022-02-17T00:00:00"/>
    <x v="2"/>
    <n v="100"/>
  </r>
  <r>
    <n v="2589"/>
    <s v="Diseñar una matriz de seguimiento de la inversión del presupuesto de la vigencia ejecutado y de la reprogramación del PAC de las reservas, que corresponde a la OAC."/>
    <s v="Implementar acciones correctivas para los indicadores reportados en el BSC que presentaron ejecución por debajo de la meta prevista"/>
    <x v="1"/>
    <x v="0"/>
    <s v="Consuelo Mercedes Russi Suarez - ccrussis1"/>
    <x v="10"/>
    <s v="Victor Manuel Parga Marin - pvpargam1"/>
    <s v="Luz Angela Amortegui Rodriguez - clamorte1"/>
    <d v="2022-02-17T00:00:00"/>
    <x v="2"/>
    <n v="100"/>
  </r>
  <r>
    <n v="2590"/>
    <s v="Solicitar los ajustes de forma en el PAE BSC&quot;STTR.1-SGDU, siendo lo correcto STTR.1 - OAC&quot; y registrar el proyecto estrategico (sic) para los indicadores OCI.1-OAC, OCI.2-OAC, OTC.1-OACE, así: Para los dos primeros: 5.2. Fortalecimiento del posicionamiento de la entidad mediante una comunicación transparente, que visibilice el que hacer de la entidad y sus logro s, y para el último: 5.1. Mejoramiento del relacionamiento de la entidad, fortaleciendo los procesos de participación y cultura ciudadana. Modificar el indicador en el PAE - &quot;Realizar las piezas de comunicación solicitadas por las áreas internas del IDU&quot; para que se establezca como &quot;Atender los requerimientos de comunicaciones formulados por parte de las áreas internas de la entidad&quot;."/>
    <s v="Ajustes en Indicadores"/>
    <x v="1"/>
    <x v="0"/>
    <s v="Consuelo Mercedes Russi Suarez - ccrussis1"/>
    <x v="10"/>
    <s v="Victor Manuel Parga Marin - pvpargam1"/>
    <s v="Luz Angela Amortegui Rodriguez - clamorte1"/>
    <d v="2022-02-17T00:00:00"/>
    <x v="6"/>
    <n v="10"/>
  </r>
  <r>
    <m/>
    <m/>
    <m/>
    <x v="5"/>
    <x v="2"/>
    <m/>
    <x v="11"/>
    <m/>
    <m/>
    <m/>
    <x v="18"/>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1"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A3:E29" firstHeaderRow="1" firstDataRow="2" firstDataCol="1" rowPageCount="1" colPageCount="1"/>
  <pivotFields count="13">
    <pivotField showAll="0"/>
    <pivotField dataField="1" showAll="0"/>
    <pivotField showAll="0"/>
    <pivotField axis="axisRow" showAll="0">
      <items count="7">
        <item x="0"/>
        <item x="2"/>
        <item x="1"/>
        <item x="3"/>
        <item x="5"/>
        <item x="4"/>
        <item t="default"/>
      </items>
    </pivotField>
    <pivotField axis="axisPage" showAll="0">
      <items count="4">
        <item x="1"/>
        <item x="0"/>
        <item x="2"/>
        <item t="default"/>
      </items>
    </pivotField>
    <pivotField showAll="0"/>
    <pivotField axis="axisRow" showAll="0">
      <items count="13">
        <item x="3"/>
        <item x="9"/>
        <item x="8"/>
        <item x="1"/>
        <item x="2"/>
        <item x="10"/>
        <item x="0"/>
        <item x="6"/>
        <item x="5"/>
        <item x="4"/>
        <item x="7"/>
        <item x="11"/>
        <item t="default"/>
      </items>
    </pivotField>
    <pivotField showAll="0"/>
    <pivotField showAll="0"/>
    <pivotField showAll="0"/>
    <pivotField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axis="axisCol" showAll="0">
      <items count="15">
        <item x="0"/>
        <item sd="0" x="1"/>
        <item sd="0" x="2"/>
        <item sd="0" x="3"/>
        <item sd="0" x="4"/>
        <item sd="0" x="5"/>
        <item sd="0" x="6"/>
        <item sd="0" x="7"/>
        <item sd="0" x="8"/>
        <item sd="0" x="9"/>
        <item sd="0" x="10"/>
        <item sd="0" x="11"/>
        <item sd="0" x="12"/>
        <item sd="0" x="13"/>
        <item t="default"/>
      </items>
    </pivotField>
  </pivotFields>
  <rowFields count="2">
    <field x="6"/>
    <field x="3"/>
  </rowFields>
  <rowItems count="25">
    <i>
      <x/>
    </i>
    <i r="1">
      <x/>
    </i>
    <i r="1">
      <x v="2"/>
    </i>
    <i>
      <x v="1"/>
    </i>
    <i r="1">
      <x v="2"/>
    </i>
    <i>
      <x v="3"/>
    </i>
    <i r="1">
      <x/>
    </i>
    <i r="1">
      <x v="2"/>
    </i>
    <i>
      <x v="4"/>
    </i>
    <i r="1">
      <x v="2"/>
    </i>
    <i>
      <x v="5"/>
    </i>
    <i r="1">
      <x v="2"/>
    </i>
    <i>
      <x v="6"/>
    </i>
    <i r="1">
      <x/>
    </i>
    <i r="1">
      <x v="2"/>
    </i>
    <i>
      <x v="7"/>
    </i>
    <i r="1">
      <x v="2"/>
    </i>
    <i>
      <x v="8"/>
    </i>
    <i r="1">
      <x/>
    </i>
    <i>
      <x v="9"/>
    </i>
    <i r="1">
      <x v="2"/>
    </i>
    <i>
      <x v="10"/>
    </i>
    <i r="1">
      <x v="2"/>
    </i>
    <i r="1">
      <x v="3"/>
    </i>
    <i t="grand">
      <x/>
    </i>
  </rowItems>
  <colFields count="1">
    <field x="12"/>
  </colFields>
  <colItems count="4">
    <i>
      <x v="1"/>
    </i>
    <i>
      <x v="2"/>
    </i>
    <i>
      <x v="3"/>
    </i>
    <i t="grand">
      <x/>
    </i>
  </colItems>
  <pageFields count="1">
    <pageField fld="4" item="1" hier="-1"/>
  </pageFields>
  <dataFields count="1">
    <dataField name="Cuenta de Acción"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TablaDinámica2" cacheId="1"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A3:E14" firstHeaderRow="1" firstDataRow="2" firstDataCol="1" rowPageCount="1" colPageCount="1"/>
  <pivotFields count="13">
    <pivotField showAll="0"/>
    <pivotField dataField="1" showAll="0"/>
    <pivotField showAll="0"/>
    <pivotField axis="axisRow" showAll="0">
      <items count="7">
        <item x="0"/>
        <item x="2"/>
        <item x="1"/>
        <item x="3"/>
        <item x="5"/>
        <item x="4"/>
        <item t="default"/>
      </items>
    </pivotField>
    <pivotField axis="axisPage" showAll="0">
      <items count="4">
        <item x="1"/>
        <item x="0"/>
        <item x="2"/>
        <item t="default"/>
      </items>
    </pivotField>
    <pivotField showAll="0"/>
    <pivotField axis="axisRow" showAll="0">
      <items count="13">
        <item x="3"/>
        <item x="9"/>
        <item x="8"/>
        <item x="1"/>
        <item x="2"/>
        <item x="10"/>
        <item x="0"/>
        <item x="6"/>
        <item x="5"/>
        <item x="4"/>
        <item x="7"/>
        <item x="11"/>
        <item t="default"/>
      </items>
    </pivotField>
    <pivotField showAll="0"/>
    <pivotField showAll="0"/>
    <pivotField showAll="0"/>
    <pivotField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axis="axisCol" showAll="0">
      <items count="15">
        <item x="0"/>
        <item sd="0" x="1"/>
        <item sd="0" x="2"/>
        <item sd="0" x="3"/>
        <item sd="0" x="4"/>
        <item sd="0" x="5"/>
        <item sd="0" x="6"/>
        <item sd="0" x="7"/>
        <item sd="0" x="8"/>
        <item sd="0" x="9"/>
        <item sd="0" x="10"/>
        <item sd="0" x="11"/>
        <item sd="0" x="12"/>
        <item sd="0" x="13"/>
        <item t="default"/>
      </items>
    </pivotField>
  </pivotFields>
  <rowFields count="2">
    <field x="6"/>
    <field x="3"/>
  </rowFields>
  <rowItems count="10">
    <i>
      <x/>
    </i>
    <i r="1">
      <x v="2"/>
    </i>
    <i r="1">
      <x v="5"/>
    </i>
    <i>
      <x v="2"/>
    </i>
    <i r="1">
      <x v="2"/>
    </i>
    <i>
      <x v="3"/>
    </i>
    <i r="1">
      <x v="2"/>
    </i>
    <i>
      <x v="6"/>
    </i>
    <i r="1">
      <x v="1"/>
    </i>
    <i t="grand">
      <x/>
    </i>
  </rowItems>
  <colFields count="1">
    <field x="12"/>
  </colFields>
  <colItems count="4">
    <i>
      <x v="1"/>
    </i>
    <i>
      <x v="2"/>
    </i>
    <i>
      <x v="3"/>
    </i>
    <i t="grand">
      <x/>
    </i>
  </colItems>
  <pageFields count="1">
    <pageField fld="4" item="0" hier="-1"/>
  </pageFields>
  <dataFields count="1">
    <dataField name="Cuenta de Acción"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tabSelected="1" workbookViewId="0">
      <selection activeCell="E3" sqref="E3"/>
    </sheetView>
  </sheetViews>
  <sheetFormatPr baseColWidth="10" defaultRowHeight="15" x14ac:dyDescent="0.25"/>
  <cols>
    <col min="1" max="1" width="7.140625" bestFit="1" customWidth="1"/>
    <col min="2" max="2" width="39.5703125" customWidth="1"/>
    <col min="3" max="3" width="41.5703125" customWidth="1"/>
    <col min="6" max="6" width="26.140625" customWidth="1"/>
    <col min="7" max="8" width="11.85546875" bestFit="1" customWidth="1"/>
    <col min="9" max="9" width="7.42578125" bestFit="1" customWidth="1"/>
  </cols>
  <sheetData>
    <row r="1" spans="1:9" ht="15.75" thickBot="1" x14ac:dyDescent="0.3">
      <c r="A1" t="s">
        <v>102</v>
      </c>
      <c r="B1" t="s">
        <v>101</v>
      </c>
      <c r="C1" t="s">
        <v>100</v>
      </c>
      <c r="D1" t="s">
        <v>99</v>
      </c>
      <c r="E1" t="s">
        <v>98</v>
      </c>
      <c r="F1" t="s">
        <v>97</v>
      </c>
      <c r="G1" t="s">
        <v>96</v>
      </c>
      <c r="H1" t="s">
        <v>95</v>
      </c>
      <c r="I1" t="s">
        <v>94</v>
      </c>
    </row>
    <row r="2" spans="1:9" ht="39" thickBot="1" x14ac:dyDescent="0.3">
      <c r="A2" s="1">
        <v>2406</v>
      </c>
      <c r="B2" s="1" t="s">
        <v>0</v>
      </c>
      <c r="C2" s="1" t="s">
        <v>1</v>
      </c>
      <c r="D2" s="1" t="s">
        <v>2</v>
      </c>
      <c r="E2" s="1" t="s">
        <v>3</v>
      </c>
      <c r="F2" s="1" t="s">
        <v>4</v>
      </c>
      <c r="G2" s="2">
        <v>44256</v>
      </c>
      <c r="H2" s="2">
        <v>44650</v>
      </c>
      <c r="I2" s="3">
        <v>100</v>
      </c>
    </row>
    <row r="3" spans="1:9" ht="77.25" thickBot="1" x14ac:dyDescent="0.3">
      <c r="A3" s="4">
        <v>2426</v>
      </c>
      <c r="B3" s="4" t="s">
        <v>5</v>
      </c>
      <c r="C3" s="4" t="s">
        <v>6</v>
      </c>
      <c r="D3" s="4" t="s">
        <v>7</v>
      </c>
      <c r="E3" s="4" t="s">
        <v>3</v>
      </c>
      <c r="F3" s="4" t="s">
        <v>8</v>
      </c>
      <c r="G3" s="5">
        <v>44249</v>
      </c>
      <c r="H3" s="5">
        <v>44613</v>
      </c>
      <c r="I3" s="6">
        <v>100</v>
      </c>
    </row>
    <row r="4" spans="1:9" ht="77.25" thickBot="1" x14ac:dyDescent="0.3">
      <c r="A4" s="1">
        <v>2427</v>
      </c>
      <c r="B4" s="1" t="s">
        <v>9</v>
      </c>
      <c r="C4" s="1" t="s">
        <v>10</v>
      </c>
      <c r="D4" s="1" t="s">
        <v>7</v>
      </c>
      <c r="E4" s="1" t="s">
        <v>3</v>
      </c>
      <c r="F4" s="1" t="s">
        <v>8</v>
      </c>
      <c r="G4" s="2">
        <v>44249</v>
      </c>
      <c r="H4" s="2">
        <v>44613</v>
      </c>
      <c r="I4" s="3">
        <v>100</v>
      </c>
    </row>
    <row r="5" spans="1:9" ht="64.5" thickBot="1" x14ac:dyDescent="0.3">
      <c r="A5" s="4">
        <v>2454</v>
      </c>
      <c r="B5" s="4" t="s">
        <v>11</v>
      </c>
      <c r="C5" s="4" t="s">
        <v>12</v>
      </c>
      <c r="D5" s="4" t="s">
        <v>7</v>
      </c>
      <c r="E5" s="4" t="s">
        <v>3</v>
      </c>
      <c r="F5" s="4" t="s">
        <v>13</v>
      </c>
      <c r="G5" s="5">
        <v>44348</v>
      </c>
      <c r="H5" s="5">
        <v>44651</v>
      </c>
      <c r="I5" s="6">
        <v>100</v>
      </c>
    </row>
    <row r="6" spans="1:9" ht="64.5" thickBot="1" x14ac:dyDescent="0.3">
      <c r="A6" s="1">
        <v>2456</v>
      </c>
      <c r="B6" s="1" t="s">
        <v>14</v>
      </c>
      <c r="C6" s="1" t="s">
        <v>15</v>
      </c>
      <c r="D6" s="1" t="s">
        <v>7</v>
      </c>
      <c r="E6" s="1" t="s">
        <v>3</v>
      </c>
      <c r="F6" s="1" t="s">
        <v>4</v>
      </c>
      <c r="G6" s="2">
        <v>44379</v>
      </c>
      <c r="H6" s="2">
        <v>44592</v>
      </c>
      <c r="I6" s="3">
        <v>100</v>
      </c>
    </row>
    <row r="7" spans="1:9" ht="77.25" thickBot="1" x14ac:dyDescent="0.3">
      <c r="A7" s="4">
        <v>2458</v>
      </c>
      <c r="B7" s="4" t="s">
        <v>16</v>
      </c>
      <c r="C7" s="4" t="s">
        <v>17</v>
      </c>
      <c r="D7" s="4" t="s">
        <v>7</v>
      </c>
      <c r="E7" s="4" t="s">
        <v>18</v>
      </c>
      <c r="F7" s="4" t="s">
        <v>8</v>
      </c>
      <c r="G7" s="5">
        <v>44368</v>
      </c>
      <c r="H7" s="5">
        <v>44612</v>
      </c>
      <c r="I7" s="6">
        <v>100</v>
      </c>
    </row>
    <row r="8" spans="1:9" ht="90" thickBot="1" x14ac:dyDescent="0.3">
      <c r="A8" s="1">
        <v>2465</v>
      </c>
      <c r="B8" s="1" t="s">
        <v>19</v>
      </c>
      <c r="C8" s="1" t="s">
        <v>20</v>
      </c>
      <c r="D8" s="1" t="s">
        <v>7</v>
      </c>
      <c r="E8" s="1" t="s">
        <v>18</v>
      </c>
      <c r="F8" s="1" t="s">
        <v>21</v>
      </c>
      <c r="G8" s="2">
        <v>44377</v>
      </c>
      <c r="H8" s="2">
        <v>44607</v>
      </c>
      <c r="I8" s="3">
        <v>100</v>
      </c>
    </row>
    <row r="9" spans="1:9" ht="51.75" thickBot="1" x14ac:dyDescent="0.3">
      <c r="A9" s="4">
        <v>2466</v>
      </c>
      <c r="B9" s="4" t="s">
        <v>22</v>
      </c>
      <c r="C9" s="4" t="s">
        <v>20</v>
      </c>
      <c r="D9" s="4" t="s">
        <v>7</v>
      </c>
      <c r="E9" s="4" t="s">
        <v>18</v>
      </c>
      <c r="F9" s="4" t="s">
        <v>21</v>
      </c>
      <c r="G9" s="5">
        <v>44377</v>
      </c>
      <c r="H9" s="5">
        <v>44607</v>
      </c>
      <c r="I9" s="6">
        <v>100</v>
      </c>
    </row>
    <row r="10" spans="1:9" ht="90" thickBot="1" x14ac:dyDescent="0.3">
      <c r="A10" s="1">
        <v>2468</v>
      </c>
      <c r="B10" s="1" t="s">
        <v>23</v>
      </c>
      <c r="C10" s="1" t="s">
        <v>24</v>
      </c>
      <c r="D10" s="1" t="s">
        <v>7</v>
      </c>
      <c r="E10" s="1" t="s">
        <v>18</v>
      </c>
      <c r="F10" s="1" t="s">
        <v>21</v>
      </c>
      <c r="G10" s="2">
        <v>44377</v>
      </c>
      <c r="H10" s="2">
        <v>44607</v>
      </c>
      <c r="I10" s="3">
        <v>100</v>
      </c>
    </row>
    <row r="11" spans="1:9" ht="51.75" thickBot="1" x14ac:dyDescent="0.3">
      <c r="A11" s="4">
        <v>2469</v>
      </c>
      <c r="B11" s="4" t="s">
        <v>22</v>
      </c>
      <c r="C11" s="4" t="s">
        <v>24</v>
      </c>
      <c r="D11" s="4" t="s">
        <v>7</v>
      </c>
      <c r="E11" s="4" t="s">
        <v>18</v>
      </c>
      <c r="F11" s="4" t="s">
        <v>21</v>
      </c>
      <c r="G11" s="5">
        <v>44377</v>
      </c>
      <c r="H11" s="5">
        <v>44607</v>
      </c>
      <c r="I11" s="6">
        <v>100</v>
      </c>
    </row>
    <row r="12" spans="1:9" ht="51.75" thickBot="1" x14ac:dyDescent="0.3">
      <c r="A12" s="1">
        <v>2474</v>
      </c>
      <c r="B12" s="1" t="s">
        <v>25</v>
      </c>
      <c r="C12" s="1" t="s">
        <v>26</v>
      </c>
      <c r="D12" s="1" t="s">
        <v>27</v>
      </c>
      <c r="E12" s="1" t="s">
        <v>18</v>
      </c>
      <c r="F12" s="1" t="s">
        <v>4</v>
      </c>
      <c r="G12" s="2">
        <v>44378</v>
      </c>
      <c r="H12" s="2">
        <v>44592</v>
      </c>
      <c r="I12" s="3">
        <v>0</v>
      </c>
    </row>
    <row r="13" spans="1:9" ht="77.25" thickBot="1" x14ac:dyDescent="0.3">
      <c r="A13" s="4">
        <v>2475</v>
      </c>
      <c r="B13" s="4" t="s">
        <v>28</v>
      </c>
      <c r="C13" s="4" t="s">
        <v>26</v>
      </c>
      <c r="D13" s="4" t="s">
        <v>27</v>
      </c>
      <c r="E13" s="4" t="s">
        <v>18</v>
      </c>
      <c r="F13" s="4" t="s">
        <v>4</v>
      </c>
      <c r="G13" s="5">
        <v>44409</v>
      </c>
      <c r="H13" s="5">
        <v>44592</v>
      </c>
      <c r="I13" s="6">
        <v>0</v>
      </c>
    </row>
    <row r="14" spans="1:9" ht="64.5" thickBot="1" x14ac:dyDescent="0.3">
      <c r="A14" s="1">
        <v>2485</v>
      </c>
      <c r="B14" s="1" t="s">
        <v>29</v>
      </c>
      <c r="C14" s="1" t="s">
        <v>30</v>
      </c>
      <c r="D14" s="1" t="s">
        <v>7</v>
      </c>
      <c r="E14" s="1" t="s">
        <v>3</v>
      </c>
      <c r="F14" s="1" t="s">
        <v>13</v>
      </c>
      <c r="G14" s="2">
        <v>44452</v>
      </c>
      <c r="H14" s="2">
        <v>44651</v>
      </c>
      <c r="I14" s="3">
        <v>100</v>
      </c>
    </row>
    <row r="15" spans="1:9" ht="39" thickBot="1" x14ac:dyDescent="0.3">
      <c r="A15" s="4">
        <v>2488</v>
      </c>
      <c r="B15" s="4" t="s">
        <v>31</v>
      </c>
      <c r="C15" s="4" t="s">
        <v>32</v>
      </c>
      <c r="D15" s="4" t="s">
        <v>7</v>
      </c>
      <c r="E15" s="4" t="s">
        <v>3</v>
      </c>
      <c r="F15" s="4" t="s">
        <v>33</v>
      </c>
      <c r="G15" s="5">
        <v>44480</v>
      </c>
      <c r="H15" s="5">
        <v>44620</v>
      </c>
      <c r="I15" s="6">
        <v>100</v>
      </c>
    </row>
    <row r="16" spans="1:9" ht="64.5" thickBot="1" x14ac:dyDescent="0.3">
      <c r="A16" s="1">
        <v>2493</v>
      </c>
      <c r="B16" s="1" t="s">
        <v>34</v>
      </c>
      <c r="C16" s="1" t="s">
        <v>35</v>
      </c>
      <c r="D16" s="1" t="s">
        <v>2</v>
      </c>
      <c r="E16" s="1" t="s">
        <v>3</v>
      </c>
      <c r="F16" s="1" t="s">
        <v>8</v>
      </c>
      <c r="G16" s="2">
        <v>44440</v>
      </c>
      <c r="H16" s="2">
        <v>44620</v>
      </c>
      <c r="I16" s="3">
        <v>100</v>
      </c>
    </row>
    <row r="17" spans="1:9" ht="39" thickBot="1" x14ac:dyDescent="0.3">
      <c r="A17" s="4">
        <v>2502</v>
      </c>
      <c r="B17" s="4" t="s">
        <v>36</v>
      </c>
      <c r="C17" s="4" t="s">
        <v>37</v>
      </c>
      <c r="D17" s="4" t="s">
        <v>2</v>
      </c>
      <c r="E17" s="4" t="s">
        <v>3</v>
      </c>
      <c r="F17" s="4" t="s">
        <v>21</v>
      </c>
      <c r="G17" s="5">
        <v>44453</v>
      </c>
      <c r="H17" s="5">
        <v>44567</v>
      </c>
      <c r="I17" s="6">
        <v>100</v>
      </c>
    </row>
    <row r="18" spans="1:9" ht="39" thickBot="1" x14ac:dyDescent="0.3">
      <c r="A18" s="1">
        <v>2503</v>
      </c>
      <c r="B18" s="1" t="s">
        <v>38</v>
      </c>
      <c r="C18" s="1" t="s">
        <v>37</v>
      </c>
      <c r="D18" s="1" t="s">
        <v>2</v>
      </c>
      <c r="E18" s="1" t="s">
        <v>3</v>
      </c>
      <c r="F18" s="1" t="s">
        <v>39</v>
      </c>
      <c r="G18" s="2">
        <v>44453</v>
      </c>
      <c r="H18" s="2">
        <v>44567</v>
      </c>
      <c r="I18" s="3">
        <v>100</v>
      </c>
    </row>
    <row r="19" spans="1:9" ht="39" thickBot="1" x14ac:dyDescent="0.3">
      <c r="A19" s="4">
        <v>2504</v>
      </c>
      <c r="B19" s="4" t="s">
        <v>40</v>
      </c>
      <c r="C19" s="4" t="s">
        <v>37</v>
      </c>
      <c r="D19" s="4" t="s">
        <v>2</v>
      </c>
      <c r="E19" s="4" t="s">
        <v>3</v>
      </c>
      <c r="F19" s="4" t="s">
        <v>39</v>
      </c>
      <c r="G19" s="5">
        <v>44453</v>
      </c>
      <c r="H19" s="5">
        <v>44567</v>
      </c>
      <c r="I19" s="6">
        <v>100</v>
      </c>
    </row>
    <row r="20" spans="1:9" ht="39" thickBot="1" x14ac:dyDescent="0.3">
      <c r="A20" s="1">
        <v>2505</v>
      </c>
      <c r="B20" s="1" t="s">
        <v>40</v>
      </c>
      <c r="C20" s="1" t="s">
        <v>37</v>
      </c>
      <c r="D20" s="1" t="s">
        <v>7</v>
      </c>
      <c r="E20" s="1" t="s">
        <v>3</v>
      </c>
      <c r="F20" s="1" t="s">
        <v>41</v>
      </c>
      <c r="G20" s="2">
        <v>44453</v>
      </c>
      <c r="H20" s="2">
        <v>44567</v>
      </c>
      <c r="I20" s="3">
        <v>100</v>
      </c>
    </row>
    <row r="21" spans="1:9" ht="115.5" thickBot="1" x14ac:dyDescent="0.3">
      <c r="A21" s="4">
        <v>2506</v>
      </c>
      <c r="B21" s="4" t="s">
        <v>42</v>
      </c>
      <c r="C21" s="4" t="s">
        <v>37</v>
      </c>
      <c r="D21" s="4" t="s">
        <v>7</v>
      </c>
      <c r="E21" s="4" t="s">
        <v>3</v>
      </c>
      <c r="F21" s="4" t="s">
        <v>21</v>
      </c>
      <c r="G21" s="5">
        <v>44453</v>
      </c>
      <c r="H21" s="5">
        <v>44567</v>
      </c>
      <c r="I21" s="6">
        <v>100</v>
      </c>
    </row>
    <row r="22" spans="1:9" ht="153.75" thickBot="1" x14ac:dyDescent="0.3">
      <c r="A22" s="1">
        <v>2514</v>
      </c>
      <c r="B22" s="1" t="s">
        <v>43</v>
      </c>
      <c r="C22" s="1" t="s">
        <v>44</v>
      </c>
      <c r="D22" s="1" t="s">
        <v>45</v>
      </c>
      <c r="E22" s="1" t="s">
        <v>3</v>
      </c>
      <c r="F22" s="1" t="s">
        <v>46</v>
      </c>
      <c r="G22" s="2">
        <v>44473</v>
      </c>
      <c r="H22" s="2">
        <v>44651</v>
      </c>
      <c r="I22" s="3">
        <v>21</v>
      </c>
    </row>
    <row r="23" spans="1:9" ht="141" thickBot="1" x14ac:dyDescent="0.3">
      <c r="A23" s="4">
        <v>2522</v>
      </c>
      <c r="B23" s="4" t="s">
        <v>47</v>
      </c>
      <c r="C23" s="4" t="s">
        <v>44</v>
      </c>
      <c r="D23" s="4" t="s">
        <v>7</v>
      </c>
      <c r="E23" s="4" t="s">
        <v>3</v>
      </c>
      <c r="F23" s="4" t="s">
        <v>46</v>
      </c>
      <c r="G23" s="5">
        <v>44440</v>
      </c>
      <c r="H23" s="5">
        <v>44651</v>
      </c>
      <c r="I23" s="6">
        <v>0</v>
      </c>
    </row>
    <row r="24" spans="1:9" ht="90" thickBot="1" x14ac:dyDescent="0.3">
      <c r="A24" s="1">
        <v>2527</v>
      </c>
      <c r="B24" s="1" t="s">
        <v>48</v>
      </c>
      <c r="C24" s="1" t="s">
        <v>49</v>
      </c>
      <c r="D24" s="1" t="s">
        <v>7</v>
      </c>
      <c r="E24" s="1" t="s">
        <v>18</v>
      </c>
      <c r="F24" s="1" t="s">
        <v>8</v>
      </c>
      <c r="G24" s="2">
        <v>44462</v>
      </c>
      <c r="H24" s="2">
        <v>44614</v>
      </c>
      <c r="I24" s="3">
        <v>100</v>
      </c>
    </row>
    <row r="25" spans="1:9" ht="90" thickBot="1" x14ac:dyDescent="0.3">
      <c r="A25" s="4">
        <v>2531</v>
      </c>
      <c r="B25" s="4" t="s">
        <v>50</v>
      </c>
      <c r="C25" s="4" t="s">
        <v>51</v>
      </c>
      <c r="D25" s="4" t="s">
        <v>110</v>
      </c>
      <c r="E25" s="4" t="s">
        <v>18</v>
      </c>
      <c r="F25" s="4" t="s">
        <v>21</v>
      </c>
      <c r="G25" s="5">
        <v>44470</v>
      </c>
      <c r="H25" s="5">
        <v>44566</v>
      </c>
      <c r="I25" s="6">
        <v>100</v>
      </c>
    </row>
    <row r="26" spans="1:9" ht="90" thickBot="1" x14ac:dyDescent="0.3">
      <c r="A26" s="1">
        <v>2532</v>
      </c>
      <c r="B26" s="1" t="s">
        <v>52</v>
      </c>
      <c r="C26" s="1" t="s">
        <v>53</v>
      </c>
      <c r="D26" s="1" t="s">
        <v>7</v>
      </c>
      <c r="E26" s="1" t="s">
        <v>18</v>
      </c>
      <c r="F26" s="1" t="s">
        <v>21</v>
      </c>
      <c r="G26" s="2">
        <v>44470</v>
      </c>
      <c r="H26" s="2">
        <v>44576</v>
      </c>
      <c r="I26" s="3">
        <v>100</v>
      </c>
    </row>
    <row r="27" spans="1:9" ht="90" thickBot="1" x14ac:dyDescent="0.3">
      <c r="A27" s="4">
        <v>2533</v>
      </c>
      <c r="B27" s="4" t="s">
        <v>52</v>
      </c>
      <c r="C27" s="4" t="s">
        <v>54</v>
      </c>
      <c r="D27" s="4" t="s">
        <v>7</v>
      </c>
      <c r="E27" s="4" t="s">
        <v>18</v>
      </c>
      <c r="F27" s="4" t="s">
        <v>21</v>
      </c>
      <c r="G27" s="5">
        <v>44470</v>
      </c>
      <c r="H27" s="5">
        <v>44576</v>
      </c>
      <c r="I27" s="6">
        <v>100</v>
      </c>
    </row>
    <row r="28" spans="1:9" ht="64.5" thickBot="1" x14ac:dyDescent="0.3">
      <c r="A28" s="1">
        <v>2534</v>
      </c>
      <c r="B28" s="1" t="s">
        <v>55</v>
      </c>
      <c r="C28" s="1" t="s">
        <v>56</v>
      </c>
      <c r="D28" s="1" t="s">
        <v>7</v>
      </c>
      <c r="E28" s="1" t="s">
        <v>18</v>
      </c>
      <c r="F28" s="1" t="s">
        <v>21</v>
      </c>
      <c r="G28" s="2">
        <v>44470</v>
      </c>
      <c r="H28" s="2">
        <v>44566</v>
      </c>
      <c r="I28" s="3">
        <v>100</v>
      </c>
    </row>
    <row r="29" spans="1:9" ht="64.5" thickBot="1" x14ac:dyDescent="0.3">
      <c r="A29" s="4">
        <v>2535</v>
      </c>
      <c r="B29" s="4" t="s">
        <v>55</v>
      </c>
      <c r="C29" s="4" t="s">
        <v>57</v>
      </c>
      <c r="D29" s="4" t="s">
        <v>7</v>
      </c>
      <c r="E29" s="4" t="s">
        <v>18</v>
      </c>
      <c r="F29" s="4" t="s">
        <v>21</v>
      </c>
      <c r="G29" s="5">
        <v>44470</v>
      </c>
      <c r="H29" s="5">
        <v>44566</v>
      </c>
      <c r="I29" s="6">
        <v>100</v>
      </c>
    </row>
    <row r="30" spans="1:9" ht="115.5" thickBot="1" x14ac:dyDescent="0.3">
      <c r="A30" s="1">
        <v>2536</v>
      </c>
      <c r="B30" s="1" t="s">
        <v>58</v>
      </c>
      <c r="C30" s="1" t="s">
        <v>57</v>
      </c>
      <c r="D30" s="1" t="s">
        <v>7</v>
      </c>
      <c r="E30" s="1" t="s">
        <v>18</v>
      </c>
      <c r="F30" s="1" t="s">
        <v>59</v>
      </c>
      <c r="G30" s="2">
        <v>44473</v>
      </c>
      <c r="H30" s="2">
        <v>44620</v>
      </c>
      <c r="I30" s="3">
        <v>100</v>
      </c>
    </row>
    <row r="31" spans="1:9" ht="51.75" thickBot="1" x14ac:dyDescent="0.3">
      <c r="A31" s="4">
        <v>2537</v>
      </c>
      <c r="B31" s="4" t="s">
        <v>60</v>
      </c>
      <c r="C31" s="4" t="s">
        <v>61</v>
      </c>
      <c r="D31" s="4" t="s">
        <v>7</v>
      </c>
      <c r="E31" s="4" t="s">
        <v>18</v>
      </c>
      <c r="F31" s="4" t="s">
        <v>21</v>
      </c>
      <c r="G31" s="5">
        <v>44470</v>
      </c>
      <c r="H31" s="5">
        <v>44566</v>
      </c>
      <c r="I31" s="6">
        <v>100</v>
      </c>
    </row>
    <row r="32" spans="1:9" ht="64.5" thickBot="1" x14ac:dyDescent="0.3">
      <c r="A32" s="1">
        <v>2538</v>
      </c>
      <c r="B32" s="1" t="s">
        <v>62</v>
      </c>
      <c r="C32" s="1" t="s">
        <v>61</v>
      </c>
      <c r="D32" s="1" t="s">
        <v>110</v>
      </c>
      <c r="E32" s="1" t="s">
        <v>18</v>
      </c>
      <c r="F32" s="1" t="s">
        <v>21</v>
      </c>
      <c r="G32" s="2">
        <v>44470</v>
      </c>
      <c r="H32" s="2">
        <v>44566</v>
      </c>
      <c r="I32" s="3">
        <v>100</v>
      </c>
    </row>
    <row r="33" spans="1:9" ht="51.75" thickBot="1" x14ac:dyDescent="0.3">
      <c r="A33" s="4">
        <v>2539</v>
      </c>
      <c r="B33" s="4" t="s">
        <v>63</v>
      </c>
      <c r="C33" s="4" t="s">
        <v>64</v>
      </c>
      <c r="D33" s="4" t="s">
        <v>7</v>
      </c>
      <c r="E33" s="4" t="s">
        <v>18</v>
      </c>
      <c r="F33" s="4" t="s">
        <v>8</v>
      </c>
      <c r="G33" s="5">
        <v>44462</v>
      </c>
      <c r="H33" s="5">
        <v>44642</v>
      </c>
      <c r="I33" s="6">
        <v>100</v>
      </c>
    </row>
    <row r="34" spans="1:9" ht="51.75" thickBot="1" x14ac:dyDescent="0.3">
      <c r="A34" s="1">
        <v>2540</v>
      </c>
      <c r="B34" s="1" t="s">
        <v>63</v>
      </c>
      <c r="C34" s="1" t="s">
        <v>65</v>
      </c>
      <c r="D34" s="1" t="s">
        <v>7</v>
      </c>
      <c r="E34" s="1" t="s">
        <v>18</v>
      </c>
      <c r="F34" s="1" t="s">
        <v>8</v>
      </c>
      <c r="G34" s="2">
        <v>44462</v>
      </c>
      <c r="H34" s="2">
        <v>44642</v>
      </c>
      <c r="I34" s="3">
        <v>100</v>
      </c>
    </row>
    <row r="35" spans="1:9" ht="51.75" thickBot="1" x14ac:dyDescent="0.3">
      <c r="A35" s="4">
        <v>2541</v>
      </c>
      <c r="B35" s="4" t="s">
        <v>63</v>
      </c>
      <c r="C35" s="4" t="s">
        <v>66</v>
      </c>
      <c r="D35" s="4" t="s">
        <v>7</v>
      </c>
      <c r="E35" s="4" t="s">
        <v>18</v>
      </c>
      <c r="F35" s="4" t="s">
        <v>8</v>
      </c>
      <c r="G35" s="5">
        <v>44462</v>
      </c>
      <c r="H35" s="5">
        <v>44642</v>
      </c>
      <c r="I35" s="6">
        <v>100</v>
      </c>
    </row>
    <row r="36" spans="1:9" ht="90" thickBot="1" x14ac:dyDescent="0.3">
      <c r="A36" s="1">
        <v>2542</v>
      </c>
      <c r="B36" s="1" t="s">
        <v>52</v>
      </c>
      <c r="C36" s="1" t="s">
        <v>67</v>
      </c>
      <c r="D36" s="1" t="s">
        <v>7</v>
      </c>
      <c r="E36" s="1" t="s">
        <v>18</v>
      </c>
      <c r="F36" s="1" t="s">
        <v>21</v>
      </c>
      <c r="G36" s="2">
        <v>44470</v>
      </c>
      <c r="H36" s="2">
        <v>44576</v>
      </c>
      <c r="I36" s="3">
        <v>100</v>
      </c>
    </row>
    <row r="37" spans="1:9" ht="39" thickBot="1" x14ac:dyDescent="0.3">
      <c r="A37" s="4">
        <v>2549</v>
      </c>
      <c r="B37" s="4" t="s">
        <v>68</v>
      </c>
      <c r="C37" s="4" t="s">
        <v>69</v>
      </c>
      <c r="D37" s="4" t="s">
        <v>2</v>
      </c>
      <c r="E37" s="4" t="s">
        <v>3</v>
      </c>
      <c r="F37" s="4" t="s">
        <v>4</v>
      </c>
      <c r="G37" s="5">
        <v>44562</v>
      </c>
      <c r="H37" s="5">
        <v>44650</v>
      </c>
      <c r="I37" s="6">
        <v>100</v>
      </c>
    </row>
    <row r="38" spans="1:9" ht="90" thickBot="1" x14ac:dyDescent="0.3">
      <c r="A38" s="1">
        <v>2562</v>
      </c>
      <c r="B38" s="1" t="s">
        <v>70</v>
      </c>
      <c r="C38" s="1" t="s">
        <v>71</v>
      </c>
      <c r="D38" s="1" t="s">
        <v>7</v>
      </c>
      <c r="E38" s="1" t="s">
        <v>18</v>
      </c>
      <c r="F38" s="1" t="s">
        <v>8</v>
      </c>
      <c r="G38" s="2">
        <v>44564</v>
      </c>
      <c r="H38" s="2">
        <v>44650</v>
      </c>
      <c r="I38" s="3">
        <v>100</v>
      </c>
    </row>
    <row r="39" spans="1:9" ht="51.75" thickBot="1" x14ac:dyDescent="0.3">
      <c r="A39" s="4">
        <v>2564</v>
      </c>
      <c r="B39" s="4" t="s">
        <v>72</v>
      </c>
      <c r="C39" s="4" t="s">
        <v>73</v>
      </c>
      <c r="D39" s="4" t="s">
        <v>7</v>
      </c>
      <c r="E39" s="4" t="s">
        <v>18</v>
      </c>
      <c r="F39" s="4" t="s">
        <v>8</v>
      </c>
      <c r="G39" s="5">
        <v>44564</v>
      </c>
      <c r="H39" s="5">
        <v>44643</v>
      </c>
      <c r="I39" s="6">
        <v>100</v>
      </c>
    </row>
    <row r="40" spans="1:9" ht="51.75" thickBot="1" x14ac:dyDescent="0.3">
      <c r="A40" s="1">
        <v>2566</v>
      </c>
      <c r="B40" s="1" t="s">
        <v>72</v>
      </c>
      <c r="C40" s="1" t="s">
        <v>74</v>
      </c>
      <c r="D40" s="1" t="s">
        <v>7</v>
      </c>
      <c r="E40" s="1" t="s">
        <v>18</v>
      </c>
      <c r="F40" s="1" t="s">
        <v>8</v>
      </c>
      <c r="G40" s="2">
        <v>44564</v>
      </c>
      <c r="H40" s="2">
        <v>44643</v>
      </c>
      <c r="I40" s="3">
        <v>100</v>
      </c>
    </row>
    <row r="41" spans="1:9" ht="128.25" thickBot="1" x14ac:dyDescent="0.3">
      <c r="A41" s="4">
        <v>2577</v>
      </c>
      <c r="B41" s="4" t="s">
        <v>75</v>
      </c>
      <c r="C41" s="4" t="s">
        <v>76</v>
      </c>
      <c r="D41" s="4" t="s">
        <v>7</v>
      </c>
      <c r="E41" s="4" t="s">
        <v>3</v>
      </c>
      <c r="F41" s="4" t="s">
        <v>77</v>
      </c>
      <c r="G41" s="5">
        <v>44607</v>
      </c>
      <c r="H41" s="5">
        <v>44635</v>
      </c>
      <c r="I41" s="6">
        <v>100</v>
      </c>
    </row>
    <row r="42" spans="1:9" ht="64.5" thickBot="1" x14ac:dyDescent="0.3">
      <c r="A42" s="1">
        <v>2579</v>
      </c>
      <c r="B42" s="1" t="s">
        <v>78</v>
      </c>
      <c r="C42" s="1" t="s">
        <v>79</v>
      </c>
      <c r="D42" s="1" t="s">
        <v>7</v>
      </c>
      <c r="E42" s="1" t="s">
        <v>3</v>
      </c>
      <c r="F42" s="1" t="s">
        <v>46</v>
      </c>
      <c r="G42" s="2">
        <v>44582</v>
      </c>
      <c r="H42" s="2">
        <v>44593</v>
      </c>
      <c r="I42" s="3">
        <v>100</v>
      </c>
    </row>
    <row r="43" spans="1:9" ht="77.25" thickBot="1" x14ac:dyDescent="0.3">
      <c r="A43" s="4">
        <v>2580</v>
      </c>
      <c r="B43" s="4" t="s">
        <v>80</v>
      </c>
      <c r="C43" s="4" t="s">
        <v>81</v>
      </c>
      <c r="D43" s="4" t="s">
        <v>7</v>
      </c>
      <c r="E43" s="4" t="s">
        <v>3</v>
      </c>
      <c r="F43" s="4" t="s">
        <v>46</v>
      </c>
      <c r="G43" s="5">
        <v>44606</v>
      </c>
      <c r="H43" s="5">
        <v>44638</v>
      </c>
      <c r="I43" s="6">
        <v>100</v>
      </c>
    </row>
    <row r="44" spans="1:9" ht="64.5" thickBot="1" x14ac:dyDescent="0.3">
      <c r="A44" s="1">
        <v>2583</v>
      </c>
      <c r="B44" s="1" t="s">
        <v>82</v>
      </c>
      <c r="C44" s="1" t="s">
        <v>81</v>
      </c>
      <c r="D44" s="1" t="s">
        <v>7</v>
      </c>
      <c r="E44" s="1" t="s">
        <v>3</v>
      </c>
      <c r="F44" s="1" t="s">
        <v>46</v>
      </c>
      <c r="G44" s="2">
        <v>44582</v>
      </c>
      <c r="H44" s="2">
        <v>44610</v>
      </c>
      <c r="I44" s="3">
        <v>100</v>
      </c>
    </row>
    <row r="45" spans="1:9" ht="64.5" thickBot="1" x14ac:dyDescent="0.3">
      <c r="A45" s="4">
        <v>2586</v>
      </c>
      <c r="B45" s="4" t="s">
        <v>83</v>
      </c>
      <c r="C45" s="4" t="s">
        <v>84</v>
      </c>
      <c r="D45" s="4" t="s">
        <v>7</v>
      </c>
      <c r="E45" s="4" t="s">
        <v>3</v>
      </c>
      <c r="F45" s="4" t="s">
        <v>85</v>
      </c>
      <c r="G45" s="5">
        <v>44609</v>
      </c>
      <c r="H45" s="5">
        <v>44617</v>
      </c>
      <c r="I45" s="6">
        <v>100</v>
      </c>
    </row>
    <row r="46" spans="1:9" ht="51.75" thickBot="1" x14ac:dyDescent="0.3">
      <c r="A46" s="1">
        <v>2587</v>
      </c>
      <c r="B46" s="1" t="s">
        <v>86</v>
      </c>
      <c r="C46" s="1" t="s">
        <v>87</v>
      </c>
      <c r="D46" s="1" t="s">
        <v>7</v>
      </c>
      <c r="E46" s="1" t="s">
        <v>3</v>
      </c>
      <c r="F46" s="1" t="s">
        <v>85</v>
      </c>
      <c r="G46" s="2">
        <v>44609</v>
      </c>
      <c r="H46" s="2">
        <v>44617</v>
      </c>
      <c r="I46" s="3">
        <v>100</v>
      </c>
    </row>
    <row r="47" spans="1:9" ht="51.75" thickBot="1" x14ac:dyDescent="0.3">
      <c r="A47" s="4">
        <v>2588</v>
      </c>
      <c r="B47" s="4" t="s">
        <v>88</v>
      </c>
      <c r="C47" s="4" t="s">
        <v>89</v>
      </c>
      <c r="D47" s="4" t="s">
        <v>7</v>
      </c>
      <c r="E47" s="4" t="s">
        <v>3</v>
      </c>
      <c r="F47" s="4" t="s">
        <v>85</v>
      </c>
      <c r="G47" s="5">
        <v>44609</v>
      </c>
      <c r="H47" s="5">
        <v>44651</v>
      </c>
      <c r="I47" s="6">
        <v>100</v>
      </c>
    </row>
    <row r="48" spans="1:9" ht="64.5" thickBot="1" x14ac:dyDescent="0.3">
      <c r="A48" s="1">
        <v>2589</v>
      </c>
      <c r="B48" s="1" t="s">
        <v>90</v>
      </c>
      <c r="C48" s="1" t="s">
        <v>91</v>
      </c>
      <c r="D48" s="1" t="s">
        <v>7</v>
      </c>
      <c r="E48" s="1" t="s">
        <v>3</v>
      </c>
      <c r="F48" s="1" t="s">
        <v>85</v>
      </c>
      <c r="G48" s="2">
        <v>44609</v>
      </c>
      <c r="H48" s="2">
        <v>44651</v>
      </c>
      <c r="I48" s="3">
        <v>100</v>
      </c>
    </row>
    <row r="49" spans="1:9" ht="267.75" x14ac:dyDescent="0.25">
      <c r="A49" s="4">
        <v>2590</v>
      </c>
      <c r="B49" s="4" t="s">
        <v>92</v>
      </c>
      <c r="C49" s="4" t="s">
        <v>93</v>
      </c>
      <c r="D49" s="4" t="s">
        <v>7</v>
      </c>
      <c r="E49" s="4" t="s">
        <v>3</v>
      </c>
      <c r="F49" s="4" t="s">
        <v>85</v>
      </c>
      <c r="G49" s="5">
        <v>44609</v>
      </c>
      <c r="H49" s="5">
        <v>44620</v>
      </c>
      <c r="I49" s="6">
        <v>10</v>
      </c>
    </row>
  </sheetData>
  <autoFilter ref="A1:I49"/>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50"/>
  <sheetViews>
    <sheetView topLeftCell="A2" zoomScale="115" zoomScaleNormal="115" workbookViewId="0">
      <pane xSplit="1" ySplit="7" topLeftCell="B41" activePane="bottomRight" state="frozen"/>
      <selection activeCell="A2" sqref="A2"/>
      <selection pane="topRight" activeCell="B2" sqref="B2"/>
      <selection pane="bottomLeft" activeCell="A9" sqref="A9"/>
      <selection pane="bottomRight" activeCell="B51" sqref="B51"/>
    </sheetView>
  </sheetViews>
  <sheetFormatPr baseColWidth="10" defaultRowHeight="15" x14ac:dyDescent="0.25"/>
  <cols>
    <col min="1" max="1" width="45.140625" customWidth="1"/>
    <col min="2" max="2" width="12.5703125" customWidth="1"/>
    <col min="3" max="3" width="15.7109375" customWidth="1"/>
    <col min="4" max="4" width="17" customWidth="1"/>
    <col min="5" max="5" width="13" customWidth="1"/>
    <col min="6" max="6" width="11.42578125" style="8"/>
  </cols>
  <sheetData>
    <row r="2" spans="1:6" x14ac:dyDescent="0.25">
      <c r="A2" s="12" t="s">
        <v>111</v>
      </c>
      <c r="B2" s="12"/>
      <c r="C2" s="12"/>
      <c r="D2" s="12"/>
      <c r="E2" s="12"/>
    </row>
    <row r="3" spans="1:6" x14ac:dyDescent="0.25">
      <c r="A3" s="12" t="s">
        <v>112</v>
      </c>
      <c r="B3" s="12"/>
      <c r="C3" s="12"/>
      <c r="D3" s="12"/>
      <c r="E3" s="12"/>
    </row>
    <row r="4" spans="1:6" x14ac:dyDescent="0.25">
      <c r="A4" s="12" t="s">
        <v>144</v>
      </c>
      <c r="B4" s="12"/>
      <c r="C4" s="12"/>
      <c r="D4" s="12"/>
      <c r="E4" s="12"/>
    </row>
    <row r="5" spans="1:6" x14ac:dyDescent="0.25">
      <c r="A5" s="12" t="s">
        <v>145</v>
      </c>
      <c r="B5" s="12"/>
      <c r="C5" s="12"/>
      <c r="D5" s="12"/>
      <c r="E5" s="12"/>
    </row>
    <row r="6" spans="1:6" ht="15.75" thickBot="1" x14ac:dyDescent="0.3">
      <c r="A6" s="13"/>
    </row>
    <row r="7" spans="1:6" ht="32.25" customHeight="1" x14ac:dyDescent="0.25">
      <c r="A7" s="14"/>
      <c r="B7" s="15" t="s">
        <v>115</v>
      </c>
      <c r="C7" s="16"/>
      <c r="D7" s="16"/>
      <c r="E7" s="17"/>
    </row>
    <row r="8" spans="1:6" s="32" customFormat="1" ht="24" customHeight="1" x14ac:dyDescent="0.25">
      <c r="A8" s="30" t="s">
        <v>116</v>
      </c>
      <c r="B8" s="19" t="s">
        <v>117</v>
      </c>
      <c r="C8" s="20" t="s">
        <v>118</v>
      </c>
      <c r="D8" s="20" t="s">
        <v>119</v>
      </c>
      <c r="E8" s="21" t="s">
        <v>120</v>
      </c>
      <c r="F8" s="31"/>
    </row>
    <row r="9" spans="1:6" x14ac:dyDescent="0.25">
      <c r="A9" s="33" t="s">
        <v>121</v>
      </c>
      <c r="B9" s="23">
        <v>0</v>
      </c>
      <c r="C9" s="23">
        <v>0</v>
      </c>
      <c r="D9" s="23">
        <v>0</v>
      </c>
      <c r="E9" s="24" t="str">
        <f t="shared" ref="E9:E32" si="0">IF(C9&gt;0,C9/B9,"N/A")</f>
        <v>N/A</v>
      </c>
    </row>
    <row r="10" spans="1:6" x14ac:dyDescent="0.25">
      <c r="A10" s="33" t="s">
        <v>122</v>
      </c>
      <c r="B10" s="23">
        <v>0</v>
      </c>
      <c r="C10" s="23">
        <v>0</v>
      </c>
      <c r="D10" s="23">
        <v>0</v>
      </c>
      <c r="E10" s="24" t="str">
        <f t="shared" si="0"/>
        <v>N/A</v>
      </c>
    </row>
    <row r="11" spans="1:6" x14ac:dyDescent="0.25">
      <c r="A11" s="33" t="s">
        <v>123</v>
      </c>
      <c r="B11" s="23">
        <v>0</v>
      </c>
      <c r="C11" s="23">
        <v>0</v>
      </c>
      <c r="D11" s="23">
        <v>0</v>
      </c>
      <c r="E11" s="24" t="str">
        <f t="shared" si="0"/>
        <v>N/A</v>
      </c>
    </row>
    <row r="12" spans="1:6" x14ac:dyDescent="0.25">
      <c r="A12" s="33" t="s">
        <v>146</v>
      </c>
      <c r="B12" s="23">
        <v>0</v>
      </c>
      <c r="C12" s="23">
        <v>0</v>
      </c>
      <c r="D12" s="23">
        <v>0</v>
      </c>
      <c r="E12" s="24" t="str">
        <f t="shared" si="0"/>
        <v>N/A</v>
      </c>
    </row>
    <row r="13" spans="1:6" x14ac:dyDescent="0.25">
      <c r="A13" s="33" t="s">
        <v>21</v>
      </c>
      <c r="B13" s="23">
        <v>12</v>
      </c>
      <c r="C13" s="23">
        <v>10</v>
      </c>
      <c r="D13" s="23">
        <v>2</v>
      </c>
      <c r="E13" s="24">
        <f>IF(C13&gt;0,C13/B13,"N/A")</f>
        <v>0.83333333333333337</v>
      </c>
    </row>
    <row r="14" spans="1:6" ht="22.5" customHeight="1" x14ac:dyDescent="0.25">
      <c r="A14" s="33" t="s">
        <v>77</v>
      </c>
      <c r="B14" s="23">
        <v>0</v>
      </c>
      <c r="C14" s="23">
        <v>0</v>
      </c>
      <c r="D14" s="23">
        <v>0</v>
      </c>
      <c r="E14" s="24" t="str">
        <f t="shared" si="0"/>
        <v>N/A</v>
      </c>
    </row>
    <row r="15" spans="1:6" ht="23.25" customHeight="1" x14ac:dyDescent="0.25">
      <c r="A15" s="33" t="s">
        <v>125</v>
      </c>
      <c r="B15" s="23">
        <v>0</v>
      </c>
      <c r="C15" s="23">
        <v>0</v>
      </c>
      <c r="D15" s="23">
        <v>0</v>
      </c>
      <c r="E15" s="24" t="str">
        <f t="shared" si="0"/>
        <v>N/A</v>
      </c>
    </row>
    <row r="16" spans="1:6" x14ac:dyDescent="0.25">
      <c r="A16" s="33" t="s">
        <v>59</v>
      </c>
      <c r="B16" s="23">
        <v>1</v>
      </c>
      <c r="C16" s="23">
        <v>1</v>
      </c>
      <c r="D16" s="23">
        <v>0</v>
      </c>
      <c r="E16" s="24">
        <f t="shared" si="0"/>
        <v>1</v>
      </c>
    </row>
    <row r="17" spans="1:6" x14ac:dyDescent="0.25">
      <c r="A17" s="33" t="s">
        <v>126</v>
      </c>
      <c r="B17" s="23">
        <v>0</v>
      </c>
      <c r="C17" s="23">
        <v>0</v>
      </c>
      <c r="D17" s="23">
        <v>0</v>
      </c>
      <c r="E17" s="24" t="str">
        <f t="shared" si="0"/>
        <v>N/A</v>
      </c>
      <c r="F17"/>
    </row>
    <row r="18" spans="1:6" ht="22.5" x14ac:dyDescent="0.25">
      <c r="A18" s="25" t="s">
        <v>127</v>
      </c>
      <c r="B18" s="23">
        <v>0</v>
      </c>
      <c r="C18" s="23">
        <v>0</v>
      </c>
      <c r="D18" s="23">
        <v>0</v>
      </c>
      <c r="E18" s="24" t="str">
        <f t="shared" si="0"/>
        <v>N/A</v>
      </c>
    </row>
    <row r="19" spans="1:6" x14ac:dyDescent="0.25">
      <c r="A19" s="33" t="s">
        <v>8</v>
      </c>
      <c r="B19" s="23">
        <v>8</v>
      </c>
      <c r="C19" s="23">
        <v>8</v>
      </c>
      <c r="D19" s="23">
        <v>0</v>
      </c>
      <c r="E19" s="24">
        <f t="shared" si="0"/>
        <v>1</v>
      </c>
    </row>
    <row r="20" spans="1:6" x14ac:dyDescent="0.25">
      <c r="A20" s="33" t="s">
        <v>13</v>
      </c>
      <c r="B20" s="23">
        <v>0</v>
      </c>
      <c r="C20" s="23">
        <v>0</v>
      </c>
      <c r="D20" s="23">
        <v>0</v>
      </c>
      <c r="E20" s="24" t="str">
        <f t="shared" si="0"/>
        <v>N/A</v>
      </c>
    </row>
    <row r="21" spans="1:6" x14ac:dyDescent="0.25">
      <c r="A21" s="33" t="s">
        <v>85</v>
      </c>
      <c r="B21" s="23">
        <v>0</v>
      </c>
      <c r="C21" s="23">
        <v>0</v>
      </c>
      <c r="D21" s="23">
        <v>0</v>
      </c>
      <c r="E21" s="24" t="str">
        <f t="shared" si="0"/>
        <v>N/A</v>
      </c>
    </row>
    <row r="22" spans="1:6" x14ac:dyDescent="0.25">
      <c r="A22" s="33" t="s">
        <v>4</v>
      </c>
      <c r="B22" s="23">
        <v>2</v>
      </c>
      <c r="C22" s="23">
        <v>0</v>
      </c>
      <c r="D22" s="23">
        <v>2</v>
      </c>
      <c r="E22" s="24" t="str">
        <f t="shared" si="0"/>
        <v>N/A</v>
      </c>
    </row>
    <row r="23" spans="1:6" x14ac:dyDescent="0.25">
      <c r="A23" s="33" t="s">
        <v>147</v>
      </c>
      <c r="B23" s="23">
        <v>0</v>
      </c>
      <c r="C23" s="23">
        <v>0</v>
      </c>
      <c r="D23" s="23">
        <v>0</v>
      </c>
      <c r="E23" s="24" t="str">
        <f t="shared" si="0"/>
        <v>N/A</v>
      </c>
    </row>
    <row r="24" spans="1:6" x14ac:dyDescent="0.25">
      <c r="A24" s="33" t="s">
        <v>128</v>
      </c>
      <c r="B24" s="23">
        <v>0</v>
      </c>
      <c r="C24" s="23">
        <v>0</v>
      </c>
      <c r="D24" s="23">
        <v>0</v>
      </c>
      <c r="E24" s="24" t="str">
        <f t="shared" si="0"/>
        <v>N/A</v>
      </c>
    </row>
    <row r="25" spans="1:6" x14ac:dyDescent="0.25">
      <c r="A25" s="33" t="s">
        <v>129</v>
      </c>
      <c r="B25" s="23">
        <v>0</v>
      </c>
      <c r="C25" s="23">
        <v>0</v>
      </c>
      <c r="D25" s="23">
        <v>0</v>
      </c>
      <c r="E25" s="24" t="str">
        <f t="shared" si="0"/>
        <v>N/A</v>
      </c>
    </row>
    <row r="26" spans="1:6" x14ac:dyDescent="0.25">
      <c r="A26" s="33" t="s">
        <v>148</v>
      </c>
      <c r="B26" s="23">
        <v>0</v>
      </c>
      <c r="C26" s="23">
        <v>0</v>
      </c>
      <c r="D26" s="23">
        <v>0</v>
      </c>
      <c r="E26" s="24" t="str">
        <f t="shared" si="0"/>
        <v>N/A</v>
      </c>
    </row>
    <row r="27" spans="1:6" x14ac:dyDescent="0.25">
      <c r="A27" s="33" t="s">
        <v>132</v>
      </c>
      <c r="B27" s="23">
        <v>0</v>
      </c>
      <c r="C27" s="23">
        <v>0</v>
      </c>
      <c r="D27" s="23">
        <v>0</v>
      </c>
      <c r="E27" s="24" t="str">
        <f t="shared" si="0"/>
        <v>N/A</v>
      </c>
    </row>
    <row r="28" spans="1:6" ht="24" customHeight="1" x14ac:dyDescent="0.25">
      <c r="A28" s="33" t="s">
        <v>133</v>
      </c>
      <c r="B28" s="23">
        <v>0</v>
      </c>
      <c r="C28" s="23">
        <v>0</v>
      </c>
      <c r="D28" s="23">
        <v>0</v>
      </c>
      <c r="E28" s="24" t="str">
        <f t="shared" si="0"/>
        <v>N/A</v>
      </c>
    </row>
    <row r="29" spans="1:6" x14ac:dyDescent="0.25">
      <c r="A29" s="33" t="s">
        <v>134</v>
      </c>
      <c r="B29" s="23">
        <v>0</v>
      </c>
      <c r="C29" s="23">
        <v>0</v>
      </c>
      <c r="D29" s="23">
        <v>0</v>
      </c>
      <c r="E29" s="24" t="str">
        <f t="shared" si="0"/>
        <v>N/A</v>
      </c>
    </row>
    <row r="30" spans="1:6" x14ac:dyDescent="0.25">
      <c r="A30" s="33" t="s">
        <v>135</v>
      </c>
      <c r="B30" s="23">
        <v>0</v>
      </c>
      <c r="C30" s="23">
        <v>0</v>
      </c>
      <c r="D30" s="23">
        <v>0</v>
      </c>
      <c r="E30" s="24" t="str">
        <f t="shared" si="0"/>
        <v>N/A</v>
      </c>
    </row>
    <row r="31" spans="1:6" x14ac:dyDescent="0.25">
      <c r="A31" s="33" t="s">
        <v>41</v>
      </c>
      <c r="B31" s="23">
        <v>0</v>
      </c>
      <c r="C31" s="23">
        <v>0</v>
      </c>
      <c r="D31" s="23">
        <v>0</v>
      </c>
      <c r="E31" s="24" t="str">
        <f t="shared" si="0"/>
        <v>N/A</v>
      </c>
    </row>
    <row r="32" spans="1:6" x14ac:dyDescent="0.25">
      <c r="A32" s="33" t="s">
        <v>39</v>
      </c>
      <c r="B32" s="23">
        <v>0</v>
      </c>
      <c r="C32" s="23">
        <v>0</v>
      </c>
      <c r="D32" s="23">
        <v>0</v>
      </c>
      <c r="E32" s="24" t="str">
        <f t="shared" si="0"/>
        <v>N/A</v>
      </c>
    </row>
    <row r="33" spans="1:5" x14ac:dyDescent="0.25">
      <c r="A33" s="33" t="s">
        <v>136</v>
      </c>
      <c r="B33" s="23">
        <v>0</v>
      </c>
      <c r="C33" s="23">
        <v>0</v>
      </c>
      <c r="D33" s="23">
        <v>0</v>
      </c>
      <c r="E33" s="24">
        <v>0</v>
      </c>
    </row>
    <row r="34" spans="1:5" x14ac:dyDescent="0.25">
      <c r="A34" s="33" t="s">
        <v>149</v>
      </c>
      <c r="B34" s="23">
        <v>0</v>
      </c>
      <c r="C34" s="23">
        <v>0</v>
      </c>
      <c r="D34" s="23">
        <v>0</v>
      </c>
      <c r="E34" s="24" t="str">
        <f t="shared" ref="E34:E41" si="1">IF(C34&gt;0,C34/B34,"N/A")</f>
        <v>N/A</v>
      </c>
    </row>
    <row r="35" spans="1:5" x14ac:dyDescent="0.25">
      <c r="A35" s="33" t="s">
        <v>150</v>
      </c>
      <c r="B35" s="23">
        <v>0</v>
      </c>
      <c r="C35" s="23">
        <v>0</v>
      </c>
      <c r="D35" s="23">
        <v>0</v>
      </c>
      <c r="E35" s="24" t="str">
        <f t="shared" si="1"/>
        <v>N/A</v>
      </c>
    </row>
    <row r="36" spans="1:5" x14ac:dyDescent="0.25">
      <c r="A36" s="33" t="s">
        <v>139</v>
      </c>
      <c r="B36" s="23">
        <v>0</v>
      </c>
      <c r="C36" s="23">
        <v>0</v>
      </c>
      <c r="D36" s="23">
        <v>0</v>
      </c>
      <c r="E36" s="24" t="str">
        <f t="shared" si="1"/>
        <v>N/A</v>
      </c>
    </row>
    <row r="37" spans="1:5" x14ac:dyDescent="0.25">
      <c r="A37" s="33" t="s">
        <v>140</v>
      </c>
      <c r="B37" s="23">
        <v>0</v>
      </c>
      <c r="C37" s="23">
        <v>0</v>
      </c>
      <c r="D37" s="23">
        <v>0</v>
      </c>
      <c r="E37" s="24" t="str">
        <f t="shared" si="1"/>
        <v>N/A</v>
      </c>
    </row>
    <row r="38" spans="1:5" x14ac:dyDescent="0.25">
      <c r="A38" s="33" t="s">
        <v>33</v>
      </c>
      <c r="B38" s="23">
        <v>0</v>
      </c>
      <c r="C38" s="23">
        <v>0</v>
      </c>
      <c r="D38" s="23">
        <v>0</v>
      </c>
      <c r="E38" s="24" t="str">
        <f t="shared" si="1"/>
        <v>N/A</v>
      </c>
    </row>
    <row r="39" spans="1:5" x14ac:dyDescent="0.25">
      <c r="A39" s="33" t="s">
        <v>141</v>
      </c>
      <c r="B39" s="23">
        <v>0</v>
      </c>
      <c r="C39" s="23">
        <v>0</v>
      </c>
      <c r="D39" s="23">
        <v>0</v>
      </c>
      <c r="E39" s="24" t="str">
        <f t="shared" si="1"/>
        <v>N/A</v>
      </c>
    </row>
    <row r="40" spans="1:5" x14ac:dyDescent="0.25">
      <c r="A40" s="33" t="s">
        <v>46</v>
      </c>
      <c r="B40" s="23">
        <v>0</v>
      </c>
      <c r="C40" s="23">
        <v>0</v>
      </c>
      <c r="D40" s="23">
        <v>0</v>
      </c>
      <c r="E40" s="24" t="str">
        <f t="shared" si="1"/>
        <v>N/A</v>
      </c>
    </row>
    <row r="41" spans="1:5" ht="15.75" thickBot="1" x14ac:dyDescent="0.3">
      <c r="A41" s="34" t="s">
        <v>142</v>
      </c>
      <c r="B41" s="23">
        <v>0</v>
      </c>
      <c r="C41" s="23">
        <v>0</v>
      </c>
      <c r="D41" s="23">
        <v>0</v>
      </c>
      <c r="E41" s="24" t="str">
        <f t="shared" si="1"/>
        <v>N/A</v>
      </c>
    </row>
    <row r="42" spans="1:5" ht="15.75" thickBot="1" x14ac:dyDescent="0.3">
      <c r="A42" s="35" t="s">
        <v>143</v>
      </c>
      <c r="B42" s="28">
        <f>SUM(B9:B41)</f>
        <v>23</v>
      </c>
      <c r="C42" s="28">
        <f>SUM(C9:C41)</f>
        <v>19</v>
      </c>
      <c r="D42" s="28">
        <f>SUM(D9:D41)</f>
        <v>4</v>
      </c>
      <c r="E42" s="29">
        <f>+C42/B42</f>
        <v>0.82608695652173914</v>
      </c>
    </row>
    <row r="43" spans="1:5" x14ac:dyDescent="0.25">
      <c r="A43" s="13"/>
    </row>
    <row r="44" spans="1:5" x14ac:dyDescent="0.25">
      <c r="A44" s="13"/>
    </row>
    <row r="45" spans="1:5" x14ac:dyDescent="0.25">
      <c r="A45" s="13"/>
    </row>
    <row r="46" spans="1:5" x14ac:dyDescent="0.25">
      <c r="A46" s="13"/>
    </row>
    <row r="47" spans="1:5" x14ac:dyDescent="0.25">
      <c r="A47" s="13"/>
    </row>
    <row r="48" spans="1:5" x14ac:dyDescent="0.25">
      <c r="A48" s="13"/>
    </row>
    <row r="49" spans="1:1" x14ac:dyDescent="0.25">
      <c r="A49" s="13"/>
    </row>
    <row r="50" spans="1:1" x14ac:dyDescent="0.25">
      <c r="A50" s="13"/>
    </row>
  </sheetData>
  <mergeCells count="5">
    <mergeCell ref="A2:E2"/>
    <mergeCell ref="A3:E3"/>
    <mergeCell ref="A4:E4"/>
    <mergeCell ref="A5:E5"/>
    <mergeCell ref="B7:E7"/>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50"/>
  <sheetViews>
    <sheetView topLeftCell="A2" zoomScale="115" zoomScaleNormal="115" workbookViewId="0">
      <pane xSplit="1" ySplit="7" topLeftCell="B34" activePane="bottomRight" state="frozen"/>
      <selection activeCell="A2" sqref="A2"/>
      <selection pane="topRight" activeCell="B2" sqref="B2"/>
      <selection pane="bottomLeft" activeCell="A9" sqref="A9"/>
      <selection pane="bottomRight" activeCell="B40" sqref="B40:C40"/>
    </sheetView>
  </sheetViews>
  <sheetFormatPr baseColWidth="10" defaultRowHeight="15" x14ac:dyDescent="0.25"/>
  <cols>
    <col min="1" max="1" width="44.85546875" customWidth="1"/>
    <col min="3" max="3" width="15.28515625" customWidth="1"/>
    <col min="4" max="4" width="15.85546875" customWidth="1"/>
    <col min="5" max="5" width="13" customWidth="1"/>
  </cols>
  <sheetData>
    <row r="2" spans="1:5" x14ac:dyDescent="0.25">
      <c r="A2" s="11" t="s">
        <v>111</v>
      </c>
      <c r="B2" s="11"/>
      <c r="C2" s="11"/>
      <c r="D2" s="11"/>
      <c r="E2" s="11"/>
    </row>
    <row r="3" spans="1:5" x14ac:dyDescent="0.25">
      <c r="A3" s="12" t="s">
        <v>112</v>
      </c>
      <c r="B3" s="12"/>
      <c r="C3" s="12"/>
      <c r="D3" s="12"/>
      <c r="E3" s="12"/>
    </row>
    <row r="4" spans="1:5" x14ac:dyDescent="0.25">
      <c r="A4" s="12" t="s">
        <v>113</v>
      </c>
      <c r="B4" s="12"/>
      <c r="C4" s="12"/>
      <c r="D4" s="12"/>
      <c r="E4" s="12"/>
    </row>
    <row r="5" spans="1:5" x14ac:dyDescent="0.25">
      <c r="A5" s="12" t="s">
        <v>114</v>
      </c>
      <c r="B5" s="12"/>
      <c r="C5" s="12"/>
      <c r="D5" s="12"/>
      <c r="E5" s="12"/>
    </row>
    <row r="6" spans="1:5" ht="15.75" thickBot="1" x14ac:dyDescent="0.3">
      <c r="A6" s="13"/>
    </row>
    <row r="7" spans="1:5" ht="30" customHeight="1" x14ac:dyDescent="0.25">
      <c r="A7" s="14"/>
      <c r="B7" s="15" t="s">
        <v>115</v>
      </c>
      <c r="C7" s="16"/>
      <c r="D7" s="16"/>
      <c r="E7" s="17"/>
    </row>
    <row r="8" spans="1:5" ht="24" x14ac:dyDescent="0.25">
      <c r="A8" s="18" t="s">
        <v>116</v>
      </c>
      <c r="B8" s="19" t="s">
        <v>117</v>
      </c>
      <c r="C8" s="20" t="s">
        <v>118</v>
      </c>
      <c r="D8" s="20" t="s">
        <v>119</v>
      </c>
      <c r="E8" s="21" t="s">
        <v>120</v>
      </c>
    </row>
    <row r="9" spans="1:5" x14ac:dyDescent="0.25">
      <c r="A9" s="22" t="s">
        <v>121</v>
      </c>
      <c r="B9" s="23">
        <v>0</v>
      </c>
      <c r="C9" s="23">
        <v>0</v>
      </c>
      <c r="D9" s="23">
        <v>0</v>
      </c>
      <c r="E9" s="24" t="str">
        <f t="shared" ref="E9:E41" si="0">IF(C9&gt;0,C9/B9,"N/A")</f>
        <v>N/A</v>
      </c>
    </row>
    <row r="10" spans="1:5" x14ac:dyDescent="0.25">
      <c r="A10" s="22" t="s">
        <v>122</v>
      </c>
      <c r="B10" s="23">
        <v>0</v>
      </c>
      <c r="C10" s="23">
        <v>0</v>
      </c>
      <c r="D10" s="23">
        <v>0</v>
      </c>
      <c r="E10" s="24" t="str">
        <f t="shared" si="0"/>
        <v>N/A</v>
      </c>
    </row>
    <row r="11" spans="1:5" x14ac:dyDescent="0.25">
      <c r="A11" s="22" t="s">
        <v>123</v>
      </c>
      <c r="B11" s="23">
        <v>0</v>
      </c>
      <c r="C11" s="23">
        <v>0</v>
      </c>
      <c r="D11" s="23">
        <v>0</v>
      </c>
      <c r="E11" s="24" t="str">
        <f t="shared" si="0"/>
        <v>N/A</v>
      </c>
    </row>
    <row r="12" spans="1:5" x14ac:dyDescent="0.25">
      <c r="A12" s="22" t="s">
        <v>124</v>
      </c>
      <c r="B12" s="23">
        <v>0</v>
      </c>
      <c r="C12" s="23">
        <v>0</v>
      </c>
      <c r="D12" s="23">
        <v>0</v>
      </c>
      <c r="E12" s="24" t="str">
        <f t="shared" si="0"/>
        <v>N/A</v>
      </c>
    </row>
    <row r="13" spans="1:5" x14ac:dyDescent="0.25">
      <c r="A13" s="22" t="s">
        <v>21</v>
      </c>
      <c r="B13" s="23">
        <v>2</v>
      </c>
      <c r="C13" s="23">
        <v>2</v>
      </c>
      <c r="D13" s="23">
        <v>0</v>
      </c>
      <c r="E13" s="24">
        <f t="shared" si="0"/>
        <v>1</v>
      </c>
    </row>
    <row r="14" spans="1:5" x14ac:dyDescent="0.25">
      <c r="A14" s="22" t="s">
        <v>125</v>
      </c>
      <c r="B14" s="23">
        <v>0</v>
      </c>
      <c r="C14" s="23">
        <v>0</v>
      </c>
      <c r="D14" s="23">
        <v>0</v>
      </c>
      <c r="E14" s="24" t="str">
        <f t="shared" si="0"/>
        <v>N/A</v>
      </c>
    </row>
    <row r="15" spans="1:5" x14ac:dyDescent="0.25">
      <c r="A15" s="22" t="s">
        <v>59</v>
      </c>
      <c r="B15" s="23">
        <v>0</v>
      </c>
      <c r="C15" s="23">
        <v>0</v>
      </c>
      <c r="D15" s="23">
        <v>0</v>
      </c>
      <c r="E15" s="24" t="str">
        <f t="shared" si="0"/>
        <v>N/A</v>
      </c>
    </row>
    <row r="16" spans="1:5" x14ac:dyDescent="0.25">
      <c r="A16" s="22" t="s">
        <v>126</v>
      </c>
      <c r="B16" s="23">
        <v>0</v>
      </c>
      <c r="C16" s="23">
        <v>0</v>
      </c>
      <c r="D16" s="23">
        <v>0</v>
      </c>
      <c r="E16" s="24" t="str">
        <f t="shared" si="0"/>
        <v>N/A</v>
      </c>
    </row>
    <row r="17" spans="1:5" ht="22.5" x14ac:dyDescent="0.25">
      <c r="A17" s="25" t="s">
        <v>127</v>
      </c>
      <c r="B17" s="23">
        <v>0</v>
      </c>
      <c r="C17" s="23">
        <v>0</v>
      </c>
      <c r="D17" s="23">
        <v>0</v>
      </c>
      <c r="E17" s="24" t="str">
        <f t="shared" si="0"/>
        <v>N/A</v>
      </c>
    </row>
    <row r="18" spans="1:5" ht="22.5" x14ac:dyDescent="0.25">
      <c r="A18" s="22" t="s">
        <v>77</v>
      </c>
      <c r="B18" s="23">
        <v>1</v>
      </c>
      <c r="C18" s="23">
        <v>1</v>
      </c>
      <c r="D18" s="23">
        <v>0</v>
      </c>
      <c r="E18" s="24">
        <f t="shared" si="0"/>
        <v>1</v>
      </c>
    </row>
    <row r="19" spans="1:5" x14ac:dyDescent="0.25">
      <c r="A19" s="22" t="s">
        <v>8</v>
      </c>
      <c r="B19" s="23">
        <v>3</v>
      </c>
      <c r="C19" s="23">
        <v>3</v>
      </c>
      <c r="D19" s="23">
        <v>0</v>
      </c>
      <c r="E19" s="24">
        <f t="shared" si="0"/>
        <v>1</v>
      </c>
    </row>
    <row r="20" spans="1:5" x14ac:dyDescent="0.25">
      <c r="A20" s="22" t="s">
        <v>13</v>
      </c>
      <c r="B20" s="23">
        <v>2</v>
      </c>
      <c r="C20" s="23">
        <v>2</v>
      </c>
      <c r="D20" s="23">
        <v>0</v>
      </c>
      <c r="E20" s="24">
        <f t="shared" si="0"/>
        <v>1</v>
      </c>
    </row>
    <row r="21" spans="1:5" x14ac:dyDescent="0.25">
      <c r="A21" s="22" t="s">
        <v>85</v>
      </c>
      <c r="B21" s="23">
        <v>5</v>
      </c>
      <c r="C21" s="23">
        <v>5</v>
      </c>
      <c r="D21" s="23">
        <v>0</v>
      </c>
      <c r="E21" s="24">
        <f t="shared" si="0"/>
        <v>1</v>
      </c>
    </row>
    <row r="22" spans="1:5" x14ac:dyDescent="0.25">
      <c r="A22" s="22" t="s">
        <v>4</v>
      </c>
      <c r="B22" s="23">
        <v>3</v>
      </c>
      <c r="C22" s="23">
        <v>3</v>
      </c>
      <c r="D22" s="23">
        <v>0</v>
      </c>
      <c r="E22" s="24">
        <f t="shared" si="0"/>
        <v>1</v>
      </c>
    </row>
    <row r="23" spans="1:5" x14ac:dyDescent="0.25">
      <c r="A23" s="22" t="s">
        <v>128</v>
      </c>
      <c r="B23" s="23">
        <v>0</v>
      </c>
      <c r="C23" s="23">
        <v>0</v>
      </c>
      <c r="D23" s="23">
        <v>0</v>
      </c>
      <c r="E23" s="24" t="str">
        <f t="shared" si="0"/>
        <v>N/A</v>
      </c>
    </row>
    <row r="24" spans="1:5" x14ac:dyDescent="0.25">
      <c r="A24" s="22" t="s">
        <v>129</v>
      </c>
      <c r="B24" s="23">
        <v>0</v>
      </c>
      <c r="C24" s="23">
        <v>0</v>
      </c>
      <c r="D24" s="23">
        <v>0</v>
      </c>
      <c r="E24" s="24" t="str">
        <f t="shared" si="0"/>
        <v>N/A</v>
      </c>
    </row>
    <row r="25" spans="1:5" x14ac:dyDescent="0.25">
      <c r="A25" s="22" t="s">
        <v>130</v>
      </c>
      <c r="B25" s="23">
        <v>0</v>
      </c>
      <c r="C25" s="23">
        <v>0</v>
      </c>
      <c r="D25" s="23">
        <v>0</v>
      </c>
      <c r="E25" s="24" t="str">
        <f t="shared" si="0"/>
        <v>N/A</v>
      </c>
    </row>
    <row r="26" spans="1:5" ht="22.5" x14ac:dyDescent="0.25">
      <c r="A26" s="22" t="s">
        <v>131</v>
      </c>
      <c r="B26" s="23">
        <v>0</v>
      </c>
      <c r="C26" s="23">
        <v>0</v>
      </c>
      <c r="D26" s="23">
        <v>0</v>
      </c>
      <c r="E26" s="24" t="str">
        <f t="shared" si="0"/>
        <v>N/A</v>
      </c>
    </row>
    <row r="27" spans="1:5" x14ac:dyDescent="0.25">
      <c r="A27" s="22" t="s">
        <v>132</v>
      </c>
      <c r="B27" s="23">
        <v>0</v>
      </c>
      <c r="C27" s="23">
        <v>0</v>
      </c>
      <c r="D27" s="23">
        <v>0</v>
      </c>
      <c r="E27" s="24" t="str">
        <f t="shared" si="0"/>
        <v>N/A</v>
      </c>
    </row>
    <row r="28" spans="1:5" ht="22.5" x14ac:dyDescent="0.25">
      <c r="A28" s="22" t="s">
        <v>133</v>
      </c>
      <c r="B28" s="23">
        <v>0</v>
      </c>
      <c r="C28" s="23">
        <v>0</v>
      </c>
      <c r="D28" s="23">
        <v>0</v>
      </c>
      <c r="E28" s="24" t="str">
        <f t="shared" si="0"/>
        <v>N/A</v>
      </c>
    </row>
    <row r="29" spans="1:5" x14ac:dyDescent="0.25">
      <c r="A29" s="22" t="s">
        <v>134</v>
      </c>
      <c r="B29" s="23">
        <v>0</v>
      </c>
      <c r="C29" s="23">
        <v>0</v>
      </c>
      <c r="D29" s="23">
        <v>0</v>
      </c>
      <c r="E29" s="24" t="str">
        <f t="shared" si="0"/>
        <v>N/A</v>
      </c>
    </row>
    <row r="30" spans="1:5" x14ac:dyDescent="0.25">
      <c r="A30" s="22" t="s">
        <v>135</v>
      </c>
      <c r="B30" s="23">
        <v>0</v>
      </c>
      <c r="C30" s="23">
        <v>0</v>
      </c>
      <c r="D30" s="23">
        <v>0</v>
      </c>
      <c r="E30" s="24" t="str">
        <f t="shared" si="0"/>
        <v>N/A</v>
      </c>
    </row>
    <row r="31" spans="1:5" x14ac:dyDescent="0.25">
      <c r="A31" s="22" t="s">
        <v>41</v>
      </c>
      <c r="B31" s="23">
        <v>1</v>
      </c>
      <c r="C31" s="23">
        <v>1</v>
      </c>
      <c r="D31" s="23">
        <v>0</v>
      </c>
      <c r="E31" s="24">
        <f t="shared" si="0"/>
        <v>1</v>
      </c>
    </row>
    <row r="32" spans="1:5" x14ac:dyDescent="0.25">
      <c r="A32" s="22" t="s">
        <v>39</v>
      </c>
      <c r="B32" s="23">
        <v>2</v>
      </c>
      <c r="C32" s="23">
        <v>2</v>
      </c>
      <c r="D32" s="23">
        <v>0</v>
      </c>
      <c r="E32" s="24">
        <f t="shared" si="0"/>
        <v>1</v>
      </c>
    </row>
    <row r="33" spans="1:5" x14ac:dyDescent="0.25">
      <c r="A33" s="22" t="s">
        <v>136</v>
      </c>
      <c r="B33" s="23">
        <v>0</v>
      </c>
      <c r="C33" s="23">
        <v>0</v>
      </c>
      <c r="D33" s="23">
        <v>0</v>
      </c>
      <c r="E33" s="24" t="str">
        <f t="shared" si="0"/>
        <v>N/A</v>
      </c>
    </row>
    <row r="34" spans="1:5" x14ac:dyDescent="0.25">
      <c r="A34" s="22" t="s">
        <v>137</v>
      </c>
      <c r="B34" s="23">
        <v>0</v>
      </c>
      <c r="C34" s="23">
        <v>0</v>
      </c>
      <c r="D34" s="23">
        <v>0</v>
      </c>
      <c r="E34" s="24" t="str">
        <f t="shared" si="0"/>
        <v>N/A</v>
      </c>
    </row>
    <row r="35" spans="1:5" x14ac:dyDescent="0.25">
      <c r="A35" s="22" t="s">
        <v>138</v>
      </c>
      <c r="B35" s="23">
        <v>0</v>
      </c>
      <c r="C35" s="23">
        <v>0</v>
      </c>
      <c r="D35" s="23">
        <v>0</v>
      </c>
      <c r="E35" s="24" t="str">
        <f t="shared" si="0"/>
        <v>N/A</v>
      </c>
    </row>
    <row r="36" spans="1:5" x14ac:dyDescent="0.25">
      <c r="A36" s="22" t="s">
        <v>139</v>
      </c>
      <c r="B36" s="23">
        <v>0</v>
      </c>
      <c r="C36" s="23">
        <v>0</v>
      </c>
      <c r="D36" s="23">
        <v>0</v>
      </c>
      <c r="E36" s="24" t="str">
        <f t="shared" si="0"/>
        <v>N/A</v>
      </c>
    </row>
    <row r="37" spans="1:5" x14ac:dyDescent="0.25">
      <c r="A37" s="22" t="s">
        <v>140</v>
      </c>
      <c r="B37" s="23">
        <v>0</v>
      </c>
      <c r="C37" s="23">
        <v>0</v>
      </c>
      <c r="D37" s="23">
        <v>0</v>
      </c>
      <c r="E37" s="24" t="str">
        <f t="shared" si="0"/>
        <v>N/A</v>
      </c>
    </row>
    <row r="38" spans="1:5" x14ac:dyDescent="0.25">
      <c r="A38" s="22" t="s">
        <v>33</v>
      </c>
      <c r="B38" s="23">
        <v>1</v>
      </c>
      <c r="C38" s="23">
        <v>1</v>
      </c>
      <c r="D38" s="23">
        <v>0</v>
      </c>
      <c r="E38" s="24">
        <f t="shared" si="0"/>
        <v>1</v>
      </c>
    </row>
    <row r="39" spans="1:5" x14ac:dyDescent="0.25">
      <c r="A39" s="22" t="s">
        <v>141</v>
      </c>
      <c r="B39" s="23">
        <v>0</v>
      </c>
      <c r="C39" s="23">
        <v>0</v>
      </c>
      <c r="D39" s="23">
        <v>0</v>
      </c>
      <c r="E39" s="24" t="str">
        <f t="shared" si="0"/>
        <v>N/A</v>
      </c>
    </row>
    <row r="40" spans="1:5" x14ac:dyDescent="0.25">
      <c r="A40" s="22" t="s">
        <v>46</v>
      </c>
      <c r="B40" s="23">
        <v>5</v>
      </c>
      <c r="C40" s="23">
        <v>4</v>
      </c>
      <c r="D40" s="23">
        <v>1</v>
      </c>
      <c r="E40" s="24">
        <f t="shared" si="0"/>
        <v>0.8</v>
      </c>
    </row>
    <row r="41" spans="1:5" ht="15.75" thickBot="1" x14ac:dyDescent="0.3">
      <c r="A41" s="26" t="s">
        <v>142</v>
      </c>
      <c r="B41" s="23">
        <v>0</v>
      </c>
      <c r="C41" s="23">
        <v>0</v>
      </c>
      <c r="D41" s="23">
        <v>0</v>
      </c>
      <c r="E41" s="24" t="str">
        <f t="shared" si="0"/>
        <v>N/A</v>
      </c>
    </row>
    <row r="42" spans="1:5" ht="15.75" thickBot="1" x14ac:dyDescent="0.3">
      <c r="A42" s="27" t="s">
        <v>143</v>
      </c>
      <c r="B42" s="28">
        <f>SUM(B9:B41)</f>
        <v>25</v>
      </c>
      <c r="C42" s="28">
        <f>SUM(C9:C41)</f>
        <v>24</v>
      </c>
      <c r="D42" s="28">
        <f>SUM(D9:D41)</f>
        <v>1</v>
      </c>
      <c r="E42" s="29">
        <f>C42/B42</f>
        <v>0.96</v>
      </c>
    </row>
    <row r="43" spans="1:5" x14ac:dyDescent="0.25">
      <c r="A43" s="13"/>
    </row>
    <row r="44" spans="1:5" x14ac:dyDescent="0.25">
      <c r="A44" s="13"/>
    </row>
    <row r="45" spans="1:5" x14ac:dyDescent="0.25">
      <c r="A45" s="13"/>
    </row>
    <row r="46" spans="1:5" x14ac:dyDescent="0.25">
      <c r="A46" s="13"/>
    </row>
    <row r="47" spans="1:5" x14ac:dyDescent="0.25">
      <c r="A47" s="13"/>
    </row>
    <row r="48" spans="1:5" x14ac:dyDescent="0.25">
      <c r="A48" s="13"/>
    </row>
    <row r="49" spans="1:1" x14ac:dyDescent="0.25">
      <c r="A49" s="13"/>
    </row>
    <row r="50" spans="1:1" x14ac:dyDescent="0.25">
      <c r="A50" s="13"/>
    </row>
  </sheetData>
  <mergeCells count="5">
    <mergeCell ref="A2:E2"/>
    <mergeCell ref="A3:E3"/>
    <mergeCell ref="A4:E4"/>
    <mergeCell ref="A5:E5"/>
    <mergeCell ref="B7:E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workbookViewId="0">
      <selection activeCell="D30" sqref="D30"/>
    </sheetView>
  </sheetViews>
  <sheetFormatPr baseColWidth="10" defaultRowHeight="15" x14ac:dyDescent="0.25"/>
  <cols>
    <col min="1" max="1" width="67.7109375" bestFit="1" customWidth="1"/>
    <col min="2" max="2" width="22.42578125" bestFit="1" customWidth="1"/>
    <col min="3" max="3" width="4" bestFit="1" customWidth="1"/>
    <col min="4" max="4" width="4.42578125" bestFit="1" customWidth="1"/>
    <col min="5" max="7" width="12.5703125" bestFit="1" customWidth="1"/>
    <col min="8" max="8" width="9.28515625" bestFit="1" customWidth="1"/>
    <col min="9" max="9" width="5.85546875" bestFit="1" customWidth="1"/>
    <col min="10" max="10" width="6.28515625" bestFit="1" customWidth="1"/>
    <col min="11" max="11" width="12.5703125" bestFit="1" customWidth="1"/>
    <col min="12" max="12" width="11.42578125" bestFit="1" customWidth="1"/>
    <col min="13" max="13" width="10.5703125" bestFit="1" customWidth="1"/>
    <col min="14" max="14" width="12" bestFit="1" customWidth="1"/>
    <col min="15" max="15" width="9.28515625" bestFit="1" customWidth="1"/>
    <col min="16" max="16" width="5.85546875" bestFit="1" customWidth="1"/>
    <col min="17" max="17" width="6.28515625" bestFit="1" customWidth="1"/>
    <col min="18" max="18" width="12.5703125" bestFit="1" customWidth="1"/>
    <col min="19" max="23" width="7.140625" bestFit="1" customWidth="1"/>
    <col min="24" max="24" width="9.28515625" bestFit="1" customWidth="1"/>
    <col min="25" max="25" width="12.5703125" bestFit="1" customWidth="1"/>
  </cols>
  <sheetData>
    <row r="1" spans="1:5" x14ac:dyDescent="0.25">
      <c r="A1" s="7" t="s">
        <v>98</v>
      </c>
      <c r="B1" t="s">
        <v>3</v>
      </c>
    </row>
    <row r="3" spans="1:5" x14ac:dyDescent="0.25">
      <c r="A3" s="7" t="s">
        <v>109</v>
      </c>
      <c r="B3" s="7" t="s">
        <v>105</v>
      </c>
    </row>
    <row r="4" spans="1:5" x14ac:dyDescent="0.25">
      <c r="A4" s="7" t="s">
        <v>103</v>
      </c>
      <c r="B4" t="s">
        <v>106</v>
      </c>
      <c r="C4" t="s">
        <v>107</v>
      </c>
      <c r="D4" t="s">
        <v>108</v>
      </c>
      <c r="E4" t="s">
        <v>104</v>
      </c>
    </row>
    <row r="5" spans="1:5" x14ac:dyDescent="0.25">
      <c r="A5" s="8" t="s">
        <v>21</v>
      </c>
      <c r="B5" s="10">
        <v>2</v>
      </c>
      <c r="C5" s="10"/>
      <c r="D5" s="10"/>
      <c r="E5" s="10">
        <v>2</v>
      </c>
    </row>
    <row r="6" spans="1:5" x14ac:dyDescent="0.25">
      <c r="A6" s="9" t="s">
        <v>2</v>
      </c>
      <c r="B6" s="10">
        <v>1</v>
      </c>
      <c r="C6" s="10"/>
      <c r="D6" s="10"/>
      <c r="E6" s="10">
        <v>1</v>
      </c>
    </row>
    <row r="7" spans="1:5" x14ac:dyDescent="0.25">
      <c r="A7" s="9" t="s">
        <v>7</v>
      </c>
      <c r="B7" s="10">
        <v>1</v>
      </c>
      <c r="C7" s="10"/>
      <c r="D7" s="10"/>
      <c r="E7" s="10">
        <v>1</v>
      </c>
    </row>
    <row r="8" spans="1:5" x14ac:dyDescent="0.25">
      <c r="A8" s="8" t="s">
        <v>77</v>
      </c>
      <c r="B8" s="10"/>
      <c r="C8" s="10"/>
      <c r="D8" s="10">
        <v>1</v>
      </c>
      <c r="E8" s="10">
        <v>1</v>
      </c>
    </row>
    <row r="9" spans="1:5" x14ac:dyDescent="0.25">
      <c r="A9" s="9" t="s">
        <v>7</v>
      </c>
      <c r="B9" s="10"/>
      <c r="C9" s="10"/>
      <c r="D9" s="10">
        <v>1</v>
      </c>
      <c r="E9" s="10">
        <v>1</v>
      </c>
    </row>
    <row r="10" spans="1:5" x14ac:dyDescent="0.25">
      <c r="A10" s="8" t="s">
        <v>8</v>
      </c>
      <c r="B10" s="10"/>
      <c r="C10" s="10">
        <v>3</v>
      </c>
      <c r="D10" s="10"/>
      <c r="E10" s="10">
        <v>3</v>
      </c>
    </row>
    <row r="11" spans="1:5" x14ac:dyDescent="0.25">
      <c r="A11" s="9" t="s">
        <v>2</v>
      </c>
      <c r="B11" s="10"/>
      <c r="C11" s="10">
        <v>1</v>
      </c>
      <c r="D11" s="10"/>
      <c r="E11" s="10">
        <v>1</v>
      </c>
    </row>
    <row r="12" spans="1:5" x14ac:dyDescent="0.25">
      <c r="A12" s="9" t="s">
        <v>7</v>
      </c>
      <c r="B12" s="10"/>
      <c r="C12" s="10">
        <v>2</v>
      </c>
      <c r="D12" s="10"/>
      <c r="E12" s="10">
        <v>2</v>
      </c>
    </row>
    <row r="13" spans="1:5" x14ac:dyDescent="0.25">
      <c r="A13" s="8" t="s">
        <v>13</v>
      </c>
      <c r="B13" s="10"/>
      <c r="C13" s="10"/>
      <c r="D13" s="10">
        <v>2</v>
      </c>
      <c r="E13" s="10">
        <v>2</v>
      </c>
    </row>
    <row r="14" spans="1:5" x14ac:dyDescent="0.25">
      <c r="A14" s="9" t="s">
        <v>7</v>
      </c>
      <c r="B14" s="10"/>
      <c r="C14" s="10"/>
      <c r="D14" s="10">
        <v>2</v>
      </c>
      <c r="E14" s="10">
        <v>2</v>
      </c>
    </row>
    <row r="15" spans="1:5" x14ac:dyDescent="0.25">
      <c r="A15" s="8" t="s">
        <v>85</v>
      </c>
      <c r="B15" s="10"/>
      <c r="C15" s="10">
        <v>3</v>
      </c>
      <c r="D15" s="10">
        <v>2</v>
      </c>
      <c r="E15" s="10">
        <v>5</v>
      </c>
    </row>
    <row r="16" spans="1:5" x14ac:dyDescent="0.25">
      <c r="A16" s="9" t="s">
        <v>7</v>
      </c>
      <c r="B16" s="10"/>
      <c r="C16" s="10">
        <v>3</v>
      </c>
      <c r="D16" s="10">
        <v>2</v>
      </c>
      <c r="E16" s="10">
        <v>5</v>
      </c>
    </row>
    <row r="17" spans="1:5" x14ac:dyDescent="0.25">
      <c r="A17" s="8" t="s">
        <v>4</v>
      </c>
      <c r="B17" s="10">
        <v>1</v>
      </c>
      <c r="C17" s="10"/>
      <c r="D17" s="10">
        <v>2</v>
      </c>
      <c r="E17" s="10">
        <v>3</v>
      </c>
    </row>
    <row r="18" spans="1:5" x14ac:dyDescent="0.25">
      <c r="A18" s="9" t="s">
        <v>2</v>
      </c>
      <c r="B18" s="10"/>
      <c r="C18" s="10"/>
      <c r="D18" s="10">
        <v>2</v>
      </c>
      <c r="E18" s="10">
        <v>2</v>
      </c>
    </row>
    <row r="19" spans="1:5" x14ac:dyDescent="0.25">
      <c r="A19" s="9" t="s">
        <v>7</v>
      </c>
      <c r="B19" s="10">
        <v>1</v>
      </c>
      <c r="C19" s="10"/>
      <c r="D19" s="10"/>
      <c r="E19" s="10">
        <v>1</v>
      </c>
    </row>
    <row r="20" spans="1:5" x14ac:dyDescent="0.25">
      <c r="A20" s="8" t="s">
        <v>41</v>
      </c>
      <c r="B20" s="10">
        <v>1</v>
      </c>
      <c r="C20" s="10"/>
      <c r="D20" s="10"/>
      <c r="E20" s="10">
        <v>1</v>
      </c>
    </row>
    <row r="21" spans="1:5" x14ac:dyDescent="0.25">
      <c r="A21" s="9" t="s">
        <v>7</v>
      </c>
      <c r="B21" s="10">
        <v>1</v>
      </c>
      <c r="C21" s="10"/>
      <c r="D21" s="10"/>
      <c r="E21" s="10">
        <v>1</v>
      </c>
    </row>
    <row r="22" spans="1:5" x14ac:dyDescent="0.25">
      <c r="A22" s="8" t="s">
        <v>39</v>
      </c>
      <c r="B22" s="10">
        <v>2</v>
      </c>
      <c r="C22" s="10"/>
      <c r="D22" s="10"/>
      <c r="E22" s="10">
        <v>2</v>
      </c>
    </row>
    <row r="23" spans="1:5" x14ac:dyDescent="0.25">
      <c r="A23" s="9" t="s">
        <v>2</v>
      </c>
      <c r="B23" s="10">
        <v>2</v>
      </c>
      <c r="C23" s="10"/>
      <c r="D23" s="10"/>
      <c r="E23" s="10">
        <v>2</v>
      </c>
    </row>
    <row r="24" spans="1:5" x14ac:dyDescent="0.25">
      <c r="A24" s="8" t="s">
        <v>33</v>
      </c>
      <c r="B24" s="10"/>
      <c r="C24" s="10">
        <v>1</v>
      </c>
      <c r="D24" s="10"/>
      <c r="E24" s="10">
        <v>1</v>
      </c>
    </row>
    <row r="25" spans="1:5" x14ac:dyDescent="0.25">
      <c r="A25" s="9" t="s">
        <v>7</v>
      </c>
      <c r="B25" s="10"/>
      <c r="C25" s="10">
        <v>1</v>
      </c>
      <c r="D25" s="10"/>
      <c r="E25" s="10">
        <v>1</v>
      </c>
    </row>
    <row r="26" spans="1:5" x14ac:dyDescent="0.25">
      <c r="A26" s="8" t="s">
        <v>46</v>
      </c>
      <c r="B26" s="10"/>
      <c r="C26" s="10">
        <v>2</v>
      </c>
      <c r="D26" s="10">
        <v>3</v>
      </c>
      <c r="E26" s="10">
        <v>5</v>
      </c>
    </row>
    <row r="27" spans="1:5" x14ac:dyDescent="0.25">
      <c r="A27" s="9" t="s">
        <v>7</v>
      </c>
      <c r="B27" s="10"/>
      <c r="C27" s="10">
        <v>2</v>
      </c>
      <c r="D27" s="10">
        <v>2</v>
      </c>
      <c r="E27" s="10">
        <v>4</v>
      </c>
    </row>
    <row r="28" spans="1:5" x14ac:dyDescent="0.25">
      <c r="A28" s="9" t="s">
        <v>45</v>
      </c>
      <c r="B28" s="10"/>
      <c r="C28" s="10"/>
      <c r="D28" s="10">
        <v>1</v>
      </c>
      <c r="E28" s="10">
        <v>1</v>
      </c>
    </row>
    <row r="29" spans="1:5" x14ac:dyDescent="0.25">
      <c r="A29" s="8" t="s">
        <v>104</v>
      </c>
      <c r="B29" s="10">
        <v>6</v>
      </c>
      <c r="C29" s="10">
        <v>9</v>
      </c>
      <c r="D29" s="10">
        <v>10</v>
      </c>
      <c r="E29" s="10">
        <v>25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selection activeCell="B7" sqref="B7"/>
    </sheetView>
  </sheetViews>
  <sheetFormatPr baseColWidth="10" defaultRowHeight="15" x14ac:dyDescent="0.25"/>
  <cols>
    <col min="1" max="1" width="52.5703125" bestFit="1" customWidth="1"/>
    <col min="2" max="2" width="22.42578125" bestFit="1" customWidth="1"/>
    <col min="3" max="3" width="4" bestFit="1" customWidth="1"/>
    <col min="4" max="4" width="4.42578125" bestFit="1" customWidth="1"/>
    <col min="5" max="5" width="12.5703125" bestFit="1" customWidth="1"/>
  </cols>
  <sheetData>
    <row r="1" spans="1:5" x14ac:dyDescent="0.25">
      <c r="A1" s="7" t="s">
        <v>98</v>
      </c>
      <c r="B1" t="s">
        <v>18</v>
      </c>
    </row>
    <row r="3" spans="1:5" x14ac:dyDescent="0.25">
      <c r="A3" s="7" t="s">
        <v>109</v>
      </c>
      <c r="B3" s="7" t="s">
        <v>105</v>
      </c>
    </row>
    <row r="4" spans="1:5" x14ac:dyDescent="0.25">
      <c r="A4" s="7" t="s">
        <v>103</v>
      </c>
      <c r="B4" t="s">
        <v>106</v>
      </c>
      <c r="C4" t="s">
        <v>107</v>
      </c>
      <c r="D4" t="s">
        <v>108</v>
      </c>
      <c r="E4" t="s">
        <v>104</v>
      </c>
    </row>
    <row r="5" spans="1:5" x14ac:dyDescent="0.25">
      <c r="A5" s="8" t="s">
        <v>21</v>
      </c>
      <c r="B5" s="10">
        <v>8</v>
      </c>
      <c r="C5" s="10">
        <v>4</v>
      </c>
      <c r="D5" s="10"/>
      <c r="E5" s="10">
        <v>12</v>
      </c>
    </row>
    <row r="6" spans="1:5" x14ac:dyDescent="0.25">
      <c r="A6" s="9" t="s">
        <v>7</v>
      </c>
      <c r="B6" s="10">
        <v>6</v>
      </c>
      <c r="C6" s="10">
        <v>4</v>
      </c>
      <c r="D6" s="10"/>
      <c r="E6" s="10">
        <v>10</v>
      </c>
    </row>
    <row r="7" spans="1:5" x14ac:dyDescent="0.25">
      <c r="A7" s="9" t="s">
        <v>110</v>
      </c>
      <c r="B7" s="10">
        <v>2</v>
      </c>
      <c r="C7" s="10"/>
      <c r="D7" s="10"/>
      <c r="E7" s="10">
        <v>2</v>
      </c>
    </row>
    <row r="8" spans="1:5" x14ac:dyDescent="0.25">
      <c r="A8" s="8" t="s">
        <v>59</v>
      </c>
      <c r="B8" s="10"/>
      <c r="C8" s="10">
        <v>1</v>
      </c>
      <c r="D8" s="10"/>
      <c r="E8" s="10">
        <v>1</v>
      </c>
    </row>
    <row r="9" spans="1:5" x14ac:dyDescent="0.25">
      <c r="A9" s="9" t="s">
        <v>7</v>
      </c>
      <c r="B9" s="10"/>
      <c r="C9" s="10">
        <v>1</v>
      </c>
      <c r="D9" s="10"/>
      <c r="E9" s="10">
        <v>1</v>
      </c>
    </row>
    <row r="10" spans="1:5" x14ac:dyDescent="0.25">
      <c r="A10" s="8" t="s">
        <v>8</v>
      </c>
      <c r="B10" s="10"/>
      <c r="C10" s="10">
        <v>2</v>
      </c>
      <c r="D10" s="10">
        <v>6</v>
      </c>
      <c r="E10" s="10">
        <v>8</v>
      </c>
    </row>
    <row r="11" spans="1:5" x14ac:dyDescent="0.25">
      <c r="A11" s="9" t="s">
        <v>7</v>
      </c>
      <c r="B11" s="10"/>
      <c r="C11" s="10">
        <v>2</v>
      </c>
      <c r="D11" s="10">
        <v>6</v>
      </c>
      <c r="E11" s="10">
        <v>8</v>
      </c>
    </row>
    <row r="12" spans="1:5" x14ac:dyDescent="0.25">
      <c r="A12" s="8" t="s">
        <v>4</v>
      </c>
      <c r="B12" s="10">
        <v>2</v>
      </c>
      <c r="C12" s="10"/>
      <c r="D12" s="10"/>
      <c r="E12" s="10">
        <v>2</v>
      </c>
    </row>
    <row r="13" spans="1:5" x14ac:dyDescent="0.25">
      <c r="A13" s="9" t="s">
        <v>27</v>
      </c>
      <c r="B13" s="10">
        <v>2</v>
      </c>
      <c r="C13" s="10"/>
      <c r="D13" s="10"/>
      <c r="E13" s="10">
        <v>2</v>
      </c>
    </row>
    <row r="14" spans="1:5" x14ac:dyDescent="0.25">
      <c r="A14" s="8" t="s">
        <v>104</v>
      </c>
      <c r="B14" s="10">
        <v>10</v>
      </c>
      <c r="C14" s="10">
        <v>7</v>
      </c>
      <c r="D14" s="10">
        <v>6</v>
      </c>
      <c r="E14" s="10">
        <v>23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BD ITRIM</vt:lpstr>
      <vt:lpstr>EXTERNO</vt:lpstr>
      <vt:lpstr>INTERNO</vt:lpstr>
      <vt:lpstr>INDICADOR INTERNO</vt:lpstr>
      <vt:lpstr>INDICADOR EXTERNO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Jacqueline Uribe</dc:creator>
  <cp:lastModifiedBy>PILAR</cp:lastModifiedBy>
  <dcterms:created xsi:type="dcterms:W3CDTF">2022-04-07T16:08:40Z</dcterms:created>
  <dcterms:modified xsi:type="dcterms:W3CDTF">2022-05-21T06:08:05Z</dcterms:modified>
</cp:coreProperties>
</file>