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G:\Mi unidad\IDU - LORENA SIERRA 2026\Publicaciones OAC\"/>
    </mc:Choice>
  </mc:AlternateContent>
  <xr:revisionPtr revIDLastSave="0" documentId="13_ncr:1_{57220A54-398E-4BBC-842C-67F628F99540}" xr6:coauthVersionLast="47" xr6:coauthVersionMax="47" xr10:uidLastSave="{00000000-0000-0000-0000-000000000000}"/>
  <bookViews>
    <workbookView xWindow="-120" yWindow="-120" windowWidth="29040" windowHeight="15720" activeTab="5" xr2:uid="{00000000-000D-0000-FFFF-FFFF00000000}"/>
  </bookViews>
  <sheets>
    <sheet name="ADJUDICADOS CONS" sheetId="4" r:id="rId1"/>
    <sheet name="ADJ ENERO" sheetId="5" r:id="rId2"/>
    <sheet name="ADJ FEBRERO" sheetId="7" r:id="rId3"/>
    <sheet name="ADJ MARZO" sheetId="9" r:id="rId4"/>
    <sheet name="ADJ ABRIL" sheetId="10" r:id="rId5"/>
    <sheet name="ADJ MAYO"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4" l="1"/>
  <c r="D24" i="4"/>
  <c r="D15" i="11" l="1"/>
  <c r="D13" i="11"/>
  <c r="D18" i="10"/>
  <c r="D16" i="10"/>
  <c r="F8" i="9"/>
  <c r="D16" i="9" s="1"/>
  <c r="F9" i="4"/>
  <c r="D14" i="9"/>
  <c r="D14" i="7" l="1"/>
  <c r="D12" i="7"/>
  <c r="D12" i="5" l="1"/>
  <c r="D14" i="5"/>
</calcChain>
</file>

<file path=xl/sharedStrings.xml><?xml version="1.0" encoding="utf-8"?>
<sst xmlns="http://schemas.openxmlformats.org/spreadsheetml/2006/main" count="151" uniqueCount="55">
  <si>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</si>
  <si>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</si>
  <si>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</si>
  <si>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</si>
  <si>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</si>
  <si>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</si>
  <si>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</si>
  <si>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</si>
  <si>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</si>
  <si>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</si>
  <si>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</si>
  <si>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</si>
  <si>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Para el mes de enero no se adjudicaron procesos</t>
  </si>
  <si>
    <t>AÑO 2026</t>
  </si>
  <si>
    <t>PROCESOS DE SELECCIÓN ADJUDICADOS FEBRERO</t>
  </si>
  <si>
    <t>IDU-SASI-DTAF-001-2026</t>
  </si>
  <si>
    <t xml:space="preserve">ADQUIRIR EL SERVICIO DE RENOVACIÓN Y SOPORTE PARA EL LICENCIAMIENTO DEL ANTIVIRUS BITDEFENDER GRAVITYZONE BUSSINESS SECURITY ENTERPRISE (ULTRA). </t>
  </si>
  <si>
    <t>STAR SOLUTIONS TI SAS
NIT: 900968161-7</t>
  </si>
  <si>
    <t>IDU-IP-DTAI-001-2026</t>
  </si>
  <si>
    <t>IDU-MC10%-DTAF-001-2026</t>
  </si>
  <si>
    <t>IDU-MC10%-DTAF-002-2026</t>
  </si>
  <si>
    <t>IDU-MC10%-DTAF-003-2026</t>
  </si>
  <si>
    <t>APROVECHAR ECONÓMICAMENTE DE MANERA TEMPORAL LOS PREDIOS ADQUIRIDOS EN VIRTUD DE DECLARATORIA DE UTILIDAD PÚBLICA PARA EL CORREDOR DE TRANSPORTE DE LA CARRERA 7, GARANTIZANDO SU CONSERVACIÓN, USO CONFORME AL POT Y LA NORMATIVA DE ESPACIO PÚBLICO, Y LA GENERACIÓN DE RETRIBUCIONES ECONÓMICAS AUTORIZADAS</t>
  </si>
  <si>
    <t>CONTRATAR EL SUMINISTRO DE PRENDAS DE IDENTIFICACIÓN INSTITUCIONAL Y/O ELEMENTOS DE PROTECCIÓN PERSONAL – EPP PARA EL GRUPO DE GESTORES DE MOVILIDAD DEL IDU.</t>
  </si>
  <si>
    <t xml:space="preserve">CONTRATAR LA PÓLIZA DE RESPONSABILIDAD CIVIL PROTECCIÓN DE DATOS RIESGOS CIBERNÉTICOS QUE BRINDE COBERTURAS A LOS RIESGOS PROPIOS DE ESTA COBERTURA Y QUE AMPARE AL INSTITUTO DE DESARROLLO URBANO – IDU. </t>
  </si>
  <si>
    <t>CONTRATAR UNA SUSCRIPCIÓN A UNA APLICACIÓN WEB CON CONTENIDO NORMATIVO, LEGISLATIVO Y JURISPRUDENCIAL PARA DAR SOPORTE EN EL DESARROLLO DE ACTIVIDADES DEL IDU.</t>
  </si>
  <si>
    <r>
      <t xml:space="preserve">LOTE 1: </t>
    </r>
    <r>
      <rPr>
        <b/>
        <sz val="11"/>
        <color theme="1"/>
        <rFont val="Calibri"/>
        <family val="2"/>
        <scheme val="minor"/>
      </rPr>
      <t>Durament S.A.S</t>
    </r>
    <r>
      <rPr>
        <sz val="11"/>
        <color theme="1"/>
        <rFont val="Calibri"/>
        <family val="2"/>
        <scheme val="minor"/>
      </rPr>
      <t xml:space="preserve"> por valor $ 699.000.000.
LOTE 3: </t>
    </r>
    <r>
      <rPr>
        <b/>
        <sz val="11"/>
        <color theme="1"/>
        <rFont val="Calibri"/>
        <family val="2"/>
        <scheme val="minor"/>
      </rPr>
      <t>Titanio Management S.A.S</t>
    </r>
    <r>
      <rPr>
        <sz val="11"/>
        <color theme="1"/>
        <rFont val="Calibri"/>
        <family val="2"/>
        <scheme val="minor"/>
      </rPr>
      <t xml:space="preserve"> por valor $ 1.720.000.000.
Lote 4 - </t>
    </r>
    <r>
      <rPr>
        <b/>
        <sz val="11"/>
        <color theme="1"/>
        <rFont val="Calibri"/>
        <family val="2"/>
        <scheme val="minor"/>
      </rPr>
      <t>CARTEL MEDIA S.A.S</t>
    </r>
    <r>
      <rPr>
        <sz val="11"/>
        <color theme="1"/>
        <rFont val="Calibri"/>
        <family val="2"/>
        <scheme val="minor"/>
      </rPr>
      <t xml:space="preserve"> $758.850.120.
Lote 5 - </t>
    </r>
    <r>
      <rPr>
        <b/>
        <sz val="11"/>
        <color theme="1"/>
        <rFont val="Calibri"/>
        <family val="2"/>
        <scheme val="minor"/>
      </rPr>
      <t>KICK5 S.A.S</t>
    </r>
    <r>
      <rPr>
        <sz val="11"/>
        <color theme="1"/>
        <rFont val="Calibri"/>
        <family val="2"/>
        <scheme val="minor"/>
      </rPr>
      <t xml:space="preserve"> por valor  $749.154.420.
LOTE 6: </t>
    </r>
    <r>
      <rPr>
        <b/>
        <sz val="11"/>
        <color theme="1"/>
        <rFont val="Calibri"/>
        <family val="2"/>
        <scheme val="minor"/>
      </rPr>
      <t xml:space="preserve">Parking Plus S.A.S </t>
    </r>
    <r>
      <rPr>
        <sz val="11"/>
        <color theme="1"/>
        <rFont val="Calibri"/>
        <family val="2"/>
        <scheme val="minor"/>
      </rPr>
      <t>por valor por $ 446.795.800.
Lote 7 - C</t>
    </r>
    <r>
      <rPr>
        <b/>
        <sz val="11"/>
        <color theme="1"/>
        <rFont val="Calibri"/>
        <family val="2"/>
        <scheme val="minor"/>
      </rPr>
      <t xml:space="preserve">ARTEL MEDIA S.A.S </t>
    </r>
    <r>
      <rPr>
        <sz val="11"/>
        <color theme="1"/>
        <rFont val="Calibri"/>
        <family val="2"/>
        <scheme val="minor"/>
      </rPr>
      <t>por valor</t>
    </r>
    <r>
      <rPr>
        <b/>
        <sz val="11"/>
        <color theme="1"/>
        <rFont val="Calibri"/>
        <family val="2"/>
        <scheme val="minor"/>
      </rPr>
      <t xml:space="preserve"> </t>
    </r>
    <r>
      <rPr>
        <sz val="11"/>
        <color theme="1"/>
        <rFont val="Calibri"/>
        <family val="2"/>
        <scheme val="minor"/>
      </rPr>
      <t xml:space="preserve">$541.998.360.
LOTE 9: </t>
    </r>
    <r>
      <rPr>
        <b/>
        <sz val="11"/>
        <color theme="1"/>
        <rFont val="Calibri"/>
        <family val="2"/>
        <scheme val="minor"/>
      </rPr>
      <t>Diafi S.A.S</t>
    </r>
    <r>
      <rPr>
        <sz val="11"/>
        <color theme="1"/>
        <rFont val="Calibri"/>
        <family val="2"/>
        <scheme val="minor"/>
      </rPr>
      <t xml:space="preserve"> por valor de $ 934.524.000.
Lote 14 - </t>
    </r>
    <r>
      <rPr>
        <b/>
        <sz val="11"/>
        <color theme="1"/>
        <rFont val="Calibri"/>
        <family val="2"/>
        <scheme val="minor"/>
      </rPr>
      <t xml:space="preserve">TITANIO MANAGEMENENT S.A.S </t>
    </r>
    <r>
      <rPr>
        <sz val="11"/>
        <color theme="1"/>
        <rFont val="Calibri"/>
        <family val="2"/>
        <scheme val="minor"/>
      </rPr>
      <t>por valor $230.474.800. 
LOTES 2, 8, 10, 11, 12 y 13 DECLARADOS DESIERTOS</t>
    </r>
  </si>
  <si>
    <r>
      <rPr>
        <b/>
        <sz val="11"/>
        <color theme="1"/>
        <rFont val="Calibri"/>
        <family val="2"/>
        <scheme val="minor"/>
      </rPr>
      <t>DISTRIBUICIONES EYG S.A.S</t>
    </r>
    <r>
      <rPr>
        <sz val="11"/>
        <color theme="1"/>
        <rFont val="Calibri"/>
        <family val="2"/>
        <scheme val="minor"/>
      </rPr>
      <t xml:space="preserve">
NIT 900.784.483-2 </t>
    </r>
  </si>
  <si>
    <r>
      <rPr>
        <b/>
        <sz val="11"/>
        <color theme="1"/>
        <rFont val="Calibri"/>
        <family val="2"/>
        <scheme val="minor"/>
      </rPr>
      <t xml:space="preserve"> LA PREVISORA S.A. COMPAÑÍA DE SEGUROS</t>
    </r>
    <r>
      <rPr>
        <sz val="11"/>
        <color theme="1"/>
        <rFont val="Calibri"/>
        <family val="2"/>
        <scheme val="minor"/>
      </rPr>
      <t xml:space="preserve">
NIT 860.002.400-2</t>
    </r>
  </si>
  <si>
    <r>
      <rPr>
        <b/>
        <sz val="11"/>
        <color theme="1"/>
        <rFont val="Calibri"/>
        <family val="2"/>
        <scheme val="minor"/>
      </rPr>
      <t>REDJURISTA SAS</t>
    </r>
    <r>
      <rPr>
        <sz val="11"/>
        <color theme="1"/>
        <rFont val="Calibri"/>
        <family val="2"/>
        <scheme val="minor"/>
      </rPr>
      <t xml:space="preserve">
NIT 900.852.009-6</t>
    </r>
  </si>
  <si>
    <t>IDU-LP-SGDU-014-2025</t>
  </si>
  <si>
    <t>IDU-MC10%-DTAF-004-2026</t>
  </si>
  <si>
    <t>IDU-MC10%-DTAF-005-2026</t>
  </si>
  <si>
    <t>IDU-MC10%-OAC-006-2026</t>
  </si>
  <si>
    <t>IDU-MC10%-DTAF-008-2026</t>
  </si>
  <si>
    <t>REVISIÓN, COMPLEMENTACIÓN, ACTUALIZACIÓN, AJUSTE Y/O ELABORACIÓN DE ESTUDIOS Y DISEÑOS, Y CONSTRUCCIÓN DE LA AV. SANTA BÁRBARA (AK 19) DESDE LA CALLE 127 HASTA LA CALLE 134 Y DE LA AVENIDA CONTADOR (CALLE 134) DESDE LA AUTOPISTA NORTE HASTA CARRERA 15 Y OBRAS COMPLEMENTARIAS EN LA LOCALIDAD DE USAQUEN EN LA CIUDAD DE BOGOTÁ D.C.</t>
  </si>
  <si>
    <t>PRESTAR SERVICIO DE RECOLECCIÓN, TRANSPORTE, TRATAMIENTO, APROVECHAMIENTO Y DISPOSICIÓN FINAL DE LOS RESIDUOS BIOLÓGICOS – INFECCIOSOS GENERADOS EN EL INSTITUTO DE DESARROLLO URBANO – IDU</t>
  </si>
  <si>
    <t>PRESTAR EL SERVICIO DE MANTENIMIENTO PREVENTIVO Y CORRECTIVO POR DEMANDA CON BOLSA DE REPUESTOS DEL SISTEMA DE VIDEOCONFERENCIA Y ADMINISTRACIÓN MULTIMEDIA PARA LAS SALAS DE JUNTAS, Y AUDITORIO DEL INSTITUTO DE DESARROLLO URBANO.</t>
  </si>
  <si>
    <t>PRESTAR EL SERVICIO DE MONITOREO DE LA INFORMACION QUE SE PUBLICA EN LOS DIFERENTES MEDIOS DE COMUNICACION Y FUENTES DE INFORMACIÓN RELACIONADA CON EL INSTITUTO DE DESARROLLO URBANO – IDU Y EN GENERAL CON EL SECTOR DE MOVILIDAD.</t>
  </si>
  <si>
    <t>REALIZAR EL SERVICIO ESPECIALIZADO DE SANEAMIENTO AMBIENTAL INTEGRAL PARA LAS ÁREAS DE CUSTODIA DOCUMENTAL, ÁREAS TÉCNICAS Y SEDES DEL INSTITUTO DE DESARROLLO URBANO (IDU).</t>
  </si>
  <si>
    <r>
      <rPr>
        <b/>
        <sz val="11"/>
        <color theme="1"/>
        <rFont val="Calibri"/>
        <family val="2"/>
        <scheme val="minor"/>
      </rPr>
      <t>SERVIECOLOGICO SAS</t>
    </r>
    <r>
      <rPr>
        <sz val="11"/>
        <color theme="1"/>
        <rFont val="Calibri"/>
        <family val="2"/>
        <scheme val="minor"/>
      </rPr>
      <t xml:space="preserve">
NIT 900218279 -1</t>
    </r>
  </si>
  <si>
    <r>
      <rPr>
        <b/>
        <sz val="11"/>
        <color theme="1"/>
        <rFont val="Calibri"/>
        <family val="2"/>
        <scheme val="minor"/>
      </rPr>
      <t>DIGITAL CENTER VENTAS E IMPORTACIONES JE SAS</t>
    </r>
    <r>
      <rPr>
        <sz val="11"/>
        <color theme="1"/>
        <rFont val="Calibri"/>
        <family val="2"/>
        <scheme val="minor"/>
      </rPr>
      <t xml:space="preserve">
NIT. 901144306-5</t>
    </r>
  </si>
  <si>
    <r>
      <rPr>
        <b/>
        <sz val="11"/>
        <color theme="1"/>
        <rFont val="Calibri"/>
        <family val="2"/>
        <scheme val="minor"/>
      </rPr>
      <t>ACCIONES ESPECIALES S.A.S</t>
    </r>
    <r>
      <rPr>
        <sz val="11"/>
        <color theme="1"/>
        <rFont val="Calibri"/>
        <family val="2"/>
        <scheme val="minor"/>
      </rPr>
      <t xml:space="preserve">
NIT 900.852.009-6</t>
    </r>
  </si>
  <si>
    <r>
      <rPr>
        <b/>
        <sz val="11"/>
        <color theme="1"/>
        <rFont val="Calibri"/>
        <family val="2"/>
        <scheme val="minor"/>
      </rPr>
      <t>FUMIGACIONES EL TRIUNFO CAR</t>
    </r>
    <r>
      <rPr>
        <sz val="11"/>
        <color theme="1"/>
        <rFont val="Calibri"/>
        <family val="2"/>
        <scheme val="minor"/>
      </rPr>
      <t xml:space="preserve">
NIT. 900.604.786-8</t>
    </r>
  </si>
  <si>
    <r>
      <rPr>
        <b/>
        <sz val="11"/>
        <color theme="1"/>
        <rFont val="Calibri"/>
        <family val="2"/>
        <scheme val="minor"/>
      </rPr>
      <t xml:space="preserve">CONSORCIO  AIT SANTA BARBARA 
Integrado por: 
TORRESCAMARA Y CIA
DE OBRAS S.A. SUCURSAL COLOMBIA
</t>
    </r>
    <r>
      <rPr>
        <sz val="11"/>
        <color theme="1"/>
        <rFont val="Calibri"/>
        <family val="2"/>
        <scheme val="minor"/>
      </rPr>
      <t xml:space="preserve">NIT: 900.426.606-7
Participación del 40%
</t>
    </r>
    <r>
      <rPr>
        <b/>
        <sz val="11"/>
        <color theme="1"/>
        <rFont val="Calibri"/>
        <family val="2"/>
        <scheme val="minor"/>
      </rPr>
      <t>INTERANDINA DE INGENIERIA S.A.S.</t>
    </r>
    <r>
      <rPr>
        <sz val="11"/>
        <color theme="1"/>
        <rFont val="Calibri"/>
        <family val="2"/>
        <scheme val="minor"/>
      </rPr>
      <t xml:space="preserve">
NIT 900.867.619-4
Participación del 10%
</t>
    </r>
    <r>
      <rPr>
        <b/>
        <sz val="11"/>
        <color theme="1"/>
        <rFont val="Calibri"/>
        <family val="2"/>
        <scheme val="minor"/>
      </rPr>
      <t xml:space="preserve">
ASCH INFRAESTRUCTURAS
Y SERVICIOS SUCURSAL COLOMBIA
</t>
    </r>
    <r>
      <rPr>
        <sz val="11"/>
        <color theme="1"/>
        <rFont val="Calibri"/>
        <family val="2"/>
        <scheme val="minor"/>
      </rPr>
      <t xml:space="preserve">NIT 901.247.139-4
Participación del 10%
</t>
    </r>
    <r>
      <rPr>
        <b/>
        <sz val="11"/>
        <color theme="1"/>
        <rFont val="Calibri"/>
        <family val="2"/>
        <scheme val="minor"/>
      </rPr>
      <t>ASCH INFRAESTRUCTURAS S.A.S</t>
    </r>
    <r>
      <rPr>
        <sz val="11"/>
        <color theme="1"/>
        <rFont val="Calibri"/>
        <family val="2"/>
        <scheme val="minor"/>
      </rPr>
      <t xml:space="preserve">
NIT 901.685.736-1
Participación del 40%</t>
    </r>
  </si>
  <si>
    <r>
      <rPr>
        <b/>
        <sz val="11"/>
        <color theme="1"/>
        <rFont val="Calibri"/>
        <family val="2"/>
        <scheme val="minor"/>
      </rPr>
      <t xml:space="preserve">CONSORCIO  AIT SANTA BARBARA 
Integrado por: 
TORRESCAMARA Y CIA
DE OBRAS S.A. SUCURSAL COLOMBIA
</t>
    </r>
    <r>
      <rPr>
        <sz val="11"/>
        <color theme="1"/>
        <rFont val="Calibri"/>
        <family val="2"/>
        <scheme val="minor"/>
      </rPr>
      <t xml:space="preserve">NIT: 900.426.606-7
Participación del 40%
</t>
    </r>
    <r>
      <rPr>
        <b/>
        <sz val="11"/>
        <color theme="1"/>
        <rFont val="Calibri"/>
        <family val="2"/>
        <scheme val="minor"/>
      </rPr>
      <t>INTERANDINA DE INGENIERIA S.A.S.</t>
    </r>
    <r>
      <rPr>
        <sz val="11"/>
        <color theme="1"/>
        <rFont val="Calibri"/>
        <family val="2"/>
        <scheme val="minor"/>
      </rPr>
      <t xml:space="preserve">
NIT 900.867.619-4
Participación del 10%</t>
    </r>
    <r>
      <rPr>
        <b/>
        <sz val="11"/>
        <color theme="1"/>
        <rFont val="Calibri"/>
        <family val="2"/>
        <scheme val="minor"/>
      </rPr>
      <t xml:space="preserve">
ASCH INFRAESTRUCTURAS
Y SERVICIOS SUCURSAL COLOMBIA
</t>
    </r>
    <r>
      <rPr>
        <sz val="11"/>
        <color theme="1"/>
        <rFont val="Calibri"/>
        <family val="2"/>
        <scheme val="minor"/>
      </rPr>
      <t xml:space="preserve">NIT 901.247.139-4
Participación del 10%
</t>
    </r>
    <r>
      <rPr>
        <b/>
        <sz val="11"/>
        <color theme="1"/>
        <rFont val="Calibri"/>
        <family val="2"/>
        <scheme val="minor"/>
      </rPr>
      <t>ASCH INFRAESTRUCTURAS S.A.S</t>
    </r>
    <r>
      <rPr>
        <sz val="11"/>
        <color theme="1"/>
        <rFont val="Calibri"/>
        <family val="2"/>
        <scheme val="minor"/>
      </rPr>
      <t xml:space="preserve">
NIT 901.685.736-1
Participación del 40%</t>
    </r>
  </si>
  <si>
    <t>IDU-MC10%-DTAF-007-2026</t>
  </si>
  <si>
    <t xml:space="preserve">CONTRATAR SERVICIOS ESPECIALIZADOS PARA LA FORMACIÓN EN EL DESARROLLO DE COMPETENCIAS DE LOS SERVIDORES PÚBLICOS DEL IDU EN EL MANEJO DE LA METODOLOGÍA BIM (BUILDING INFORMATION MODELING) Y SU APLICACIÓN EN PROYECTOS QUE SE DESARROLLAN AL INTERIOR DE LA ENTIDAD (“IN HOUSE”) Y EN LA SUPERVISIÓN DE PROYECTOS DE INFRAESTRUCTURA CONTRATADOS POR LA ENTIDAD. </t>
  </si>
  <si>
    <r>
      <rPr>
        <b/>
        <sz val="11"/>
        <color theme="1"/>
        <rFont val="Calibri"/>
        <family val="2"/>
        <scheme val="minor"/>
      </rPr>
      <t>ASCEND GROUP SAS</t>
    </r>
    <r>
      <rPr>
        <sz val="11"/>
        <color theme="1"/>
        <rFont val="Calibri"/>
        <family val="2"/>
        <scheme val="minor"/>
      </rPr>
      <t xml:space="preserve">
NIT 901555910-8</t>
    </r>
  </si>
  <si>
    <t>IDU-CMA-SGDU-018-2025</t>
  </si>
  <si>
    <t>INTERVENTORIA INTEGRAL PARA LA REVISIÓN, COMPLEMENTACIÓN, ACTUALIZACIÓN, AJUSTE Y/O ELABORACIÓN DE ESTUDIOS Y DISEÑOS, Y CONSTRUCCIÓN DE LA AV. SANTA BÁRBARA (AK 19) DESDE LA CALLE 127 HASTA LA CALLE 134 Y DE LA AVENIDA CONTADOR (CALLE 134) DESDE LA AUTOPISTA NORTE HASTA CARRERA 15 Y OBRAS COMPLEMENTARIAS EN LA LOCALIDAD DE USAQUEN EN LA CIUDAD DE BOGOTÁ D.C.</t>
  </si>
  <si>
    <r>
      <rPr>
        <b/>
        <sz val="9"/>
        <color theme="1"/>
        <rFont val="Calibri"/>
        <family val="2"/>
        <scheme val="minor"/>
      </rPr>
      <t xml:space="preserve">CONSORCIO ESKALA URBANA
Integrado por: 
INGENIERÍA CONSULTORÍA Y PLANEACIÓN S.A
</t>
    </r>
    <r>
      <rPr>
        <sz val="9"/>
        <color theme="1"/>
        <rFont val="Calibri"/>
        <family val="2"/>
        <scheme val="minor"/>
      </rPr>
      <t xml:space="preserve">NIT: 800.097.991-2
Participación del 40%
</t>
    </r>
    <r>
      <rPr>
        <b/>
        <sz val="9"/>
        <color theme="1"/>
        <rFont val="Calibri"/>
        <family val="2"/>
        <scheme val="minor"/>
      </rPr>
      <t xml:space="preserve">SAITEC S.A SUCURSAL EN COLOMBIA
</t>
    </r>
    <r>
      <rPr>
        <sz val="9"/>
        <color theme="1"/>
        <rFont val="Calibri"/>
        <family val="2"/>
        <scheme val="minor"/>
      </rPr>
      <t xml:space="preserve">NIT 900.663.467-5
Participación del 50%
</t>
    </r>
    <r>
      <rPr>
        <b/>
        <sz val="9"/>
        <color theme="1"/>
        <rFont val="Calibri"/>
        <family val="2"/>
        <scheme val="minor"/>
      </rPr>
      <t xml:space="preserve">
INCOPLAN IN SAS
</t>
    </r>
    <r>
      <rPr>
        <sz val="9"/>
        <color theme="1"/>
        <rFont val="Calibri"/>
        <family val="2"/>
        <scheme val="minor"/>
      </rPr>
      <t>NIT 901.472.564-5
Participación del 10%</t>
    </r>
  </si>
  <si>
    <t>IDU-SASI-DTAF-002-2026</t>
  </si>
  <si>
    <t>PRESTAR LOS SERVICIOS DE MANTENIMIENTO PREVENTIVO Y CORRECTIVO AL PARQUE COMPUTACIONAL DEL INSTITUTO DE DESARROLLO URBANO IDU.</t>
  </si>
  <si>
    <r>
      <rPr>
        <b/>
        <sz val="9"/>
        <color theme="1"/>
        <rFont val="Calibri"/>
        <family val="2"/>
        <scheme val="minor"/>
      </rPr>
      <t>T &amp; S COMP TECNOLOGIA Y SERVICIOS S A S</t>
    </r>
    <r>
      <rPr>
        <sz val="9"/>
        <color theme="1"/>
        <rFont val="Calibri"/>
        <family val="2"/>
        <scheme val="minor"/>
      </rPr>
      <t xml:space="preserve">
NIT 830080498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</si>
</sst>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10"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s>
  <cellStyleXfs count="2">
    <xf numFmtId="0" fontId="0" fillId="0" borderId="0"/>
    <xf numFmtId="164" fontId="4" fillId="0" borderId="0" applyFont="0" applyFill="0" applyBorder="0" applyAlignment="0" applyProtection="0"/>
  </cellStyleXfs>
  <cellXfs count="68">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0" fontId="0" fillId="0" borderId="2" xfId="0" applyBorder="1" applyAlignment="1">
      <alignment vertical="center"/>
    </xf>
    <xf numFmtId="0" fontId="0" fillId="0" borderId="2" xfId="0" applyBorder="1" applyAlignment="1">
      <alignment horizontal="justify" vertical="center" wrapText="1"/>
    </xf>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2" xfId="0" applyBorder="1" applyAlignment="1">
      <alignment vertical="center" wrapText="1"/>
    </xf>
    <xf numFmtId="0" fontId="2" fillId="0" borderId="10" xfId="0" applyFont="1" applyBorder="1" applyAlignment="1">
      <alignment horizontal="center"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14" fontId="0" fillId="0" borderId="12" xfId="0" applyNumberFormat="1" applyBorder="1" applyAlignment="1">
      <alignment horizontal="center" vertical="center" wrapText="1"/>
    </xf>
    <xf numFmtId="169" fontId="0" fillId="0" borderId="11" xfId="1" applyNumberFormat="1" applyFont="1" applyFill="1" applyBorder="1" applyAlignment="1">
      <alignment horizontal="center" vertical="center" wrapText="1"/>
    </xf>
    <xf numFmtId="0" fontId="7" fillId="0" borderId="10" xfId="0" applyFont="1" applyBorder="1" applyAlignment="1">
      <alignment horizontal="center" vertical="center"/>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169" fontId="4" fillId="0" borderId="1" xfId="1"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65" fontId="1" fillId="2" borderId="15" xfId="0" applyNumberFormat="1" applyFont="1" applyFill="1" applyBorder="1" applyAlignment="1">
      <alignment horizontal="center" vertical="center" wrapText="1"/>
    </xf>
    <xf numFmtId="0" fontId="0" fillId="0" borderId="1" xfId="0" applyBorder="1" applyAlignment="1">
      <alignment vertical="center"/>
    </xf>
    <xf numFmtId="0" fontId="5" fillId="0" borderId="1" xfId="0" applyFont="1" applyBorder="1" applyAlignment="1">
      <alignment horizontal="center" vertical="center" wrapText="1"/>
    </xf>
    <xf numFmtId="14" fontId="0" fillId="3" borderId="1" xfId="0" applyNumberFormat="1" applyFill="1" applyBorder="1" applyAlignment="1">
      <alignment horizontal="center" vertical="center"/>
    </xf>
    <xf numFmtId="169" fontId="0" fillId="3" borderId="1" xfId="1" applyNumberFormat="1" applyFont="1" applyFill="1" applyBorder="1" applyAlignment="1">
      <alignment horizontal="center" vertical="center" wrapText="1"/>
    </xf>
    <xf numFmtId="169" fontId="0" fillId="0" borderId="1" xfId="1" applyNumberFormat="1" applyFont="1" applyFill="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wrapText="1"/>
    </xf>
    <xf numFmtId="0" fontId="2" fillId="0" borderId="1" xfId="0" applyFont="1" applyBorder="1" applyAlignment="1">
      <alignment horizontal="center" vertical="center" wrapText="1"/>
    </xf>
    <xf numFmtId="168" fontId="0" fillId="0" borderId="1" xfId="0" applyNumberFormat="1" applyBorder="1"/>
    <xf numFmtId="167" fontId="2" fillId="0" borderId="1" xfId="0" applyNumberFormat="1" applyFont="1" applyBorder="1" applyAlignment="1">
      <alignment horizontal="right" vertical="center" wrapText="1"/>
    </xf>
    <xf numFmtId="0" fontId="5" fillId="0" borderId="0" xfId="0" applyFont="1" applyAlignment="1">
      <alignment horizontal="left" vertical="top"/>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Border="1" applyAlignment="1">
      <alignment horizontal="center" vertical="center"/>
    </xf>
    <xf numFmtId="0" fontId="0" fillId="0" borderId="0" xfId="0" applyBorder="1" applyAlignment="1">
      <alignment horizontal="justify" vertic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169" fontId="4" fillId="0" borderId="0" xfId="1"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20</xdr:row>
      <xdr:rowOff>0</xdr:rowOff>
    </xdr:from>
    <xdr:to>
      <xdr:col>6</xdr:col>
      <xdr:colOff>0</xdr:colOff>
      <xdr:row>20</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2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10</xdr:row>
      <xdr:rowOff>0</xdr:rowOff>
    </xdr:from>
    <xdr:to>
      <xdr:col>6</xdr:col>
      <xdr:colOff>0</xdr:colOff>
      <xdr:row>10</xdr:row>
      <xdr:rowOff>0</xdr:rowOff>
    </xdr:to>
    <xdr:sp macro="" textlink="">
      <xdr:nvSpPr>
        <xdr:cNvPr id="3" name="AutoShape 155">
          <a:extLst>
            <a:ext uri="{FF2B5EF4-FFF2-40B4-BE49-F238E27FC236}">
              <a16:creationId xmlns:a16="http://schemas.microsoft.com/office/drawing/2014/main" id="{00000000-0008-0000-03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10</xdr:row>
      <xdr:rowOff>0</xdr:rowOff>
    </xdr:from>
    <xdr:to>
      <xdr:col>6</xdr:col>
      <xdr:colOff>0</xdr:colOff>
      <xdr:row>10</xdr:row>
      <xdr:rowOff>0</xdr:rowOff>
    </xdr:to>
    <xdr:sp macro="" textlink="">
      <xdr:nvSpPr>
        <xdr:cNvPr id="3" name="AutoShape 155">
          <a:extLst>
            <a:ext uri="{FF2B5EF4-FFF2-40B4-BE49-F238E27FC236}">
              <a16:creationId xmlns:a16="http://schemas.microsoft.com/office/drawing/2014/main" id="{00000000-0008-0000-0400-000003000000}"/>
            </a:ext>
          </a:extLst>
        </xdr:cNvPr>
        <xdr:cNvSpPr>
          <a:spLocks noChangeArrowheads="1"/>
        </xdr:cNvSpPr>
      </xdr:nvSpPr>
      <xdr:spPr bwMode="auto">
        <a:xfrm>
          <a:off x="16468725" y="46672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C435071A-8061-461F-915F-C236FFD966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zoomScale="55" zoomScaleNormal="55" workbookViewId="0">
      <pane xSplit="2" ySplit="7" topLeftCell="C14" activePane="bottomRight" state="frozen"/>
      <selection pane="topRight" activeCell="C1" sqref="C1"/>
      <selection pane="bottomLeft" activeCell="A8" sqref="A8"/>
      <selection pane="bottomRight" activeCell="L17" sqref="L17"/>
    </sheetView>
  </sheetViews>
  <sheetFormatPr baseColWidth="10" defaultRowHeight="15" x14ac:dyDescent="0.25"/>
  <cols>
    <col min="1" max="1" width="6.7109375" style="3" customWidth="1"/>
    <col min="2" max="2" width="31.140625" style="4" bestFit="1" customWidth="1"/>
    <col min="3" max="3" width="95.7109375" style="13" customWidth="1"/>
    <col min="4" max="4" width="67.140625" customWidth="1"/>
    <col min="5" max="5" width="24.42578125" style="16" customWidth="1"/>
    <col min="6" max="6" width="32.28515625" style="7" customWidth="1"/>
    <col min="7" max="7" width="15.42578125" bestFit="1" customWidth="1"/>
    <col min="11" max="11" width="20.85546875" bestFit="1"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46" t="s">
        <v>2</v>
      </c>
      <c r="B7" s="47" t="s">
        <v>3</v>
      </c>
      <c r="C7" s="47" t="s">
        <v>4</v>
      </c>
      <c r="D7" s="47" t="s">
        <v>5</v>
      </c>
      <c r="E7" s="47" t="s">
        <v>10</v>
      </c>
      <c r="F7" s="48" t="s">
        <v>6</v>
      </c>
    </row>
    <row r="8" spans="1:7" ht="30" x14ac:dyDescent="0.25">
      <c r="A8" s="42">
        <v>1</v>
      </c>
      <c r="B8" s="49" t="s">
        <v>15</v>
      </c>
      <c r="C8" s="43" t="s">
        <v>16</v>
      </c>
      <c r="D8" s="50" t="s">
        <v>17</v>
      </c>
      <c r="E8" s="51">
        <v>46072</v>
      </c>
      <c r="F8" s="52">
        <v>1018817884</v>
      </c>
      <c r="G8" s="30"/>
    </row>
    <row r="9" spans="1:7" ht="135" x14ac:dyDescent="0.25">
      <c r="A9" s="42">
        <v>2</v>
      </c>
      <c r="B9" s="49" t="s">
        <v>18</v>
      </c>
      <c r="C9" s="43" t="s">
        <v>22</v>
      </c>
      <c r="D9" s="36" t="s">
        <v>26</v>
      </c>
      <c r="E9" s="44">
        <v>46090</v>
      </c>
      <c r="F9" s="53">
        <f>699000000+1720000000+758850120+749154420+446795800+541998360+934524000+230474800</f>
        <v>6080797500</v>
      </c>
      <c r="G9" s="30"/>
    </row>
    <row r="10" spans="1:7" ht="30" x14ac:dyDescent="0.25">
      <c r="A10" s="42">
        <v>3</v>
      </c>
      <c r="B10" s="49" t="s">
        <v>19</v>
      </c>
      <c r="C10" s="43" t="s">
        <v>23</v>
      </c>
      <c r="D10" s="36" t="s">
        <v>27</v>
      </c>
      <c r="E10" s="44">
        <v>46097</v>
      </c>
      <c r="F10" s="53">
        <v>73263735</v>
      </c>
      <c r="G10" s="30"/>
    </row>
    <row r="11" spans="1:7" ht="45" x14ac:dyDescent="0.25">
      <c r="A11" s="42">
        <v>4</v>
      </c>
      <c r="B11" s="49" t="s">
        <v>20</v>
      </c>
      <c r="C11" s="43" t="s">
        <v>24</v>
      </c>
      <c r="D11" s="36" t="s">
        <v>28</v>
      </c>
      <c r="E11" s="44">
        <v>46100</v>
      </c>
      <c r="F11" s="53">
        <v>95200000</v>
      </c>
      <c r="G11" s="30"/>
    </row>
    <row r="12" spans="1:7" ht="30" x14ac:dyDescent="0.25">
      <c r="A12" s="42">
        <v>5</v>
      </c>
      <c r="B12" s="49" t="s">
        <v>21</v>
      </c>
      <c r="C12" s="43" t="s">
        <v>25</v>
      </c>
      <c r="D12" s="36" t="s">
        <v>29</v>
      </c>
      <c r="E12" s="44">
        <v>46098</v>
      </c>
      <c r="F12" s="53">
        <v>4336000</v>
      </c>
      <c r="G12" s="30"/>
    </row>
    <row r="13" spans="1:7" ht="45" x14ac:dyDescent="0.25">
      <c r="A13" s="42">
        <v>6</v>
      </c>
      <c r="B13" s="49" t="s">
        <v>31</v>
      </c>
      <c r="C13" s="43" t="s">
        <v>36</v>
      </c>
      <c r="D13" s="36" t="s">
        <v>40</v>
      </c>
      <c r="E13" s="44">
        <v>46122</v>
      </c>
      <c r="F13" s="53">
        <v>1262256</v>
      </c>
      <c r="G13" s="30"/>
    </row>
    <row r="14" spans="1:7" ht="45" x14ac:dyDescent="0.25">
      <c r="A14" s="42">
        <v>7</v>
      </c>
      <c r="B14" s="49" t="s">
        <v>32</v>
      </c>
      <c r="C14" s="43" t="s">
        <v>37</v>
      </c>
      <c r="D14" s="36" t="s">
        <v>41</v>
      </c>
      <c r="E14" s="44">
        <v>46122</v>
      </c>
      <c r="F14" s="53">
        <v>110832855</v>
      </c>
      <c r="G14" s="30"/>
    </row>
    <row r="15" spans="1:7" ht="45" x14ac:dyDescent="0.25">
      <c r="A15" s="42">
        <v>8</v>
      </c>
      <c r="B15" s="49" t="s">
        <v>33</v>
      </c>
      <c r="C15" s="43" t="s">
        <v>38</v>
      </c>
      <c r="D15" s="36" t="s">
        <v>42</v>
      </c>
      <c r="E15" s="44">
        <v>46127</v>
      </c>
      <c r="F15" s="53">
        <v>13923000</v>
      </c>
      <c r="G15" s="30"/>
    </row>
    <row r="16" spans="1:7" ht="30" x14ac:dyDescent="0.25">
      <c r="A16" s="42">
        <v>9</v>
      </c>
      <c r="B16" s="49" t="s">
        <v>34</v>
      </c>
      <c r="C16" s="43" t="s">
        <v>39</v>
      </c>
      <c r="D16" s="36" t="s">
        <v>43</v>
      </c>
      <c r="E16" s="44">
        <v>46133</v>
      </c>
      <c r="F16" s="53">
        <v>6783000</v>
      </c>
      <c r="G16" s="30"/>
    </row>
    <row r="17" spans="1:7" ht="270" x14ac:dyDescent="0.25">
      <c r="A17" s="42">
        <v>10</v>
      </c>
      <c r="B17" s="49" t="s">
        <v>30</v>
      </c>
      <c r="C17" s="43" t="s">
        <v>35</v>
      </c>
      <c r="D17" s="36" t="s">
        <v>45</v>
      </c>
      <c r="E17" s="44">
        <v>46133</v>
      </c>
      <c r="F17" s="53">
        <v>271450000000</v>
      </c>
      <c r="G17" s="30"/>
    </row>
    <row r="18" spans="1:7" ht="60" x14ac:dyDescent="0.25">
      <c r="A18" s="42">
        <v>11</v>
      </c>
      <c r="B18" s="49" t="s">
        <v>46</v>
      </c>
      <c r="C18" s="43" t="s">
        <v>47</v>
      </c>
      <c r="D18" s="36" t="s">
        <v>48</v>
      </c>
      <c r="E18" s="44">
        <v>46142</v>
      </c>
      <c r="F18" s="45">
        <v>70769000</v>
      </c>
      <c r="G18" s="30"/>
    </row>
    <row r="19" spans="1:7" ht="168" x14ac:dyDescent="0.25">
      <c r="A19" s="42">
        <v>12</v>
      </c>
      <c r="B19" s="49" t="s">
        <v>49</v>
      </c>
      <c r="C19" s="43" t="s">
        <v>50</v>
      </c>
      <c r="D19" s="61" t="s">
        <v>51</v>
      </c>
      <c r="E19" s="44">
        <v>46149</v>
      </c>
      <c r="F19" s="45">
        <v>17864425836</v>
      </c>
      <c r="G19" s="30"/>
    </row>
    <row r="20" spans="1:7" ht="42" customHeight="1" x14ac:dyDescent="0.25">
      <c r="A20" s="42">
        <v>13</v>
      </c>
      <c r="B20" s="49" t="s">
        <v>52</v>
      </c>
      <c r="C20" s="54" t="s">
        <v>53</v>
      </c>
      <c r="D20" s="62" t="s">
        <v>54</v>
      </c>
      <c r="E20" s="44">
        <v>46162</v>
      </c>
      <c r="F20" s="45">
        <v>81274186</v>
      </c>
      <c r="G20" s="30"/>
    </row>
    <row r="21" spans="1:7" x14ac:dyDescent="0.25">
      <c r="A21" s="12"/>
      <c r="B21" s="55"/>
      <c r="C21" s="56"/>
      <c r="D21" s="57"/>
      <c r="E21" s="58"/>
      <c r="F21" s="59"/>
    </row>
    <row r="24" spans="1:7" x14ac:dyDescent="0.25">
      <c r="C24" s="11" t="s">
        <v>7</v>
      </c>
      <c r="D24" s="12">
        <f>+COUNT(A8:A21)</f>
        <v>13</v>
      </c>
    </row>
    <row r="26" spans="1:7" s="16" customFormat="1" x14ac:dyDescent="0.25">
      <c r="A26" s="3"/>
      <c r="B26" s="4"/>
      <c r="C26" s="11" t="s">
        <v>8</v>
      </c>
      <c r="D26" s="14">
        <f>SUM(F8:F21)</f>
        <v>296871685252</v>
      </c>
      <c r="F26"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zoomScale="60" zoomScaleNormal="60" workbookViewId="0">
      <selection activeCell="F8" sqref="F8"/>
    </sheetView>
  </sheetViews>
  <sheetFormatPr baseColWidth="10" defaultRowHeight="15" x14ac:dyDescent="0.25"/>
  <cols>
    <col min="1" max="1" width="6.7109375" style="3" customWidth="1"/>
    <col min="2" max="2" width="31.140625" style="4" bestFit="1" customWidth="1"/>
    <col min="3" max="3" width="97" style="13" customWidth="1"/>
    <col min="4" max="4" width="22.710937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11</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18" t="s">
        <v>2</v>
      </c>
      <c r="B7" s="19" t="s">
        <v>3</v>
      </c>
      <c r="C7" s="19" t="s">
        <v>4</v>
      </c>
      <c r="D7" s="19" t="s">
        <v>5</v>
      </c>
      <c r="E7" s="19" t="s">
        <v>10</v>
      </c>
      <c r="F7" s="20" t="s">
        <v>6</v>
      </c>
    </row>
    <row r="8" spans="1:7" ht="66.75" customHeight="1" x14ac:dyDescent="0.25">
      <c r="A8" s="34"/>
      <c r="B8" s="26"/>
      <c r="C8" s="33"/>
      <c r="D8" s="31"/>
      <c r="E8" s="28"/>
      <c r="F8" s="32"/>
      <c r="G8" s="30"/>
    </row>
    <row r="9" spans="1:7" ht="15.75" thickBot="1" x14ac:dyDescent="0.3">
      <c r="A9" s="21"/>
      <c r="B9" s="22"/>
      <c r="C9" s="23"/>
      <c r="D9" s="24"/>
      <c r="E9" s="25"/>
      <c r="F9" s="29"/>
    </row>
    <row r="10" spans="1:7" ht="15.75" thickTop="1" x14ac:dyDescent="0.25"/>
    <row r="12" spans="1:7" x14ac:dyDescent="0.25">
      <c r="C12" s="11" t="s">
        <v>7</v>
      </c>
      <c r="D12" s="12">
        <f>+COUNT(A8:A9)</f>
        <v>0</v>
      </c>
    </row>
    <row r="14" spans="1:7" s="16" customFormat="1" x14ac:dyDescent="0.25">
      <c r="A14" s="3"/>
      <c r="B14" s="4"/>
      <c r="C14" s="11" t="s">
        <v>8</v>
      </c>
      <c r="D14" s="14">
        <f>SUM(F8:F9)</f>
        <v>0</v>
      </c>
      <c r="F14" s="7"/>
    </row>
    <row r="17" spans="1:6" x14ac:dyDescent="0.25">
      <c r="A17" s="60" t="s">
        <v>12</v>
      </c>
      <c r="B17" s="60"/>
      <c r="C17" s="60"/>
      <c r="D17" s="60"/>
      <c r="E17" s="60"/>
      <c r="F17" s="60"/>
    </row>
  </sheetData>
  <mergeCells count="1">
    <mergeCell ref="A17:F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zoomScale="60" zoomScaleNormal="60" workbookViewId="0">
      <selection activeCell="E31" sqref="E31"/>
    </sheetView>
  </sheetViews>
  <sheetFormatPr baseColWidth="10" defaultRowHeight="15" x14ac:dyDescent="0.25"/>
  <cols>
    <col min="1" max="1" width="6.7109375" style="3" customWidth="1"/>
    <col min="2" max="2" width="31.140625" style="4" bestFit="1" customWidth="1"/>
    <col min="3" max="3" width="97" style="13" customWidth="1"/>
    <col min="4" max="4" width="22.710937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18" t="s">
        <v>2</v>
      </c>
      <c r="B7" s="19" t="s">
        <v>3</v>
      </c>
      <c r="C7" s="19" t="s">
        <v>4</v>
      </c>
      <c r="D7" s="19" t="s">
        <v>5</v>
      </c>
      <c r="E7" s="19" t="s">
        <v>10</v>
      </c>
      <c r="F7" s="20" t="s">
        <v>6</v>
      </c>
    </row>
    <row r="8" spans="1:7" ht="66.75" customHeight="1" x14ac:dyDescent="0.25">
      <c r="A8" s="34">
        <v>1</v>
      </c>
      <c r="B8" s="26" t="s">
        <v>15</v>
      </c>
      <c r="C8" s="33" t="s">
        <v>16</v>
      </c>
      <c r="D8" s="31" t="s">
        <v>17</v>
      </c>
      <c r="E8" s="28">
        <v>46072</v>
      </c>
      <c r="F8" s="32">
        <v>1018817884</v>
      </c>
      <c r="G8" s="30"/>
    </row>
    <row r="9" spans="1:7" ht="15.75" thickBot="1" x14ac:dyDescent="0.3">
      <c r="A9" s="21"/>
      <c r="B9" s="22"/>
      <c r="C9" s="23"/>
      <c r="D9" s="24"/>
      <c r="E9" s="25"/>
      <c r="F9" s="29"/>
    </row>
    <row r="10" spans="1:7" ht="15.75" thickTop="1" x14ac:dyDescent="0.25"/>
    <row r="12" spans="1:7" x14ac:dyDescent="0.25">
      <c r="C12" s="11" t="s">
        <v>7</v>
      </c>
      <c r="D12" s="12">
        <f>+COUNT(A8:A9)</f>
        <v>1</v>
      </c>
    </row>
    <row r="14" spans="1:7" s="16" customFormat="1" x14ac:dyDescent="0.25">
      <c r="A14" s="3"/>
      <c r="B14" s="4"/>
      <c r="C14" s="11" t="s">
        <v>8</v>
      </c>
      <c r="D14" s="14">
        <f>SUM(F8:F9)</f>
        <v>1018817884</v>
      </c>
      <c r="F14" s="7"/>
    </row>
    <row r="17" spans="1:6" x14ac:dyDescent="0.25">
      <c r="A17" s="60"/>
      <c r="B17" s="60"/>
      <c r="C17" s="60"/>
      <c r="D17" s="60"/>
      <c r="E17" s="60"/>
      <c r="F17" s="60"/>
    </row>
  </sheetData>
  <mergeCells count="1">
    <mergeCell ref="A17:F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
  <sheetViews>
    <sheetView zoomScale="60" zoomScaleNormal="60" workbookViewId="0">
      <selection activeCell="C26" sqref="C26"/>
    </sheetView>
  </sheetViews>
  <sheetFormatPr baseColWidth="10" defaultRowHeight="15" x14ac:dyDescent="0.25"/>
  <cols>
    <col min="1" max="1" width="6.7109375" style="3" customWidth="1"/>
    <col min="2" max="2" width="31.140625" style="4" bestFit="1" customWidth="1"/>
    <col min="3" max="3" width="97" style="13" customWidth="1"/>
    <col min="4" max="4" width="62.570312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18" t="s">
        <v>2</v>
      </c>
      <c r="B7" s="19" t="s">
        <v>3</v>
      </c>
      <c r="C7" s="19" t="s">
        <v>4</v>
      </c>
      <c r="D7" s="19" t="s">
        <v>5</v>
      </c>
      <c r="E7" s="19" t="s">
        <v>10</v>
      </c>
      <c r="F7" s="20" t="s">
        <v>6</v>
      </c>
    </row>
    <row r="8" spans="1:7" ht="135" x14ac:dyDescent="0.25">
      <c r="A8" s="39">
        <v>1</v>
      </c>
      <c r="B8" s="26" t="s">
        <v>18</v>
      </c>
      <c r="C8" s="27" t="s">
        <v>22</v>
      </c>
      <c r="D8" s="35" t="s">
        <v>26</v>
      </c>
      <c r="E8" s="37">
        <v>46090</v>
      </c>
      <c r="F8" s="38">
        <f>699000000+1720000000+758850120+749154420+446795800+541998360+934524000+230474800</f>
        <v>6080797500</v>
      </c>
      <c r="G8" s="30"/>
    </row>
    <row r="9" spans="1:7" ht="30" x14ac:dyDescent="0.25">
      <c r="A9" s="39">
        <v>2</v>
      </c>
      <c r="B9" s="26" t="s">
        <v>19</v>
      </c>
      <c r="C9" s="27" t="s">
        <v>23</v>
      </c>
      <c r="D9" s="36" t="s">
        <v>27</v>
      </c>
      <c r="E9" s="37">
        <v>46097</v>
      </c>
      <c r="F9" s="38">
        <v>73263735</v>
      </c>
      <c r="G9" s="30"/>
    </row>
    <row r="10" spans="1:7" ht="75.75" customHeight="1" x14ac:dyDescent="0.25">
      <c r="A10" s="39">
        <v>3</v>
      </c>
      <c r="B10" s="26" t="s">
        <v>20</v>
      </c>
      <c r="C10" s="27" t="s">
        <v>24</v>
      </c>
      <c r="D10" s="36" t="s">
        <v>28</v>
      </c>
      <c r="E10" s="37">
        <v>46100</v>
      </c>
      <c r="F10" s="38">
        <v>95200000</v>
      </c>
      <c r="G10" s="30"/>
    </row>
    <row r="11" spans="1:7" ht="53.25" customHeight="1" x14ac:dyDescent="0.25">
      <c r="A11" s="39">
        <v>4</v>
      </c>
      <c r="B11" s="26" t="s">
        <v>21</v>
      </c>
      <c r="C11" s="27" t="s">
        <v>25</v>
      </c>
      <c r="D11" s="36" t="s">
        <v>29</v>
      </c>
      <c r="E11" s="37">
        <v>46098</v>
      </c>
      <c r="F11" s="38">
        <v>4336000</v>
      </c>
    </row>
    <row r="14" spans="1:7" x14ac:dyDescent="0.25">
      <c r="C14" s="11" t="s">
        <v>7</v>
      </c>
      <c r="D14" s="12">
        <f>+COUNT(A8:A11)</f>
        <v>4</v>
      </c>
    </row>
    <row r="16" spans="1:7" s="16" customFormat="1" x14ac:dyDescent="0.25">
      <c r="A16" s="3"/>
      <c r="B16" s="4"/>
      <c r="C16" s="11" t="s">
        <v>8</v>
      </c>
      <c r="D16" s="14">
        <f>SUM(F8:F11)</f>
        <v>6253597235</v>
      </c>
      <c r="F16" s="7"/>
    </row>
    <row r="19" spans="1:6" x14ac:dyDescent="0.25">
      <c r="A19" s="60"/>
      <c r="B19" s="60"/>
      <c r="C19" s="60"/>
      <c r="D19" s="60"/>
      <c r="E19" s="60"/>
      <c r="F19" s="60"/>
    </row>
  </sheetData>
  <mergeCells count="1">
    <mergeCell ref="A19: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C5AD2-E067-4C75-9B63-6C202EE2EB77}">
  <dimension ref="A1:G21"/>
  <sheetViews>
    <sheetView topLeftCell="A9" zoomScale="70" zoomScaleNormal="70" workbookViewId="0">
      <selection activeCell="F13" sqref="F13"/>
    </sheetView>
  </sheetViews>
  <sheetFormatPr baseColWidth="10" defaultRowHeight="15" x14ac:dyDescent="0.25"/>
  <cols>
    <col min="1" max="1" width="6.7109375" style="3" customWidth="1"/>
    <col min="2" max="2" width="31.140625" style="4" bestFit="1" customWidth="1"/>
    <col min="3" max="3" width="97" style="13" customWidth="1"/>
    <col min="4" max="4" width="62.570312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x14ac:dyDescent="0.25">
      <c r="A6" s="8"/>
      <c r="B6" s="8"/>
      <c r="C6" s="8"/>
      <c r="D6" s="8"/>
      <c r="E6" s="17"/>
      <c r="F6" s="9"/>
    </row>
    <row r="7" spans="1:7" s="10" customFormat="1" ht="36" customHeight="1" x14ac:dyDescent="0.25">
      <c r="A7" s="40" t="s">
        <v>2</v>
      </c>
      <c r="B7" s="40" t="s">
        <v>3</v>
      </c>
      <c r="C7" s="40" t="s">
        <v>4</v>
      </c>
      <c r="D7" s="40" t="s">
        <v>5</v>
      </c>
      <c r="E7" s="40" t="s">
        <v>10</v>
      </c>
      <c r="F7" s="41" t="s">
        <v>6</v>
      </c>
    </row>
    <row r="8" spans="1:7" ht="45" x14ac:dyDescent="0.25">
      <c r="A8" s="42">
        <v>1</v>
      </c>
      <c r="B8" s="43" t="s">
        <v>31</v>
      </c>
      <c r="C8" s="43" t="s">
        <v>36</v>
      </c>
      <c r="D8" s="36" t="s">
        <v>40</v>
      </c>
      <c r="E8" s="44">
        <v>46122</v>
      </c>
      <c r="F8" s="45">
        <v>1262256</v>
      </c>
      <c r="G8" s="30"/>
    </row>
    <row r="9" spans="1:7" ht="75.75" customHeight="1" x14ac:dyDescent="0.25">
      <c r="A9" s="42">
        <v>2</v>
      </c>
      <c r="B9" s="43" t="s">
        <v>32</v>
      </c>
      <c r="C9" s="43" t="s">
        <v>37</v>
      </c>
      <c r="D9" s="36" t="s">
        <v>41</v>
      </c>
      <c r="E9" s="44">
        <v>46122</v>
      </c>
      <c r="F9" s="45">
        <v>110832855</v>
      </c>
      <c r="G9" s="30"/>
    </row>
    <row r="10" spans="1:7" ht="75.75" customHeight="1" x14ac:dyDescent="0.25">
      <c r="A10" s="42">
        <v>3</v>
      </c>
      <c r="B10" s="43" t="s">
        <v>33</v>
      </c>
      <c r="C10" s="43" t="s">
        <v>38</v>
      </c>
      <c r="D10" s="36" t="s">
        <v>42</v>
      </c>
      <c r="E10" s="44">
        <v>46127</v>
      </c>
      <c r="F10" s="45">
        <v>13923000</v>
      </c>
      <c r="G10" s="30"/>
    </row>
    <row r="11" spans="1:7" ht="53.25" customHeight="1" x14ac:dyDescent="0.25">
      <c r="A11" s="42">
        <v>4</v>
      </c>
      <c r="B11" s="43" t="s">
        <v>34</v>
      </c>
      <c r="C11" s="43" t="s">
        <v>39</v>
      </c>
      <c r="D11" s="36" t="s">
        <v>43</v>
      </c>
      <c r="E11" s="44">
        <v>46133</v>
      </c>
      <c r="F11" s="45">
        <v>6783000</v>
      </c>
    </row>
    <row r="12" spans="1:7" ht="315" x14ac:dyDescent="0.25">
      <c r="A12" s="42">
        <v>5</v>
      </c>
      <c r="B12" s="43" t="s">
        <v>30</v>
      </c>
      <c r="C12" s="43" t="s">
        <v>35</v>
      </c>
      <c r="D12" s="36" t="s">
        <v>44</v>
      </c>
      <c r="E12" s="44">
        <v>46133</v>
      </c>
      <c r="F12" s="45">
        <v>271450000000</v>
      </c>
      <c r="G12" s="30"/>
    </row>
    <row r="13" spans="1:7" ht="60" x14ac:dyDescent="0.25">
      <c r="A13" s="42">
        <v>6</v>
      </c>
      <c r="B13" s="43" t="s">
        <v>46</v>
      </c>
      <c r="C13" s="43" t="s">
        <v>47</v>
      </c>
      <c r="D13" s="36" t="s">
        <v>48</v>
      </c>
      <c r="E13" s="44">
        <v>46142</v>
      </c>
      <c r="F13" s="45">
        <v>70769000</v>
      </c>
      <c r="G13" s="30"/>
    </row>
    <row r="16" spans="1:7" x14ac:dyDescent="0.25">
      <c r="C16" s="11" t="s">
        <v>7</v>
      </c>
      <c r="D16" s="12">
        <f>+COUNT(A8:A13)</f>
        <v>6</v>
      </c>
    </row>
    <row r="18" spans="1:6" s="16" customFormat="1" x14ac:dyDescent="0.25">
      <c r="A18" s="3"/>
      <c r="B18" s="4"/>
      <c r="C18" s="11" t="s">
        <v>8</v>
      </c>
      <c r="D18" s="14">
        <f>SUM(F8:F13)</f>
        <v>271653570111</v>
      </c>
      <c r="F18" s="7"/>
    </row>
    <row r="21" spans="1:6" x14ac:dyDescent="0.25">
      <c r="A21" s="60"/>
      <c r="B21" s="60"/>
      <c r="C21" s="60"/>
      <c r="D21" s="60"/>
      <c r="E21" s="60"/>
      <c r="F21" s="60"/>
    </row>
  </sheetData>
  <mergeCells count="1">
    <mergeCell ref="A21:F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B938-1785-4968-ADA3-DC7FBE429111}">
  <dimension ref="A1:G18"/>
  <sheetViews>
    <sheetView tabSelected="1" zoomScale="70" zoomScaleNormal="70" workbookViewId="0">
      <selection activeCell="C10" sqref="C10"/>
    </sheetView>
  </sheetViews>
  <sheetFormatPr baseColWidth="10" defaultRowHeight="15" x14ac:dyDescent="0.25"/>
  <cols>
    <col min="1" max="1" width="6.7109375" style="3" customWidth="1"/>
    <col min="2" max="2" width="31.140625" style="4" bestFit="1" customWidth="1"/>
    <col min="3" max="3" width="97" style="13" customWidth="1"/>
    <col min="4" max="4" width="62.570312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x14ac:dyDescent="0.25">
      <c r="A6" s="8"/>
      <c r="B6" s="8"/>
      <c r="C6" s="8"/>
      <c r="D6" s="8"/>
      <c r="E6" s="17"/>
      <c r="F6" s="9"/>
    </row>
    <row r="7" spans="1:7" s="10" customFormat="1" ht="36" customHeight="1" x14ac:dyDescent="0.25">
      <c r="A7" s="40" t="s">
        <v>2</v>
      </c>
      <c r="B7" s="40" t="s">
        <v>3</v>
      </c>
      <c r="C7" s="40" t="s">
        <v>4</v>
      </c>
      <c r="D7" s="40" t="s">
        <v>5</v>
      </c>
      <c r="E7" s="40" t="s">
        <v>10</v>
      </c>
      <c r="F7" s="41" t="s">
        <v>6</v>
      </c>
    </row>
    <row r="8" spans="1:7" ht="168" x14ac:dyDescent="0.25">
      <c r="A8" s="42">
        <v>1</v>
      </c>
      <c r="B8" s="49" t="s">
        <v>49</v>
      </c>
      <c r="C8" s="43" t="s">
        <v>50</v>
      </c>
      <c r="D8" s="61" t="s">
        <v>51</v>
      </c>
      <c r="E8" s="44">
        <v>46149</v>
      </c>
      <c r="F8" s="45">
        <v>17864425836</v>
      </c>
      <c r="G8" s="30"/>
    </row>
    <row r="9" spans="1:7" ht="75.75" customHeight="1" x14ac:dyDescent="0.25">
      <c r="A9" s="42">
        <v>2</v>
      </c>
      <c r="B9" s="49" t="s">
        <v>52</v>
      </c>
      <c r="C9" s="54" t="s">
        <v>53</v>
      </c>
      <c r="D9" s="62" t="s">
        <v>54</v>
      </c>
      <c r="E9" s="44">
        <v>46162</v>
      </c>
      <c r="F9" s="45">
        <v>81274186</v>
      </c>
      <c r="G9" s="30"/>
    </row>
    <row r="10" spans="1:7" x14ac:dyDescent="0.25">
      <c r="A10" s="63"/>
      <c r="B10" s="64"/>
      <c r="C10" s="64"/>
      <c r="D10" s="65"/>
      <c r="E10" s="66"/>
      <c r="F10" s="67"/>
      <c r="G10" s="30"/>
    </row>
    <row r="13" spans="1:7" x14ac:dyDescent="0.25">
      <c r="C13" s="11" t="s">
        <v>7</v>
      </c>
      <c r="D13" s="12">
        <f>+COUNT(A8:A9)</f>
        <v>2</v>
      </c>
    </row>
    <row r="15" spans="1:7" s="16" customFormat="1" x14ac:dyDescent="0.25">
      <c r="A15" s="3"/>
      <c r="B15" s="4"/>
      <c r="C15" s="11" t="s">
        <v>8</v>
      </c>
      <c r="D15" s="14">
        <f>SUM(F8:F9)</f>
        <v>17945700022</v>
      </c>
      <c r="F15" s="7"/>
    </row>
    <row r="18" spans="1:6" x14ac:dyDescent="0.25">
      <c r="A18" s="60"/>
      <c r="B18" s="60"/>
      <c r="C18" s="60"/>
      <c r="D18" s="60"/>
      <c r="E18" s="60"/>
      <c r="F18" s="60"/>
    </row>
  </sheetData>
  <mergeCells count="1">
    <mergeCell ref="A18:F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ADJUDICADOS CONS</vt:lpstr>
      <vt:lpstr>ADJ ENERO</vt:lpstr>
      <vt:lpstr>ADJ FEBRERO</vt:lpstr>
      <vt:lpstr>ADJ MARZO</vt:lpstr>
      <vt:lpstr>ADJ ABRIL</vt:lpstr>
      <vt:lpstr>ADJ MAYO</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Leidy Lorena Sierra Florez</cp:lastModifiedBy>
  <cp:lastPrinted>2016-03-08T14:46:35Z</cp:lastPrinted>
  <dcterms:created xsi:type="dcterms:W3CDTF">2013-01-14T13:53:18Z</dcterms:created>
  <dcterms:modified xsi:type="dcterms:W3CDTF">2026-06-03T13:51:21Z</dcterms:modified>
</cp:coreProperties>
</file>