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ELETRABAJO\Desktop\Plan de Participación\"/>
    </mc:Choice>
  </mc:AlternateContent>
  <bookViews>
    <workbookView xWindow="0" yWindow="0" windowWidth="28800" windowHeight="10830"/>
  </bookViews>
  <sheets>
    <sheet name="PLAN DE PARTICIPACIÓN CIUDADANA" sheetId="1" r:id="rId1"/>
    <sheet name="Hoja2" sheetId="2" state="hidden" r:id="rId2"/>
  </sheets>
  <externalReferences>
    <externalReference r:id="rId3"/>
  </externalReferences>
  <definedNames>
    <definedName name="Acciones_Categoría_3">'[1]Ponderaciones y parámetros'!$K$6:$N$6</definedName>
    <definedName name="Simulador">[1]Listas!$B$2:$B$4</definedName>
  </definedNames>
  <calcPr calcId="162913"/>
  <extLst>
    <ext uri="GoogleSheetsCustomDataVersion2">
      <go:sheetsCustomData xmlns:go="http://customooxmlschemas.google.com/" r:id="rId7" roundtripDataChecksum="M/VbVGIp1bQJDhHTzucABHmG7ch0w8F9jTASn8EJ6xE="/>
    </ext>
  </extLst>
</workbook>
</file>

<file path=xl/calcChain.xml><?xml version="1.0" encoding="utf-8"?>
<calcChain xmlns="http://schemas.openxmlformats.org/spreadsheetml/2006/main">
  <c r="V18" i="1" l="1"/>
  <c r="R18" i="1"/>
  <c r="W18" i="1" s="1"/>
  <c r="W17" i="1"/>
  <c r="V17" i="1"/>
  <c r="W16" i="1"/>
  <c r="V16" i="1"/>
  <c r="V15" i="1"/>
  <c r="R15" i="1"/>
  <c r="W15" i="1" s="1"/>
  <c r="O15" i="1"/>
  <c r="V14" i="1"/>
  <c r="R14" i="1"/>
  <c r="O14" i="1"/>
  <c r="V13" i="1"/>
  <c r="R13" i="1"/>
  <c r="O13" i="1"/>
  <c r="V12" i="1"/>
  <c r="R12" i="1"/>
  <c r="W12" i="1" s="1"/>
  <c r="V11" i="1"/>
  <c r="V10" i="1"/>
  <c r="R10" i="1"/>
  <c r="O10" i="1"/>
  <c r="V9" i="1"/>
  <c r="R9" i="1"/>
  <c r="O9" i="1"/>
  <c r="V8" i="1"/>
  <c r="R8" i="1"/>
  <c r="O8" i="1"/>
  <c r="V7" i="1"/>
  <c r="R7" i="1"/>
  <c r="O7" i="1"/>
  <c r="W13" i="1" l="1"/>
  <c r="W7" i="1"/>
  <c r="W8" i="1"/>
  <c r="W9" i="1"/>
  <c r="W14" i="1"/>
</calcChain>
</file>

<file path=xl/sharedStrings.xml><?xml version="1.0" encoding="utf-8"?>
<sst xmlns="http://schemas.openxmlformats.org/spreadsheetml/2006/main" count="179" uniqueCount="133">
  <si>
    <t>PLAN DE PARTICIPACIÓN CIUDADANA
Vigencia 2024</t>
  </si>
  <si>
    <t xml:space="preserve">Entidad </t>
  </si>
  <si>
    <t xml:space="preserve">INSTITUTO DE DESARROLLO URBANO </t>
  </si>
  <si>
    <t xml:space="preserve">Cronograma de actividades de participación ciudadana </t>
  </si>
  <si>
    <t>Meta real alcanzada</t>
  </si>
  <si>
    <t>% Acumulado</t>
  </si>
  <si>
    <t>No.</t>
  </si>
  <si>
    <t xml:space="preserve">Estrategia </t>
  </si>
  <si>
    <t>Nombre de la actividad/Acción de gestión institucional</t>
  </si>
  <si>
    <t xml:space="preserve">Objetivo de la actividad 
</t>
  </si>
  <si>
    <t>Indicador</t>
  </si>
  <si>
    <t>Meta</t>
  </si>
  <si>
    <t>Meta en números</t>
  </si>
  <si>
    <t>Producto/
Entregable</t>
  </si>
  <si>
    <t>Grupo(s) de valor</t>
  </si>
  <si>
    <t>Modalidad del espacio</t>
  </si>
  <si>
    <t>Fecha programada inicio</t>
  </si>
  <si>
    <t>Fecha programada
 fin</t>
  </si>
  <si>
    <t>Dependencia (s) responsable (s)</t>
  </si>
  <si>
    <t>I TRIM</t>
  </si>
  <si>
    <t>2 TRIM</t>
  </si>
  <si>
    <t>3 TRIM</t>
  </si>
  <si>
    <t>4 TRIM</t>
  </si>
  <si>
    <t>RESULTADO DEL INDICADOR %</t>
  </si>
  <si>
    <t>ANÁLISIS DEL AVANCE</t>
  </si>
  <si>
    <t xml:space="preserve">RELACIONAMIENTO CON LA CIUDADANÍA EN LA CONSTRUCCIÓN DE LA CULTURA CIUDADANA EN TORNO A LOS PROYECTOS DE INFRAESTRUCTURA DE MOVILIDAD. </t>
  </si>
  <si>
    <t xml:space="preserve">Comités IDU: espacios de participación y relacionamiento ciudadano en los proyectos IDU. </t>
  </si>
  <si>
    <t>Desarrollar los espacios de participación denominados "Comités IDU" en el que se identifiquen las iniciativas ciudadanas frente a los proyectos, se informe a la comunidad sobre las obras y las posibles afectaciones, se propicien espacios de articulación interinstitucional para facilitar el desarrollo del proyecto y promover la apropiación y conservación de las obras.</t>
  </si>
  <si>
    <t xml:space="preserve">Cantidad de espacios de participación y relacionamiento ciudadano en los proyectos IDU - Comités IDU desarrollados anualmente.  </t>
  </si>
  <si>
    <t>500 espacios  de participación y relacionamiento ciudadano desarrollados</t>
  </si>
  <si>
    <t xml:space="preserve">Actas
Registro fotográfico 
Listados de asistencia </t>
  </si>
  <si>
    <t xml:space="preserve">Ciudadanía en general </t>
  </si>
  <si>
    <t xml:space="preserve">Hibrido </t>
  </si>
  <si>
    <t>ORSC / GSPC</t>
  </si>
  <si>
    <t>Con corte a marzo 2024, se han registrado en el sistema de gestión social de proyectos 127 comités IDU, en el primer trimestre del año.</t>
  </si>
  <si>
    <t xml:space="preserve">Gestión Territorial en el marco de los proyectos IDU. </t>
  </si>
  <si>
    <t>Implementar espacios para reconocer y acompañar a los diferentes actores territoriales, espacios y escenarios de diálogo y participación, que sean relevantes para el buen desarrollo de los proyectos IDU.</t>
  </si>
  <si>
    <t xml:space="preserve">Cantidad de espacios de gestión territorial en en el marco de la gestión contractual del IDU implementados anualmente.  </t>
  </si>
  <si>
    <t xml:space="preserve">400 espacios de gestión territorial implementados. </t>
  </si>
  <si>
    <t xml:space="preserve">actas
Registro fotográfico 
</t>
  </si>
  <si>
    <t>En el primer trimestre de 2024, se realizaron 58 espacios de gestión territorial registrados en la plataforma Bachue, los cuales se han realizado de forma presencial y virtual.</t>
  </si>
  <si>
    <t xml:space="preserve">Rendición de cuentas </t>
  </si>
  <si>
    <t xml:space="preserve">Realizar espacios participativos de rendición de cuentas de manera sectorial, con un enfoque territorial y poblacional. </t>
  </si>
  <si>
    <t>Cantidad de espacios participativos de rendición de cuentas de manera sectorial, con un enfoque territorial y poblacional realizados</t>
  </si>
  <si>
    <t xml:space="preserve">20 espacios de rendición de cuentas. </t>
  </si>
  <si>
    <t xml:space="preserve">Mesas de Construcción de Ciudad y Ciudadanía </t>
  </si>
  <si>
    <t xml:space="preserve">Desarrollar las Mesas de Construcción de Ciudad y Ciudadanía como escenarios de diálogo en clave de desarrollo urbano y cultura ciudadana en torno a los proyectos IDU. </t>
  </si>
  <si>
    <t>Cantidad de  Mesas de Construcción de Ciudad y Ciudadanía como escenarios de diálogo en clave de desarrollo urbano y cultura ciudadana en torno a los proyectos IDU desarrollados.</t>
  </si>
  <si>
    <t xml:space="preserve">5 Mesas de Construcción de Ciudad y Ciudadanía </t>
  </si>
  <si>
    <t>Se realizara a partir del segundo trimestre</t>
  </si>
  <si>
    <t>Se realizara a partir del tercer trimestre</t>
  </si>
  <si>
    <t xml:space="preserve">Gestión de comunicaciones, eventos o invitaciones.  (Componente social 
obras IDU)
</t>
  </si>
  <si>
    <t xml:space="preserve">Gestionar las solicitudes recepcionadas a través de los canales de servicio relacionadas con la generación de espacios de comunicación, eventos o invitaciones para la participación ciudadana de manera territorial. </t>
  </si>
  <si>
    <t xml:space="preserve">Porcentaje de solicitudes recepcionadas a través de los canales de servicio relacionadas con la generación de espacios de comunicación, eventos o invitaciones para la participación ciudadana de manera territorial gestionadas. </t>
  </si>
  <si>
    <t xml:space="preserve">100% de las solicitudes recibidas gestionadas </t>
  </si>
  <si>
    <t> Reporte derechos de petición clasificados con el subcriterio invitaciones y/o participación a reuniones con comunidad.</t>
  </si>
  <si>
    <t>ORSC / CSC</t>
  </si>
  <si>
    <t>Fueron radicados 46 requerimientos durante el trimestre y la totalidad de los mismos fueron gestionados. Obteniendo una gestión efectiva del 100%.
 Se adjunta análisis de Indicador grupo de canales de la ORSC política de participación ciudadana IDU 2024.</t>
  </si>
  <si>
    <t>Fueron radicados  70  requerimientos durante el trimestre y la totalidad de los mismos fueron gestionados. Obteniendo una gestión efectiva del 100%.
 Se adjunta análisis de Indicador grupo de canales de la ORSC política de participación ciudadana IDU 2024.</t>
  </si>
  <si>
    <t xml:space="preserve">
FORMACIÓN Y CULTURA CIUDADANA PARA FORTALECER LA PARTICIPACIÓN CIUDADANA INCIDENTE EN EL MARCO DE LOS PROYECTOS IDU. </t>
  </si>
  <si>
    <t xml:space="preserve">Procesos formativos para la inclusión y la no-discriminación en clave de género en los proyectos IDU. </t>
  </si>
  <si>
    <t>Desarrollar procesos formativos sobre temas de discriminación, estereotipos, comunicación no sexista y construcción de una cultura libre de violencias en la ciudad, con trabajadores de los proyectos IDU y ciudadanía en general.</t>
  </si>
  <si>
    <t xml:space="preserve">Cantidad de procesos formativos sobre temas de discriminación, estereotipos, comunicación no sexista y construcción de una cultura libre de violencias en la ciudad, desarrollados durante el año. </t>
  </si>
  <si>
    <t xml:space="preserve">15 procesos formativos en clave e género </t>
  </si>
  <si>
    <t>Listados de Asistencia, grabaciones, Registro Fotográfico</t>
  </si>
  <si>
    <t>ORSC / F&amp;CC</t>
  </si>
  <si>
    <t xml:space="preserve">Procesos formativos para la cultura ciudadana en el desarrollo urbano de Bogotá </t>
  </si>
  <si>
    <t>Implementar procesos formativos para la cultura ciudadana y el desarrollo urbano  orientados a la ciudanía en general, grupos y organizaciones sociales, civiles, ambientales, culturales, sin ánimo de lucro, el sector académico, las instituciones educativas distritales, gremios y demás actores del desarrollo urbano.</t>
  </si>
  <si>
    <t xml:space="preserve">Cantidad de procesos formativos para la cultura ciudadana y el desarrollo urbano implementados durante el año. </t>
  </si>
  <si>
    <t xml:space="preserve">30 procesos formativos para la cultura ciudadana y el desarrollo urbano. </t>
  </si>
  <si>
    <t xml:space="preserve">Taller en el marco del Plan de Participación Ciudadana (22 febrero/2024)
Taller "La ciudad que soñamos" Avenida Guayacanes. (20 marzo de 2024)
</t>
  </si>
  <si>
    <t xml:space="preserve">Se participó en 9 talleres:
Taller ciclistas y peatones en el marco de la formulación del Plan de Desarrollo Distrital.  (Fecha: 3/abril/2024)
Lugar: Biblioteca Virgilio Barco
Taller "La ciudad que soñamos" localidad de Bosa. (7 abril de 2024)
Toma en Calle Cable Aéreo San Cristóbal (21 abril 2024)
Taller niños y niñas Participación y Planeación (3 mayo 2024)
Toma Espacio Público San Cristóbal (21-05-2024)
Toma Espacio Público AV 68 (22 mayo 2024)
Taller Cultura Ciudadana con Enfoque de Género (23-mayo-2024)
Sensibilización PP Participación Ciudadana (27 de mayo de 2024).
</t>
  </si>
  <si>
    <t xml:space="preserve">Acciones de comunicación territorial </t>
  </si>
  <si>
    <t>Diseñar y/o ejecutar estrategias de comunicación territorial a través acciones y tácticas para los diferentes grupos de valor que incluyen los enfoques de género, diferencial, ambiental y territorial para ser desarrolladas en el marco del Apéndice de Diálogo Ciudadano y Comunicación Estratégica de los proyectos.</t>
  </si>
  <si>
    <t xml:space="preserve">Cantidad de estrategias de comunicación territorial en el marco del Apéndice de Diálogo Ciudadano y Comunicación Estratégica de los proyectos diseñadas y/o ejecutadas. </t>
  </si>
  <si>
    <t xml:space="preserve">10 estrategias de comunicación territorial. </t>
  </si>
  <si>
    <t xml:space="preserve">Se realizaron las siguientes estrategias de comunicación territorial en el marco de la ejecución de los programas de comunicación:
1. Proyecto Bosa: durante la reunión de avance se realizó socialización a la comunidad y la exposición de antes y después.
2. Av. Guayacanes: en el marco de la apertura y entrega a la comunidad de la obra se realizo apoyo a las acciones de relacionamiento en el proceso de socialización, articulación interinstitucional y evento de entrega.
3. Parque Molinos: se apoyo el proceso de socialización previa, toma de testimoniales, recorrido y evento.
4. Calle 53: se apoyo en el proceso de socialización a la comunidad, recorrido, distribución de volante de beneficios y envío de boletín de prensa para medios comunitarios.
5. Av. Boyacá entre 170 y 183: se apoyo en el proceso de socialización con comunidad, articulación interinstitucional para generar diversas actividades territoriales.
* Para todas las actividades se realizó el diseño de piezas de comunicación, acompañamiento de avanzadas y envío de boletines de prensa a medios comunitarios.  </t>
  </si>
  <si>
    <t xml:space="preserve">Intervenciones en espacio público </t>
  </si>
  <si>
    <t xml:space="preserve">Desarrollar intervenciones en el espacio público que fortalezcan la apropiación social de los proyectos IDU por parte de la ciudadanía, a través de acciones pedagógicas, con enfoque comunicativo para fortalecer la información y la cultura ciudadana.  </t>
  </si>
  <si>
    <t xml:space="preserve">Cantidad de intervenciones en el espacio público que fortalezcan la apropiación social de los proyectos IDU por parte de la ciudadanía desarrolladas. </t>
  </si>
  <si>
    <t xml:space="preserve">15 intervenciones en espacio público </t>
  </si>
  <si>
    <t>ORSC /  F&amp;CC</t>
  </si>
  <si>
    <t>Durante el mes de mayo en la semana del 20 al 25 se llevaron a cabo las tomas de espacio público de los proyectos troncales: Extensión Caracas (1 intervención), Avenida 68 (9 intervenciones), Avenida Ciudad de Cali (2 intervenciones), Calle 13 (2 intervenciones) y Cable San Cristóbal (1 intervencion); para un total de 15 intervenciones. En estas actividades orientadas a fortalecer la comunicación con la comunidad y la población flotante de las áreas de influencia, se realizó apoyo y seguimiento de articulación interinstitucional, programación por proyectos, aprobación de piezas de comunicación.</t>
  </si>
  <si>
    <t>GESTIÓN PREDIAL CON PARTICIPACÍÓN CIUDADANA</t>
  </si>
  <si>
    <t>Fortalecimiento Participativo PAR</t>
  </si>
  <si>
    <t>Diseñar e implementar procesos de participación y diálogo con las comunidades para fortalecer el Plan de Acción de Reasentamiento por obra pública (PAR)</t>
  </si>
  <si>
    <t xml:space="preserve">Diseño e implementación de un proceso de participación y diálogo </t>
  </si>
  <si>
    <t xml:space="preserve">1 proceso de participación y diálogo diseñado e implemetado. </t>
  </si>
  <si>
    <t xml:space="preserve">DTDP </t>
  </si>
  <si>
    <t>Se asisite a reunion convocada por la comunidad el 16  de marzo de 2024 en donde solicitan una solucion para el acceso a un sector de influencia directa del proyecto Av Guayacanes</t>
  </si>
  <si>
    <t>100 %</t>
  </si>
  <si>
    <t>Se implemeta el proceso de participación y diálogo a través de la asistencia a cuatro (4) reuniones convocadas por la comunidad del proyecto Cable Aereo Zona Norte Ciudad Bolivar, donde se realizó la presentación del  contrato de construccion del proyecto y se atendieron dudas e inquietudes de la comunidad respecto al proceso de gestion predial</t>
  </si>
  <si>
    <t>Estrategias de Participación para  apoyar y acompañar unidades sociales reasentadas debido a la construcción de proyectos</t>
  </si>
  <si>
    <t>Formular planes, programas y estrategias de participación para apoyar y acompañar a los hogares, personas y actividades económicas reasentadas debido a la construcción de proyectos</t>
  </si>
  <si>
    <t xml:space="preserve">Porcentaje de unidades sociales acompañadas durante la vigencia. </t>
  </si>
  <si>
    <t xml:space="preserve">100% de unidades acompañadas durantela vigencia </t>
  </si>
  <si>
    <t>Se asiste a cuatro (4) reuniones convocadas por la comunidad del proyecto Cable Aereo Zona Norte Ciudad Bolivar, donde se realizó la presentación del  contrato de construccion del proyecto y se atendieron dudas e inquietudes de la comunidad respecto al proceso de gestion predial</t>
  </si>
  <si>
    <t xml:space="preserve">OBRAS POR TU LUGAR </t>
  </si>
  <si>
    <t xml:space="preserve">Talleres y espacios de diálogo "Obra por tu lugar" -OPL-. </t>
  </si>
  <si>
    <t>Espacios de socialización y diálogo ciudadano para presentar el programa de “Obra por tu lugar” a diferentes actores sociales de la ciudad.</t>
  </si>
  <si>
    <t xml:space="preserve">Espacios de diálogo implementados durante la vigencia. </t>
  </si>
  <si>
    <t xml:space="preserve">15 espacios de diálogo implementados durante la vigencia. </t>
  </si>
  <si>
    <t>Listados de asistencia</t>
  </si>
  <si>
    <t>STOP</t>
  </si>
  <si>
    <t xml:space="preserve">Se hizo presentación virtual del programa de OPTL  ante representantes de la comunidad de los Frailes. </t>
  </si>
  <si>
    <t xml:space="preserve">Presentación del programa de OPTL a la ciudadanía participante en los espacios de rendición de cuentas de las localidades de Santa Fé, Barrios Unidos, Antonio Nariño, Bosa, La Candelaria y Fontibón.
Socialización del programa de OPTL ante miembros de la JAC del barrio Valles de Cafam, localidad de Usme. Como también ante el Edil de Suba y miembros de otras entidades del distrito.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</si>
  <si>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</si>
  <si>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</si>
  <si>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</si>
  <si>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</si>
  <si>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</si>
  <si>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</si>
  <si>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</si>
  <si>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</si>
  <si>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</si>
  <si>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</si>
  <si>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</si>
  <si>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</si>
  <si>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Sectorial</t>
  </si>
  <si>
    <t>Plan Cuatrienal</t>
  </si>
  <si>
    <t>Plan de Acción</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</si>
  <si>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</si>
  <si>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</si>
  <si>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</si>
  <si>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</si>
  <si>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</si>
  <si>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</si>
  <si>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</si>
  <si>
    <r>
      <t xml:space="preserve">Al corte del trimestre se realizaron 7 procesos formativos.
Temas tratados: i) prevención de Violencia basada en género, ii) Construcción de ciudad con enfoque de género. 
</t>
    </r>
    <r>
      <rPr>
        <b/>
        <sz val="8"/>
        <color theme="1"/>
        <rFont val="Arial"/>
        <family val="2"/>
      </rPr>
      <t xml:space="preserve">1. </t>
    </r>
    <r>
      <rPr>
        <sz val="8"/>
        <color theme="1"/>
        <rFont val="Arial"/>
        <family val="2"/>
      </rPr>
      <t xml:space="preserve">Fecha: 04 de abril de 2024
Proyecto: Eje Ambiental
</t>
    </r>
    <r>
      <rPr>
        <b/>
        <sz val="8"/>
        <color theme="1"/>
        <rFont val="Arial"/>
        <family val="2"/>
      </rPr>
      <t xml:space="preserve">2. </t>
    </r>
    <r>
      <rPr>
        <sz val="8"/>
        <color theme="1"/>
        <rFont val="Arial"/>
        <family val="2"/>
      </rPr>
      <t xml:space="preserve">Fecha: 19 de junio de 2024
Proyecto: Proyecto av 68 – grupo 4
</t>
    </r>
    <r>
      <rPr>
        <b/>
        <sz val="8"/>
        <color theme="1"/>
        <rFont val="Arial"/>
        <family val="2"/>
      </rPr>
      <t xml:space="preserve">3 </t>
    </r>
    <r>
      <rPr>
        <sz val="8"/>
        <color theme="1"/>
        <rFont val="Arial"/>
        <family val="2"/>
      </rPr>
      <t xml:space="preserve">Fecha: 23 de mayo de 2024
Proyecto: jornada 1 presencial - área administrativa de los contratos de obra 
</t>
    </r>
    <r>
      <rPr>
        <b/>
        <sz val="8"/>
        <color theme="1"/>
        <rFont val="Arial"/>
        <family val="2"/>
      </rPr>
      <t xml:space="preserve">4 </t>
    </r>
    <r>
      <rPr>
        <sz val="8"/>
        <color theme="1"/>
        <rFont val="Arial"/>
        <family val="2"/>
      </rPr>
      <t xml:space="preserve">Fecha: 23 de mayo de 2024
Proyecto: jornada 2 virtual - área administrativa de los contratos de obra 
</t>
    </r>
    <r>
      <rPr>
        <b/>
        <sz val="8"/>
        <color theme="1"/>
        <rFont val="Arial"/>
        <family val="2"/>
      </rPr>
      <t xml:space="preserve">5 </t>
    </r>
    <r>
      <rPr>
        <sz val="8"/>
        <color theme="1"/>
        <rFont val="Arial"/>
        <family val="2"/>
      </rPr>
      <t xml:space="preserve">Fecha: 24 de mayo de 2024
Proyecto: jornada 3 presencial - área administrativa de los contratos de obra
</t>
    </r>
    <r>
      <rPr>
        <b/>
        <sz val="8"/>
        <color theme="1"/>
        <rFont val="Arial"/>
        <family val="2"/>
      </rPr>
      <t>6</t>
    </r>
    <r>
      <rPr>
        <sz val="8"/>
        <color theme="1"/>
        <rFont val="Arial"/>
        <family val="2"/>
      </rPr>
      <t xml:space="preserve"> Fecha: 24 de mayo de 2024
Tema: Taller construcción de ciudad - Equipos sociales
</t>
    </r>
    <r>
      <rPr>
        <b/>
        <sz val="8"/>
        <color theme="1"/>
        <rFont val="Arial"/>
        <family val="2"/>
      </rPr>
      <t>7</t>
    </r>
    <r>
      <rPr>
        <sz val="8"/>
        <color theme="1"/>
        <rFont val="Arial"/>
        <family val="2"/>
      </rPr>
      <t xml:space="preserve"> Fecha: 25 de mayo de 2024
Proyecto: jornada 4 virtual (área administrativa de los contratos de obra)
</t>
    </r>
  </si>
  <si>
    <t xml:space="preserve">En el segundo trimestre Abril- Junio se encuentran registrados en el sistema de información 123 Comités IDU en los proyectos en ejecución, para un total de 270 en el semestre. El valor del primer semestre se incrementó a 147 comité IDU, debido a que los registros en el sistema de infomación no se hacen en tiempo real sino después de la validación de los soportes.
</t>
  </si>
  <si>
    <t xml:space="preserve">Durante el trimestre Abril- Junio, se realizaron 110 espacios con asistencia del IDU reportados en el aplicativo de seguimiento, para un total de 168 en el semestre. El valor del primer semestre se incrmentó a 58 espacios, debido a que los registros en el sistema de infomación no se hacen en tiempo real sino después de la validación de los soportes. 
</t>
  </si>
  <si>
    <t xml:space="preserve">En el trimestre se desarrollaron:
1. Conversatorio de rendición de cuentas Movilidad reducida.
Fecha: 26 de abril de 2024
Modalidad: Virtual
- Ocho (8) Ejercicios de Rendición de Cuentas por localidad:
1        Santafé                  8/5/2024
2        Barrios Unidos        15/5/2024
3        Antonio Nariño        22/5/2024
4        Bosa                       30/5/2024
5        La Candelaria         5/6/2024
6        Rafael Uribe           12/6/2024
7        Fontibón                 19/6/2024
8        Los Mártires            26/6/2024
</t>
  </si>
  <si>
    <r>
      <t xml:space="preserve">Participación en espacio de rendición de cuentas  poblacional así: 
</t>
    </r>
    <r>
      <rPr>
        <b/>
        <sz val="8"/>
        <color theme="1"/>
        <rFont val="Arial"/>
        <family val="2"/>
      </rPr>
      <t>1.</t>
    </r>
    <r>
      <rPr>
        <sz val="8"/>
        <color theme="1"/>
        <rFont val="Arial"/>
        <family val="2"/>
      </rPr>
      <t xml:space="preserve"> </t>
    </r>
    <r>
      <rPr>
        <b/>
        <sz val="8"/>
        <color theme="1"/>
        <rFont val="Arial"/>
        <family val="2"/>
      </rPr>
      <t xml:space="preserve">Rendición de cuentas niñas, niños y jóvenes.
Fecha: </t>
    </r>
    <r>
      <rPr>
        <sz val="8"/>
        <color theme="1"/>
        <rFont val="Arial"/>
        <family val="2"/>
      </rPr>
      <t xml:space="preserve">01 de marzo de 2024
</t>
    </r>
    <r>
      <rPr>
        <b/>
        <sz val="8"/>
        <color theme="1"/>
        <rFont val="Arial"/>
        <family val="2"/>
      </rPr>
      <t xml:space="preserve">Lugar: </t>
    </r>
    <r>
      <rPr>
        <sz val="8"/>
        <color theme="1"/>
        <rFont val="Arial"/>
        <family val="2"/>
      </rPr>
      <t xml:space="preserve">Parque de los niños y las niñas.
</t>
    </r>
    <r>
      <rPr>
        <b/>
        <sz val="8"/>
        <color theme="1"/>
        <rFont val="Arial"/>
        <family val="2"/>
      </rPr>
      <t>2. Rendición de cuentas  Movilidad diversa.</t>
    </r>
    <r>
      <rPr>
        <sz val="8"/>
        <color theme="1"/>
        <rFont val="Arial"/>
        <family val="2"/>
      </rPr>
      <t xml:space="preserve">
</t>
    </r>
    <r>
      <rPr>
        <b/>
        <sz val="8"/>
        <color theme="1"/>
        <rFont val="Arial"/>
        <family val="2"/>
      </rPr>
      <t>Fecha:</t>
    </r>
    <r>
      <rPr>
        <sz val="8"/>
        <color theme="1"/>
        <rFont val="Arial"/>
        <family val="2"/>
      </rPr>
      <t xml:space="preserve"> 15 de marzo de 2024
</t>
    </r>
    <r>
      <rPr>
        <b/>
        <sz val="8"/>
        <color theme="1"/>
        <rFont val="Arial"/>
        <family val="2"/>
      </rPr>
      <t>Lugar:</t>
    </r>
    <r>
      <rPr>
        <sz val="8"/>
        <color theme="1"/>
        <rFont val="Arial"/>
        <family val="2"/>
      </rPr>
      <t xml:space="preserve"> Casa LGBTI Diana Navarro.
</t>
    </r>
    <r>
      <rPr>
        <b/>
        <sz val="8"/>
        <color theme="1"/>
        <rFont val="Arial"/>
        <family val="2"/>
      </rPr>
      <t xml:space="preserve">3. Coversatorio "MUJERES Y MOVILIDAD"  . </t>
    </r>
    <r>
      <rPr>
        <sz val="8"/>
        <color theme="1"/>
        <rFont val="Arial"/>
        <family val="2"/>
      </rPr>
      <t xml:space="preserve">                                                                                                                                                                                                                                                                                                                                                                                                                                                                                                                                                       </t>
    </r>
    <r>
      <rPr>
        <b/>
        <sz val="8"/>
        <color theme="1"/>
        <rFont val="Arial"/>
        <family val="2"/>
      </rPr>
      <t>Fecha</t>
    </r>
    <r>
      <rPr>
        <sz val="8"/>
        <color theme="1"/>
        <rFont val="Arial"/>
        <family val="2"/>
      </rPr>
      <t xml:space="preserve"> 22 de marzo de 2024                                                                                                                                                                                                                                                                                                                                                                                                                                                                                                                                                                                       Lugar: Virtual.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</si>
</sst>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font>
      <sz val="11"/>
      <color theme="1"/>
      <name val="Calibri"/>
      <scheme val="minor"/>
    </font>
    <font>
      <sz val="8"/>
      <color theme="1"/>
      <name val="Arial"/>
    </font>
    <font>
      <sz val="11"/>
      <name val="Calibri"/>
    </font>
    <font>
      <b/>
      <sz val="20"/>
      <color theme="1"/>
      <name val="Arial"/>
    </font>
    <font>
      <b/>
      <sz val="8"/>
      <color theme="1"/>
      <name val="Arial"/>
    </font>
    <font>
      <sz val="11"/>
      <color theme="1"/>
      <name val="Calibri"/>
      <scheme val="minor"/>
    </font>
    <font>
      <b/>
      <sz val="11"/>
      <color theme="1"/>
      <name val="Aharoni"/>
    </font>
    <font>
      <b/>
      <sz val="8"/>
      <color rgb="FF000000"/>
      <name val="Arial"/>
    </font>
    <font>
      <b/>
      <sz val="8"/>
      <color rgb="FF000000"/>
      <name val="Aharoni"/>
    </font>
    <font>
      <sz val="11"/>
      <color theme="0"/>
      <name val="Calibri"/>
      <scheme val="minor"/>
    </font>
    <font>
      <sz val="11"/>
      <color rgb="FFFFFFFF"/>
      <name val="Calibri"/>
      <scheme val="minor"/>
    </font>
    <font>
      <sz val="8"/>
      <color rgb="FF000000"/>
      <name val="Arial"/>
    </font>
    <font>
      <sz val="11"/>
      <color theme="1"/>
      <name val="Calibri"/>
    </font>
    <font>
      <sz val="8"/>
      <color theme="1"/>
      <name val="Arial"/>
      <family val="2"/>
    </font>
    <font>
      <b/>
      <sz val="8"/>
      <color theme="1"/>
      <name val="Arial"/>
      <family val="2"/>
    </font>
    <font>
      <sz val="8"/>
      <color rgb="FF000000"/>
      <name val="Arial"/>
      <family val="2"/>
    </font>
    <font>
      <sz val="8"/>
      <name val="Arial"/>
      <family val="2"/>
    </font>
  </fonts>
  <fills count="9">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BDD6EE"/>
        <bgColor rgb="FFBDD6EE"/>
      </patternFill>
    </fill>
    <fill>
      <patternFill patternType="solid">
        <fgColor rgb="FFDEEAF6"/>
        <bgColor rgb="FFDEEAF6"/>
      </patternFill>
    </fill>
    <fill>
      <patternFill patternType="solid">
        <fgColor rgb="FF4A86E8"/>
        <bgColor rgb="FF4A86E8"/>
      </patternFill>
    </fill>
    <fill>
      <patternFill patternType="solid">
        <fgColor rgb="FFFFFFFF"/>
        <bgColor rgb="FFFFFFFF"/>
      </patternFill>
    </fill>
  </fills>
  <borders count="1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72">
    <xf numFmtId="0" fontId="0" fillId="0" borderId="0" xfId="0" applyFont="1" applyAlignment="1"/>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4"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vertical="top"/>
    </xf>
    <xf numFmtId="0" fontId="7" fillId="5" borderId="7" xfId="0" applyFont="1" applyFill="1" applyBorder="1" applyAlignment="1">
      <alignment horizontal="center" vertical="center" wrapText="1"/>
    </xf>
    <xf numFmtId="0" fontId="8" fillId="5" borderId="1" xfId="0" applyFont="1" applyFill="1" applyBorder="1" applyAlignment="1">
      <alignment horizontal="center" wrapText="1"/>
    </xf>
    <xf numFmtId="0" fontId="7" fillId="5" borderId="7" xfId="0" applyFont="1" applyFill="1" applyBorder="1" applyAlignment="1">
      <alignment horizontal="center" vertical="center" wrapText="1"/>
    </xf>
    <xf numFmtId="0" fontId="8" fillId="5" borderId="7" xfId="0" applyFont="1" applyFill="1" applyBorder="1" applyAlignment="1">
      <alignment horizontal="center" wrapText="1"/>
    </xf>
    <xf numFmtId="0" fontId="8" fillId="5" borderId="7" xfId="0" applyFont="1" applyFill="1" applyBorder="1" applyAlignment="1">
      <alignment horizontal="center" vertical="top" wrapText="1"/>
    </xf>
    <xf numFmtId="0" fontId="9" fillId="0" borderId="7" xfId="0" applyFont="1" applyBorder="1" applyAlignment="1"/>
    <xf numFmtId="0" fontId="5" fillId="0" borderId="7" xfId="0" applyFont="1" applyBorder="1"/>
    <xf numFmtId="0" fontId="6" fillId="7" borderId="5" xfId="0" applyFont="1" applyFill="1" applyBorder="1" applyAlignment="1">
      <alignment horizontal="center" wrapText="1"/>
    </xf>
    <xf numFmtId="9" fontId="5" fillId="0" borderId="7" xfId="0" applyNumberFormat="1" applyFont="1" applyBorder="1" applyAlignment="1">
      <alignment horizontal="center"/>
    </xf>
    <xf numFmtId="0" fontId="5" fillId="0" borderId="7" xfId="0" applyFont="1" applyBorder="1" applyAlignment="1">
      <alignment horizontal="center"/>
    </xf>
    <xf numFmtId="9" fontId="5" fillId="0" borderId="7" xfId="0" applyNumberFormat="1" applyFont="1" applyBorder="1" applyAlignment="1">
      <alignment horizontal="center"/>
    </xf>
    <xf numFmtId="0" fontId="10" fillId="0" borderId="7" xfId="0" applyFont="1" applyBorder="1" applyAlignment="1"/>
    <xf numFmtId="0" fontId="10" fillId="0" borderId="7" xfId="0" applyFont="1" applyBorder="1" applyAlignment="1">
      <alignment horizontal="center"/>
    </xf>
    <xf numFmtId="0" fontId="5" fillId="0" borderId="7" xfId="0" applyFont="1" applyBorder="1" applyAlignment="1">
      <alignment horizontal="center"/>
    </xf>
    <xf numFmtId="0" fontId="6" fillId="7" borderId="5" xfId="0" applyFont="1" applyFill="1" applyBorder="1" applyAlignment="1">
      <alignment horizontal="center" vertical="center" wrapText="1"/>
    </xf>
    <xf numFmtId="0" fontId="1" fillId="0" borderId="0" xfId="0" applyFont="1" applyAlignment="1">
      <alignment horizontal="center" vertical="center" wrapText="1"/>
    </xf>
    <xf numFmtId="0" fontId="11" fillId="8" borderId="0" xfId="0" applyFont="1" applyFill="1" applyAlignment="1">
      <alignment horizontal="center" vertical="center" wrapText="1"/>
    </xf>
    <xf numFmtId="0" fontId="11" fillId="0" borderId="0" xfId="0" applyFont="1" applyAlignment="1">
      <alignment horizontal="center" wrapText="1"/>
    </xf>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center"/>
    </xf>
    <xf numFmtId="0" fontId="5" fillId="0" borderId="0" xfId="0" applyFont="1" applyAlignment="1">
      <alignment horizontal="center" vertical="top"/>
    </xf>
    <xf numFmtId="0" fontId="6" fillId="7" borderId="0" xfId="0" applyFont="1" applyFill="1" applyAlignment="1">
      <alignment horizontal="center" wrapText="1"/>
    </xf>
    <xf numFmtId="0" fontId="12" fillId="0" borderId="0" xfId="0" applyFont="1"/>
    <xf numFmtId="0" fontId="4" fillId="6" borderId="5" xfId="0" applyFont="1" applyFill="1" applyBorder="1" applyAlignment="1">
      <alignment horizontal="center" vertical="center" wrapText="1"/>
    </xf>
    <xf numFmtId="0" fontId="2" fillId="0" borderId="10" xfId="0" applyFont="1" applyBorder="1"/>
    <xf numFmtId="0" fontId="8" fillId="5" borderId="1" xfId="0" applyFont="1" applyFill="1" applyBorder="1" applyAlignment="1">
      <alignment horizontal="center" wrapText="1"/>
    </xf>
    <xf numFmtId="0" fontId="2" fillId="0" borderId="2" xfId="0" applyFont="1" applyBorder="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3" xfId="0" applyFont="1" applyBorder="1"/>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5" borderId="5" xfId="0" applyFont="1" applyFill="1" applyBorder="1" applyAlignment="1">
      <alignment horizontal="center" wrapText="1"/>
    </xf>
    <xf numFmtId="0" fontId="2" fillId="0" borderId="8" xfId="0" applyFont="1" applyBorder="1"/>
    <xf numFmtId="0" fontId="6" fillId="5" borderId="6" xfId="0" applyFont="1" applyFill="1" applyBorder="1" applyAlignment="1">
      <alignment horizontal="center" wrapText="1"/>
    </xf>
    <xf numFmtId="0" fontId="2" fillId="0" borderId="9" xfId="0" applyFont="1" applyBorder="1"/>
    <xf numFmtId="0" fontId="2" fillId="0" borderId="11" xfId="0" applyFont="1" applyBorder="1"/>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2" borderId="7" xfId="0" applyFont="1" applyFill="1" applyBorder="1" applyAlignment="1">
      <alignment horizontal="center" vertical="center" wrapText="1"/>
    </xf>
    <xf numFmtId="3" fontId="13" fillId="2" borderId="7" xfId="0" applyNumberFormat="1" applyFont="1" applyFill="1" applyBorder="1" applyAlignment="1">
      <alignment horizontal="center" vertical="center" wrapText="1"/>
    </xf>
    <xf numFmtId="164" fontId="13" fillId="2" borderId="7" xfId="0" applyNumberFormat="1" applyFont="1" applyFill="1" applyBorder="1" applyAlignment="1">
      <alignment horizontal="center" vertical="center" wrapText="1"/>
    </xf>
    <xf numFmtId="0" fontId="13" fillId="0" borderId="7" xfId="0" applyFont="1" applyBorder="1" applyAlignment="1">
      <alignment horizontal="center" vertical="center"/>
    </xf>
    <xf numFmtId="0" fontId="13" fillId="8" borderId="7" xfId="0" applyFont="1" applyFill="1" applyBorder="1" applyAlignment="1">
      <alignment horizontal="center" vertical="center" wrapText="1"/>
    </xf>
    <xf numFmtId="3" fontId="13" fillId="8" borderId="7" xfId="0" applyNumberFormat="1" applyFont="1" applyFill="1" applyBorder="1" applyAlignment="1">
      <alignment horizontal="center" vertical="center" wrapText="1"/>
    </xf>
    <xf numFmtId="3" fontId="13" fillId="8" borderId="7" xfId="0" applyNumberFormat="1" applyFont="1" applyFill="1" applyBorder="1" applyAlignment="1">
      <alignment horizontal="left" vertical="center" wrapText="1"/>
    </xf>
    <xf numFmtId="3" fontId="13" fillId="8" borderId="7" xfId="0" applyNumberFormat="1" applyFont="1" applyFill="1" applyBorder="1" applyAlignment="1">
      <alignment horizontal="left" vertical="top" wrapText="1"/>
    </xf>
    <xf numFmtId="9" fontId="13" fillId="8" borderId="7" xfId="0" applyNumberFormat="1" applyFont="1" applyFill="1" applyBorder="1" applyAlignment="1">
      <alignment horizontal="center" vertical="center" wrapText="1"/>
    </xf>
    <xf numFmtId="0" fontId="15" fillId="8" borderId="7" xfId="0" applyFont="1" applyFill="1" applyBorder="1" applyAlignment="1">
      <alignment horizontal="center" vertical="center" wrapText="1"/>
    </xf>
    <xf numFmtId="0" fontId="15" fillId="0" borderId="7" xfId="0" applyFont="1" applyBorder="1" applyAlignment="1">
      <alignment horizontal="center" vertical="center" wrapText="1"/>
    </xf>
    <xf numFmtId="3" fontId="13" fillId="8" borderId="7" xfId="0" applyNumberFormat="1" applyFont="1" applyFill="1" applyBorder="1" applyAlignment="1">
      <alignment vertical="top" wrapText="1"/>
    </xf>
    <xf numFmtId="9" fontId="13" fillId="0" borderId="7" xfId="0" applyNumberFormat="1" applyFont="1" applyBorder="1" applyAlignment="1">
      <alignment horizontal="center" vertical="center"/>
    </xf>
    <xf numFmtId="0" fontId="13" fillId="0" borderId="7" xfId="0" applyFont="1" applyBorder="1" applyAlignment="1">
      <alignment horizontal="left" vertical="center" wrapText="1"/>
    </xf>
    <xf numFmtId="0" fontId="16" fillId="0" borderId="7" xfId="0" applyFont="1" applyBorder="1" applyAlignment="1">
      <alignment horizontal="left" vertical="top" wrapText="1"/>
    </xf>
    <xf numFmtId="0" fontId="16" fillId="0" borderId="8" xfId="0" applyFont="1" applyBorder="1"/>
    <xf numFmtId="0" fontId="16" fillId="0" borderId="7" xfId="0" applyFont="1" applyBorder="1" applyAlignment="1">
      <alignment vertical="top" wrapText="1"/>
    </xf>
    <xf numFmtId="0" fontId="13" fillId="0" borderId="7" xfId="0" applyFont="1" applyBorder="1" applyAlignment="1">
      <alignment horizontal="left" vertical="top" wrapText="1"/>
    </xf>
    <xf numFmtId="0" fontId="16" fillId="0" borderId="10" xfId="0" applyFont="1" applyBorder="1"/>
    <xf numFmtId="0" fontId="13" fillId="0" borderId="7" xfId="0" applyFont="1" applyBorder="1" applyAlignment="1">
      <alignment vertical="top" wrapText="1"/>
    </xf>
    <xf numFmtId="0" fontId="13" fillId="0" borderId="7" xfId="0" applyFont="1" applyBorder="1" applyAlignment="1">
      <alignment vertical="center" wrapText="1"/>
    </xf>
    <xf numFmtId="10" fontId="13" fillId="0" borderId="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09575" cy="2667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24l3ePAYrs_IwIGwN3-1hPLLeH32_HWO?usp=drive_link" TargetMode="External"/><Relationship Id="rId2" Type="http://schemas.openxmlformats.org/officeDocument/2006/relationships/hyperlink" Target="https://drive.google.com/drive/folders/1zOT77yat3P2tJBVnwPLJSzZ9kEFbdRl7?usp=drive_link" TargetMode="External"/><Relationship Id="rId1" Type="http://schemas.openxmlformats.org/officeDocument/2006/relationships/hyperlink" Target="https://drive.google.com/drive/folders/1joxjJfzg24PSgE33N6rCmp8Nq0SAbGOE?usp=drive_lin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tabSelected="1" workbookViewId="0">
      <pane ySplit="6" topLeftCell="A7" activePane="bottomLeft" state="frozen"/>
      <selection pane="bottomLeft" activeCell="A7" sqref="A7"/>
    </sheetView>
  </sheetViews>
  <sheetFormatPr baseColWidth="10" defaultColWidth="14.42578125" defaultRowHeight="15" customHeight="1"/>
  <cols>
    <col min="1" max="1" width="6.140625" customWidth="1"/>
    <col min="2" max="2" width="14.28515625" customWidth="1"/>
    <col min="3" max="3" width="16.42578125" customWidth="1"/>
    <col min="4" max="4" width="30.5703125" customWidth="1"/>
    <col min="5" max="5" width="20.85546875" customWidth="1"/>
    <col min="6" max="6" width="11.7109375" customWidth="1"/>
    <col min="7" max="8" width="12.140625" customWidth="1"/>
    <col min="9" max="9" width="14.28515625" customWidth="1"/>
    <col min="10" max="10" width="11.5703125" customWidth="1"/>
    <col min="11" max="11" width="9.28515625" customWidth="1"/>
    <col min="12" max="12" width="11.5703125" customWidth="1"/>
    <col min="14" max="14" width="9.42578125" customWidth="1"/>
    <col min="16" max="16" width="26.42578125" customWidth="1"/>
    <col min="17" max="17" width="10.140625" customWidth="1"/>
    <col min="18" max="18" width="18.85546875" customWidth="1"/>
    <col min="19" max="19" width="46.42578125" customWidth="1"/>
    <col min="20" max="20" width="8.28515625" customWidth="1"/>
  </cols>
  <sheetData>
    <row r="1" spans="1:23" ht="70.5" customHeight="1">
      <c r="A1" s="37"/>
      <c r="B1" s="36"/>
      <c r="C1" s="38" t="s">
        <v>0</v>
      </c>
      <c r="D1" s="39"/>
      <c r="E1" s="39"/>
      <c r="F1" s="39"/>
      <c r="G1" s="39"/>
      <c r="H1" s="39"/>
      <c r="I1" s="39"/>
      <c r="J1" s="39"/>
      <c r="K1" s="39"/>
      <c r="L1" s="39"/>
      <c r="M1" s="39"/>
      <c r="N1" s="39"/>
      <c r="O1" s="39"/>
      <c r="P1" s="39"/>
      <c r="Q1" s="39"/>
      <c r="R1" s="39"/>
      <c r="S1" s="39"/>
      <c r="T1" s="39"/>
      <c r="U1" s="39"/>
      <c r="V1" s="1"/>
      <c r="W1" s="1"/>
    </row>
    <row r="2" spans="1:23">
      <c r="A2" s="40" t="s">
        <v>1</v>
      </c>
      <c r="B2" s="36"/>
      <c r="C2" s="41" t="s">
        <v>2</v>
      </c>
      <c r="D2" s="39"/>
      <c r="E2" s="39"/>
      <c r="F2" s="39"/>
      <c r="G2" s="39"/>
      <c r="H2" s="39"/>
      <c r="I2" s="39"/>
      <c r="J2" s="39"/>
      <c r="K2" s="39"/>
      <c r="L2" s="39"/>
      <c r="M2" s="39"/>
      <c r="N2" s="39"/>
      <c r="O2" s="39"/>
      <c r="P2" s="39"/>
      <c r="Q2" s="39"/>
      <c r="R2" s="39"/>
      <c r="S2" s="39"/>
      <c r="T2" s="39"/>
      <c r="U2" s="39"/>
      <c r="V2" s="2"/>
      <c r="W2" s="2"/>
    </row>
    <row r="3" spans="1:23" ht="9" customHeight="1">
      <c r="A3" s="3"/>
      <c r="B3" s="3"/>
      <c r="C3" s="3"/>
      <c r="D3" s="3"/>
      <c r="E3" s="3"/>
      <c r="F3" s="3"/>
      <c r="G3" s="3"/>
      <c r="H3" s="3"/>
      <c r="N3" s="4"/>
      <c r="S3" s="5"/>
    </row>
    <row r="4" spans="1:23" ht="17.25" customHeight="1">
      <c r="A4" s="42" t="s">
        <v>3</v>
      </c>
      <c r="B4" s="39"/>
      <c r="C4" s="39"/>
      <c r="D4" s="39"/>
      <c r="E4" s="39"/>
      <c r="F4" s="39"/>
      <c r="G4" s="39"/>
      <c r="H4" s="39"/>
      <c r="I4" s="39"/>
      <c r="J4" s="39"/>
      <c r="K4" s="39"/>
      <c r="L4" s="39"/>
      <c r="M4" s="39"/>
      <c r="N4" s="39"/>
      <c r="O4" s="39"/>
      <c r="P4" s="39"/>
      <c r="Q4" s="39"/>
      <c r="R4" s="39"/>
      <c r="S4" s="39"/>
      <c r="T4" s="39"/>
      <c r="U4" s="39"/>
      <c r="V4" s="43" t="s">
        <v>4</v>
      </c>
      <c r="W4" s="45" t="s">
        <v>5</v>
      </c>
    </row>
    <row r="5" spans="1:23">
      <c r="A5" s="33" t="s">
        <v>6</v>
      </c>
      <c r="B5" s="33" t="s">
        <v>7</v>
      </c>
      <c r="C5" s="33" t="s">
        <v>8</v>
      </c>
      <c r="D5" s="33" t="s">
        <v>9</v>
      </c>
      <c r="E5" s="33" t="s">
        <v>10</v>
      </c>
      <c r="F5" s="33" t="s">
        <v>11</v>
      </c>
      <c r="G5" s="33" t="s">
        <v>12</v>
      </c>
      <c r="H5" s="33" t="s">
        <v>13</v>
      </c>
      <c r="I5" s="33" t="s">
        <v>14</v>
      </c>
      <c r="J5" s="33" t="s">
        <v>15</v>
      </c>
      <c r="K5" s="33" t="s">
        <v>16</v>
      </c>
      <c r="L5" s="33" t="s">
        <v>17</v>
      </c>
      <c r="M5" s="33" t="s">
        <v>18</v>
      </c>
      <c r="N5" s="6"/>
      <c r="O5" s="35" t="s">
        <v>19</v>
      </c>
      <c r="P5" s="36"/>
      <c r="Q5" s="35" t="s">
        <v>20</v>
      </c>
      <c r="R5" s="39"/>
      <c r="S5" s="36"/>
      <c r="T5" s="7" t="s">
        <v>21</v>
      </c>
      <c r="U5" s="7" t="s">
        <v>22</v>
      </c>
      <c r="V5" s="44"/>
      <c r="W5" s="46"/>
    </row>
    <row r="6" spans="1:23" ht="23.25">
      <c r="A6" s="34"/>
      <c r="B6" s="34"/>
      <c r="C6" s="34"/>
      <c r="D6" s="34"/>
      <c r="E6" s="34"/>
      <c r="F6" s="34"/>
      <c r="G6" s="34"/>
      <c r="H6" s="34"/>
      <c r="I6" s="34"/>
      <c r="J6" s="34"/>
      <c r="K6" s="34"/>
      <c r="L6" s="34"/>
      <c r="M6" s="34"/>
      <c r="N6" s="8" t="s">
        <v>6</v>
      </c>
      <c r="O6" s="9" t="s">
        <v>23</v>
      </c>
      <c r="P6" s="9" t="s">
        <v>24</v>
      </c>
      <c r="Q6" s="9" t="s">
        <v>6</v>
      </c>
      <c r="R6" s="9" t="s">
        <v>23</v>
      </c>
      <c r="S6" s="10" t="s">
        <v>24</v>
      </c>
      <c r="T6" s="9" t="s">
        <v>6</v>
      </c>
      <c r="U6" s="9" t="s">
        <v>6</v>
      </c>
      <c r="V6" s="34"/>
      <c r="W6" s="47"/>
    </row>
    <row r="7" spans="1:23" ht="73.5" customHeight="1">
      <c r="A7" s="48">
        <v>1</v>
      </c>
      <c r="B7" s="49" t="s">
        <v>25</v>
      </c>
      <c r="C7" s="50" t="s">
        <v>26</v>
      </c>
      <c r="D7" s="50" t="s">
        <v>27</v>
      </c>
      <c r="E7" s="50" t="s">
        <v>28</v>
      </c>
      <c r="F7" s="51" t="s">
        <v>29</v>
      </c>
      <c r="G7" s="50">
        <v>500</v>
      </c>
      <c r="H7" s="50" t="s">
        <v>30</v>
      </c>
      <c r="I7" s="50" t="s">
        <v>31</v>
      </c>
      <c r="J7" s="50" t="s">
        <v>32</v>
      </c>
      <c r="K7" s="52">
        <v>45293</v>
      </c>
      <c r="L7" s="52">
        <v>45657</v>
      </c>
      <c r="M7" s="50" t="s">
        <v>33</v>
      </c>
      <c r="N7" s="53">
        <v>147</v>
      </c>
      <c r="O7" s="62">
        <f t="shared" ref="O7:O10" si="0">N7/G7</f>
        <v>0.29399999999999998</v>
      </c>
      <c r="P7" s="63" t="s">
        <v>34</v>
      </c>
      <c r="Q7" s="53">
        <v>123</v>
      </c>
      <c r="R7" s="62">
        <f t="shared" ref="R7:R10" si="1">Q7/G7</f>
        <v>0.246</v>
      </c>
      <c r="S7" s="64" t="s">
        <v>129</v>
      </c>
      <c r="T7" s="11">
        <v>0</v>
      </c>
      <c r="U7" s="11">
        <v>0</v>
      </c>
      <c r="V7" s="13">
        <f>N7+Q7+T7+U7</f>
        <v>270</v>
      </c>
      <c r="W7" s="14">
        <f t="shared" ref="W7:W8" si="2">O7+R7</f>
        <v>0.54</v>
      </c>
    </row>
    <row r="8" spans="1:23" ht="72.75" customHeight="1">
      <c r="A8" s="48">
        <v>2</v>
      </c>
      <c r="B8" s="65"/>
      <c r="C8" s="50" t="s">
        <v>35</v>
      </c>
      <c r="D8" s="50" t="s">
        <v>36</v>
      </c>
      <c r="E8" s="50" t="s">
        <v>37</v>
      </c>
      <c r="F8" s="51" t="s">
        <v>38</v>
      </c>
      <c r="G8" s="50">
        <v>400</v>
      </c>
      <c r="H8" s="50" t="s">
        <v>39</v>
      </c>
      <c r="I8" s="50" t="s">
        <v>31</v>
      </c>
      <c r="J8" s="50" t="s">
        <v>32</v>
      </c>
      <c r="K8" s="52">
        <v>45293</v>
      </c>
      <c r="L8" s="52">
        <v>45657</v>
      </c>
      <c r="M8" s="50" t="s">
        <v>33</v>
      </c>
      <c r="N8" s="53">
        <v>58</v>
      </c>
      <c r="O8" s="62">
        <f t="shared" si="0"/>
        <v>0.14499999999999999</v>
      </c>
      <c r="P8" s="63" t="s">
        <v>40</v>
      </c>
      <c r="Q8" s="53">
        <v>110</v>
      </c>
      <c r="R8" s="62">
        <f t="shared" si="1"/>
        <v>0.27500000000000002</v>
      </c>
      <c r="S8" s="66" t="s">
        <v>130</v>
      </c>
      <c r="T8" s="11">
        <v>0</v>
      </c>
      <c r="U8" s="12"/>
      <c r="V8" s="13">
        <f>N8+Q8+T8+U8</f>
        <v>168</v>
      </c>
      <c r="W8" s="14">
        <f t="shared" si="2"/>
        <v>0.42000000000000004</v>
      </c>
    </row>
    <row r="9" spans="1:23" ht="196.5" customHeight="1">
      <c r="A9" s="48">
        <v>3</v>
      </c>
      <c r="B9" s="65"/>
      <c r="C9" s="50" t="s">
        <v>41</v>
      </c>
      <c r="D9" s="50" t="s">
        <v>42</v>
      </c>
      <c r="E9" s="50" t="s">
        <v>43</v>
      </c>
      <c r="F9" s="51" t="s">
        <v>44</v>
      </c>
      <c r="G9" s="50">
        <v>20</v>
      </c>
      <c r="H9" s="50" t="s">
        <v>30</v>
      </c>
      <c r="I9" s="50" t="s">
        <v>31</v>
      </c>
      <c r="J9" s="50" t="s">
        <v>32</v>
      </c>
      <c r="K9" s="52">
        <v>45293</v>
      </c>
      <c r="L9" s="52">
        <v>45657</v>
      </c>
      <c r="M9" s="50" t="s">
        <v>33</v>
      </c>
      <c r="N9" s="53">
        <v>3</v>
      </c>
      <c r="O9" s="62">
        <f t="shared" si="0"/>
        <v>0.15</v>
      </c>
      <c r="P9" s="67" t="s">
        <v>132</v>
      </c>
      <c r="Q9" s="53">
        <v>8</v>
      </c>
      <c r="R9" s="62">
        <f t="shared" si="1"/>
        <v>0.4</v>
      </c>
      <c r="S9" s="66" t="s">
        <v>131</v>
      </c>
      <c r="T9" s="11">
        <v>0</v>
      </c>
      <c r="U9" s="12"/>
      <c r="V9" s="13">
        <f>N9+Q9+T9+U9</f>
        <v>11</v>
      </c>
      <c r="W9" s="14" t="e">
        <f>O9+R9+#REF!+#REF!</f>
        <v>#REF!</v>
      </c>
    </row>
    <row r="10" spans="1:23" ht="73.5" customHeight="1">
      <c r="A10" s="48">
        <v>4</v>
      </c>
      <c r="B10" s="65"/>
      <c r="C10" s="50" t="s">
        <v>45</v>
      </c>
      <c r="D10" s="54" t="s">
        <v>46</v>
      </c>
      <c r="E10" s="54" t="s">
        <v>47</v>
      </c>
      <c r="F10" s="55" t="s">
        <v>48</v>
      </c>
      <c r="G10" s="50">
        <v>5</v>
      </c>
      <c r="H10" s="50" t="s">
        <v>30</v>
      </c>
      <c r="I10" s="50" t="s">
        <v>31</v>
      </c>
      <c r="J10" s="50" t="s">
        <v>32</v>
      </c>
      <c r="K10" s="52">
        <v>45293</v>
      </c>
      <c r="L10" s="52">
        <v>45657</v>
      </c>
      <c r="M10" s="50" t="s">
        <v>33</v>
      </c>
      <c r="N10" s="53">
        <v>0</v>
      </c>
      <c r="O10" s="53">
        <f t="shared" si="0"/>
        <v>0</v>
      </c>
      <c r="P10" s="56" t="s">
        <v>49</v>
      </c>
      <c r="Q10" s="53">
        <v>0</v>
      </c>
      <c r="R10" s="62">
        <f t="shared" si="1"/>
        <v>0</v>
      </c>
      <c r="S10" s="61" t="s">
        <v>50</v>
      </c>
      <c r="T10" s="11">
        <v>0</v>
      </c>
      <c r="U10" s="12"/>
      <c r="V10" s="13">
        <f>N10+Q10+T10+U10</f>
        <v>0</v>
      </c>
      <c r="W10" s="15"/>
    </row>
    <row r="11" spans="1:23" ht="105.75" customHeight="1">
      <c r="A11" s="48">
        <v>5</v>
      </c>
      <c r="B11" s="68"/>
      <c r="C11" s="50" t="s">
        <v>51</v>
      </c>
      <c r="D11" s="50" t="s">
        <v>52</v>
      </c>
      <c r="E11" s="50" t="s">
        <v>53</v>
      </c>
      <c r="F11" s="55" t="s">
        <v>54</v>
      </c>
      <c r="G11" s="58">
        <v>1</v>
      </c>
      <c r="H11" s="55" t="s">
        <v>55</v>
      </c>
      <c r="I11" s="50" t="s">
        <v>31</v>
      </c>
      <c r="J11" s="50" t="s">
        <v>32</v>
      </c>
      <c r="K11" s="52">
        <v>45293</v>
      </c>
      <c r="L11" s="52">
        <v>45657</v>
      </c>
      <c r="M11" s="50" t="s">
        <v>56</v>
      </c>
      <c r="N11" s="53">
        <v>46</v>
      </c>
      <c r="O11" s="62">
        <v>1</v>
      </c>
      <c r="P11" s="56" t="s">
        <v>57</v>
      </c>
      <c r="Q11" s="53">
        <v>70</v>
      </c>
      <c r="R11" s="62">
        <v>1</v>
      </c>
      <c r="S11" s="69" t="s">
        <v>58</v>
      </c>
      <c r="T11" s="11">
        <v>0</v>
      </c>
      <c r="U11" s="12"/>
      <c r="V11" s="13">
        <f>N11+Q11+T11+U11</f>
        <v>116</v>
      </c>
      <c r="W11" s="16">
        <v>1</v>
      </c>
    </row>
    <row r="12" spans="1:23" ht="353.25" customHeight="1">
      <c r="A12" s="48">
        <v>6</v>
      </c>
      <c r="B12" s="49" t="s">
        <v>59</v>
      </c>
      <c r="C12" s="50" t="s">
        <v>60</v>
      </c>
      <c r="D12" s="50" t="s">
        <v>61</v>
      </c>
      <c r="E12" s="50" t="s">
        <v>62</v>
      </c>
      <c r="F12" s="55" t="s">
        <v>63</v>
      </c>
      <c r="G12" s="55">
        <v>15</v>
      </c>
      <c r="H12" s="55" t="s">
        <v>64</v>
      </c>
      <c r="I12" s="50" t="s">
        <v>31</v>
      </c>
      <c r="J12" s="50" t="s">
        <v>32</v>
      </c>
      <c r="K12" s="52">
        <v>45293</v>
      </c>
      <c r="L12" s="52">
        <v>45657</v>
      </c>
      <c r="M12" s="50" t="s">
        <v>65</v>
      </c>
      <c r="N12" s="53">
        <v>0</v>
      </c>
      <c r="O12" s="53">
        <v>0</v>
      </c>
      <c r="P12" s="56" t="s">
        <v>49</v>
      </c>
      <c r="Q12" s="53">
        <v>7</v>
      </c>
      <c r="R12" s="62">
        <f t="shared" ref="R12:R15" si="3">Q12/G12</f>
        <v>0.46666666666666667</v>
      </c>
      <c r="S12" s="57" t="s">
        <v>128</v>
      </c>
      <c r="T12" s="11">
        <v>0</v>
      </c>
      <c r="U12" s="12"/>
      <c r="V12" s="13">
        <f>N12+Q12+T12+U12</f>
        <v>7</v>
      </c>
      <c r="W12" s="14" t="e">
        <f>O12+R12+#REF!+#REF!</f>
        <v>#REF!</v>
      </c>
    </row>
    <row r="13" spans="1:23" ht="150.75" customHeight="1">
      <c r="A13" s="48">
        <v>7</v>
      </c>
      <c r="B13" s="65"/>
      <c r="C13" s="50" t="s">
        <v>66</v>
      </c>
      <c r="D13" s="50" t="s">
        <v>67</v>
      </c>
      <c r="E13" s="50" t="s">
        <v>68</v>
      </c>
      <c r="F13" s="51" t="s">
        <v>69</v>
      </c>
      <c r="G13" s="55">
        <v>30</v>
      </c>
      <c r="H13" s="55" t="s">
        <v>64</v>
      </c>
      <c r="I13" s="50" t="s">
        <v>31</v>
      </c>
      <c r="J13" s="50" t="s">
        <v>32</v>
      </c>
      <c r="K13" s="52">
        <v>45293</v>
      </c>
      <c r="L13" s="52">
        <v>45657</v>
      </c>
      <c r="M13" s="50" t="s">
        <v>65</v>
      </c>
      <c r="N13" s="53">
        <v>2</v>
      </c>
      <c r="O13" s="62">
        <f t="shared" ref="O13:O15" si="4">N13/G13</f>
        <v>6.6666666666666666E-2</v>
      </c>
      <c r="P13" s="56" t="s">
        <v>70</v>
      </c>
      <c r="Q13" s="53">
        <v>7</v>
      </c>
      <c r="R13" s="62">
        <f t="shared" si="3"/>
        <v>0.23333333333333334</v>
      </c>
      <c r="S13" s="57" t="s">
        <v>71</v>
      </c>
      <c r="T13" s="11">
        <v>0</v>
      </c>
      <c r="U13" s="12"/>
      <c r="V13" s="13">
        <f>N13+Q13+T13+U13</f>
        <v>9</v>
      </c>
      <c r="W13" s="14">
        <f t="shared" ref="W13:W14" si="5">O13+R13</f>
        <v>0.3</v>
      </c>
    </row>
    <row r="14" spans="1:23" ht="253.5" customHeight="1">
      <c r="A14" s="48">
        <v>8</v>
      </c>
      <c r="B14" s="65"/>
      <c r="C14" s="50" t="s">
        <v>72</v>
      </c>
      <c r="D14" s="50" t="s">
        <v>73</v>
      </c>
      <c r="E14" s="50" t="s">
        <v>74</v>
      </c>
      <c r="F14" s="51" t="s">
        <v>75</v>
      </c>
      <c r="G14" s="55">
        <v>10</v>
      </c>
      <c r="H14" s="55" t="s">
        <v>64</v>
      </c>
      <c r="I14" s="50" t="s">
        <v>31</v>
      </c>
      <c r="J14" s="50" t="s">
        <v>32</v>
      </c>
      <c r="K14" s="52">
        <v>45293</v>
      </c>
      <c r="L14" s="52">
        <v>45657</v>
      </c>
      <c r="M14" s="50" t="s">
        <v>65</v>
      </c>
      <c r="N14" s="53">
        <v>0</v>
      </c>
      <c r="O14" s="53">
        <f t="shared" si="4"/>
        <v>0</v>
      </c>
      <c r="P14" s="56" t="s">
        <v>49</v>
      </c>
      <c r="Q14" s="53">
        <v>5</v>
      </c>
      <c r="R14" s="62">
        <f t="shared" si="3"/>
        <v>0.5</v>
      </c>
      <c r="S14" s="69" t="s">
        <v>76</v>
      </c>
      <c r="T14" s="11">
        <v>0</v>
      </c>
      <c r="U14" s="12"/>
      <c r="V14" s="13">
        <f>N14+Q14+T14+U14</f>
        <v>5</v>
      </c>
      <c r="W14" s="14">
        <f t="shared" si="5"/>
        <v>0.5</v>
      </c>
    </row>
    <row r="15" spans="1:23" ht="125.25" customHeight="1">
      <c r="A15" s="48">
        <v>9</v>
      </c>
      <c r="B15" s="68"/>
      <c r="C15" s="50" t="s">
        <v>77</v>
      </c>
      <c r="D15" s="50" t="s">
        <v>78</v>
      </c>
      <c r="E15" s="50" t="s">
        <v>79</v>
      </c>
      <c r="F15" s="51" t="s">
        <v>80</v>
      </c>
      <c r="G15" s="55">
        <v>15</v>
      </c>
      <c r="H15" s="55" t="s">
        <v>64</v>
      </c>
      <c r="I15" s="50" t="s">
        <v>31</v>
      </c>
      <c r="J15" s="50" t="s">
        <v>32</v>
      </c>
      <c r="K15" s="52">
        <v>45293</v>
      </c>
      <c r="L15" s="52">
        <v>45657</v>
      </c>
      <c r="M15" s="50" t="s">
        <v>81</v>
      </c>
      <c r="N15" s="53">
        <v>0</v>
      </c>
      <c r="O15" s="53">
        <f t="shared" si="4"/>
        <v>0</v>
      </c>
      <c r="P15" s="56" t="s">
        <v>49</v>
      </c>
      <c r="Q15" s="53">
        <v>15</v>
      </c>
      <c r="R15" s="62">
        <f t="shared" si="3"/>
        <v>1</v>
      </c>
      <c r="S15" s="69" t="s">
        <v>82</v>
      </c>
      <c r="T15" s="11">
        <v>0</v>
      </c>
      <c r="U15" s="12"/>
      <c r="V15" s="13">
        <f>N15+Q15+T15+U15</f>
        <v>15</v>
      </c>
      <c r="W15" s="14">
        <f t="shared" ref="W15:W17" si="6">R15</f>
        <v>1</v>
      </c>
    </row>
    <row r="16" spans="1:23" ht="89.25" customHeight="1">
      <c r="A16" s="48">
        <v>10</v>
      </c>
      <c r="B16" s="49" t="s">
        <v>83</v>
      </c>
      <c r="C16" s="48" t="s">
        <v>84</v>
      </c>
      <c r="D16" s="48" t="s">
        <v>85</v>
      </c>
      <c r="E16" s="48" t="s">
        <v>86</v>
      </c>
      <c r="F16" s="48" t="s">
        <v>87</v>
      </c>
      <c r="G16" s="55">
        <v>1</v>
      </c>
      <c r="H16" s="55" t="s">
        <v>64</v>
      </c>
      <c r="I16" s="50" t="s">
        <v>31</v>
      </c>
      <c r="J16" s="50" t="s">
        <v>32</v>
      </c>
      <c r="K16" s="52">
        <v>45293</v>
      </c>
      <c r="L16" s="52">
        <v>45657</v>
      </c>
      <c r="M16" s="50" t="s">
        <v>88</v>
      </c>
      <c r="N16" s="53">
        <v>1</v>
      </c>
      <c r="O16" s="62">
        <v>1</v>
      </c>
      <c r="P16" s="70" t="s">
        <v>89</v>
      </c>
      <c r="Q16" s="53">
        <v>4</v>
      </c>
      <c r="R16" s="53" t="s">
        <v>90</v>
      </c>
      <c r="S16" s="69" t="s">
        <v>91</v>
      </c>
      <c r="T16" s="11">
        <v>0</v>
      </c>
      <c r="U16" s="12"/>
      <c r="V16" s="13">
        <f>N16+Q16+T16+U16</f>
        <v>5</v>
      </c>
      <c r="W16" s="15" t="str">
        <f t="shared" si="6"/>
        <v>100 %</v>
      </c>
    </row>
    <row r="17" spans="1:23" ht="78.75">
      <c r="A17" s="48">
        <v>11</v>
      </c>
      <c r="B17" s="68"/>
      <c r="C17" s="48" t="s">
        <v>92</v>
      </c>
      <c r="D17" s="48" t="s">
        <v>93</v>
      </c>
      <c r="E17" s="48" t="s">
        <v>94</v>
      </c>
      <c r="F17" s="48" t="s">
        <v>95</v>
      </c>
      <c r="G17" s="58">
        <v>1</v>
      </c>
      <c r="H17" s="55" t="s">
        <v>64</v>
      </c>
      <c r="I17" s="50" t="s">
        <v>31</v>
      </c>
      <c r="J17" s="50" t="s">
        <v>32</v>
      </c>
      <c r="K17" s="52">
        <v>45293</v>
      </c>
      <c r="L17" s="52">
        <v>45657</v>
      </c>
      <c r="M17" s="50" t="s">
        <v>88</v>
      </c>
      <c r="N17" s="53">
        <v>1</v>
      </c>
      <c r="O17" s="62">
        <v>1</v>
      </c>
      <c r="P17" s="70" t="s">
        <v>89</v>
      </c>
      <c r="Q17" s="53">
        <v>4</v>
      </c>
      <c r="R17" s="53" t="s">
        <v>90</v>
      </c>
      <c r="S17" s="69" t="s">
        <v>96</v>
      </c>
      <c r="T17" s="17">
        <v>9</v>
      </c>
      <c r="U17" s="12"/>
      <c r="V17" s="13">
        <f>N17+Q17+T17+U17</f>
        <v>14</v>
      </c>
      <c r="W17" s="15" t="str">
        <f t="shared" si="6"/>
        <v>100 %</v>
      </c>
    </row>
    <row r="18" spans="1:23" ht="90" customHeight="1">
      <c r="A18" s="48">
        <v>12</v>
      </c>
      <c r="B18" s="48" t="s">
        <v>97</v>
      </c>
      <c r="C18" s="59" t="s">
        <v>98</v>
      </c>
      <c r="D18" s="60" t="s">
        <v>99</v>
      </c>
      <c r="E18" s="48" t="s">
        <v>100</v>
      </c>
      <c r="F18" s="48" t="s">
        <v>101</v>
      </c>
      <c r="G18" s="48">
        <v>15</v>
      </c>
      <c r="H18" s="48" t="s">
        <v>102</v>
      </c>
      <c r="I18" s="50" t="s">
        <v>31</v>
      </c>
      <c r="J18" s="50" t="s">
        <v>32</v>
      </c>
      <c r="K18" s="52">
        <v>45293</v>
      </c>
      <c r="L18" s="52">
        <v>45657</v>
      </c>
      <c r="M18" s="50" t="s">
        <v>103</v>
      </c>
      <c r="N18" s="53">
        <v>1</v>
      </c>
      <c r="O18" s="62">
        <v>7.0000000000000007E-2</v>
      </c>
      <c r="P18" s="63" t="s">
        <v>104</v>
      </c>
      <c r="Q18" s="53">
        <v>8</v>
      </c>
      <c r="R18" s="71">
        <f>Q18/G18</f>
        <v>0.53333333333333333</v>
      </c>
      <c r="S18" s="67" t="s">
        <v>105</v>
      </c>
      <c r="T18" s="18">
        <v>0</v>
      </c>
      <c r="U18" s="19">
        <v>0</v>
      </c>
      <c r="V18" s="20">
        <f>N18+Q18+T18+U18</f>
        <v>9</v>
      </c>
      <c r="W18" s="14">
        <f>O18+R18</f>
        <v>0.60333333333333328</v>
      </c>
    </row>
    <row r="19" spans="1:23">
      <c r="A19" s="21"/>
      <c r="B19" s="21"/>
      <c r="C19" s="22"/>
      <c r="D19" s="23"/>
      <c r="E19" s="21"/>
      <c r="F19" s="21"/>
      <c r="G19" s="21"/>
      <c r="H19" s="21"/>
      <c r="I19" s="24"/>
      <c r="J19" s="24"/>
      <c r="K19" s="25"/>
      <c r="L19" s="25"/>
      <c r="M19" s="26"/>
      <c r="N19" s="27"/>
      <c r="O19" s="28"/>
      <c r="P19" s="29"/>
      <c r="Q19" s="28"/>
      <c r="R19" s="28"/>
      <c r="S19" s="30"/>
      <c r="T19" s="28"/>
      <c r="U19" s="28"/>
      <c r="V19" s="31"/>
      <c r="W19" s="28"/>
    </row>
  </sheetData>
  <mergeCells count="25">
    <mergeCell ref="B7:B11"/>
    <mergeCell ref="B12:B15"/>
    <mergeCell ref="B16:B17"/>
    <mergeCell ref="C5:C6"/>
    <mergeCell ref="D5:D6"/>
    <mergeCell ref="V4:V6"/>
    <mergeCell ref="W4:W6"/>
    <mergeCell ref="A5:A6"/>
    <mergeCell ref="B5:B6"/>
    <mergeCell ref="E5:E6"/>
    <mergeCell ref="F5:F6"/>
    <mergeCell ref="G5:G6"/>
    <mergeCell ref="H5:H6"/>
    <mergeCell ref="I5:I6"/>
    <mergeCell ref="J5:J6"/>
    <mergeCell ref="K5:K6"/>
    <mergeCell ref="L5:L6"/>
    <mergeCell ref="Q5:S5"/>
    <mergeCell ref="M5:M6"/>
    <mergeCell ref="O5:P5"/>
    <mergeCell ref="A1:B1"/>
    <mergeCell ref="C1:U1"/>
    <mergeCell ref="A2:B2"/>
    <mergeCell ref="C2:U2"/>
    <mergeCell ref="A4:U4"/>
  </mergeCells>
  <hyperlinks>
    <hyperlink ref="S7" r:id="rId1"/>
    <hyperlink ref="S8" r:id="rId2"/>
    <hyperlink ref="S9" r:id="rId3"/>
  </hyperlinks>
  <pageMargins left="0.23622047244094491" right="0.23622047244094491" top="0.74803149606299213" bottom="0.74803149606299213" header="0" footer="0"/>
  <pageSetup paperSize="5"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1" width="47.140625" customWidth="1"/>
    <col min="2" max="26" width="11.42578125" customWidth="1"/>
  </cols>
  <sheetData>
    <row r="1" spans="1:1">
      <c r="A1" s="32" t="s">
        <v>106</v>
      </c>
    </row>
    <row r="2" spans="1:1">
      <c r="A2" s="32" t="s">
        <v>107</v>
      </c>
    </row>
    <row r="3" spans="1:1">
      <c r="A3" s="32" t="s">
        <v>108</v>
      </c>
    </row>
    <row r="4" spans="1:1">
      <c r="A4" s="32" t="s">
        <v>109</v>
      </c>
    </row>
    <row r="5" spans="1:1">
      <c r="A5" s="32" t="s">
        <v>110</v>
      </c>
    </row>
    <row r="8" spans="1:1">
      <c r="A8" s="32" t="s">
        <v>111</v>
      </c>
    </row>
    <row r="9" spans="1:1">
      <c r="A9" s="32" t="s">
        <v>112</v>
      </c>
    </row>
    <row r="10" spans="1:1">
      <c r="A10" s="32" t="s">
        <v>113</v>
      </c>
    </row>
    <row r="11" spans="1:1">
      <c r="A11" s="32" t="s">
        <v>114</v>
      </c>
    </row>
    <row r="14" spans="1:1">
      <c r="A14" s="32" t="s">
        <v>115</v>
      </c>
    </row>
    <row r="15" spans="1:1">
      <c r="A15" s="32" t="s">
        <v>116</v>
      </c>
    </row>
    <row r="16" spans="1:1">
      <c r="A16" s="32" t="s">
        <v>117</v>
      </c>
    </row>
    <row r="17" spans="1:1">
      <c r="A17" s="32" t="s">
        <v>118</v>
      </c>
    </row>
    <row r="18" spans="1:1">
      <c r="A18" s="32" t="s">
        <v>119</v>
      </c>
    </row>
    <row r="19" spans="1:1">
      <c r="A19" s="32" t="s">
        <v>120</v>
      </c>
    </row>
    <row r="20" spans="1:1">
      <c r="A20" s="32" t="s">
        <v>121</v>
      </c>
    </row>
    <row r="21" spans="1:1" ht="15.75" customHeight="1">
      <c r="A21" s="32" t="s">
        <v>122</v>
      </c>
    </row>
    <row r="22" spans="1:1" ht="15.75" customHeight="1">
      <c r="A22" s="32" t="s">
        <v>123</v>
      </c>
    </row>
    <row r="23" spans="1:1" ht="15.75" customHeight="1">
      <c r="A23" s="32" t="s">
        <v>124</v>
      </c>
    </row>
    <row r="24" spans="1:1" ht="15.75" customHeight="1">
      <c r="A24" s="32" t="s">
        <v>125</v>
      </c>
    </row>
    <row r="25" spans="1:1" ht="15.75" customHeight="1">
      <c r="A25" s="32" t="s">
        <v>126</v>
      </c>
    </row>
    <row r="26" spans="1:1" ht="15.75" customHeight="1">
      <c r="A26" s="32" t="s">
        <v>127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PARTICIPACIÓN CIUDADANA</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TELETRABAJO</cp:lastModifiedBy>
  <dcterms:created xsi:type="dcterms:W3CDTF">2021-03-21T23:38:37Z</dcterms:created>
  <dcterms:modified xsi:type="dcterms:W3CDTF">2024-07-19T17:53:29Z</dcterms:modified>
</cp:coreProperties>
</file>