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865" tabRatio="500" activeTab="0"/>
  </bookViews>
  <sheets>
    <sheet name="BALANCE para imprimir" sheetId="1" r:id="rId1"/>
    <sheet name="resultados para imprimir" sheetId="2" r:id="rId2"/>
  </sheets>
  <definedNames/>
  <calcPr fullCalcOnLoad="1"/>
</workbook>
</file>

<file path=xl/sharedStrings.xml><?xml version="1.0" encoding="utf-8"?>
<sst xmlns="http://schemas.openxmlformats.org/spreadsheetml/2006/main" count="273" uniqueCount="222">
  <si>
    <t>11</t>
  </si>
  <si>
    <t>EFECTIVO Y EQUIVALENTES AL EFECTIVO</t>
  </si>
  <si>
    <t>1110</t>
  </si>
  <si>
    <t>DEPÓSITOS EN INSTITUCIONES FINANCIERAS</t>
  </si>
  <si>
    <t>1132</t>
  </si>
  <si>
    <t>EFECTIVO DE USO RESTRINGIDO</t>
  </si>
  <si>
    <t>12</t>
  </si>
  <si>
    <t>INVERSIONES E INSTRUMENTOS DERIVADOS</t>
  </si>
  <si>
    <t>1223</t>
  </si>
  <si>
    <t>INVERSIONES DE ADMINISTRACIÓN DE LIQUIDEZ A COSTO AMORTIZADO</t>
  </si>
  <si>
    <t>1224</t>
  </si>
  <si>
    <t>INVERSIONES DE ADMINISTRACIÓN DE LIQUIDEZ AL COSTO</t>
  </si>
  <si>
    <t>1280</t>
  </si>
  <si>
    <t>DETERIORO ACUMULADO DE INVERSIONES (CR)</t>
  </si>
  <si>
    <t>13</t>
  </si>
  <si>
    <t>CUENTAS POR COBRAR</t>
  </si>
  <si>
    <t>1311</t>
  </si>
  <si>
    <t>INGRESOS NO TRIBUTARIOS</t>
  </si>
  <si>
    <t>1337</t>
  </si>
  <si>
    <t>TRANSFERENCIAS POR COBRAR</t>
  </si>
  <si>
    <t>1384</t>
  </si>
  <si>
    <t>OTRAS CUENTAS POR COBRAR</t>
  </si>
  <si>
    <t>1386</t>
  </si>
  <si>
    <t>DETERIORO ACUMULADO DE CUENTAS POR COBRAR (CR)</t>
  </si>
  <si>
    <t>15</t>
  </si>
  <si>
    <t>INVENTARIOS</t>
  </si>
  <si>
    <t>1510</t>
  </si>
  <si>
    <t>MERCANCÍAS EN EXISTENCIA</t>
  </si>
  <si>
    <t>1530</t>
  </si>
  <si>
    <t>EN PODER DE TERCEROS</t>
  </si>
  <si>
    <t>1580</t>
  </si>
  <si>
    <t>DETERIORO ACUMULADO DE INVENTARIOS (CR)</t>
  </si>
  <si>
    <t>16</t>
  </si>
  <si>
    <t>PROPIEDADES, PLANTA Y EQUIPO</t>
  </si>
  <si>
    <t>1605</t>
  </si>
  <si>
    <t>TERRENOS</t>
  </si>
  <si>
    <t>1635</t>
  </si>
  <si>
    <t>BIENES MUEBLES EN BODEGA</t>
  </si>
  <si>
    <t>1637</t>
  </si>
  <si>
    <t>PROPIEDADES, PLANTA Y EQUIPO NO EXPLOTADOS</t>
  </si>
  <si>
    <t>1640</t>
  </si>
  <si>
    <t>EDIFICACIONES</t>
  </si>
  <si>
    <t>1650</t>
  </si>
  <si>
    <t>REDES,LINEAS Y CABLES</t>
  </si>
  <si>
    <t>1655</t>
  </si>
  <si>
    <t>MAQUINARIA Y EQUIPO</t>
  </si>
  <si>
    <t>1660</t>
  </si>
  <si>
    <t>EQUIPO MEDICO Y CIENTIFICO</t>
  </si>
  <si>
    <t>1665</t>
  </si>
  <si>
    <t>MUEBLES, ENSERES Y EQUIPO DE OFICINA</t>
  </si>
  <si>
    <t>1670</t>
  </si>
  <si>
    <t>EQUIPOS DE COMUNICACIÓN Y COMPUTACIÓN</t>
  </si>
  <si>
    <t>1675</t>
  </si>
  <si>
    <t>EQUIPOS DE TRANSPORTE, TRACCION Y ELEVACION</t>
  </si>
  <si>
    <t>1685</t>
  </si>
  <si>
    <t>DEPRECIACIÓN ACUMULADA DE PROPIEDADES, PLANTA Y EQUIPO (CR)</t>
  </si>
  <si>
    <t>1695</t>
  </si>
  <si>
    <t>DETERIORO ACUMULADO DE PROPIEDADES, PLANTA Y EQUIPO (CR)</t>
  </si>
  <si>
    <t>17</t>
  </si>
  <si>
    <t>BIENES DE USO PÚBLICO E HISTÓRICOS Y CULTURALES</t>
  </si>
  <si>
    <t>1705</t>
  </si>
  <si>
    <t>BIENES DE USO PÚBLICO HISTÓRICO Y CULTURALES EN CONSTRUCCIÓN</t>
  </si>
  <si>
    <t>1710</t>
  </si>
  <si>
    <t>BIENES DE USO PUBLICO EN SERVICIO</t>
  </si>
  <si>
    <t>1785</t>
  </si>
  <si>
    <t>DEPRECIACIÓN ACUMULADA DE BIENES DE USO PÚBLICO (CR)</t>
  </si>
  <si>
    <t>19</t>
  </si>
  <si>
    <t>OTROS ACTIVOS</t>
  </si>
  <si>
    <t>1902</t>
  </si>
  <si>
    <t>PLAN DE ACTIVOS PARA BENEFICIOS A EMPLEADOS A LARGO PLAZO</t>
  </si>
  <si>
    <t>1905</t>
  </si>
  <si>
    <t>BIENES Y SERVICIOS PAGADOS POR ANTICIPADO</t>
  </si>
  <si>
    <t>1906</t>
  </si>
  <si>
    <t>AVANCES Y ANTICIPOS ENTREGADOS</t>
  </si>
  <si>
    <t>1907</t>
  </si>
  <si>
    <t>DERECHOS DE COMPENSACIONES POR IMPUESTOS Y CONTRIBUCIONES</t>
  </si>
  <si>
    <t>1908</t>
  </si>
  <si>
    <t>RECURSOS ENTREGADOS EN ADMINISTRACIÓN</t>
  </si>
  <si>
    <t>1909</t>
  </si>
  <si>
    <t>DEPÓSITOS ENTREGADOS EN GARANTÍA</t>
  </si>
  <si>
    <t>1970</t>
  </si>
  <si>
    <t>ACTIVOS INTANGIBLES</t>
  </si>
  <si>
    <t>1975</t>
  </si>
  <si>
    <t>AMORTIZACION ACUMULADA DE ACTIVOS INTANGIBLES (CR)</t>
  </si>
  <si>
    <t>1976</t>
  </si>
  <si>
    <t>DETERIORO ACUMULADO DE ACTIVOS INTANGIBLES (CR)</t>
  </si>
  <si>
    <t>24</t>
  </si>
  <si>
    <t>CUENTAS POR PAGAR</t>
  </si>
  <si>
    <t>2401</t>
  </si>
  <si>
    <t>ADQUISICIÓN DE BIENES Y SERVICIOS NACIONALES</t>
  </si>
  <si>
    <t>2407</t>
  </si>
  <si>
    <t>RECURSOS A FAVOR DE TERCEROS</t>
  </si>
  <si>
    <t>2424</t>
  </si>
  <si>
    <t>DESCUENTOS DE NÓMINA</t>
  </si>
  <si>
    <t>2436</t>
  </si>
  <si>
    <t>RETENCIÓN EN LA FUENTE E IMPUESTO DE TIMBRE</t>
  </si>
  <si>
    <t>2440</t>
  </si>
  <si>
    <t>IMPUESTOS, CONTRIBUCIONES Y TASAS POR PAGAR</t>
  </si>
  <si>
    <t>2490</t>
  </si>
  <si>
    <t>OTRAS CUENTAS POR PAGAR</t>
  </si>
  <si>
    <t>25</t>
  </si>
  <si>
    <t>BENEFICIOS A LOS EMPLEADOS</t>
  </si>
  <si>
    <t>2511</t>
  </si>
  <si>
    <t>BENEFICIOS A LOS EMPLEADOS A CORTO PLAZO</t>
  </si>
  <si>
    <t>2512</t>
  </si>
  <si>
    <t>BENEFICIOS A LOS EMPLEADOS A LARGO PLAZO</t>
  </si>
  <si>
    <t>27</t>
  </si>
  <si>
    <t>PROVISIONES</t>
  </si>
  <si>
    <t>2701</t>
  </si>
  <si>
    <t>LITIGIOS Y DEMANDAS</t>
  </si>
  <si>
    <t>29</t>
  </si>
  <si>
    <t>OTROS PASIVOS</t>
  </si>
  <si>
    <t>2901</t>
  </si>
  <si>
    <t>AVANCES Y ANTICIPOS RECIBIDOS</t>
  </si>
  <si>
    <t>2902</t>
  </si>
  <si>
    <t>RECURSOS RECIBIDOS EN ADMINISTRACIÓN</t>
  </si>
  <si>
    <t>2903</t>
  </si>
  <si>
    <t>DEPÓSITOS RECIBIDOS EN GARANTÍA</t>
  </si>
  <si>
    <t>2910</t>
  </si>
  <si>
    <t>INGRESOS RECIBIDOS POR ANTICIPADO</t>
  </si>
  <si>
    <t>PATRIMONIO</t>
  </si>
  <si>
    <t>3105</t>
  </si>
  <si>
    <t>CAPITAL FISCAL</t>
  </si>
  <si>
    <t>3109</t>
  </si>
  <si>
    <t>RESULTADOS DE EJERCICIOS ANTERIORES</t>
  </si>
  <si>
    <t>41</t>
  </si>
  <si>
    <t>INGRESOS FISCALES</t>
  </si>
  <si>
    <t>4110</t>
  </si>
  <si>
    <t>NO TRIBUTARIOS</t>
  </si>
  <si>
    <t>4195</t>
  </si>
  <si>
    <t>DEVOLUCIONES Y DESCUENTOS (DB)</t>
  </si>
  <si>
    <t>44</t>
  </si>
  <si>
    <t>TRANSFERENCIAS Y SUBVENCIONES</t>
  </si>
  <si>
    <t>4428</t>
  </si>
  <si>
    <t>OTRAS TRANSFERENCIAS</t>
  </si>
  <si>
    <t>47</t>
  </si>
  <si>
    <t>OPERACIONES INTERINSTITUCIONALES</t>
  </si>
  <si>
    <t>4705</t>
  </si>
  <si>
    <t>FONDOS RECIBIDOS</t>
  </si>
  <si>
    <t>48</t>
  </si>
  <si>
    <t>OTROS INGRESOS</t>
  </si>
  <si>
    <t>4802</t>
  </si>
  <si>
    <t>FINANCIEROS</t>
  </si>
  <si>
    <t>4808</t>
  </si>
  <si>
    <t>INGRESOS DIVERSOS</t>
  </si>
  <si>
    <t>51</t>
  </si>
  <si>
    <t>DE ADMINISTRACIÓN Y OPERACIÓN</t>
  </si>
  <si>
    <t>5101</t>
  </si>
  <si>
    <t>SUELDOS Y SALARIOS</t>
  </si>
  <si>
    <t>5103</t>
  </si>
  <si>
    <t>CONTRIBUCIONES EFECTIVAS</t>
  </si>
  <si>
    <t>5104</t>
  </si>
  <si>
    <t>APORTES SOBRE LA NÓMINA</t>
  </si>
  <si>
    <t>5107</t>
  </si>
  <si>
    <t>PRESTACIONES SOCIALES</t>
  </si>
  <si>
    <t>5108</t>
  </si>
  <si>
    <t>GASTOS DE PERSONAL DIVERSOS</t>
  </si>
  <si>
    <t>5111</t>
  </si>
  <si>
    <t>GENERALES</t>
  </si>
  <si>
    <t>5120</t>
  </si>
  <si>
    <t>IMPUESTOS, CONTRIBUCIONES Y TASAS</t>
  </si>
  <si>
    <t>53</t>
  </si>
  <si>
    <t>DETERIORO, DEPRECIACIONES, AMORTIZACIONES Y PROVISIONES</t>
  </si>
  <si>
    <t>5360</t>
  </si>
  <si>
    <t>DEPRECIACIÓN DE PROPIEDADES, PLANTA Y EQUIPO</t>
  </si>
  <si>
    <t>5364</t>
  </si>
  <si>
    <t>DEPRECIACIÓN DE BIENES DE USO PÚBLICO</t>
  </si>
  <si>
    <t>5366</t>
  </si>
  <si>
    <t>AMORTIZACIÓN DE ACTIVOS INTANGIBLES</t>
  </si>
  <si>
    <t>58</t>
  </si>
  <si>
    <t>OTROS GASTOS</t>
  </si>
  <si>
    <t>5802</t>
  </si>
  <si>
    <t>COMISIONES</t>
  </si>
  <si>
    <t>5804</t>
  </si>
  <si>
    <t>5890</t>
  </si>
  <si>
    <t>GASTOS DIVERSOS</t>
  </si>
  <si>
    <t>ACTIVOS CONTINGENTES</t>
  </si>
  <si>
    <t>DEUDORAS DE CONTROL</t>
  </si>
  <si>
    <t>DEUDORAS POR CONTRA (CR)</t>
  </si>
  <si>
    <t>PASIVOS CONTINGENTES</t>
  </si>
  <si>
    <t>ACREEDORAS DE CONTROL</t>
  </si>
  <si>
    <t>ACREEDORAS POR CONTRA (DB)</t>
  </si>
  <si>
    <t>INSTITUTO DE DESARROLLO URBANO</t>
  </si>
  <si>
    <t>(Cifras en Pesos)</t>
  </si>
  <si>
    <t>ACTIVO</t>
  </si>
  <si>
    <t>Part.</t>
  </si>
  <si>
    <t>Var. %</t>
  </si>
  <si>
    <t>Var. $</t>
  </si>
  <si>
    <t>PASIVO</t>
  </si>
  <si>
    <t>CORRIENTE</t>
  </si>
  <si>
    <t>NO CORRIENTE</t>
  </si>
  <si>
    <t>TOTAL PASIVO</t>
  </si>
  <si>
    <t>TOTAL PATRIMONIO</t>
  </si>
  <si>
    <t>TOTAL ACTIVO</t>
  </si>
  <si>
    <t>TOTAL PASIVO+ PATRIMONIO</t>
  </si>
  <si>
    <t>CUENTAS DE ORDEN DEUDORAS</t>
  </si>
  <si>
    <t>CUENTAS DE ORDEN ACREEDORAS</t>
  </si>
  <si>
    <t>RESULTADO DEL EJERCICIO</t>
  </si>
  <si>
    <t xml:space="preserve">INSTITUTO DE DESARROLLO URBANO </t>
  </si>
  <si>
    <t>INGRESOS OPERACIONALES</t>
  </si>
  <si>
    <t>COSTO DE VENTAS</t>
  </si>
  <si>
    <t>COSTO DE VENTAS DE BIENES</t>
  </si>
  <si>
    <t>GASTOS OPERACIONALES</t>
  </si>
  <si>
    <t>1105</t>
  </si>
  <si>
    <t>CAJA</t>
  </si>
  <si>
    <t>RESULTADO OPERACIONAL DEL EJERCICIO</t>
  </si>
  <si>
    <t>2990</t>
  </si>
  <si>
    <t>OTROS PASIVOS DIFERIDOS</t>
  </si>
  <si>
    <t>5102</t>
  </si>
  <si>
    <t>CONTRIBUCIONES IMPUTADAS</t>
  </si>
  <si>
    <t>2460</t>
  </si>
  <si>
    <t>CRÉDITOS JUDICIALES</t>
  </si>
  <si>
    <t>2022</t>
  </si>
  <si>
    <t>ESTADO DE SITUACION FINANCIERA A 31 DE ENERO DE 2023</t>
  </si>
  <si>
    <t>2023</t>
  </si>
  <si>
    <t>ESTADO DE RESULTADOS A 31 DE ENERO DE 2023</t>
  </si>
  <si>
    <t>COMPARATIVO CON 31 DE ENERO DE 2022</t>
  </si>
  <si>
    <t>1338</t>
  </si>
  <si>
    <t>SENTENCIAS A FAVOR DE LA ENTIDAD</t>
  </si>
  <si>
    <t>4831</t>
  </si>
  <si>
    <t>REVERSION DE PROVISIONES</t>
  </si>
  <si>
    <t>COMPARATIVO CON 31 DE DICIEMBRE  DE 2022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</si>
</sst>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0.0%"/>
    <numFmt numFmtId="179" formatCode="_ * #,##0_ ;_ * \-#,##0_ ;_ * &quot;-&quot;_ ;_ @_ "/>
    <numFmt numFmtId="180" formatCode="_ &quot;$&quot;\ * #,##0.00_ ;_ &quot;$&quot;\ * \-#,##0.00_ ;_ &quot;$&quot;\ * &quot;-&quot;??_ ;_ @_ "/>
    <numFmt numFmtId="181" formatCode="_-* #,##0.0\ _$_-;\-* #,##0.0\ _$_-;_-* &quot;-&quot;??\ _$_-;_-@_-"/>
    <numFmt numFmtId="182" formatCode="_-* #,##0\ _$_-;\-* #,##0\ _$_-;_-* &quot;-&quot;??\ _$_-;_-@_-"/>
    <numFmt numFmtId="183" formatCode="#,##0.0"/>
  </numFmts>
  <fonts count="67">
    <font>
      <sz val="10"/>
      <color indexed="8"/>
      <name val="ARIAL"/>
      <family val="0"/>
    </font>
    <font>
      <sz val="10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8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>
        <color indexed="9"/>
      </top>
      <bottom style="thin">
        <color indexed="9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 style="medium"/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6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246">
    <xf numFmtId="0" fontId="0" fillId="0" borderId="0" xfId="0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5" fillId="0" borderId="17" xfId="0" applyFont="1" applyBorder="1" applyAlignment="1">
      <alignment/>
    </xf>
    <xf numFmtId="1" fontId="7" fillId="0" borderId="10" xfId="0" applyNumberFormat="1" applyFont="1" applyBorder="1" applyAlignment="1">
      <alignment horizontal="left"/>
    </xf>
    <xf numFmtId="1" fontId="7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7" fillId="0" borderId="11" xfId="0" applyNumberFormat="1" applyFont="1" applyBorder="1" applyAlignment="1" applyProtection="1" quotePrefix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" fontId="8" fillId="0" borderId="13" xfId="0" applyNumberFormat="1" applyFont="1" applyBorder="1" applyAlignment="1">
      <alignment horizontal="left"/>
    </xf>
    <xf numFmtId="1" fontId="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  <xf numFmtId="10" fontId="8" fillId="0" borderId="0" xfId="57" applyNumberFormat="1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178" fontId="8" fillId="0" borderId="0" xfId="57" applyNumberFormat="1" applyFont="1" applyFill="1" applyBorder="1" applyAlignment="1">
      <alignment/>
    </xf>
    <xf numFmtId="3" fontId="8" fillId="0" borderId="0" xfId="57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9" fontId="8" fillId="0" borderId="0" xfId="57" applyFont="1" applyFill="1" applyBorder="1" applyAlignment="1">
      <alignment/>
    </xf>
    <xf numFmtId="9" fontId="7" fillId="0" borderId="0" xfId="57" applyFont="1" applyFill="1" applyBorder="1" applyAlignment="1">
      <alignment horizontal="right"/>
    </xf>
    <xf numFmtId="178" fontId="7" fillId="0" borderId="0" xfId="57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6" xfId="0" applyFont="1" applyBorder="1" applyAlignment="1">
      <alignment horizontal="left"/>
    </xf>
    <xf numFmtId="3" fontId="7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3" fontId="9" fillId="0" borderId="11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 quotePrefix="1">
      <alignment horizontal="center"/>
    </xf>
    <xf numFmtId="3" fontId="5" fillId="0" borderId="0" xfId="0" applyNumberFormat="1" applyFont="1" applyAlignment="1">
      <alignment/>
    </xf>
    <xf numFmtId="10" fontId="5" fillId="0" borderId="0" xfId="57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10" fontId="6" fillId="0" borderId="0" xfId="57" applyNumberFormat="1" applyFont="1" applyFill="1" applyBorder="1" applyAlignment="1">
      <alignment horizontal="right"/>
    </xf>
    <xf numFmtId="10" fontId="6" fillId="0" borderId="0" xfId="0" applyNumberFormat="1" applyFont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10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left"/>
    </xf>
    <xf numFmtId="0" fontId="11" fillId="0" borderId="0" xfId="0" applyFont="1" applyAlignment="1">
      <alignment vertical="top"/>
    </xf>
    <xf numFmtId="3" fontId="6" fillId="0" borderId="0" xfId="0" applyNumberFormat="1" applyFont="1" applyAlignment="1">
      <alignment/>
    </xf>
    <xf numFmtId="9" fontId="6" fillId="0" borderId="0" xfId="57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5" fillId="33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/>
    </xf>
    <xf numFmtId="49" fontId="7" fillId="0" borderId="11" xfId="0" applyNumberFormat="1" applyFont="1" applyFill="1" applyBorder="1" applyAlignment="1" applyProtection="1" quotePrefix="1">
      <alignment horizontal="center"/>
      <protection locked="0"/>
    </xf>
    <xf numFmtId="3" fontId="8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16" xfId="0" applyNumberFormat="1" applyFont="1" applyFill="1" applyBorder="1" applyAlignment="1">
      <alignment/>
    </xf>
    <xf numFmtId="0" fontId="0" fillId="0" borderId="0" xfId="0" applyFill="1" applyAlignment="1">
      <alignment vertical="top"/>
    </xf>
    <xf numFmtId="0" fontId="8" fillId="33" borderId="13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49" fontId="5" fillId="33" borderId="0" xfId="0" applyNumberFormat="1" applyFont="1" applyFill="1" applyAlignment="1">
      <alignment horizontal="center"/>
    </xf>
    <xf numFmtId="10" fontId="5" fillId="33" borderId="0" xfId="57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178" fontId="8" fillId="33" borderId="0" xfId="57" applyNumberFormat="1" applyFont="1" applyFill="1" applyBorder="1" applyAlignment="1">
      <alignment/>
    </xf>
    <xf numFmtId="3" fontId="8" fillId="33" borderId="0" xfId="57" applyNumberFormat="1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0" fillId="33" borderId="0" xfId="0" applyFill="1" applyAlignment="1">
      <alignment vertical="top"/>
    </xf>
    <xf numFmtId="49" fontId="5" fillId="33" borderId="0" xfId="0" applyNumberFormat="1" applyFont="1" applyFill="1" applyAlignment="1" quotePrefix="1">
      <alignment horizontal="center"/>
    </xf>
    <xf numFmtId="0" fontId="5" fillId="33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9" fontId="5" fillId="0" borderId="0" xfId="0" applyNumberFormat="1" applyFont="1" applyFill="1" applyAlignment="1" quotePrefix="1">
      <alignment horizontal="center"/>
    </xf>
    <xf numFmtId="3" fontId="5" fillId="0" borderId="14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left"/>
    </xf>
    <xf numFmtId="0" fontId="25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 vertical="top"/>
    </xf>
    <xf numFmtId="0" fontId="6" fillId="0" borderId="14" xfId="0" applyFont="1" applyFill="1" applyBorder="1" applyAlignment="1">
      <alignment horizontal="centerContinuous"/>
    </xf>
    <xf numFmtId="0" fontId="12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2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9" fontId="14" fillId="0" borderId="11" xfId="0" applyNumberFormat="1" applyFont="1" applyFill="1" applyBorder="1" applyAlignment="1" applyProtection="1" quotePrefix="1">
      <alignment horizontal="center"/>
      <protection locked="0"/>
    </xf>
    <xf numFmtId="0" fontId="1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5" fillId="0" borderId="13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7" fillId="0" borderId="13" xfId="0" applyFont="1" applyFill="1" applyBorder="1" applyAlignment="1">
      <alignment horizontal="left"/>
    </xf>
    <xf numFmtId="0" fontId="18" fillId="0" borderId="14" xfId="0" applyFont="1" applyFill="1" applyBorder="1" applyAlignment="1">
      <alignment/>
    </xf>
    <xf numFmtId="0" fontId="19" fillId="0" borderId="13" xfId="0" applyFont="1" applyFill="1" applyBorder="1" applyAlignment="1">
      <alignment horizontal="left"/>
    </xf>
    <xf numFmtId="0" fontId="20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3" fontId="21" fillId="0" borderId="14" xfId="0" applyNumberFormat="1" applyFont="1" applyFill="1" applyBorder="1" applyAlignment="1">
      <alignment/>
    </xf>
    <xf numFmtId="0" fontId="21" fillId="0" borderId="14" xfId="0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4" fillId="0" borderId="18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0" fontId="24" fillId="0" borderId="14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3" fontId="14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 locked="0"/>
    </xf>
    <xf numFmtId="4" fontId="0" fillId="0" borderId="11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3" fontId="0" fillId="0" borderId="0" xfId="0" applyNumberFormat="1" applyFill="1" applyAlignment="1">
      <alignment vertical="top"/>
    </xf>
    <xf numFmtId="3" fontId="0" fillId="0" borderId="0" xfId="0" applyNumberFormat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" fontId="0" fillId="0" borderId="0" xfId="0" applyNumberFormat="1" applyAlignment="1">
      <alignment vertical="top"/>
    </xf>
    <xf numFmtId="177" fontId="0" fillId="0" borderId="0" xfId="49" applyFont="1" applyAlignment="1">
      <alignment vertical="top"/>
    </xf>
    <xf numFmtId="0" fontId="26" fillId="0" borderId="0" xfId="0" applyFont="1" applyFill="1" applyBorder="1" applyAlignment="1">
      <alignment/>
    </xf>
    <xf numFmtId="4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41" fontId="11" fillId="0" borderId="0" xfId="0" applyNumberFormat="1" applyFont="1" applyAlignment="1">
      <alignment vertical="top"/>
    </xf>
    <xf numFmtId="41" fontId="7" fillId="0" borderId="19" xfId="0" applyNumberFormat="1" applyFont="1" applyFill="1" applyBorder="1" applyAlignment="1">
      <alignment horizontal="right"/>
    </xf>
    <xf numFmtId="41" fontId="7" fillId="0" borderId="0" xfId="0" applyNumberFormat="1" applyFont="1" applyAlignment="1">
      <alignment horizontal="right"/>
    </xf>
    <xf numFmtId="41" fontId="6" fillId="0" borderId="20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0" borderId="0" xfId="0" applyNumberFormat="1" applyFont="1" applyAlignment="1">
      <alignment/>
    </xf>
    <xf numFmtId="41" fontId="6" fillId="0" borderId="19" xfId="0" applyNumberFormat="1" applyFont="1" applyBorder="1" applyAlignment="1">
      <alignment/>
    </xf>
    <xf numFmtId="41" fontId="6" fillId="0" borderId="19" xfId="0" applyNumberFormat="1" applyFont="1" applyFill="1" applyBorder="1" applyAlignment="1">
      <alignment/>
    </xf>
    <xf numFmtId="41" fontId="5" fillId="33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6" fillId="0" borderId="0" xfId="0" applyNumberFormat="1" applyFont="1" applyAlignment="1">
      <alignment/>
    </xf>
    <xf numFmtId="41" fontId="7" fillId="0" borderId="21" xfId="0" applyNumberFormat="1" applyFont="1" applyFill="1" applyBorder="1" applyAlignment="1">
      <alignment/>
    </xf>
    <xf numFmtId="41" fontId="7" fillId="0" borderId="0" xfId="0" applyNumberFormat="1" applyFont="1" applyAlignment="1">
      <alignment/>
    </xf>
    <xf numFmtId="41" fontId="7" fillId="0" borderId="21" xfId="0" applyNumberFormat="1" applyFont="1" applyBorder="1" applyAlignment="1">
      <alignment/>
    </xf>
    <xf numFmtId="41" fontId="8" fillId="0" borderId="16" xfId="0" applyNumberFormat="1" applyFont="1" applyFill="1" applyBorder="1" applyAlignment="1">
      <alignment/>
    </xf>
    <xf numFmtId="41" fontId="8" fillId="0" borderId="16" xfId="0" applyNumberFormat="1" applyFont="1" applyBorder="1" applyAlignment="1">
      <alignment/>
    </xf>
    <xf numFmtId="41" fontId="7" fillId="0" borderId="0" xfId="0" applyNumberFormat="1" applyFont="1" applyFill="1" applyAlignment="1">
      <alignment horizontal="right"/>
    </xf>
    <xf numFmtId="41" fontId="9" fillId="0" borderId="0" xfId="0" applyNumberFormat="1" applyFont="1" applyFill="1" applyAlignment="1">
      <alignment/>
    </xf>
    <xf numFmtId="41" fontId="9" fillId="0" borderId="0" xfId="0" applyNumberFormat="1" applyFont="1" applyAlignment="1">
      <alignment/>
    </xf>
    <xf numFmtId="41" fontId="7" fillId="0" borderId="19" xfId="0" applyNumberFormat="1" applyFont="1" applyBorder="1" applyAlignment="1">
      <alignment horizontal="right"/>
    </xf>
    <xf numFmtId="41" fontId="25" fillId="0" borderId="20" xfId="0" applyNumberFormat="1" applyFont="1" applyBorder="1" applyAlignment="1">
      <alignment vertical="top"/>
    </xf>
    <xf numFmtId="41" fontId="25" fillId="0" borderId="0" xfId="0" applyNumberFormat="1" applyFont="1" applyAlignment="1">
      <alignment vertical="top"/>
    </xf>
    <xf numFmtId="41" fontId="0" fillId="0" borderId="0" xfId="0" applyNumberFormat="1" applyAlignment="1">
      <alignment vertical="top"/>
    </xf>
    <xf numFmtId="41" fontId="25" fillId="0" borderId="19" xfId="0" applyNumberFormat="1" applyFont="1" applyBorder="1" applyAlignment="1">
      <alignment vertical="top"/>
    </xf>
    <xf numFmtId="41" fontId="6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6" fillId="0" borderId="19" xfId="0" applyNumberFormat="1" applyFont="1" applyBorder="1" applyAlignment="1">
      <alignment horizontal="right"/>
    </xf>
    <xf numFmtId="41" fontId="7" fillId="0" borderId="20" xfId="0" applyNumberFormat="1" applyFont="1" applyFill="1" applyBorder="1" applyAlignment="1">
      <alignment/>
    </xf>
    <xf numFmtId="41" fontId="7" fillId="0" borderId="20" xfId="0" applyNumberFormat="1" applyFont="1" applyBorder="1" applyAlignment="1">
      <alignment/>
    </xf>
    <xf numFmtId="41" fontId="7" fillId="0" borderId="16" xfId="0" applyNumberFormat="1" applyFont="1" applyBorder="1" applyAlignment="1">
      <alignment/>
    </xf>
    <xf numFmtId="41" fontId="7" fillId="0" borderId="11" xfId="0" applyNumberFormat="1" applyFont="1" applyBorder="1" applyAlignment="1">
      <alignment/>
    </xf>
    <xf numFmtId="41" fontId="14" fillId="0" borderId="19" xfId="0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 applyProtection="1">
      <alignment/>
      <protection locked="0"/>
    </xf>
    <xf numFmtId="41" fontId="14" fillId="0" borderId="22" xfId="0" applyNumberFormat="1" applyFont="1" applyFill="1" applyBorder="1" applyAlignment="1">
      <alignment/>
    </xf>
    <xf numFmtId="41" fontId="9" fillId="0" borderId="18" xfId="0" applyNumberFormat="1" applyFont="1" applyFill="1" applyBorder="1" applyAlignment="1">
      <alignment/>
    </xf>
    <xf numFmtId="41" fontId="14" fillId="0" borderId="0" xfId="0" applyNumberFormat="1" applyFont="1" applyFill="1" applyBorder="1" applyAlignment="1" applyProtection="1">
      <alignment/>
      <protection locked="0"/>
    </xf>
    <xf numFmtId="41" fontId="9" fillId="0" borderId="19" xfId="0" applyNumberFormat="1" applyFont="1" applyFill="1" applyBorder="1" applyAlignment="1">
      <alignment/>
    </xf>
    <xf numFmtId="41" fontId="14" fillId="0" borderId="2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horizontal="centerContinuous"/>
    </xf>
    <xf numFmtId="41" fontId="14" fillId="0" borderId="21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86</xdr:row>
      <xdr:rowOff>142875</xdr:rowOff>
    </xdr:from>
    <xdr:to>
      <xdr:col>2</xdr:col>
      <xdr:colOff>4648200</xdr:colOff>
      <xdr:row>89</xdr:row>
      <xdr:rowOff>457200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775" y="17868900"/>
          <a:ext cx="60674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DIEGO SANCHEZ FONSECA                                                        REPRESENTANTE LEGAL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 79.237.267</a:t>
          </a:r>
        </a:p>
      </xdr:txBody>
    </xdr:sp>
    <xdr:clientData/>
  </xdr:twoCellAnchor>
  <xdr:twoCellAnchor>
    <xdr:from>
      <xdr:col>12</xdr:col>
      <xdr:colOff>714375</xdr:colOff>
      <xdr:row>86</xdr:row>
      <xdr:rowOff>104775</xdr:rowOff>
    </xdr:from>
    <xdr:to>
      <xdr:col>15</xdr:col>
      <xdr:colOff>466725</xdr:colOff>
      <xdr:row>89</xdr:row>
      <xdr:rowOff>600075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3363575" y="17830800"/>
          <a:ext cx="45148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MILCIADES RAFAEL ARIAS ARIAS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 PUBLICO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C.C. 77.021.647                                                                        T.P. 67.204-T</a:t>
          </a:r>
        </a:p>
      </xdr:txBody>
    </xdr:sp>
    <xdr:clientData/>
  </xdr:twoCellAnchor>
  <xdr:twoCellAnchor editAs="oneCell">
    <xdr:from>
      <xdr:col>17</xdr:col>
      <xdr:colOff>723900</xdr:colOff>
      <xdr:row>0</xdr:row>
      <xdr:rowOff>0</xdr:rowOff>
    </xdr:from>
    <xdr:to>
      <xdr:col>18</xdr:col>
      <xdr:colOff>552450</xdr:colOff>
      <xdr:row>7</xdr:row>
      <xdr:rowOff>85725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83550" y="0"/>
          <a:ext cx="17145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1000125</xdr:colOff>
      <xdr:row>0</xdr:row>
      <xdr:rowOff>0</xdr:rowOff>
    </xdr:from>
    <xdr:to>
      <xdr:col>7</xdr:col>
      <xdr:colOff>1200150</xdr:colOff>
      <xdr:row>7</xdr:row>
      <xdr:rowOff>142875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0"/>
          <a:ext cx="14954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71</xdr:row>
      <xdr:rowOff>38100</xdr:rowOff>
    </xdr:from>
    <xdr:to>
      <xdr:col>2</xdr:col>
      <xdr:colOff>571500</xdr:colOff>
      <xdr:row>76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725" y="13925550"/>
          <a:ext cx="20193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DIEGO SANCHEZ FONSECA                                              REPRESENTANTE LEGAL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 79.237.267</a:t>
          </a:r>
        </a:p>
      </xdr:txBody>
    </xdr:sp>
    <xdr:clientData/>
  </xdr:twoCellAnchor>
  <xdr:twoCellAnchor>
    <xdr:from>
      <xdr:col>4</xdr:col>
      <xdr:colOff>1057275</xdr:colOff>
      <xdr:row>71</xdr:row>
      <xdr:rowOff>38100</xdr:rowOff>
    </xdr:from>
    <xdr:to>
      <xdr:col>7</xdr:col>
      <xdr:colOff>733425</xdr:colOff>
      <xdr:row>76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6076950" y="13925550"/>
          <a:ext cx="27908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MILCIADES RAFAEL ARIAS ARIAS CONTADOR PUBLICO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 77.021.647                                                T.P. 67.204-T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1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3" max="3" width="76.28125" style="0" customWidth="1"/>
    <col min="4" max="4" width="5.421875" style="0" customWidth="1"/>
    <col min="5" max="5" width="28.28125" style="100" bestFit="1" customWidth="1"/>
    <col min="6" max="6" width="5.7109375" style="0" customWidth="1"/>
    <col min="7" max="7" width="28.28125" style="0" bestFit="1" customWidth="1"/>
    <col min="8" max="8" width="11.00390625" style="0" hidden="1" customWidth="1"/>
    <col min="9" max="10" width="0" style="0" hidden="1" customWidth="1"/>
    <col min="14" max="14" width="23.421875" style="0" customWidth="1"/>
    <col min="15" max="15" width="36.57421875" style="0" customWidth="1"/>
    <col min="16" max="16" width="28.28125" style="0" bestFit="1" customWidth="1"/>
    <col min="18" max="18" width="28.28125" style="0" bestFit="1" customWidth="1"/>
    <col min="20" max="22" width="0" style="0" hidden="1" customWidth="1"/>
    <col min="25" max="25" width="17.421875" style="0" bestFit="1" customWidth="1"/>
  </cols>
  <sheetData>
    <row r="1" spans="1:23" ht="16.5">
      <c r="A1" s="1"/>
      <c r="B1" s="2"/>
      <c r="C1" s="2"/>
      <c r="D1" s="2"/>
      <c r="E1" s="9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 spans="1:23" ht="19.5">
      <c r="A2" s="231" t="s">
        <v>182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3"/>
    </row>
    <row r="3" spans="1:23" ht="15.75">
      <c r="A3" s="5"/>
      <c r="B3" s="6"/>
      <c r="C3" s="6"/>
      <c r="D3" s="6"/>
      <c r="E3" s="93"/>
      <c r="F3" s="6"/>
      <c r="G3" s="6"/>
      <c r="H3" s="6"/>
      <c r="I3" s="7"/>
      <c r="J3" s="7"/>
      <c r="K3" s="6"/>
      <c r="L3" s="6"/>
      <c r="M3" s="6"/>
      <c r="N3" s="6"/>
      <c r="O3" s="6"/>
      <c r="P3" s="6"/>
      <c r="Q3" s="6"/>
      <c r="R3" s="6"/>
      <c r="S3" s="6"/>
      <c r="T3" s="7"/>
      <c r="U3" s="7"/>
      <c r="V3" s="6"/>
      <c r="W3" s="8"/>
    </row>
    <row r="4" spans="1:23" ht="18">
      <c r="A4" s="234" t="s">
        <v>213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6"/>
    </row>
    <row r="5" spans="1:23" ht="18">
      <c r="A5" s="234" t="s">
        <v>221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6"/>
    </row>
    <row r="6" spans="1:23" ht="15.75">
      <c r="A6" s="237" t="s">
        <v>183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9"/>
    </row>
    <row r="7" spans="1:23" ht="15.75">
      <c r="A7" s="5"/>
      <c r="B7" s="6"/>
      <c r="C7" s="6"/>
      <c r="D7" s="6"/>
      <c r="E7" s="93"/>
      <c r="F7" s="6"/>
      <c r="G7" s="6"/>
      <c r="H7" s="6"/>
      <c r="I7" s="7"/>
      <c r="J7" s="7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8"/>
    </row>
    <row r="8" spans="1:23" ht="16.5" thickBot="1">
      <c r="A8" s="9"/>
      <c r="B8" s="10"/>
      <c r="C8" s="10"/>
      <c r="D8" s="10"/>
      <c r="E8" s="94"/>
      <c r="F8" s="10"/>
      <c r="G8" s="10"/>
      <c r="H8" s="10"/>
      <c r="I8" s="11"/>
      <c r="J8" s="11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2"/>
    </row>
    <row r="9" spans="1:23" ht="18">
      <c r="A9" s="13"/>
      <c r="B9" s="14">
        <v>1</v>
      </c>
      <c r="C9" s="15" t="s">
        <v>184</v>
      </c>
      <c r="D9" s="15"/>
      <c r="E9" s="95" t="s">
        <v>214</v>
      </c>
      <c r="F9" s="16"/>
      <c r="G9" s="16" t="s">
        <v>212</v>
      </c>
      <c r="H9" s="17" t="s">
        <v>185</v>
      </c>
      <c r="I9" s="17" t="s">
        <v>186</v>
      </c>
      <c r="J9" s="17" t="s">
        <v>187</v>
      </c>
      <c r="K9" s="18"/>
      <c r="L9" s="19"/>
      <c r="M9" s="15">
        <v>2</v>
      </c>
      <c r="N9" s="15" t="s">
        <v>188</v>
      </c>
      <c r="O9" s="15"/>
      <c r="P9" s="16" t="s">
        <v>214</v>
      </c>
      <c r="Q9" s="16"/>
      <c r="R9" s="16" t="s">
        <v>212</v>
      </c>
      <c r="S9" s="20"/>
      <c r="T9" s="17" t="s">
        <v>185</v>
      </c>
      <c r="U9" s="21" t="s">
        <v>186</v>
      </c>
      <c r="V9" s="21" t="s">
        <v>187</v>
      </c>
      <c r="W9" s="18"/>
    </row>
    <row r="10" spans="1:23" ht="18">
      <c r="A10" s="22"/>
      <c r="B10" s="23"/>
      <c r="C10" s="24"/>
      <c r="D10" s="24"/>
      <c r="E10" s="96"/>
      <c r="F10" s="25"/>
      <c r="G10" s="25"/>
      <c r="H10" s="25"/>
      <c r="I10" s="25"/>
      <c r="J10" s="25"/>
      <c r="K10" s="26"/>
      <c r="L10" s="27"/>
      <c r="M10" s="24"/>
      <c r="N10" s="24"/>
      <c r="O10" s="24"/>
      <c r="P10" s="25"/>
      <c r="Q10" s="25"/>
      <c r="R10" s="25"/>
      <c r="S10" s="25"/>
      <c r="T10" s="25"/>
      <c r="U10" s="25"/>
      <c r="V10" s="25"/>
      <c r="W10" s="28"/>
    </row>
    <row r="11" spans="1:23" ht="18">
      <c r="A11" s="22"/>
      <c r="B11" s="23"/>
      <c r="C11" s="24" t="s">
        <v>189</v>
      </c>
      <c r="D11" s="24"/>
      <c r="E11" s="189">
        <v>1984253437049</v>
      </c>
      <c r="F11" s="190"/>
      <c r="G11" s="189">
        <f>+G12+G16+G18+G23+G28</f>
        <v>1979866784364</v>
      </c>
      <c r="H11" s="29"/>
      <c r="I11" s="29"/>
      <c r="J11" s="29"/>
      <c r="K11" s="30"/>
      <c r="L11" s="31"/>
      <c r="M11" s="24"/>
      <c r="N11" s="24" t="s">
        <v>189</v>
      </c>
      <c r="O11" s="24"/>
      <c r="P11" s="207">
        <v>320230751662</v>
      </c>
      <c r="Q11" s="190"/>
      <c r="R11" s="207">
        <f>+R12+R23+R26</f>
        <v>337677279624</v>
      </c>
      <c r="S11" s="29"/>
      <c r="T11" s="29"/>
      <c r="U11" s="29"/>
      <c r="V11" s="29"/>
      <c r="W11" s="28"/>
    </row>
    <row r="12" spans="1:23" ht="18">
      <c r="A12" s="22"/>
      <c r="B12" s="121" t="s">
        <v>0</v>
      </c>
      <c r="C12" s="7" t="s">
        <v>1</v>
      </c>
      <c r="D12" s="24"/>
      <c r="E12" s="191">
        <v>334611221637</v>
      </c>
      <c r="F12" s="192"/>
      <c r="G12" s="191">
        <f>+G13+G14+G15</f>
        <v>327746980509</v>
      </c>
      <c r="H12" s="25"/>
      <c r="I12" s="25"/>
      <c r="J12" s="25"/>
      <c r="K12" s="26"/>
      <c r="L12" s="27"/>
      <c r="M12" s="123" t="s">
        <v>86</v>
      </c>
      <c r="N12" s="123" t="s">
        <v>87</v>
      </c>
      <c r="O12" s="123"/>
      <c r="P12" s="208">
        <v>28169234303</v>
      </c>
      <c r="Q12" s="209"/>
      <c r="R12" s="208">
        <f>+R13+R14+R15+R16+R17+R18+R19</f>
        <v>47930742870</v>
      </c>
      <c r="S12" s="33"/>
      <c r="T12" s="33"/>
      <c r="U12" s="32"/>
      <c r="V12" s="32"/>
      <c r="W12" s="34"/>
    </row>
    <row r="13" spans="1:23" ht="18">
      <c r="A13" s="22"/>
      <c r="B13" s="70" t="s">
        <v>203</v>
      </c>
      <c r="C13" s="70" t="s">
        <v>204</v>
      </c>
      <c r="D13" s="24"/>
      <c r="E13" s="193">
        <v>0</v>
      </c>
      <c r="F13" s="192"/>
      <c r="G13" s="193">
        <v>0</v>
      </c>
      <c r="H13" s="25"/>
      <c r="I13" s="25"/>
      <c r="J13" s="25"/>
      <c r="K13" s="26"/>
      <c r="L13" s="27"/>
      <c r="M13" s="70" t="s">
        <v>88</v>
      </c>
      <c r="N13" s="70" t="s">
        <v>89</v>
      </c>
      <c r="O13" s="76"/>
      <c r="P13" s="193">
        <v>74325218</v>
      </c>
      <c r="Q13" s="193"/>
      <c r="R13" s="193">
        <v>953804886</v>
      </c>
      <c r="S13" s="33"/>
      <c r="T13" s="33"/>
      <c r="U13" s="32"/>
      <c r="V13" s="32"/>
      <c r="W13" s="34"/>
    </row>
    <row r="14" spans="1:23" ht="18">
      <c r="A14" s="35"/>
      <c r="B14" s="70" t="s">
        <v>2</v>
      </c>
      <c r="C14" s="70" t="s">
        <v>3</v>
      </c>
      <c r="D14" s="71"/>
      <c r="E14" s="193">
        <v>334532771637</v>
      </c>
      <c r="F14" s="193"/>
      <c r="G14" s="193">
        <v>327668530509</v>
      </c>
      <c r="H14" s="73" t="e">
        <v>#DIV/0!</v>
      </c>
      <c r="I14" s="73">
        <v>0.11190902090329782</v>
      </c>
      <c r="J14" s="72">
        <v>9734171927.25</v>
      </c>
      <c r="K14" s="74"/>
      <c r="L14" s="75"/>
      <c r="M14" s="70" t="s">
        <v>90</v>
      </c>
      <c r="N14" s="70" t="s">
        <v>91</v>
      </c>
      <c r="O14" s="76"/>
      <c r="P14" s="193">
        <v>8704607917</v>
      </c>
      <c r="Q14" s="193"/>
      <c r="R14" s="193">
        <v>8182644280</v>
      </c>
      <c r="S14" s="72"/>
      <c r="T14" s="40" t="e">
        <v>#REF!</v>
      </c>
      <c r="U14" s="40">
        <v>0.3170585956667224</v>
      </c>
      <c r="V14" s="41">
        <v>110967971</v>
      </c>
      <c r="W14" s="38"/>
    </row>
    <row r="15" spans="1:23" ht="18">
      <c r="A15" s="35"/>
      <c r="B15" s="70" t="s">
        <v>4</v>
      </c>
      <c r="C15" s="70" t="s">
        <v>5</v>
      </c>
      <c r="D15" s="71"/>
      <c r="E15" s="193">
        <v>78450000</v>
      </c>
      <c r="F15" s="193"/>
      <c r="G15" s="193">
        <v>78450000</v>
      </c>
      <c r="H15" s="73" t="e">
        <v>#DIV/0!</v>
      </c>
      <c r="I15" s="73">
        <v>-0.028651891034152485</v>
      </c>
      <c r="J15" s="72">
        <v>-36343781279</v>
      </c>
      <c r="K15" s="74"/>
      <c r="L15" s="75"/>
      <c r="M15" s="70" t="s">
        <v>92</v>
      </c>
      <c r="N15" s="70" t="s">
        <v>93</v>
      </c>
      <c r="O15" s="76"/>
      <c r="P15" s="193">
        <v>364725612</v>
      </c>
      <c r="Q15" s="193"/>
      <c r="R15" s="193">
        <v>400398945</v>
      </c>
      <c r="S15" s="72"/>
      <c r="T15" s="40" t="e">
        <v>#REF!</v>
      </c>
      <c r="U15" s="40">
        <v>-0.6030513855695604</v>
      </c>
      <c r="V15" s="41">
        <v>-7353876067.36</v>
      </c>
      <c r="W15" s="38"/>
    </row>
    <row r="16" spans="1:23" ht="18">
      <c r="A16" s="35"/>
      <c r="B16" s="7" t="s">
        <v>6</v>
      </c>
      <c r="C16" s="7" t="s">
        <v>7</v>
      </c>
      <c r="D16" s="71"/>
      <c r="E16" s="194">
        <v>1101703375695</v>
      </c>
      <c r="F16" s="193"/>
      <c r="G16" s="194">
        <f>+G17</f>
        <v>1093873198985</v>
      </c>
      <c r="H16" s="73"/>
      <c r="I16" s="73"/>
      <c r="J16" s="72"/>
      <c r="K16" s="74"/>
      <c r="L16" s="75"/>
      <c r="M16" s="70" t="s">
        <v>94</v>
      </c>
      <c r="N16" s="70" t="s">
        <v>95</v>
      </c>
      <c r="O16" s="76"/>
      <c r="P16" s="193">
        <v>3020050355</v>
      </c>
      <c r="Q16" s="193"/>
      <c r="R16" s="193">
        <v>18653892035</v>
      </c>
      <c r="S16" s="72"/>
      <c r="T16" s="40"/>
      <c r="U16" s="40"/>
      <c r="V16" s="41"/>
      <c r="W16" s="38"/>
    </row>
    <row r="17" spans="1:23" ht="18">
      <c r="A17" s="35"/>
      <c r="B17" s="70" t="s">
        <v>8</v>
      </c>
      <c r="C17" s="70" t="s">
        <v>9</v>
      </c>
      <c r="D17" s="71"/>
      <c r="E17" s="193">
        <v>1101703375695</v>
      </c>
      <c r="F17" s="193"/>
      <c r="G17" s="193">
        <v>1093873198985</v>
      </c>
      <c r="H17" s="73" t="e">
        <v>#DIV/0!</v>
      </c>
      <c r="I17" s="73" t="e">
        <v>#DIV/0!</v>
      </c>
      <c r="J17" s="72">
        <v>0</v>
      </c>
      <c r="K17" s="74"/>
      <c r="L17" s="75"/>
      <c r="M17" s="70" t="s">
        <v>96</v>
      </c>
      <c r="N17" s="70" t="s">
        <v>97</v>
      </c>
      <c r="O17" s="76"/>
      <c r="P17" s="193">
        <v>375290739</v>
      </c>
      <c r="Q17" s="193"/>
      <c r="R17" s="193">
        <v>375290739</v>
      </c>
      <c r="S17" s="72"/>
      <c r="T17" s="40" t="e">
        <v>#REF!</v>
      </c>
      <c r="U17" s="40">
        <v>0.14500144739114948</v>
      </c>
      <c r="V17" s="41">
        <v>35863383</v>
      </c>
      <c r="W17" s="38"/>
    </row>
    <row r="18" spans="1:23" ht="18">
      <c r="A18" s="35"/>
      <c r="B18" s="7" t="s">
        <v>14</v>
      </c>
      <c r="C18" s="7" t="s">
        <v>15</v>
      </c>
      <c r="D18" s="71"/>
      <c r="E18" s="195">
        <v>253799851489</v>
      </c>
      <c r="F18" s="193"/>
      <c r="G18" s="194">
        <f>+G19+G20+G21+G22</f>
        <v>253867931952</v>
      </c>
      <c r="H18" s="73"/>
      <c r="I18" s="73"/>
      <c r="J18" s="72"/>
      <c r="K18" s="74"/>
      <c r="L18" s="75"/>
      <c r="M18" s="70" t="s">
        <v>210</v>
      </c>
      <c r="N18" s="70" t="s">
        <v>211</v>
      </c>
      <c r="O18" s="76"/>
      <c r="P18" s="193">
        <v>0</v>
      </c>
      <c r="Q18" s="72"/>
      <c r="R18" s="193">
        <v>0</v>
      </c>
      <c r="S18" s="72"/>
      <c r="T18" s="40"/>
      <c r="U18" s="40"/>
      <c r="V18" s="41"/>
      <c r="W18" s="38"/>
    </row>
    <row r="19" spans="1:23" ht="18">
      <c r="A19" s="35"/>
      <c r="B19" s="70" t="s">
        <v>16</v>
      </c>
      <c r="C19" s="70" t="s">
        <v>17</v>
      </c>
      <c r="D19" s="71"/>
      <c r="E19" s="193">
        <v>12410357004</v>
      </c>
      <c r="F19" s="193"/>
      <c r="G19" s="193">
        <v>12527936614</v>
      </c>
      <c r="H19" s="73"/>
      <c r="I19" s="73"/>
      <c r="J19" s="72"/>
      <c r="K19" s="74"/>
      <c r="L19" s="75"/>
      <c r="M19" s="70" t="s">
        <v>98</v>
      </c>
      <c r="N19" s="70" t="s">
        <v>99</v>
      </c>
      <c r="O19" s="76"/>
      <c r="P19" s="193">
        <v>15630234462</v>
      </c>
      <c r="Q19" s="193"/>
      <c r="R19" s="193">
        <v>19364711985</v>
      </c>
      <c r="S19" s="72"/>
      <c r="T19" s="40"/>
      <c r="U19" s="40"/>
      <c r="V19" s="41"/>
      <c r="W19" s="38"/>
    </row>
    <row r="20" spans="1:23" ht="18">
      <c r="A20" s="35"/>
      <c r="B20" s="70" t="s">
        <v>18</v>
      </c>
      <c r="C20" s="70" t="s">
        <v>19</v>
      </c>
      <c r="D20" s="71"/>
      <c r="E20" s="193">
        <v>239958628248</v>
      </c>
      <c r="F20" s="193"/>
      <c r="G20" s="193">
        <v>239958628248</v>
      </c>
      <c r="H20" s="73"/>
      <c r="I20" s="73"/>
      <c r="J20" s="72"/>
      <c r="K20" s="74"/>
      <c r="L20" s="75"/>
      <c r="P20" s="188"/>
      <c r="Q20" s="188"/>
      <c r="R20" s="188"/>
      <c r="S20" s="72"/>
      <c r="T20" s="40"/>
      <c r="U20" s="40"/>
      <c r="V20" s="41"/>
      <c r="W20" s="38"/>
    </row>
    <row r="21" spans="1:23" ht="18">
      <c r="A21" s="35"/>
      <c r="B21" s="70" t="s">
        <v>217</v>
      </c>
      <c r="C21" s="70" t="s">
        <v>218</v>
      </c>
      <c r="D21" s="71"/>
      <c r="E21" s="193">
        <v>2257345</v>
      </c>
      <c r="F21" s="193"/>
      <c r="G21" s="193">
        <v>2557345</v>
      </c>
      <c r="H21" s="73"/>
      <c r="I21" s="73"/>
      <c r="J21" s="72"/>
      <c r="K21" s="74"/>
      <c r="L21" s="75"/>
      <c r="P21" s="188"/>
      <c r="Q21" s="188"/>
      <c r="R21" s="188"/>
      <c r="S21" s="72"/>
      <c r="T21" s="40"/>
      <c r="U21" s="40"/>
      <c r="V21" s="41"/>
      <c r="W21" s="38"/>
    </row>
    <row r="22" spans="1:23" ht="18">
      <c r="A22" s="35"/>
      <c r="B22" s="70" t="s">
        <v>20</v>
      </c>
      <c r="C22" s="70" t="s">
        <v>21</v>
      </c>
      <c r="D22" s="71"/>
      <c r="E22" s="193">
        <v>1428608892</v>
      </c>
      <c r="F22" s="193"/>
      <c r="G22" s="193">
        <v>1378809745</v>
      </c>
      <c r="H22" s="73"/>
      <c r="I22" s="73"/>
      <c r="J22" s="72"/>
      <c r="K22" s="74"/>
      <c r="L22" s="75"/>
      <c r="P22" s="188"/>
      <c r="Q22" s="188"/>
      <c r="R22" s="188"/>
      <c r="S22" s="72"/>
      <c r="T22" s="40"/>
      <c r="U22" s="40"/>
      <c r="V22" s="41"/>
      <c r="W22" s="38"/>
    </row>
    <row r="23" spans="1:23" ht="18">
      <c r="A23" s="35"/>
      <c r="B23" s="7" t="s">
        <v>24</v>
      </c>
      <c r="C23" s="7" t="s">
        <v>25</v>
      </c>
      <c r="D23" s="71"/>
      <c r="E23" s="194">
        <v>7715994181</v>
      </c>
      <c r="F23" s="193"/>
      <c r="G23" s="194">
        <f>+G24+G25+G26</f>
        <v>7715994181</v>
      </c>
      <c r="H23" s="73"/>
      <c r="I23" s="73"/>
      <c r="J23" s="72"/>
      <c r="K23" s="74"/>
      <c r="L23" s="75"/>
      <c r="M23" s="7" t="s">
        <v>100</v>
      </c>
      <c r="N23" s="7" t="s">
        <v>101</v>
      </c>
      <c r="O23" s="124"/>
      <c r="P23" s="194">
        <v>12642456266</v>
      </c>
      <c r="Q23" s="198"/>
      <c r="R23" s="194">
        <f>+R24</f>
        <v>11787373137</v>
      </c>
      <c r="S23" s="72"/>
      <c r="T23" s="40"/>
      <c r="U23" s="40"/>
      <c r="V23" s="41"/>
      <c r="W23" s="38"/>
    </row>
    <row r="24" spans="1:23" ht="18">
      <c r="A24" s="35"/>
      <c r="B24" s="70" t="s">
        <v>26</v>
      </c>
      <c r="C24" s="70" t="s">
        <v>27</v>
      </c>
      <c r="D24" s="71"/>
      <c r="E24" s="193">
        <v>7438746939</v>
      </c>
      <c r="F24" s="193"/>
      <c r="G24" s="193">
        <v>7438746939</v>
      </c>
      <c r="H24" s="73"/>
      <c r="I24" s="73"/>
      <c r="J24" s="72"/>
      <c r="K24" s="74"/>
      <c r="L24" s="75"/>
      <c r="M24" s="70" t="s">
        <v>102</v>
      </c>
      <c r="N24" s="70" t="s">
        <v>103</v>
      </c>
      <c r="O24" s="76"/>
      <c r="P24" s="193">
        <v>12642456266</v>
      </c>
      <c r="Q24" s="193"/>
      <c r="R24" s="193">
        <v>11787373137</v>
      </c>
      <c r="S24" s="72"/>
      <c r="T24" s="40"/>
      <c r="U24" s="40"/>
      <c r="V24" s="41"/>
      <c r="W24" s="38"/>
    </row>
    <row r="25" spans="1:23" ht="18">
      <c r="A25" s="35"/>
      <c r="B25" s="70" t="s">
        <v>28</v>
      </c>
      <c r="C25" s="70" t="s">
        <v>29</v>
      </c>
      <c r="D25" s="71"/>
      <c r="E25" s="193">
        <v>463848487</v>
      </c>
      <c r="F25" s="193"/>
      <c r="G25" s="193">
        <v>463848487</v>
      </c>
      <c r="H25" s="73"/>
      <c r="I25" s="73"/>
      <c r="J25" s="72"/>
      <c r="K25" s="74"/>
      <c r="L25" s="75"/>
      <c r="P25" s="188"/>
      <c r="Q25" s="188"/>
      <c r="R25" s="188"/>
      <c r="S25" s="72"/>
      <c r="T25" s="40"/>
      <c r="U25" s="40"/>
      <c r="V25" s="41"/>
      <c r="W25" s="38"/>
    </row>
    <row r="26" spans="1:23" ht="18">
      <c r="A26" s="35"/>
      <c r="B26" s="70" t="s">
        <v>30</v>
      </c>
      <c r="C26" s="70" t="s">
        <v>31</v>
      </c>
      <c r="D26" s="71"/>
      <c r="E26" s="193">
        <v>-186601245</v>
      </c>
      <c r="F26" s="193"/>
      <c r="G26" s="193">
        <v>-186601245</v>
      </c>
      <c r="H26" s="73"/>
      <c r="I26" s="73"/>
      <c r="J26" s="72"/>
      <c r="K26" s="74"/>
      <c r="L26" s="75"/>
      <c r="M26" s="123" t="s">
        <v>110</v>
      </c>
      <c r="N26" s="123" t="s">
        <v>111</v>
      </c>
      <c r="P26" s="211">
        <v>279419061093</v>
      </c>
      <c r="Q26" s="209"/>
      <c r="R26" s="211">
        <f>+R28+R29+R30</f>
        <v>277959163617</v>
      </c>
      <c r="S26" s="72"/>
      <c r="T26" s="40"/>
      <c r="U26" s="40"/>
      <c r="V26" s="41"/>
      <c r="W26" s="38"/>
    </row>
    <row r="27" spans="1:23" s="110" customFormat="1" ht="18" hidden="1">
      <c r="A27" s="101"/>
      <c r="B27" s="102" t="s">
        <v>68</v>
      </c>
      <c r="C27" s="102" t="s">
        <v>69</v>
      </c>
      <c r="D27" s="111"/>
      <c r="E27" s="196">
        <v>0</v>
      </c>
      <c r="F27" s="196"/>
      <c r="G27" s="196">
        <v>0</v>
      </c>
      <c r="H27" s="104"/>
      <c r="I27" s="104"/>
      <c r="J27" s="91"/>
      <c r="K27" s="105"/>
      <c r="L27" s="106"/>
      <c r="M27" s="102" t="s">
        <v>112</v>
      </c>
      <c r="N27" s="102" t="s">
        <v>113</v>
      </c>
      <c r="O27" s="112"/>
      <c r="P27" s="196">
        <v>0</v>
      </c>
      <c r="Q27" s="196"/>
      <c r="R27" s="196">
        <v>0</v>
      </c>
      <c r="S27" s="91"/>
      <c r="T27" s="107"/>
      <c r="U27" s="107"/>
      <c r="V27" s="108"/>
      <c r="W27" s="109"/>
    </row>
    <row r="28" spans="1:23" s="100" customFormat="1" ht="18">
      <c r="A28" s="115"/>
      <c r="B28" s="116" t="s">
        <v>66</v>
      </c>
      <c r="C28" s="116" t="s">
        <v>67</v>
      </c>
      <c r="D28" s="117"/>
      <c r="E28" s="195">
        <v>286422994047</v>
      </c>
      <c r="F28" s="197"/>
      <c r="G28" s="195">
        <f>+G29+G30+G31+G34</f>
        <v>296662678737</v>
      </c>
      <c r="H28" s="73"/>
      <c r="I28" s="73"/>
      <c r="J28" s="97"/>
      <c r="K28" s="118"/>
      <c r="L28" s="119"/>
      <c r="M28" s="113" t="s">
        <v>114</v>
      </c>
      <c r="N28" s="113" t="s">
        <v>115</v>
      </c>
      <c r="O28" s="114"/>
      <c r="P28" s="193">
        <v>81090437574</v>
      </c>
      <c r="Q28" s="197"/>
      <c r="R28" s="188">
        <v>79722992318</v>
      </c>
      <c r="S28" s="97"/>
      <c r="T28" s="40"/>
      <c r="U28" s="40"/>
      <c r="V28" s="41"/>
      <c r="W28" s="120"/>
    </row>
    <row r="29" spans="1:23" ht="18">
      <c r="A29" s="35"/>
      <c r="B29" s="70" t="s">
        <v>70</v>
      </c>
      <c r="C29" s="70" t="s">
        <v>71</v>
      </c>
      <c r="D29" s="71"/>
      <c r="E29" s="193">
        <v>116643600</v>
      </c>
      <c r="F29" s="193"/>
      <c r="G29" s="193">
        <v>125462994</v>
      </c>
      <c r="H29" s="73"/>
      <c r="I29" s="73"/>
      <c r="J29" s="72"/>
      <c r="K29" s="74"/>
      <c r="L29" s="75"/>
      <c r="M29" s="113" t="s">
        <v>118</v>
      </c>
      <c r="N29" s="113" t="s">
        <v>119</v>
      </c>
      <c r="O29" s="114"/>
      <c r="P29" s="188">
        <v>7798606418</v>
      </c>
      <c r="Q29" s="188"/>
      <c r="R29" s="188">
        <v>7706154198</v>
      </c>
      <c r="S29" s="72"/>
      <c r="T29" s="40"/>
      <c r="U29" s="40"/>
      <c r="V29" s="41"/>
      <c r="W29" s="38"/>
    </row>
    <row r="30" spans="1:23" ht="18">
      <c r="A30" s="35"/>
      <c r="B30" s="70" t="s">
        <v>72</v>
      </c>
      <c r="C30" s="70" t="s">
        <v>73</v>
      </c>
      <c r="D30" s="71"/>
      <c r="E30" s="193">
        <v>248889147839</v>
      </c>
      <c r="F30" s="193"/>
      <c r="G30" s="193">
        <v>248678039220</v>
      </c>
      <c r="H30" s="73"/>
      <c r="I30" s="73"/>
      <c r="J30" s="72"/>
      <c r="K30" s="74"/>
      <c r="L30" s="75"/>
      <c r="M30" s="113" t="s">
        <v>206</v>
      </c>
      <c r="N30" s="113" t="s">
        <v>207</v>
      </c>
      <c r="O30" s="114"/>
      <c r="P30" s="188">
        <v>190530017101</v>
      </c>
      <c r="Q30" s="188"/>
      <c r="R30" s="188">
        <v>190530017101</v>
      </c>
      <c r="S30" s="72"/>
      <c r="T30" s="40"/>
      <c r="U30" s="40"/>
      <c r="V30" s="41"/>
      <c r="W30" s="38"/>
    </row>
    <row r="31" spans="1:23" ht="18">
      <c r="A31" s="35"/>
      <c r="B31" s="70" t="s">
        <v>74</v>
      </c>
      <c r="C31" s="70" t="s">
        <v>75</v>
      </c>
      <c r="D31" s="71"/>
      <c r="E31" s="193">
        <v>28857654</v>
      </c>
      <c r="F31" s="193"/>
      <c r="G31" s="193">
        <v>28857654</v>
      </c>
      <c r="H31" s="73"/>
      <c r="I31" s="73"/>
      <c r="J31" s="72"/>
      <c r="K31" s="74"/>
      <c r="L31" s="75"/>
      <c r="P31" s="188"/>
      <c r="Q31" s="188"/>
      <c r="R31" s="188"/>
      <c r="S31" s="72"/>
      <c r="T31" s="40"/>
      <c r="U31" s="40"/>
      <c r="V31" s="41"/>
      <c r="W31" s="38"/>
    </row>
    <row r="32" spans="1:23" s="110" customFormat="1" ht="18" hidden="1">
      <c r="A32" s="101"/>
      <c r="B32" s="102" t="s">
        <v>76</v>
      </c>
      <c r="C32" s="102" t="s">
        <v>77</v>
      </c>
      <c r="D32" s="103"/>
      <c r="E32" s="193">
        <v>0</v>
      </c>
      <c r="F32" s="196"/>
      <c r="G32" s="193">
        <v>0</v>
      </c>
      <c r="H32" s="104" t="e">
        <v>#DIV/0!</v>
      </c>
      <c r="I32" s="104" t="e">
        <v>#DIV/0!</v>
      </c>
      <c r="J32" s="91">
        <v>0</v>
      </c>
      <c r="K32" s="105"/>
      <c r="L32" s="106"/>
      <c r="M32" s="102" t="s">
        <v>116</v>
      </c>
      <c r="N32" s="102" t="s">
        <v>117</v>
      </c>
      <c r="O32" s="112"/>
      <c r="P32" s="196">
        <v>0</v>
      </c>
      <c r="Q32" s="196"/>
      <c r="R32" s="196">
        <v>0</v>
      </c>
      <c r="S32" s="91"/>
      <c r="T32" s="107"/>
      <c r="U32" s="107"/>
      <c r="V32" s="108"/>
      <c r="W32" s="109"/>
    </row>
    <row r="33" spans="1:23" s="110" customFormat="1" ht="18" hidden="1">
      <c r="A33" s="101"/>
      <c r="B33" s="102" t="s">
        <v>78</v>
      </c>
      <c r="C33" s="102" t="s">
        <v>79</v>
      </c>
      <c r="D33" s="103"/>
      <c r="E33" s="193">
        <v>0</v>
      </c>
      <c r="F33" s="196"/>
      <c r="G33" s="193">
        <v>0</v>
      </c>
      <c r="H33" s="104" t="e">
        <v>#DIV/0!</v>
      </c>
      <c r="I33" s="104" t="e">
        <v>#DIV/0!</v>
      </c>
      <c r="J33" s="91">
        <v>0</v>
      </c>
      <c r="K33" s="105"/>
      <c r="L33" s="106"/>
      <c r="M33" s="102" t="s">
        <v>118</v>
      </c>
      <c r="N33" s="102" t="s">
        <v>119</v>
      </c>
      <c r="O33" s="112"/>
      <c r="P33" s="196">
        <v>0</v>
      </c>
      <c r="Q33" s="196"/>
      <c r="R33" s="196">
        <v>0</v>
      </c>
      <c r="S33" s="91"/>
      <c r="T33" s="107"/>
      <c r="U33" s="107"/>
      <c r="V33" s="108"/>
      <c r="W33" s="109"/>
    </row>
    <row r="34" spans="1:23" ht="18">
      <c r="A34" s="35"/>
      <c r="B34" s="70" t="s">
        <v>76</v>
      </c>
      <c r="C34" s="70" t="s">
        <v>77</v>
      </c>
      <c r="D34" s="71"/>
      <c r="E34" s="193">
        <v>37388344954</v>
      </c>
      <c r="F34" s="193"/>
      <c r="G34" s="193">
        <v>47830318869</v>
      </c>
      <c r="H34" s="37"/>
      <c r="I34" s="37"/>
      <c r="J34" s="33"/>
      <c r="K34" s="38"/>
      <c r="L34" s="39"/>
      <c r="M34" s="36"/>
      <c r="N34" s="36"/>
      <c r="O34" s="36"/>
      <c r="P34" s="193"/>
      <c r="Q34" s="193"/>
      <c r="R34" s="193"/>
      <c r="S34" s="33"/>
      <c r="T34" s="40"/>
      <c r="U34" s="40"/>
      <c r="V34" s="41"/>
      <c r="W34" s="38"/>
    </row>
    <row r="35" spans="1:23" ht="18">
      <c r="A35" s="35"/>
      <c r="B35" s="36"/>
      <c r="C35" s="32"/>
      <c r="D35" s="32"/>
      <c r="E35" s="197"/>
      <c r="F35" s="193"/>
      <c r="G35" s="193"/>
      <c r="H35" s="32"/>
      <c r="I35" s="32"/>
      <c r="J35" s="32"/>
      <c r="K35" s="34"/>
      <c r="L35" s="42"/>
      <c r="M35" s="32"/>
      <c r="N35" s="36"/>
      <c r="O35" s="36"/>
      <c r="P35" s="193"/>
      <c r="Q35" s="193"/>
      <c r="R35" s="193"/>
      <c r="S35" s="33"/>
      <c r="T35" s="43"/>
      <c r="U35" s="40"/>
      <c r="V35" s="33"/>
      <c r="W35" s="34"/>
    </row>
    <row r="36" spans="1:23" ht="18">
      <c r="A36" s="22"/>
      <c r="B36" s="78"/>
      <c r="C36" s="7" t="s">
        <v>190</v>
      </c>
      <c r="D36" s="7"/>
      <c r="E36" s="189">
        <v>14097669449634</v>
      </c>
      <c r="F36" s="190"/>
      <c r="G36" s="189">
        <f>+G38+G41+G46+G59+G63</f>
        <v>14101499787948</v>
      </c>
      <c r="H36" s="80"/>
      <c r="I36" s="81"/>
      <c r="J36" s="79"/>
      <c r="K36" s="82"/>
      <c r="L36" s="83"/>
      <c r="M36" s="6"/>
      <c r="N36" s="7" t="s">
        <v>190</v>
      </c>
      <c r="O36" s="7"/>
      <c r="P36" s="207">
        <v>122911489722</v>
      </c>
      <c r="Q36" s="190"/>
      <c r="R36" s="207">
        <f>+R41+R45+R48</f>
        <v>132760664490</v>
      </c>
      <c r="S36" s="79"/>
      <c r="T36" s="44"/>
      <c r="U36" s="45"/>
      <c r="V36" s="29"/>
      <c r="W36" s="38"/>
    </row>
    <row r="37" spans="1:23" ht="18">
      <c r="A37" s="22"/>
      <c r="B37" s="6"/>
      <c r="C37" s="70"/>
      <c r="D37" s="70"/>
      <c r="E37" s="197"/>
      <c r="F37" s="193"/>
      <c r="G37" s="193"/>
      <c r="H37" s="84"/>
      <c r="I37" s="84"/>
      <c r="J37" s="72"/>
      <c r="K37" s="82"/>
      <c r="L37" s="75"/>
      <c r="M37" s="6"/>
      <c r="N37" s="7"/>
      <c r="O37" s="7"/>
      <c r="P37" s="212"/>
      <c r="Q37" s="212"/>
      <c r="R37" s="212"/>
      <c r="S37" s="79"/>
      <c r="T37" s="44"/>
      <c r="U37" s="45"/>
      <c r="V37" s="29"/>
      <c r="W37" s="34"/>
    </row>
    <row r="38" spans="1:23" ht="18">
      <c r="A38" s="22"/>
      <c r="B38" s="121" t="s">
        <v>6</v>
      </c>
      <c r="C38" s="7" t="s">
        <v>7</v>
      </c>
      <c r="D38" s="70"/>
      <c r="E38" s="194">
        <v>20528265006</v>
      </c>
      <c r="F38" s="193"/>
      <c r="G38" s="194">
        <v>20528265006</v>
      </c>
      <c r="H38" s="84"/>
      <c r="I38" s="84"/>
      <c r="J38" s="72"/>
      <c r="K38" s="82"/>
      <c r="L38" s="75"/>
      <c r="M38" s="179"/>
      <c r="N38" s="180"/>
      <c r="O38" s="180"/>
      <c r="P38" s="213"/>
      <c r="Q38" s="213"/>
      <c r="R38" s="213"/>
      <c r="S38" s="79"/>
      <c r="T38" s="44"/>
      <c r="U38" s="45"/>
      <c r="V38" s="29"/>
      <c r="W38" s="34"/>
    </row>
    <row r="39" spans="1:23" ht="18">
      <c r="A39" s="35"/>
      <c r="B39" s="70" t="s">
        <v>10</v>
      </c>
      <c r="C39" s="85" t="s">
        <v>11</v>
      </c>
      <c r="D39" s="77"/>
      <c r="E39" s="193">
        <v>20528265006</v>
      </c>
      <c r="F39" s="193"/>
      <c r="G39" s="193">
        <v>20528265006</v>
      </c>
      <c r="H39" s="73" t="e">
        <v>#DIV/0!</v>
      </c>
      <c r="I39" s="73">
        <v>0</v>
      </c>
      <c r="J39" s="72">
        <v>0</v>
      </c>
      <c r="K39" s="74"/>
      <c r="L39" s="75"/>
      <c r="M39" s="181"/>
      <c r="N39" s="181"/>
      <c r="O39" s="182"/>
      <c r="P39" s="214"/>
      <c r="Q39" s="214"/>
      <c r="R39" s="214"/>
      <c r="S39" s="72"/>
      <c r="T39" s="40"/>
      <c r="U39" s="40"/>
      <c r="V39" s="41"/>
      <c r="W39" s="38"/>
    </row>
    <row r="40" spans="1:23" ht="18">
      <c r="A40" s="35"/>
      <c r="B40" s="70" t="s">
        <v>12</v>
      </c>
      <c r="C40" s="85" t="s">
        <v>13</v>
      </c>
      <c r="D40" s="77"/>
      <c r="E40" s="193">
        <v>0</v>
      </c>
      <c r="F40" s="193"/>
      <c r="G40" s="193">
        <v>0</v>
      </c>
      <c r="H40" s="73"/>
      <c r="I40" s="73"/>
      <c r="J40" s="72"/>
      <c r="K40" s="74"/>
      <c r="L40" s="75"/>
      <c r="P40" s="210"/>
      <c r="Q40" s="210"/>
      <c r="R40" s="210"/>
      <c r="S40" s="72"/>
      <c r="T40" s="40"/>
      <c r="U40" s="40"/>
      <c r="V40" s="41"/>
      <c r="W40" s="38"/>
    </row>
    <row r="41" spans="1:23" ht="18">
      <c r="A41" s="35"/>
      <c r="B41" s="7" t="s">
        <v>14</v>
      </c>
      <c r="C41" s="122" t="s">
        <v>15</v>
      </c>
      <c r="D41" s="77"/>
      <c r="E41" s="194">
        <v>53645602873</v>
      </c>
      <c r="F41" s="193"/>
      <c r="G41" s="194">
        <f>+G42+G44+G45</f>
        <v>54974679620</v>
      </c>
      <c r="H41" s="73"/>
      <c r="I41" s="73"/>
      <c r="J41" s="72"/>
      <c r="K41" s="74"/>
      <c r="L41" s="75"/>
      <c r="M41" s="121" t="s">
        <v>100</v>
      </c>
      <c r="N41" s="7" t="s">
        <v>101</v>
      </c>
      <c r="O41" s="7"/>
      <c r="P41" s="215">
        <v>4581926665</v>
      </c>
      <c r="Q41" s="212"/>
      <c r="R41" s="215">
        <f>+R42</f>
        <v>5233556729</v>
      </c>
      <c r="S41" s="72"/>
      <c r="T41" s="40"/>
      <c r="U41" s="40"/>
      <c r="V41" s="41"/>
      <c r="W41" s="38"/>
    </row>
    <row r="42" spans="1:23" ht="18">
      <c r="A42" s="35"/>
      <c r="B42" s="70" t="s">
        <v>16</v>
      </c>
      <c r="C42" s="85" t="s">
        <v>17</v>
      </c>
      <c r="D42" s="77"/>
      <c r="E42" s="193">
        <v>44414570650</v>
      </c>
      <c r="F42" s="193"/>
      <c r="G42" s="193">
        <v>45743647398</v>
      </c>
      <c r="H42" s="73"/>
      <c r="I42" s="73"/>
      <c r="J42" s="72"/>
      <c r="K42" s="74"/>
      <c r="L42" s="75"/>
      <c r="M42" s="70" t="s">
        <v>104</v>
      </c>
      <c r="N42" s="70" t="s">
        <v>105</v>
      </c>
      <c r="O42" s="76"/>
      <c r="P42" s="193">
        <v>4581926665</v>
      </c>
      <c r="Q42" s="193"/>
      <c r="R42" s="193">
        <v>5233556729</v>
      </c>
      <c r="S42" s="72"/>
      <c r="T42" s="40"/>
      <c r="U42" s="40"/>
      <c r="V42" s="41"/>
      <c r="W42" s="38"/>
    </row>
    <row r="43" spans="1:23" ht="18" hidden="1">
      <c r="A43" s="35"/>
      <c r="B43" s="70" t="s">
        <v>18</v>
      </c>
      <c r="C43" s="85" t="s">
        <v>19</v>
      </c>
      <c r="D43" s="77"/>
      <c r="E43" s="193">
        <v>0</v>
      </c>
      <c r="F43" s="193"/>
      <c r="G43" s="193">
        <v>0</v>
      </c>
      <c r="H43" s="73"/>
      <c r="I43" s="73"/>
      <c r="J43" s="72"/>
      <c r="K43" s="74"/>
      <c r="L43" s="75"/>
      <c r="P43" s="188"/>
      <c r="Q43" s="188"/>
      <c r="R43" s="188"/>
      <c r="S43" s="72"/>
      <c r="T43" s="40"/>
      <c r="U43" s="40"/>
      <c r="V43" s="41"/>
      <c r="W43" s="38"/>
    </row>
    <row r="44" spans="1:23" ht="18">
      <c r="A44" s="35"/>
      <c r="B44" s="70" t="s">
        <v>20</v>
      </c>
      <c r="C44" s="85" t="s">
        <v>21</v>
      </c>
      <c r="D44" s="77"/>
      <c r="E44" s="193">
        <v>24357266835</v>
      </c>
      <c r="F44" s="193"/>
      <c r="G44" s="193">
        <v>24357266834</v>
      </c>
      <c r="H44" s="73"/>
      <c r="I44" s="73"/>
      <c r="J44" s="72"/>
      <c r="K44" s="74"/>
      <c r="L44" s="75"/>
      <c r="P44" s="210"/>
      <c r="Q44" s="210"/>
      <c r="R44" s="210"/>
      <c r="S44" s="72"/>
      <c r="T44" s="40"/>
      <c r="U44" s="40"/>
      <c r="V44" s="41"/>
      <c r="W44" s="38"/>
    </row>
    <row r="45" spans="1:23" ht="18">
      <c r="A45" s="35"/>
      <c r="B45" s="70" t="s">
        <v>22</v>
      </c>
      <c r="C45" s="85" t="s">
        <v>23</v>
      </c>
      <c r="D45" s="77"/>
      <c r="E45" s="193">
        <v>-15126234612</v>
      </c>
      <c r="F45" s="193"/>
      <c r="G45" s="193">
        <v>-15126234612</v>
      </c>
      <c r="H45" s="73"/>
      <c r="I45" s="73"/>
      <c r="J45" s="72"/>
      <c r="K45" s="74"/>
      <c r="L45" s="75"/>
      <c r="M45" s="123" t="s">
        <v>106</v>
      </c>
      <c r="N45" s="123" t="s">
        <v>107</v>
      </c>
      <c r="P45" s="211">
        <v>75431099640</v>
      </c>
      <c r="Q45" s="209"/>
      <c r="R45" s="211">
        <f>+R46</f>
        <v>84628644344</v>
      </c>
      <c r="S45" s="72"/>
      <c r="T45" s="40"/>
      <c r="U45" s="40"/>
      <c r="V45" s="41"/>
      <c r="W45" s="38"/>
    </row>
    <row r="46" spans="1:25" ht="18">
      <c r="A46" s="35"/>
      <c r="B46" s="7" t="s">
        <v>32</v>
      </c>
      <c r="C46" s="122" t="s">
        <v>33</v>
      </c>
      <c r="D46" s="77"/>
      <c r="E46" s="194">
        <v>123222858321</v>
      </c>
      <c r="F46" s="198"/>
      <c r="G46" s="194">
        <f>+G47+G48+G49+G50+G51+G52+G53+G54+G55+G56+G57+G58</f>
        <v>123471214276</v>
      </c>
      <c r="H46" s="73"/>
      <c r="I46" s="73"/>
      <c r="J46" s="72"/>
      <c r="K46" s="74"/>
      <c r="L46" s="75"/>
      <c r="M46" s="70" t="s">
        <v>108</v>
      </c>
      <c r="N46" s="70" t="s">
        <v>109</v>
      </c>
      <c r="O46" s="76"/>
      <c r="P46" s="193">
        <v>75431099640</v>
      </c>
      <c r="Q46" s="193"/>
      <c r="R46" s="193">
        <v>84628644344</v>
      </c>
      <c r="S46" s="72"/>
      <c r="T46" s="40"/>
      <c r="U46" s="40"/>
      <c r="V46" s="41"/>
      <c r="W46" s="38"/>
      <c r="Y46" s="178"/>
    </row>
    <row r="47" spans="1:23" ht="18">
      <c r="A47" s="35"/>
      <c r="B47" s="70" t="s">
        <v>34</v>
      </c>
      <c r="C47" s="85" t="s">
        <v>35</v>
      </c>
      <c r="D47" s="77"/>
      <c r="E47" s="193">
        <v>81943550768</v>
      </c>
      <c r="F47" s="193"/>
      <c r="G47" s="193">
        <v>81943550768</v>
      </c>
      <c r="H47" s="73"/>
      <c r="I47" s="73"/>
      <c r="J47" s="72"/>
      <c r="K47" s="74"/>
      <c r="L47" s="75"/>
      <c r="P47" s="188"/>
      <c r="Q47" s="188"/>
      <c r="R47" s="188"/>
      <c r="S47" s="72"/>
      <c r="T47" s="40"/>
      <c r="U47" s="40"/>
      <c r="V47" s="41"/>
      <c r="W47" s="38"/>
    </row>
    <row r="48" spans="1:23" ht="18">
      <c r="A48" s="35"/>
      <c r="B48" s="70" t="s">
        <v>36</v>
      </c>
      <c r="C48" s="85" t="s">
        <v>37</v>
      </c>
      <c r="D48" s="77"/>
      <c r="E48" s="193">
        <v>881914428</v>
      </c>
      <c r="F48" s="193"/>
      <c r="G48" s="193">
        <v>842251728</v>
      </c>
      <c r="H48" s="73"/>
      <c r="I48" s="73"/>
      <c r="J48" s="72"/>
      <c r="K48" s="74"/>
      <c r="L48" s="75"/>
      <c r="M48" s="123" t="s">
        <v>110</v>
      </c>
      <c r="N48" s="123" t="s">
        <v>111</v>
      </c>
      <c r="P48" s="211">
        <v>42898463417</v>
      </c>
      <c r="Q48" s="209"/>
      <c r="R48" s="211">
        <f>+R49+R50+R51</f>
        <v>42898463417</v>
      </c>
      <c r="S48" s="72"/>
      <c r="T48" s="40"/>
      <c r="U48" s="40"/>
      <c r="V48" s="41"/>
      <c r="W48" s="38"/>
    </row>
    <row r="49" spans="1:23" ht="18">
      <c r="A49" s="35"/>
      <c r="B49" s="70" t="s">
        <v>38</v>
      </c>
      <c r="C49" s="85" t="s">
        <v>39</v>
      </c>
      <c r="D49" s="77"/>
      <c r="E49" s="193">
        <v>9025262761</v>
      </c>
      <c r="F49" s="193"/>
      <c r="G49" s="193">
        <v>9021468684</v>
      </c>
      <c r="H49" s="73"/>
      <c r="I49" s="73"/>
      <c r="J49" s="72"/>
      <c r="K49" s="74"/>
      <c r="L49" s="75"/>
      <c r="M49" s="70" t="s">
        <v>112</v>
      </c>
      <c r="N49" s="70" t="s">
        <v>113</v>
      </c>
      <c r="O49" s="76"/>
      <c r="P49" s="193">
        <v>31057600</v>
      </c>
      <c r="Q49" s="193"/>
      <c r="R49" s="193">
        <v>31057600</v>
      </c>
      <c r="S49" s="72"/>
      <c r="T49" s="40"/>
      <c r="U49" s="40"/>
      <c r="V49" s="41"/>
      <c r="W49" s="38"/>
    </row>
    <row r="50" spans="1:23" ht="18">
      <c r="A50" s="35"/>
      <c r="B50" s="70" t="s">
        <v>40</v>
      </c>
      <c r="C50" s="85" t="s">
        <v>41</v>
      </c>
      <c r="D50" s="77"/>
      <c r="E50" s="193">
        <v>30561948052</v>
      </c>
      <c r="F50" s="193"/>
      <c r="G50" s="193">
        <v>30561948052</v>
      </c>
      <c r="H50" s="73"/>
      <c r="I50" s="73"/>
      <c r="J50" s="72"/>
      <c r="K50" s="74"/>
      <c r="L50" s="75"/>
      <c r="M50" s="70" t="s">
        <v>114</v>
      </c>
      <c r="N50" s="70" t="s">
        <v>115</v>
      </c>
      <c r="O50" s="76"/>
      <c r="P50" s="193">
        <v>0</v>
      </c>
      <c r="Q50" s="193"/>
      <c r="R50" s="193">
        <v>0</v>
      </c>
      <c r="S50" s="72"/>
      <c r="T50" s="40"/>
      <c r="U50" s="40"/>
      <c r="V50" s="41"/>
      <c r="W50" s="38"/>
    </row>
    <row r="51" spans="1:23" ht="18">
      <c r="A51" s="35"/>
      <c r="B51" s="70" t="s">
        <v>42</v>
      </c>
      <c r="C51" s="85" t="s">
        <v>43</v>
      </c>
      <c r="D51" s="77"/>
      <c r="E51" s="193">
        <v>889518651</v>
      </c>
      <c r="F51" s="193"/>
      <c r="G51" s="193">
        <v>889518651</v>
      </c>
      <c r="H51" s="73"/>
      <c r="I51" s="73"/>
      <c r="J51" s="72"/>
      <c r="K51" s="74"/>
      <c r="L51" s="75"/>
      <c r="M51" s="70" t="s">
        <v>116</v>
      </c>
      <c r="N51" s="70" t="s">
        <v>117</v>
      </c>
      <c r="O51" s="76"/>
      <c r="P51" s="193">
        <v>42867405817</v>
      </c>
      <c r="Q51" s="193"/>
      <c r="R51" s="193">
        <v>42867405817</v>
      </c>
      <c r="S51" s="72"/>
      <c r="T51" s="40"/>
      <c r="U51" s="40"/>
      <c r="V51" s="41"/>
      <c r="W51" s="38"/>
    </row>
    <row r="52" spans="1:23" ht="18">
      <c r="A52" s="35"/>
      <c r="B52" s="70" t="s">
        <v>44</v>
      </c>
      <c r="C52" s="85" t="s">
        <v>45</v>
      </c>
      <c r="D52" s="77"/>
      <c r="E52" s="193">
        <v>1965455742</v>
      </c>
      <c r="F52" s="193"/>
      <c r="G52" s="193">
        <v>1965455742</v>
      </c>
      <c r="H52" s="73"/>
      <c r="I52" s="73"/>
      <c r="J52" s="72"/>
      <c r="K52" s="74"/>
      <c r="L52" s="75"/>
      <c r="M52" s="70"/>
      <c r="N52" s="70"/>
      <c r="O52" s="76"/>
      <c r="P52" s="193"/>
      <c r="Q52" s="193"/>
      <c r="R52" s="193"/>
      <c r="S52" s="72"/>
      <c r="T52" s="40"/>
      <c r="U52" s="40"/>
      <c r="V52" s="41"/>
      <c r="W52" s="38"/>
    </row>
    <row r="53" spans="1:23" ht="18">
      <c r="A53" s="35"/>
      <c r="B53" s="70" t="s">
        <v>46</v>
      </c>
      <c r="C53" s="85" t="s">
        <v>47</v>
      </c>
      <c r="D53" s="77"/>
      <c r="E53" s="193">
        <v>9525626</v>
      </c>
      <c r="F53" s="193"/>
      <c r="G53" s="193">
        <v>9525626</v>
      </c>
      <c r="H53" s="73"/>
      <c r="I53" s="73"/>
      <c r="J53" s="72"/>
      <c r="K53" s="74"/>
      <c r="L53" s="75"/>
      <c r="M53" s="86"/>
      <c r="N53" s="86"/>
      <c r="O53" s="86"/>
      <c r="P53" s="188"/>
      <c r="Q53" s="188"/>
      <c r="R53" s="188"/>
      <c r="S53" s="72"/>
      <c r="T53" s="40"/>
      <c r="U53" s="40"/>
      <c r="V53" s="41"/>
      <c r="W53" s="38"/>
    </row>
    <row r="54" spans="1:23" ht="18">
      <c r="A54" s="35"/>
      <c r="B54" s="70" t="s">
        <v>48</v>
      </c>
      <c r="C54" s="85" t="s">
        <v>49</v>
      </c>
      <c r="D54" s="77"/>
      <c r="E54" s="193">
        <v>2951370235</v>
      </c>
      <c r="F54" s="193"/>
      <c r="G54" s="193">
        <v>2951370235</v>
      </c>
      <c r="H54" s="73"/>
      <c r="I54" s="73"/>
      <c r="J54" s="72"/>
      <c r="K54" s="74"/>
      <c r="L54" s="75"/>
      <c r="M54" s="70"/>
      <c r="P54" s="188"/>
      <c r="Q54" s="188"/>
      <c r="R54" s="188"/>
      <c r="S54" s="72"/>
      <c r="T54" s="40"/>
      <c r="U54" s="40"/>
      <c r="V54" s="41"/>
      <c r="W54" s="38"/>
    </row>
    <row r="55" spans="1:23" ht="18">
      <c r="A55" s="35"/>
      <c r="B55" s="70" t="s">
        <v>50</v>
      </c>
      <c r="C55" s="85" t="s">
        <v>51</v>
      </c>
      <c r="D55" s="77"/>
      <c r="E55" s="193">
        <v>18933553167</v>
      </c>
      <c r="F55" s="193"/>
      <c r="G55" s="193">
        <v>18937347244</v>
      </c>
      <c r="H55" s="73"/>
      <c r="I55" s="73"/>
      <c r="J55" s="72"/>
      <c r="K55" s="74"/>
      <c r="L55" s="75"/>
      <c r="M55" s="70"/>
      <c r="N55" s="70"/>
      <c r="O55" s="76"/>
      <c r="P55" s="193"/>
      <c r="Q55" s="193"/>
      <c r="R55" s="193"/>
      <c r="S55" s="72"/>
      <c r="T55" s="40"/>
      <c r="U55" s="40"/>
      <c r="V55" s="41"/>
      <c r="W55" s="38"/>
    </row>
    <row r="56" spans="1:25" ht="18">
      <c r="A56" s="35"/>
      <c r="B56" s="70" t="s">
        <v>52</v>
      </c>
      <c r="C56" s="85" t="s">
        <v>53</v>
      </c>
      <c r="D56" s="77"/>
      <c r="E56" s="193">
        <v>2792224169</v>
      </c>
      <c r="F56" s="193"/>
      <c r="G56" s="193">
        <v>2792224169</v>
      </c>
      <c r="H56" s="73"/>
      <c r="I56" s="73"/>
      <c r="J56" s="72"/>
      <c r="K56" s="74"/>
      <c r="L56" s="75"/>
      <c r="M56" s="70"/>
      <c r="N56" s="7" t="s">
        <v>191</v>
      </c>
      <c r="O56" s="7"/>
      <c r="P56" s="216">
        <v>443142241384</v>
      </c>
      <c r="Q56" s="200"/>
      <c r="R56" s="217">
        <f>+R36+R11</f>
        <v>470437944114</v>
      </c>
      <c r="S56" s="72"/>
      <c r="T56" s="40"/>
      <c r="U56" s="40"/>
      <c r="V56" s="41"/>
      <c r="W56" s="38"/>
      <c r="Y56" s="183"/>
    </row>
    <row r="57" spans="1:23" ht="18">
      <c r="A57" s="35"/>
      <c r="B57" s="70" t="s">
        <v>54</v>
      </c>
      <c r="C57" s="85" t="s">
        <v>55</v>
      </c>
      <c r="D57" s="77"/>
      <c r="E57" s="193">
        <v>-24839655037</v>
      </c>
      <c r="F57" s="193"/>
      <c r="G57" s="193">
        <v>-24551636382</v>
      </c>
      <c r="H57" s="73"/>
      <c r="I57" s="73"/>
      <c r="J57" s="72"/>
      <c r="K57" s="74"/>
      <c r="L57" s="75"/>
      <c r="M57" s="70"/>
      <c r="N57" s="70"/>
      <c r="O57" s="76"/>
      <c r="P57" s="193"/>
      <c r="Q57" s="193"/>
      <c r="R57" s="193"/>
      <c r="S57" s="72"/>
      <c r="T57" s="40"/>
      <c r="U57" s="40"/>
      <c r="V57" s="41"/>
      <c r="W57" s="38"/>
    </row>
    <row r="58" spans="1:23" ht="18">
      <c r="A58" s="35"/>
      <c r="B58" s="70" t="s">
        <v>56</v>
      </c>
      <c r="C58" s="85" t="s">
        <v>57</v>
      </c>
      <c r="D58" s="77"/>
      <c r="E58" s="193">
        <v>-1891810241</v>
      </c>
      <c r="F58" s="193"/>
      <c r="G58" s="193">
        <v>-1891810241</v>
      </c>
      <c r="H58" s="73"/>
      <c r="I58" s="73"/>
      <c r="J58" s="72"/>
      <c r="K58" s="74"/>
      <c r="L58" s="75"/>
      <c r="M58" s="86"/>
      <c r="N58" s="86"/>
      <c r="O58" s="86"/>
      <c r="P58" s="188"/>
      <c r="Q58" s="188"/>
      <c r="R58" s="188"/>
      <c r="S58" s="72"/>
      <c r="T58" s="40"/>
      <c r="U58" s="40"/>
      <c r="V58" s="41"/>
      <c r="W58" s="38"/>
    </row>
    <row r="59" spans="1:23" ht="18">
      <c r="A59" s="35"/>
      <c r="B59" s="7" t="s">
        <v>58</v>
      </c>
      <c r="C59" s="122" t="s">
        <v>59</v>
      </c>
      <c r="D59" s="77"/>
      <c r="E59" s="194">
        <v>13854816258213</v>
      </c>
      <c r="F59" s="198"/>
      <c r="G59" s="194">
        <f>+G60+G61+G62</f>
        <v>13854719863091</v>
      </c>
      <c r="H59" s="73"/>
      <c r="I59" s="73"/>
      <c r="J59" s="72"/>
      <c r="K59" s="74"/>
      <c r="L59" s="75"/>
      <c r="M59" s="7">
        <v>3</v>
      </c>
      <c r="N59" s="7" t="s">
        <v>120</v>
      </c>
      <c r="O59" s="86"/>
      <c r="P59" s="188"/>
      <c r="Q59" s="188"/>
      <c r="R59" s="188"/>
      <c r="S59" s="72"/>
      <c r="T59" s="40"/>
      <c r="U59" s="40"/>
      <c r="V59" s="41"/>
      <c r="W59" s="38"/>
    </row>
    <row r="60" spans="1:23" ht="18">
      <c r="A60" s="35"/>
      <c r="B60" s="70" t="s">
        <v>60</v>
      </c>
      <c r="C60" s="85" t="s">
        <v>61</v>
      </c>
      <c r="D60" s="77"/>
      <c r="E60" s="193">
        <v>3587132772819</v>
      </c>
      <c r="F60" s="193"/>
      <c r="G60" s="193">
        <v>3587034448405</v>
      </c>
      <c r="H60" s="73"/>
      <c r="I60" s="73"/>
      <c r="J60" s="72"/>
      <c r="K60" s="74"/>
      <c r="L60" s="75"/>
      <c r="M60" s="86"/>
      <c r="N60" s="86"/>
      <c r="O60" s="86"/>
      <c r="P60" s="188"/>
      <c r="Q60" s="188"/>
      <c r="R60" s="188"/>
      <c r="S60" s="72"/>
      <c r="T60" s="40"/>
      <c r="U60" s="40"/>
      <c r="V60" s="41"/>
      <c r="W60" s="38"/>
    </row>
    <row r="61" spans="1:23" ht="18">
      <c r="A61" s="35"/>
      <c r="B61" s="70" t="s">
        <v>62</v>
      </c>
      <c r="C61" s="85" t="s">
        <v>63</v>
      </c>
      <c r="D61" s="70"/>
      <c r="E61" s="193">
        <v>15602509673629</v>
      </c>
      <c r="F61" s="193"/>
      <c r="G61" s="193">
        <v>15587915644396</v>
      </c>
      <c r="H61" s="73" t="e">
        <v>#DIV/0!</v>
      </c>
      <c r="I61" s="73">
        <v>0.030991575648929938</v>
      </c>
      <c r="J61" s="72">
        <v>432355986625</v>
      </c>
      <c r="K61" s="74"/>
      <c r="L61" s="75"/>
      <c r="P61" s="188"/>
      <c r="Q61" s="188"/>
      <c r="R61" s="188"/>
      <c r="S61" s="72"/>
      <c r="T61" s="40" t="e">
        <v>#REF!</v>
      </c>
      <c r="U61" s="40" t="e">
        <v>#REF!</v>
      </c>
      <c r="V61" s="41" t="e">
        <v>#REF!</v>
      </c>
      <c r="W61" s="38"/>
    </row>
    <row r="62" spans="1:23" ht="18">
      <c r="A62" s="35"/>
      <c r="B62" s="70" t="s">
        <v>64</v>
      </c>
      <c r="C62" s="85" t="s">
        <v>65</v>
      </c>
      <c r="D62" s="77"/>
      <c r="E62" s="193">
        <v>-5334826188235</v>
      </c>
      <c r="F62" s="193"/>
      <c r="G62" s="193">
        <v>-5320230229710</v>
      </c>
      <c r="H62" s="73"/>
      <c r="I62" s="73"/>
      <c r="J62" s="72"/>
      <c r="K62" s="74"/>
      <c r="L62" s="75"/>
      <c r="M62" s="70" t="s">
        <v>121</v>
      </c>
      <c r="N62" s="70" t="s">
        <v>122</v>
      </c>
      <c r="O62" s="76"/>
      <c r="P62" s="193">
        <v>10542060162024</v>
      </c>
      <c r="Q62" s="193"/>
      <c r="R62" s="193">
        <v>10542060162024</v>
      </c>
      <c r="S62" s="72"/>
      <c r="T62" s="40"/>
      <c r="U62" s="40"/>
      <c r="V62" s="41"/>
      <c r="W62" s="38"/>
    </row>
    <row r="63" spans="1:23" ht="18">
      <c r="A63" s="35"/>
      <c r="B63" s="7" t="s">
        <v>66</v>
      </c>
      <c r="C63" s="122" t="s">
        <v>67</v>
      </c>
      <c r="D63" s="77"/>
      <c r="E63" s="194">
        <v>45456465221</v>
      </c>
      <c r="F63" s="198"/>
      <c r="G63" s="194">
        <f>+G64+G65+G66+G68+G69+G70+G71+G72</f>
        <v>47805765955</v>
      </c>
      <c r="H63" s="73"/>
      <c r="I63" s="73"/>
      <c r="J63" s="72"/>
      <c r="K63" s="74"/>
      <c r="L63" s="75"/>
      <c r="M63" s="70" t="s">
        <v>123</v>
      </c>
      <c r="N63" s="70" t="s">
        <v>124</v>
      </c>
      <c r="O63" s="76"/>
      <c r="P63" s="193">
        <v>5068870178064</v>
      </c>
      <c r="Q63" s="193"/>
      <c r="R63" s="193">
        <v>3653746785139</v>
      </c>
      <c r="S63" s="72"/>
      <c r="T63" s="40"/>
      <c r="U63" s="40"/>
      <c r="V63" s="41"/>
      <c r="W63" s="38"/>
    </row>
    <row r="64" spans="1:23" ht="18">
      <c r="A64" s="35"/>
      <c r="B64" s="70" t="s">
        <v>68</v>
      </c>
      <c r="C64" s="85" t="s">
        <v>69</v>
      </c>
      <c r="D64" s="77"/>
      <c r="E64" s="193">
        <v>1277050683</v>
      </c>
      <c r="F64" s="193"/>
      <c r="G64" s="193">
        <v>978956717</v>
      </c>
      <c r="H64" s="73"/>
      <c r="I64" s="73"/>
      <c r="J64" s="72"/>
      <c r="K64" s="74"/>
      <c r="L64" s="75"/>
      <c r="M64" s="70">
        <v>3110</v>
      </c>
      <c r="N64" s="70" t="s">
        <v>197</v>
      </c>
      <c r="O64" s="76"/>
      <c r="P64" s="193">
        <v>27850305211</v>
      </c>
      <c r="Q64" s="193"/>
      <c r="R64" s="193">
        <v>1415121681035</v>
      </c>
      <c r="S64" s="72"/>
      <c r="T64" s="40"/>
      <c r="U64" s="40"/>
      <c r="V64" s="41"/>
      <c r="W64" s="38"/>
    </row>
    <row r="65" spans="1:23" ht="18" hidden="1">
      <c r="A65" s="35"/>
      <c r="B65" s="70" t="s">
        <v>70</v>
      </c>
      <c r="C65" s="85" t="s">
        <v>71</v>
      </c>
      <c r="D65" s="77"/>
      <c r="E65" s="193">
        <v>0</v>
      </c>
      <c r="F65" s="193"/>
      <c r="G65" s="193">
        <v>0</v>
      </c>
      <c r="H65" s="73"/>
      <c r="I65" s="73"/>
      <c r="J65" s="72"/>
      <c r="K65" s="74"/>
      <c r="L65" s="75"/>
      <c r="S65" s="72"/>
      <c r="T65" s="40"/>
      <c r="U65" s="40"/>
      <c r="V65" s="41"/>
      <c r="W65" s="38"/>
    </row>
    <row r="66" spans="1:23" ht="18">
      <c r="A66" s="35"/>
      <c r="B66" s="70" t="s">
        <v>72</v>
      </c>
      <c r="C66" s="85" t="s">
        <v>73</v>
      </c>
      <c r="D66" s="77"/>
      <c r="E66" s="193">
        <v>26448909602</v>
      </c>
      <c r="F66" s="193"/>
      <c r="G66" s="193">
        <v>29026658688</v>
      </c>
      <c r="H66" s="73"/>
      <c r="I66" s="73"/>
      <c r="J66" s="72"/>
      <c r="K66" s="74"/>
      <c r="L66" s="75"/>
      <c r="M66" s="70"/>
      <c r="N66" s="70"/>
      <c r="O66" s="70"/>
      <c r="P66" s="193"/>
      <c r="Q66" s="193"/>
      <c r="R66" s="193"/>
      <c r="S66" s="72"/>
      <c r="T66" s="40"/>
      <c r="U66" s="40"/>
      <c r="V66" s="41"/>
      <c r="W66" s="38"/>
    </row>
    <row r="67" spans="1:23" s="100" customFormat="1" ht="18" hidden="1">
      <c r="A67" s="115"/>
      <c r="B67" s="113" t="s">
        <v>74</v>
      </c>
      <c r="C67" s="186" t="s">
        <v>75</v>
      </c>
      <c r="D67" s="187"/>
      <c r="E67" s="193">
        <v>0</v>
      </c>
      <c r="F67" s="197"/>
      <c r="G67" s="193">
        <v>0</v>
      </c>
      <c r="H67" s="73"/>
      <c r="I67" s="73"/>
      <c r="J67" s="97"/>
      <c r="K67" s="118"/>
      <c r="L67" s="119"/>
      <c r="M67" s="113"/>
      <c r="N67" s="113"/>
      <c r="O67" s="113"/>
      <c r="P67" s="197"/>
      <c r="Q67" s="197"/>
      <c r="R67" s="197"/>
      <c r="S67" s="97"/>
      <c r="T67" s="40"/>
      <c r="U67" s="40"/>
      <c r="V67" s="41"/>
      <c r="W67" s="120"/>
    </row>
    <row r="68" spans="1:23" ht="18" hidden="1">
      <c r="A68" s="35"/>
      <c r="B68" s="70" t="s">
        <v>76</v>
      </c>
      <c r="C68" s="85" t="s">
        <v>77</v>
      </c>
      <c r="D68" s="77"/>
      <c r="E68" s="193">
        <v>0</v>
      </c>
      <c r="F68" s="193"/>
      <c r="G68" s="193">
        <v>0</v>
      </c>
      <c r="H68" s="73"/>
      <c r="I68" s="73"/>
      <c r="J68" s="72"/>
      <c r="K68" s="74"/>
      <c r="L68" s="75"/>
      <c r="M68" s="70"/>
      <c r="N68" s="70"/>
      <c r="O68" s="70"/>
      <c r="P68" s="193"/>
      <c r="Q68" s="193"/>
      <c r="R68" s="193"/>
      <c r="S68" s="72"/>
      <c r="T68" s="40"/>
      <c r="U68" s="40"/>
      <c r="V68" s="41"/>
      <c r="W68" s="38"/>
    </row>
    <row r="69" spans="1:23" ht="18">
      <c r="A69" s="35"/>
      <c r="B69" s="70" t="s">
        <v>78</v>
      </c>
      <c r="C69" s="85" t="s">
        <v>79</v>
      </c>
      <c r="D69" s="77"/>
      <c r="E69" s="193">
        <v>1047209688</v>
      </c>
      <c r="F69" s="193"/>
      <c r="G69" s="193">
        <v>1047209688</v>
      </c>
      <c r="H69" s="73"/>
      <c r="I69" s="73"/>
      <c r="J69" s="72"/>
      <c r="K69" s="74"/>
      <c r="L69" s="75"/>
      <c r="M69" s="70"/>
      <c r="P69" s="188"/>
      <c r="Q69" s="188"/>
      <c r="R69" s="188"/>
      <c r="S69" s="72"/>
      <c r="T69" s="40"/>
      <c r="U69" s="40"/>
      <c r="V69" s="41"/>
      <c r="W69" s="38"/>
    </row>
    <row r="70" spans="1:23" ht="18">
      <c r="A70" s="35"/>
      <c r="B70" s="70" t="s">
        <v>80</v>
      </c>
      <c r="C70" s="85" t="s">
        <v>81</v>
      </c>
      <c r="D70" s="77"/>
      <c r="E70" s="193">
        <v>21050262699</v>
      </c>
      <c r="F70" s="193"/>
      <c r="G70" s="193">
        <v>21050262699</v>
      </c>
      <c r="H70" s="73"/>
      <c r="I70" s="73"/>
      <c r="J70" s="72"/>
      <c r="K70" s="74"/>
      <c r="L70" s="75"/>
      <c r="M70" s="70"/>
      <c r="N70" s="70"/>
      <c r="O70" s="70"/>
      <c r="P70" s="193"/>
      <c r="Q70" s="193"/>
      <c r="R70" s="193"/>
      <c r="S70" s="72"/>
      <c r="T70" s="40"/>
      <c r="U70" s="40"/>
      <c r="V70" s="41"/>
      <c r="W70" s="38"/>
    </row>
    <row r="71" spans="1:23" ht="18">
      <c r="A71" s="35"/>
      <c r="B71" s="70" t="s">
        <v>82</v>
      </c>
      <c r="C71" s="85" t="s">
        <v>83</v>
      </c>
      <c r="D71" s="77"/>
      <c r="E71" s="193">
        <v>-4258124510</v>
      </c>
      <c r="F71" s="193"/>
      <c r="G71" s="193">
        <v>-4188478896</v>
      </c>
      <c r="H71" s="73"/>
      <c r="I71" s="73"/>
      <c r="J71" s="72"/>
      <c r="K71" s="74"/>
      <c r="L71" s="75"/>
      <c r="M71" s="70"/>
      <c r="N71" s="7" t="s">
        <v>192</v>
      </c>
      <c r="O71" s="7"/>
      <c r="P71" s="217">
        <v>15638780645299</v>
      </c>
      <c r="Q71" s="200"/>
      <c r="R71" s="217">
        <f>+R62+R63+R64</f>
        <v>15610928628198</v>
      </c>
      <c r="S71" s="72"/>
      <c r="T71" s="40"/>
      <c r="U71" s="40"/>
      <c r="V71" s="41"/>
      <c r="W71" s="38"/>
    </row>
    <row r="72" spans="1:23" ht="18">
      <c r="A72" s="35"/>
      <c r="B72" s="70" t="s">
        <v>84</v>
      </c>
      <c r="C72" s="85" t="s">
        <v>85</v>
      </c>
      <c r="D72" s="77"/>
      <c r="E72" s="193">
        <v>-108842941</v>
      </c>
      <c r="F72" s="193"/>
      <c r="G72" s="193">
        <v>-108842941</v>
      </c>
      <c r="H72" s="73"/>
      <c r="I72" s="73"/>
      <c r="J72" s="72"/>
      <c r="K72" s="74"/>
      <c r="L72" s="75"/>
      <c r="M72" s="70"/>
      <c r="N72" s="70"/>
      <c r="O72" s="70"/>
      <c r="P72" s="193"/>
      <c r="Q72" s="193"/>
      <c r="R72" s="193"/>
      <c r="S72" s="72"/>
      <c r="T72" s="40"/>
      <c r="U72" s="40"/>
      <c r="V72" s="41"/>
      <c r="W72" s="38"/>
    </row>
    <row r="73" spans="1:23" ht="18">
      <c r="A73" s="35"/>
      <c r="B73" s="70"/>
      <c r="C73" s="85"/>
      <c r="D73" s="77"/>
      <c r="E73" s="197"/>
      <c r="F73" s="193"/>
      <c r="G73" s="193"/>
      <c r="H73" s="73"/>
      <c r="I73" s="73"/>
      <c r="J73" s="72"/>
      <c r="K73" s="74"/>
      <c r="L73" s="75"/>
      <c r="M73" s="70"/>
      <c r="N73" s="70"/>
      <c r="O73" s="70"/>
      <c r="P73" s="193"/>
      <c r="Q73" s="193"/>
      <c r="R73" s="193"/>
      <c r="S73" s="72"/>
      <c r="T73" s="40"/>
      <c r="U73" s="40"/>
      <c r="V73" s="41"/>
      <c r="W73" s="38"/>
    </row>
    <row r="74" spans="1:23" ht="18">
      <c r="A74" s="35"/>
      <c r="B74" s="70"/>
      <c r="C74" s="70"/>
      <c r="D74" s="70"/>
      <c r="E74" s="197"/>
      <c r="F74" s="193"/>
      <c r="G74" s="193"/>
      <c r="H74" s="72"/>
      <c r="I74" s="72"/>
      <c r="J74" s="72"/>
      <c r="K74" s="74"/>
      <c r="L74" s="75"/>
      <c r="M74" s="6"/>
      <c r="N74" s="6"/>
      <c r="O74" s="6"/>
      <c r="P74" s="193"/>
      <c r="Q74" s="193"/>
      <c r="R74" s="193"/>
      <c r="S74" s="72"/>
      <c r="T74" s="33"/>
      <c r="U74" s="33"/>
      <c r="V74" s="33"/>
      <c r="W74" s="34"/>
    </row>
    <row r="75" spans="1:23" ht="18.75" thickBot="1">
      <c r="A75" s="47"/>
      <c r="B75" s="7"/>
      <c r="C75" s="7" t="s">
        <v>193</v>
      </c>
      <c r="D75" s="7"/>
      <c r="E75" s="199">
        <v>16081922886683</v>
      </c>
      <c r="F75" s="200"/>
      <c r="G75" s="201">
        <f>+G36+G11</f>
        <v>16081366572312</v>
      </c>
      <c r="H75" s="88" t="e">
        <v>#DIV/0!</v>
      </c>
      <c r="I75" s="87"/>
      <c r="J75" s="87"/>
      <c r="K75" s="89"/>
      <c r="L75" s="90"/>
      <c r="M75" s="6"/>
      <c r="N75" s="7" t="s">
        <v>194</v>
      </c>
      <c r="O75" s="7"/>
      <c r="P75" s="201">
        <v>16081922886683</v>
      </c>
      <c r="Q75" s="200"/>
      <c r="R75" s="201">
        <f>+R71+R56</f>
        <v>16081366572312</v>
      </c>
      <c r="S75" s="87"/>
      <c r="T75" s="46"/>
      <c r="U75" s="46"/>
      <c r="V75" s="46"/>
      <c r="W75" s="38"/>
    </row>
    <row r="76" spans="1:23" ht="19.5" thickBot="1" thickTop="1">
      <c r="A76" s="48"/>
      <c r="B76" s="49"/>
      <c r="C76" s="49"/>
      <c r="D76" s="49"/>
      <c r="E76" s="202"/>
      <c r="F76" s="203"/>
      <c r="G76" s="203"/>
      <c r="H76" s="50"/>
      <c r="I76" s="50"/>
      <c r="J76" s="50"/>
      <c r="K76" s="51"/>
      <c r="L76" s="52"/>
      <c r="M76" s="53"/>
      <c r="N76" s="54"/>
      <c r="O76" s="54"/>
      <c r="P76" s="218"/>
      <c r="Q76" s="203"/>
      <c r="R76" s="218"/>
      <c r="S76" s="55"/>
      <c r="T76" s="55"/>
      <c r="U76" s="55"/>
      <c r="V76" s="55"/>
      <c r="W76" s="56"/>
    </row>
    <row r="77" spans="1:23" ht="18">
      <c r="A77" s="35"/>
      <c r="B77" s="36"/>
      <c r="C77" s="36"/>
      <c r="D77" s="36"/>
      <c r="E77" s="204"/>
      <c r="F77" s="190"/>
      <c r="G77" s="190"/>
      <c r="H77" s="29"/>
      <c r="I77" s="29"/>
      <c r="J77" s="29"/>
      <c r="K77" s="38"/>
      <c r="L77" s="57"/>
      <c r="M77" s="58"/>
      <c r="N77" s="15"/>
      <c r="O77" s="15"/>
      <c r="P77" s="219"/>
      <c r="Q77" s="219"/>
      <c r="R77" s="219"/>
      <c r="S77" s="59"/>
      <c r="T77" s="59"/>
      <c r="U77" s="59"/>
      <c r="V77" s="59"/>
      <c r="W77" s="60"/>
    </row>
    <row r="78" spans="1:23" ht="18">
      <c r="A78" s="47"/>
      <c r="B78" s="7">
        <v>8</v>
      </c>
      <c r="C78" s="7" t="s">
        <v>195</v>
      </c>
      <c r="D78" s="7"/>
      <c r="E78" s="195">
        <v>0</v>
      </c>
      <c r="F78" s="198"/>
      <c r="G78" s="195">
        <f>+G79+G80-G81</f>
        <v>0</v>
      </c>
      <c r="H78" s="87"/>
      <c r="I78" s="87"/>
      <c r="J78" s="87"/>
      <c r="K78" s="89"/>
      <c r="L78" s="90"/>
      <c r="M78" s="70">
        <v>9</v>
      </c>
      <c r="N78" s="7" t="s">
        <v>196</v>
      </c>
      <c r="O78" s="7"/>
      <c r="P78" s="194">
        <v>0</v>
      </c>
      <c r="Q78" s="198"/>
      <c r="R78" s="194">
        <f>+R79+R80-R81</f>
        <v>0</v>
      </c>
      <c r="S78" s="46"/>
      <c r="T78" s="46"/>
      <c r="U78" s="46"/>
      <c r="V78" s="46"/>
      <c r="W78" s="34"/>
    </row>
    <row r="79" spans="1:23" ht="18">
      <c r="A79" s="35"/>
      <c r="B79" s="70">
        <v>81</v>
      </c>
      <c r="C79" s="70" t="s">
        <v>176</v>
      </c>
      <c r="D79" s="77"/>
      <c r="E79" s="193">
        <v>306194389351</v>
      </c>
      <c r="F79" s="193"/>
      <c r="G79" s="193">
        <v>305515704657</v>
      </c>
      <c r="H79" s="73"/>
      <c r="I79" s="73">
        <v>-0.024595096859275467</v>
      </c>
      <c r="J79" s="72">
        <v>-9766075617.75</v>
      </c>
      <c r="K79" s="74"/>
      <c r="L79" s="75"/>
      <c r="M79" s="70">
        <v>91</v>
      </c>
      <c r="N79" s="70" t="s">
        <v>179</v>
      </c>
      <c r="O79" s="77"/>
      <c r="P79" s="193">
        <v>3359555387617</v>
      </c>
      <c r="Q79" s="193"/>
      <c r="R79" s="193">
        <v>3325234277565</v>
      </c>
      <c r="S79" s="33"/>
      <c r="T79" s="33"/>
      <c r="U79" s="40">
        <v>0.10707959195467774</v>
      </c>
      <c r="V79" s="41">
        <v>211084906847</v>
      </c>
      <c r="W79" s="38"/>
    </row>
    <row r="80" spans="1:23" ht="18">
      <c r="A80" s="35"/>
      <c r="B80" s="70">
        <v>83</v>
      </c>
      <c r="C80" s="70" t="s">
        <v>177</v>
      </c>
      <c r="D80" s="77"/>
      <c r="E80" s="193">
        <v>30463683591</v>
      </c>
      <c r="F80" s="193"/>
      <c r="G80" s="193">
        <v>29422877963</v>
      </c>
      <c r="H80" s="73"/>
      <c r="I80" s="73">
        <v>-0.009422545889141468</v>
      </c>
      <c r="J80" s="72">
        <v>-364996328</v>
      </c>
      <c r="K80" s="74"/>
      <c r="L80" s="75"/>
      <c r="M80" s="70">
        <v>93</v>
      </c>
      <c r="N80" s="70" t="s">
        <v>180</v>
      </c>
      <c r="O80" s="77"/>
      <c r="P80" s="193">
        <v>3358146518</v>
      </c>
      <c r="Q80" s="193"/>
      <c r="R80" s="193">
        <v>3288173024</v>
      </c>
      <c r="S80" s="33"/>
      <c r="T80" s="33"/>
      <c r="U80" s="40">
        <v>9.241796403706749</v>
      </c>
      <c r="V80" s="41">
        <v>11024817450</v>
      </c>
      <c r="W80" s="38"/>
    </row>
    <row r="81" spans="1:23" ht="18">
      <c r="A81" s="35"/>
      <c r="B81" s="70">
        <v>89</v>
      </c>
      <c r="C81" s="70" t="s">
        <v>178</v>
      </c>
      <c r="D81" s="70"/>
      <c r="E81" s="193">
        <v>336658072942</v>
      </c>
      <c r="F81" s="193"/>
      <c r="G81" s="193">
        <v>334938582620</v>
      </c>
      <c r="H81" s="73"/>
      <c r="I81" s="73">
        <v>-0.023246503315236852</v>
      </c>
      <c r="J81" s="72">
        <v>-10131071945.75</v>
      </c>
      <c r="K81" s="74"/>
      <c r="L81" s="75"/>
      <c r="M81" s="70">
        <v>99</v>
      </c>
      <c r="N81" s="70" t="s">
        <v>181</v>
      </c>
      <c r="O81" s="70"/>
      <c r="P81" s="193">
        <v>3362913534135</v>
      </c>
      <c r="Q81" s="193"/>
      <c r="R81" s="193">
        <v>3328522450589</v>
      </c>
      <c r="S81" s="33"/>
      <c r="T81" s="33"/>
      <c r="U81" s="40">
        <v>0.11260414172141155</v>
      </c>
      <c r="V81" s="41">
        <v>222109724297</v>
      </c>
      <c r="W81" s="38"/>
    </row>
    <row r="82" spans="1:23" ht="18.75" thickBot="1">
      <c r="A82" s="48"/>
      <c r="B82" s="49"/>
      <c r="C82" s="49"/>
      <c r="D82" s="49"/>
      <c r="E82" s="202"/>
      <c r="F82" s="203"/>
      <c r="G82" s="203"/>
      <c r="H82" s="50"/>
      <c r="I82" s="50"/>
      <c r="J82" s="50"/>
      <c r="K82" s="51"/>
      <c r="L82" s="52"/>
      <c r="M82" s="49"/>
      <c r="N82" s="49"/>
      <c r="O82" s="49"/>
      <c r="P82" s="50"/>
      <c r="Q82" s="50"/>
      <c r="R82" s="50"/>
      <c r="S82" s="50"/>
      <c r="T82" s="50"/>
      <c r="U82" s="50"/>
      <c r="V82" s="50"/>
      <c r="W82" s="51"/>
    </row>
    <row r="83" spans="1:23" ht="12.75">
      <c r="A83" s="61"/>
      <c r="B83" s="62"/>
      <c r="C83" s="62"/>
      <c r="D83" s="62"/>
      <c r="E83" s="205"/>
      <c r="F83" s="206"/>
      <c r="G83" s="206"/>
      <c r="H83" s="63"/>
      <c r="I83" s="63"/>
      <c r="J83" s="63"/>
      <c r="K83" s="64"/>
      <c r="L83" s="63"/>
      <c r="M83" s="62"/>
      <c r="N83" s="62"/>
      <c r="O83" s="62"/>
      <c r="P83" s="63"/>
      <c r="Q83" s="63"/>
      <c r="R83" s="63"/>
      <c r="S83" s="63"/>
      <c r="T83" s="63"/>
      <c r="U83" s="63"/>
      <c r="V83" s="63"/>
      <c r="W83" s="65"/>
    </row>
    <row r="84" spans="1:23" ht="12.75">
      <c r="A84" s="61"/>
      <c r="B84" s="62"/>
      <c r="C84" s="62"/>
      <c r="D84" s="62"/>
      <c r="E84" s="205"/>
      <c r="F84" s="206"/>
      <c r="G84" s="206"/>
      <c r="H84" s="63"/>
      <c r="I84" s="63"/>
      <c r="J84" s="63"/>
      <c r="K84" s="63"/>
      <c r="L84" s="63"/>
      <c r="M84" s="62"/>
      <c r="N84" s="62"/>
      <c r="O84" s="62"/>
      <c r="P84" s="63"/>
      <c r="Q84" s="63"/>
      <c r="R84" s="63"/>
      <c r="S84" s="63"/>
      <c r="T84" s="63"/>
      <c r="U84" s="63"/>
      <c r="V84" s="63"/>
      <c r="W84" s="65"/>
    </row>
    <row r="85" spans="1:23" ht="12.75">
      <c r="A85" s="61"/>
      <c r="B85" s="62"/>
      <c r="C85" s="62"/>
      <c r="D85" s="62"/>
      <c r="E85" s="98"/>
      <c r="F85" s="63"/>
      <c r="G85" s="63"/>
      <c r="H85" s="63"/>
      <c r="I85" s="63"/>
      <c r="J85" s="63"/>
      <c r="K85" s="63"/>
      <c r="L85" s="63"/>
      <c r="M85" s="62"/>
      <c r="N85" s="62"/>
      <c r="O85" s="62"/>
      <c r="P85" s="63"/>
      <c r="Q85" s="63"/>
      <c r="R85" s="63"/>
      <c r="S85" s="63"/>
      <c r="T85" s="63"/>
      <c r="U85" s="63"/>
      <c r="V85" s="63"/>
      <c r="W85" s="65"/>
    </row>
    <row r="86" spans="1:23" ht="12.75">
      <c r="A86" s="61"/>
      <c r="B86" s="62"/>
      <c r="C86" s="62"/>
      <c r="D86" s="62"/>
      <c r="E86" s="98"/>
      <c r="F86" s="63"/>
      <c r="G86" s="63"/>
      <c r="H86" s="63"/>
      <c r="I86" s="63"/>
      <c r="J86" s="63"/>
      <c r="K86" s="63"/>
      <c r="L86" s="63"/>
      <c r="M86" s="62"/>
      <c r="N86" s="62"/>
      <c r="O86" s="62"/>
      <c r="P86" s="63"/>
      <c r="Q86" s="63"/>
      <c r="R86" s="63"/>
      <c r="S86" s="63"/>
      <c r="T86" s="63"/>
      <c r="U86" s="63"/>
      <c r="V86" s="63"/>
      <c r="W86" s="65"/>
    </row>
    <row r="87" spans="1:23" ht="12.75">
      <c r="A87" s="61"/>
      <c r="B87" s="62"/>
      <c r="C87" s="62"/>
      <c r="D87" s="62"/>
      <c r="E87" s="98"/>
      <c r="F87" s="63"/>
      <c r="G87" s="63"/>
      <c r="H87" s="63"/>
      <c r="I87" s="63"/>
      <c r="J87" s="63"/>
      <c r="K87" s="63"/>
      <c r="L87" s="63"/>
      <c r="M87" s="62"/>
      <c r="N87" s="62"/>
      <c r="O87" s="62"/>
      <c r="P87" s="63"/>
      <c r="Q87" s="63"/>
      <c r="R87" s="63"/>
      <c r="S87" s="63"/>
      <c r="T87" s="63"/>
      <c r="U87" s="63"/>
      <c r="V87" s="63"/>
      <c r="W87" s="65"/>
    </row>
    <row r="88" spans="1:23" ht="12.75">
      <c r="A88" s="61"/>
      <c r="B88" s="62"/>
      <c r="C88" s="62"/>
      <c r="D88" s="62"/>
      <c r="E88" s="98"/>
      <c r="F88" s="63"/>
      <c r="G88" s="63"/>
      <c r="H88" s="63"/>
      <c r="I88" s="63"/>
      <c r="J88" s="63"/>
      <c r="K88" s="63"/>
      <c r="L88" s="63"/>
      <c r="M88" s="62"/>
      <c r="N88" s="62"/>
      <c r="O88" s="62"/>
      <c r="P88" s="63"/>
      <c r="Q88" s="63"/>
      <c r="R88" s="63"/>
      <c r="S88" s="63"/>
      <c r="T88" s="63"/>
      <c r="U88" s="63"/>
      <c r="V88" s="63"/>
      <c r="W88" s="65"/>
    </row>
    <row r="89" spans="1:23" ht="12.75">
      <c r="A89" s="61"/>
      <c r="B89" s="62"/>
      <c r="C89" s="62"/>
      <c r="D89" s="62"/>
      <c r="E89" s="98"/>
      <c r="F89" s="63"/>
      <c r="G89" s="63"/>
      <c r="H89" s="63"/>
      <c r="I89" s="63"/>
      <c r="J89" s="63"/>
      <c r="K89" s="63"/>
      <c r="L89" s="63"/>
      <c r="M89" s="62"/>
      <c r="N89" s="62"/>
      <c r="O89" s="62"/>
      <c r="P89" s="63"/>
      <c r="Q89" s="63"/>
      <c r="R89" s="63"/>
      <c r="S89" s="63"/>
      <c r="T89" s="63"/>
      <c r="U89" s="63"/>
      <c r="V89" s="63"/>
      <c r="W89" s="65"/>
    </row>
    <row r="90" spans="1:23" ht="88.5" customHeight="1" thickBot="1">
      <c r="A90" s="66"/>
      <c r="B90" s="67"/>
      <c r="C90" s="67"/>
      <c r="D90" s="67"/>
      <c r="E90" s="99"/>
      <c r="F90" s="68"/>
      <c r="G90" s="68"/>
      <c r="H90" s="68"/>
      <c r="I90" s="68"/>
      <c r="J90" s="68"/>
      <c r="K90" s="68"/>
      <c r="L90" s="68"/>
      <c r="M90" s="67"/>
      <c r="N90" s="67"/>
      <c r="O90" s="67"/>
      <c r="P90" s="68"/>
      <c r="Q90" s="68"/>
      <c r="R90" s="68"/>
      <c r="S90" s="68"/>
      <c r="T90" s="68"/>
      <c r="U90" s="68"/>
      <c r="V90" s="68"/>
      <c r="W90" s="69"/>
    </row>
    <row r="95" spans="5:16" ht="12.75">
      <c r="E95" s="177"/>
      <c r="P95" s="178"/>
    </row>
    <row r="96" spans="5:16" ht="12.75">
      <c r="E96" s="177"/>
      <c r="P96" s="178"/>
    </row>
    <row r="97" spans="5:16" ht="12.75">
      <c r="E97" s="177"/>
      <c r="P97" s="178"/>
    </row>
    <row r="98" ht="12.75">
      <c r="P98" s="178"/>
    </row>
    <row r="99" ht="12.75">
      <c r="P99" s="178"/>
    </row>
    <row r="109" ht="12.75">
      <c r="E109" s="177"/>
    </row>
    <row r="110" ht="12.75">
      <c r="E110" s="177"/>
    </row>
    <row r="111" ht="12.75">
      <c r="E111" s="177"/>
    </row>
  </sheetData>
  <sheetProtection/>
  <mergeCells count="4">
    <mergeCell ref="A2:W2"/>
    <mergeCell ref="A4:W4"/>
    <mergeCell ref="A5:W5"/>
    <mergeCell ref="A6:W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zoomScalePageLayoutView="0" workbookViewId="0" topLeftCell="A42">
      <selection activeCell="A1" sqref="A1:H1"/>
    </sheetView>
  </sheetViews>
  <sheetFormatPr defaultColWidth="11.421875" defaultRowHeight="12.75"/>
  <cols>
    <col min="1" max="1" width="11.57421875" style="0" customWidth="1"/>
    <col min="3" max="3" width="40.8515625" style="0" customWidth="1"/>
    <col min="5" max="5" width="15.8515625" style="0" bestFit="1" customWidth="1"/>
    <col min="7" max="7" width="19.421875" style="0" customWidth="1"/>
    <col min="8" max="8" width="20.140625" style="0" customWidth="1"/>
    <col min="10" max="10" width="13.7109375" style="0" bestFit="1" customWidth="1"/>
    <col min="11" max="11" width="20.140625" style="184" bestFit="1" customWidth="1"/>
  </cols>
  <sheetData>
    <row r="1" spans="1:8" ht="18">
      <c r="A1" s="240" t="s">
        <v>198</v>
      </c>
      <c r="B1" s="241"/>
      <c r="C1" s="241"/>
      <c r="D1" s="241"/>
      <c r="E1" s="241"/>
      <c r="F1" s="241"/>
      <c r="G1" s="241"/>
      <c r="H1" s="242"/>
    </row>
    <row r="2" spans="1:8" ht="15.75">
      <c r="A2" s="243" t="s">
        <v>215</v>
      </c>
      <c r="B2" s="244"/>
      <c r="C2" s="244"/>
      <c r="D2" s="244"/>
      <c r="E2" s="244"/>
      <c r="F2" s="244"/>
      <c r="G2" s="244"/>
      <c r="H2" s="245"/>
    </row>
    <row r="3" spans="1:8" ht="15.75">
      <c r="A3" s="243" t="s">
        <v>216</v>
      </c>
      <c r="B3" s="244"/>
      <c r="C3" s="244"/>
      <c r="D3" s="244"/>
      <c r="E3" s="244"/>
      <c r="F3" s="244"/>
      <c r="G3" s="244"/>
      <c r="H3" s="245"/>
    </row>
    <row r="4" spans="1:8" ht="15.75">
      <c r="A4" s="243" t="s">
        <v>183</v>
      </c>
      <c r="B4" s="244"/>
      <c r="C4" s="244"/>
      <c r="D4" s="244"/>
      <c r="E4" s="244"/>
      <c r="F4" s="244"/>
      <c r="G4" s="244"/>
      <c r="H4" s="245"/>
    </row>
    <row r="5" spans="1:8" ht="15.75">
      <c r="A5" s="161"/>
      <c r="B5" s="125"/>
      <c r="C5" s="125"/>
      <c r="D5" s="125"/>
      <c r="E5" s="125"/>
      <c r="F5" s="125"/>
      <c r="G5" s="125"/>
      <c r="H5" s="176"/>
    </row>
    <row r="6" spans="1:8" ht="15.75">
      <c r="A6" s="161"/>
      <c r="B6" s="125"/>
      <c r="C6" s="125"/>
      <c r="D6" s="125"/>
      <c r="E6" s="125"/>
      <c r="F6" s="125"/>
      <c r="G6" s="125"/>
      <c r="H6" s="176"/>
    </row>
    <row r="7" spans="1:8" ht="15.75">
      <c r="A7" s="128"/>
      <c r="B7" s="129"/>
      <c r="C7" s="129"/>
      <c r="D7" s="129"/>
      <c r="E7" s="129"/>
      <c r="F7" s="129"/>
      <c r="G7" s="127"/>
      <c r="H7" s="130"/>
    </row>
    <row r="8" spans="1:8" ht="24" thickBot="1">
      <c r="A8" s="131"/>
      <c r="B8" s="132"/>
      <c r="C8" s="132"/>
      <c r="D8" s="132"/>
      <c r="E8" s="133"/>
      <c r="F8" s="133"/>
      <c r="G8" s="133"/>
      <c r="H8" s="134"/>
    </row>
    <row r="9" spans="1:8" ht="18.75">
      <c r="A9" s="135"/>
      <c r="B9" s="136"/>
      <c r="C9" s="136"/>
      <c r="D9" s="136"/>
      <c r="E9" s="137" t="s">
        <v>214</v>
      </c>
      <c r="F9" s="138"/>
      <c r="G9" s="137" t="s">
        <v>212</v>
      </c>
      <c r="H9" s="139"/>
    </row>
    <row r="10" spans="1:8" ht="25.5">
      <c r="A10" s="140"/>
      <c r="B10" s="141"/>
      <c r="C10" s="141"/>
      <c r="D10" s="141"/>
      <c r="E10" s="142"/>
      <c r="F10" s="142"/>
      <c r="G10" s="142"/>
      <c r="H10" s="143"/>
    </row>
    <row r="11" spans="1:8" ht="26.25">
      <c r="A11" s="144"/>
      <c r="B11" s="141" t="s">
        <v>199</v>
      </c>
      <c r="C11" s="141"/>
      <c r="D11" s="141"/>
      <c r="E11" s="220">
        <v>40415452856</v>
      </c>
      <c r="F11" s="221"/>
      <c r="G11" s="220">
        <v>46679499132</v>
      </c>
      <c r="H11" s="145"/>
    </row>
    <row r="12" spans="1:8" ht="20.25">
      <c r="A12" s="146"/>
      <c r="B12" s="141"/>
      <c r="C12" s="141"/>
      <c r="D12" s="141"/>
      <c r="E12" s="222"/>
      <c r="F12" s="222"/>
      <c r="G12" s="222"/>
      <c r="H12" s="147"/>
    </row>
    <row r="13" spans="1:8" ht="15.75">
      <c r="A13" s="161" t="s">
        <v>125</v>
      </c>
      <c r="B13" s="141" t="s">
        <v>126</v>
      </c>
      <c r="C13" s="141"/>
      <c r="D13" s="141"/>
      <c r="E13" s="220">
        <v>347474649</v>
      </c>
      <c r="F13" s="221"/>
      <c r="G13" s="220">
        <v>307602272</v>
      </c>
      <c r="H13" s="147"/>
    </row>
    <row r="14" spans="1:8" ht="23.25">
      <c r="A14" s="148" t="s">
        <v>127</v>
      </c>
      <c r="B14" s="149" t="s">
        <v>128</v>
      </c>
      <c r="C14" s="149"/>
      <c r="D14" s="149"/>
      <c r="E14" s="222">
        <v>354143417</v>
      </c>
      <c r="F14" s="221"/>
      <c r="G14" s="222">
        <v>318461391</v>
      </c>
      <c r="H14" s="150"/>
    </row>
    <row r="15" spans="1:8" ht="23.25">
      <c r="A15" s="148" t="s">
        <v>129</v>
      </c>
      <c r="B15" s="149" t="s">
        <v>130</v>
      </c>
      <c r="C15" s="149"/>
      <c r="D15" s="149"/>
      <c r="E15" s="222">
        <v>-6668768</v>
      </c>
      <c r="F15" s="221"/>
      <c r="G15" s="222">
        <v>-10859119</v>
      </c>
      <c r="H15" s="150"/>
    </row>
    <row r="16" spans="1:8" ht="23.25">
      <c r="A16" s="161" t="s">
        <v>131</v>
      </c>
      <c r="B16" s="141" t="s">
        <v>132</v>
      </c>
      <c r="C16" s="149"/>
      <c r="D16" s="149"/>
      <c r="E16" s="220">
        <v>358038422</v>
      </c>
      <c r="F16" s="221"/>
      <c r="G16" s="220">
        <v>1406378140</v>
      </c>
      <c r="H16" s="150"/>
    </row>
    <row r="17" spans="1:8" ht="23.25">
      <c r="A17" s="148" t="s">
        <v>133</v>
      </c>
      <c r="B17" s="149" t="s">
        <v>134</v>
      </c>
      <c r="C17" s="149"/>
      <c r="D17" s="149"/>
      <c r="E17" s="222">
        <v>358038422</v>
      </c>
      <c r="F17" s="221"/>
      <c r="G17" s="222">
        <v>1406378140</v>
      </c>
      <c r="H17" s="151"/>
    </row>
    <row r="18" spans="1:8" ht="23.25">
      <c r="A18" s="161" t="s">
        <v>135</v>
      </c>
      <c r="B18" s="141" t="s">
        <v>136</v>
      </c>
      <c r="C18" s="149"/>
      <c r="D18" s="149"/>
      <c r="E18" s="220">
        <v>39709939785</v>
      </c>
      <c r="F18" s="221"/>
      <c r="G18" s="220">
        <v>44965518720</v>
      </c>
      <c r="H18" s="151"/>
    </row>
    <row r="19" spans="1:8" ht="20.25">
      <c r="A19" s="148" t="s">
        <v>137</v>
      </c>
      <c r="B19" s="149" t="s">
        <v>138</v>
      </c>
      <c r="C19" s="149"/>
      <c r="D19" s="149"/>
      <c r="E19" s="222">
        <v>39709939785</v>
      </c>
      <c r="F19" s="223"/>
      <c r="G19" s="222">
        <v>44965518720</v>
      </c>
      <c r="H19" s="152"/>
    </row>
    <row r="20" spans="1:8" ht="20.25">
      <c r="A20" s="148"/>
      <c r="B20" s="149"/>
      <c r="C20" s="149"/>
      <c r="D20" s="149"/>
      <c r="E20" s="222"/>
      <c r="F20" s="223"/>
      <c r="G20" s="222"/>
      <c r="H20" s="153"/>
    </row>
    <row r="21" spans="1:8" ht="20.25" hidden="1">
      <c r="A21" s="148"/>
      <c r="B21" s="149"/>
      <c r="C21" s="149"/>
      <c r="D21" s="149"/>
      <c r="E21" s="222"/>
      <c r="F21" s="223"/>
      <c r="G21" s="222"/>
      <c r="H21" s="154"/>
    </row>
    <row r="22" spans="1:8" ht="23.25" hidden="1">
      <c r="A22" s="148"/>
      <c r="B22" s="149"/>
      <c r="C22" s="149"/>
      <c r="D22" s="149"/>
      <c r="E22" s="222"/>
      <c r="F22" s="222"/>
      <c r="G22" s="222"/>
      <c r="H22" s="155"/>
    </row>
    <row r="23" spans="1:8" ht="21" hidden="1" thickBot="1">
      <c r="A23" s="148"/>
      <c r="B23" s="141" t="s">
        <v>200</v>
      </c>
      <c r="C23" s="141"/>
      <c r="D23" s="141"/>
      <c r="E23" s="224">
        <v>0</v>
      </c>
      <c r="F23" s="223"/>
      <c r="G23" s="224">
        <v>0</v>
      </c>
      <c r="H23" s="154"/>
    </row>
    <row r="24" spans="1:8" ht="20.25" hidden="1">
      <c r="A24" s="148"/>
      <c r="B24" s="156"/>
      <c r="C24" s="156"/>
      <c r="D24" s="156"/>
      <c r="E24" s="225"/>
      <c r="F24" s="223"/>
      <c r="G24" s="225"/>
      <c r="H24" s="154"/>
    </row>
    <row r="25" spans="1:8" ht="20.25" hidden="1">
      <c r="A25" s="148">
        <v>62</v>
      </c>
      <c r="B25" s="149" t="s">
        <v>201</v>
      </c>
      <c r="C25" s="149"/>
      <c r="D25" s="149"/>
      <c r="E25" s="222">
        <v>0</v>
      </c>
      <c r="F25" s="223"/>
      <c r="G25" s="222">
        <v>0</v>
      </c>
      <c r="H25" s="154"/>
    </row>
    <row r="26" spans="1:8" ht="20.25" hidden="1">
      <c r="A26" s="148"/>
      <c r="B26" s="141"/>
      <c r="C26" s="141"/>
      <c r="D26" s="141"/>
      <c r="E26" s="222"/>
      <c r="F26" s="223"/>
      <c r="G26" s="222"/>
      <c r="H26" s="153"/>
    </row>
    <row r="27" spans="1:8" ht="20.25">
      <c r="A27" s="148"/>
      <c r="B27" s="141" t="s">
        <v>202</v>
      </c>
      <c r="C27" s="141"/>
      <c r="D27" s="141"/>
      <c r="E27" s="220">
        <v>27353147933</v>
      </c>
      <c r="F27" s="223"/>
      <c r="G27" s="220">
        <v>22480406404</v>
      </c>
      <c r="H27" s="152"/>
    </row>
    <row r="28" spans="1:8" ht="20.25">
      <c r="A28" s="148"/>
      <c r="B28" s="149"/>
      <c r="C28" s="149"/>
      <c r="D28" s="149"/>
      <c r="E28" s="222"/>
      <c r="F28" s="223"/>
      <c r="G28" s="222"/>
      <c r="H28" s="153"/>
    </row>
    <row r="29" spans="1:8" ht="20.25">
      <c r="A29" s="161" t="s">
        <v>145</v>
      </c>
      <c r="B29" s="141" t="s">
        <v>146</v>
      </c>
      <c r="C29" s="141"/>
      <c r="D29" s="149"/>
      <c r="E29" s="220">
        <v>12399525139</v>
      </c>
      <c r="F29" s="226"/>
      <c r="G29" s="220">
        <v>8028761644</v>
      </c>
      <c r="H29" s="153"/>
    </row>
    <row r="30" spans="1:8" ht="20.25">
      <c r="A30" s="148" t="s">
        <v>147</v>
      </c>
      <c r="B30" s="149" t="s">
        <v>148</v>
      </c>
      <c r="C30" s="149"/>
      <c r="D30" s="149"/>
      <c r="E30" s="222">
        <v>2768855259</v>
      </c>
      <c r="F30" s="222"/>
      <c r="G30" s="222">
        <v>2269719172</v>
      </c>
      <c r="H30" s="152"/>
    </row>
    <row r="31" spans="1:8" ht="20.25" hidden="1">
      <c r="A31" s="148" t="s">
        <v>208</v>
      </c>
      <c r="B31" s="149" t="s">
        <v>209</v>
      </c>
      <c r="C31" s="149"/>
      <c r="D31" s="149"/>
      <c r="E31" s="222">
        <v>0</v>
      </c>
      <c r="F31" s="222"/>
      <c r="G31" s="222">
        <v>0</v>
      </c>
      <c r="H31" s="152"/>
    </row>
    <row r="32" spans="1:8" ht="20.25">
      <c r="A32" s="148" t="s">
        <v>149</v>
      </c>
      <c r="B32" s="149" t="s">
        <v>150</v>
      </c>
      <c r="C32" s="149"/>
      <c r="D32" s="149"/>
      <c r="E32" s="222">
        <v>880950637</v>
      </c>
      <c r="F32" s="222"/>
      <c r="G32" s="222">
        <v>713875189</v>
      </c>
      <c r="H32" s="152"/>
    </row>
    <row r="33" spans="1:8" ht="20.25">
      <c r="A33" s="148" t="s">
        <v>151</v>
      </c>
      <c r="B33" s="149" t="s">
        <v>152</v>
      </c>
      <c r="C33" s="149"/>
      <c r="D33" s="149"/>
      <c r="E33" s="222">
        <v>149410500</v>
      </c>
      <c r="F33" s="222"/>
      <c r="G33" s="222">
        <v>124187800</v>
      </c>
      <c r="H33" s="152"/>
    </row>
    <row r="34" spans="1:8" ht="20.25">
      <c r="A34" s="148" t="s">
        <v>153</v>
      </c>
      <c r="B34" s="149" t="s">
        <v>154</v>
      </c>
      <c r="C34" s="149"/>
      <c r="D34" s="149"/>
      <c r="E34" s="222">
        <v>1706477427</v>
      </c>
      <c r="F34" s="222"/>
      <c r="G34" s="222">
        <v>1337876230</v>
      </c>
      <c r="H34" s="152"/>
    </row>
    <row r="35" spans="1:8" ht="20.25">
      <c r="A35" s="148" t="s">
        <v>155</v>
      </c>
      <c r="B35" s="149" t="s">
        <v>156</v>
      </c>
      <c r="C35" s="149"/>
      <c r="D35" s="149"/>
      <c r="E35" s="222">
        <v>65594431</v>
      </c>
      <c r="F35" s="222"/>
      <c r="G35" s="222">
        <v>25728092</v>
      </c>
      <c r="H35" s="152"/>
    </row>
    <row r="36" spans="1:8" ht="20.25">
      <c r="A36" s="148" t="s">
        <v>157</v>
      </c>
      <c r="B36" s="149" t="s">
        <v>158</v>
      </c>
      <c r="C36" s="149"/>
      <c r="D36" s="149"/>
      <c r="E36" s="222">
        <v>6821451535</v>
      </c>
      <c r="F36" s="222"/>
      <c r="G36" s="222">
        <v>3554259700</v>
      </c>
      <c r="H36" s="152"/>
    </row>
    <row r="37" spans="1:8" ht="20.25">
      <c r="A37" s="148" t="s">
        <v>159</v>
      </c>
      <c r="B37" s="149" t="s">
        <v>160</v>
      </c>
      <c r="C37" s="149"/>
      <c r="D37" s="149"/>
      <c r="E37" s="222">
        <v>6785350</v>
      </c>
      <c r="F37" s="222"/>
      <c r="G37" s="222">
        <v>3115461</v>
      </c>
      <c r="H37" s="152"/>
    </row>
    <row r="38" spans="1:8" ht="20.25">
      <c r="A38" s="161" t="s">
        <v>161</v>
      </c>
      <c r="B38" s="141" t="s">
        <v>162</v>
      </c>
      <c r="C38" s="149"/>
      <c r="D38" s="149"/>
      <c r="E38" s="220">
        <v>14953622794</v>
      </c>
      <c r="F38" s="222"/>
      <c r="G38" s="220">
        <v>14451644760</v>
      </c>
      <c r="H38" s="152"/>
    </row>
    <row r="39" spans="1:8" ht="20.25" hidden="1">
      <c r="A39" s="148" t="e">
        <v>#REF!</v>
      </c>
      <c r="B39" s="149" t="e">
        <v>#REF!</v>
      </c>
      <c r="C39" s="149"/>
      <c r="D39" s="149"/>
      <c r="E39" s="222">
        <v>0</v>
      </c>
      <c r="F39" s="222"/>
      <c r="G39" s="222" t="e">
        <v>#REF!</v>
      </c>
      <c r="H39" s="152"/>
    </row>
    <row r="40" spans="1:8" ht="20.25" hidden="1">
      <c r="A40" s="148" t="e">
        <v>#REF!</v>
      </c>
      <c r="B40" s="149" t="e">
        <v>#REF!</v>
      </c>
      <c r="C40" s="149"/>
      <c r="D40" s="149"/>
      <c r="E40" s="222" t="e">
        <v>#REF!</v>
      </c>
      <c r="F40" s="222"/>
      <c r="G40" s="222" t="e">
        <v>#REF!</v>
      </c>
      <c r="H40" s="152"/>
    </row>
    <row r="41" spans="1:8" ht="20.25">
      <c r="A41" s="148" t="s">
        <v>163</v>
      </c>
      <c r="B41" s="149" t="s">
        <v>164</v>
      </c>
      <c r="C41" s="149"/>
      <c r="D41" s="149"/>
      <c r="E41" s="222">
        <v>288018655</v>
      </c>
      <c r="F41" s="223"/>
      <c r="G41" s="222">
        <v>316656040</v>
      </c>
      <c r="H41" s="152"/>
    </row>
    <row r="42" spans="1:8" ht="20.25">
      <c r="A42" s="148" t="s">
        <v>165</v>
      </c>
      <c r="B42" s="149" t="s">
        <v>166</v>
      </c>
      <c r="C42" s="149"/>
      <c r="D42" s="149"/>
      <c r="E42" s="222">
        <v>14595958525</v>
      </c>
      <c r="F42" s="223"/>
      <c r="G42" s="222">
        <v>13991010560</v>
      </c>
      <c r="H42" s="152"/>
    </row>
    <row r="43" spans="1:8" ht="20.25">
      <c r="A43" s="148" t="s">
        <v>167</v>
      </c>
      <c r="B43" s="149" t="s">
        <v>168</v>
      </c>
      <c r="C43" s="149"/>
      <c r="D43" s="149"/>
      <c r="E43" s="222">
        <v>69645614</v>
      </c>
      <c r="F43" s="223"/>
      <c r="G43" s="222">
        <v>143978160</v>
      </c>
      <c r="H43" s="152"/>
    </row>
    <row r="44" spans="1:8" ht="20.25" hidden="1">
      <c r="A44" s="148" t="e">
        <v>#REF!</v>
      </c>
      <c r="B44" s="149" t="e">
        <v>#REF!</v>
      </c>
      <c r="C44" s="149"/>
      <c r="D44" s="149"/>
      <c r="E44" s="222" t="e">
        <v>#REF!</v>
      </c>
      <c r="F44" s="223"/>
      <c r="G44" s="222" t="e">
        <v>#REF!</v>
      </c>
      <c r="H44" s="152"/>
    </row>
    <row r="45" spans="1:8" ht="20.25" hidden="1">
      <c r="A45" s="161" t="e">
        <v>#REF!</v>
      </c>
      <c r="B45" s="141" t="e">
        <v>#REF!</v>
      </c>
      <c r="C45" s="141"/>
      <c r="D45" s="141"/>
      <c r="E45" s="220" t="e">
        <v>#REF!</v>
      </c>
      <c r="F45" s="226"/>
      <c r="G45" s="220" t="e">
        <v>#REF!</v>
      </c>
      <c r="H45" s="152"/>
    </row>
    <row r="46" spans="1:8" ht="20.25" hidden="1">
      <c r="A46" s="148" t="e">
        <v>#REF!</v>
      </c>
      <c r="B46" s="149" t="e">
        <v>#REF!</v>
      </c>
      <c r="C46" s="149"/>
      <c r="D46" s="149"/>
      <c r="E46" s="222" t="e">
        <v>#REF!</v>
      </c>
      <c r="F46" s="223"/>
      <c r="G46" s="222" t="e">
        <v>#REF!</v>
      </c>
      <c r="H46" s="152"/>
    </row>
    <row r="47" spans="1:8" ht="15.75" hidden="1">
      <c r="A47" s="161" t="e">
        <v>#REF!</v>
      </c>
      <c r="B47" s="185" t="e">
        <v>#REF!</v>
      </c>
      <c r="C47" s="149"/>
      <c r="D47" s="149"/>
      <c r="E47" s="220" t="e">
        <v>#REF!</v>
      </c>
      <c r="F47" s="222"/>
      <c r="G47" s="220" t="e">
        <v>#REF!</v>
      </c>
      <c r="H47" s="158"/>
    </row>
    <row r="48" spans="1:8" ht="25.5" hidden="1">
      <c r="A48" s="148" t="e">
        <v>#REF!</v>
      </c>
      <c r="B48" s="149" t="e">
        <v>#REF!</v>
      </c>
      <c r="C48" s="157"/>
      <c r="D48" s="157"/>
      <c r="E48" s="222" t="e">
        <v>#REF!</v>
      </c>
      <c r="F48" s="221"/>
      <c r="G48" s="222" t="e">
        <v>#REF!</v>
      </c>
      <c r="H48" s="143"/>
    </row>
    <row r="49" spans="1:8" ht="25.5">
      <c r="A49" s="148"/>
      <c r="B49" s="157"/>
      <c r="C49" s="157"/>
      <c r="D49" s="157"/>
      <c r="E49" s="227"/>
      <c r="F49" s="221"/>
      <c r="G49" s="222"/>
      <c r="H49" s="143"/>
    </row>
    <row r="50" spans="1:8" ht="15">
      <c r="A50" s="148"/>
      <c r="B50" s="141" t="s">
        <v>205</v>
      </c>
      <c r="C50" s="141"/>
      <c r="D50" s="141"/>
      <c r="E50" s="228">
        <v>13062304923</v>
      </c>
      <c r="F50" s="221"/>
      <c r="G50" s="228">
        <v>24199092728</v>
      </c>
      <c r="H50" s="159"/>
    </row>
    <row r="51" spans="1:8" ht="15">
      <c r="A51" s="148"/>
      <c r="B51" s="141"/>
      <c r="C51" s="141"/>
      <c r="D51" s="141"/>
      <c r="E51" s="222"/>
      <c r="F51" s="222"/>
      <c r="G51" s="222"/>
      <c r="H51" s="158"/>
    </row>
    <row r="52" spans="1:8" ht="15.75">
      <c r="A52" s="161" t="s">
        <v>139</v>
      </c>
      <c r="B52" s="141" t="s">
        <v>140</v>
      </c>
      <c r="C52" s="141"/>
      <c r="D52" s="141"/>
      <c r="E52" s="220">
        <v>18605965097</v>
      </c>
      <c r="F52" s="222"/>
      <c r="G52" s="220">
        <v>5130369628</v>
      </c>
      <c r="H52" s="158"/>
    </row>
    <row r="53" spans="1:10" ht="15">
      <c r="A53" s="148" t="s">
        <v>141</v>
      </c>
      <c r="B53" s="149" t="s">
        <v>142</v>
      </c>
      <c r="C53" s="149"/>
      <c r="D53" s="149"/>
      <c r="E53" s="222">
        <v>13380356839</v>
      </c>
      <c r="F53" s="222"/>
      <c r="G53" s="222">
        <v>4611035008</v>
      </c>
      <c r="H53" s="158"/>
      <c r="J53" s="178"/>
    </row>
    <row r="54" spans="1:8" ht="15">
      <c r="A54" s="148" t="s">
        <v>143</v>
      </c>
      <c r="B54" s="149" t="s">
        <v>144</v>
      </c>
      <c r="C54" s="149"/>
      <c r="D54" s="149"/>
      <c r="E54" s="222">
        <v>159130112</v>
      </c>
      <c r="F54" s="222"/>
      <c r="G54" s="222">
        <v>519334620</v>
      </c>
      <c r="H54" s="158"/>
    </row>
    <row r="55" spans="1:8" ht="15">
      <c r="A55" s="148" t="s">
        <v>219</v>
      </c>
      <c r="B55" s="149" t="s">
        <v>220</v>
      </c>
      <c r="C55" s="149"/>
      <c r="D55" s="149"/>
      <c r="E55" s="222">
        <v>5066478146</v>
      </c>
      <c r="F55" s="222"/>
      <c r="G55" s="222">
        <v>0</v>
      </c>
      <c r="H55" s="158"/>
    </row>
    <row r="56" spans="1:8" ht="15.75">
      <c r="A56" s="161" t="s">
        <v>169</v>
      </c>
      <c r="B56" s="141" t="s">
        <v>170</v>
      </c>
      <c r="C56" s="149"/>
      <c r="D56" s="149"/>
      <c r="E56" s="220">
        <v>3817964809</v>
      </c>
      <c r="F56" s="222"/>
      <c r="G56" s="220">
        <v>1351581</v>
      </c>
      <c r="H56" s="158"/>
    </row>
    <row r="57" spans="1:8" ht="15">
      <c r="A57" s="148" t="s">
        <v>171</v>
      </c>
      <c r="B57" s="149" t="s">
        <v>172</v>
      </c>
      <c r="C57" s="149"/>
      <c r="D57" s="149"/>
      <c r="E57" s="222">
        <v>61929</v>
      </c>
      <c r="F57" s="222"/>
      <c r="G57" s="222">
        <v>65948</v>
      </c>
      <c r="H57" s="158"/>
    </row>
    <row r="58" spans="1:8" ht="15">
      <c r="A58" s="148" t="s">
        <v>173</v>
      </c>
      <c r="B58" s="149" t="s">
        <v>142</v>
      </c>
      <c r="C58" s="149"/>
      <c r="D58" s="149"/>
      <c r="E58" s="222">
        <v>455954523</v>
      </c>
      <c r="F58" s="222"/>
      <c r="G58" s="222">
        <v>1285313</v>
      </c>
      <c r="H58" s="158"/>
    </row>
    <row r="59" spans="1:8" ht="15">
      <c r="A59" s="148" t="s">
        <v>174</v>
      </c>
      <c r="B59" s="149" t="s">
        <v>175</v>
      </c>
      <c r="C59" s="149"/>
      <c r="D59" s="149"/>
      <c r="E59" s="222">
        <v>3361948357</v>
      </c>
      <c r="F59" s="222"/>
      <c r="G59" s="222">
        <v>320</v>
      </c>
      <c r="H59" s="158"/>
    </row>
    <row r="60" spans="1:8" ht="15">
      <c r="A60" s="148"/>
      <c r="B60" s="149"/>
      <c r="C60" s="149"/>
      <c r="D60" s="149"/>
      <c r="E60" s="222"/>
      <c r="F60" s="222"/>
      <c r="G60" s="222"/>
      <c r="H60" s="158"/>
    </row>
    <row r="61" spans="1:8" ht="15">
      <c r="A61" s="148"/>
      <c r="B61" s="149"/>
      <c r="C61" s="149"/>
      <c r="D61" s="149"/>
      <c r="E61" s="222"/>
      <c r="F61" s="222"/>
      <c r="G61" s="222"/>
      <c r="H61" s="158"/>
    </row>
    <row r="62" spans="1:8" ht="15">
      <c r="A62" s="148"/>
      <c r="B62" s="157"/>
      <c r="C62" s="157"/>
      <c r="D62" s="157"/>
      <c r="E62" s="227"/>
      <c r="F62" s="229"/>
      <c r="G62" s="222"/>
      <c r="H62" s="158"/>
    </row>
    <row r="63" spans="1:8" ht="23.25">
      <c r="A63" s="148"/>
      <c r="B63" s="156" t="s">
        <v>197</v>
      </c>
      <c r="C63" s="141"/>
      <c r="D63" s="149"/>
      <c r="E63" s="228">
        <v>27850305211</v>
      </c>
      <c r="F63" s="222"/>
      <c r="G63" s="228">
        <v>29328110775</v>
      </c>
      <c r="H63" s="160"/>
    </row>
    <row r="64" spans="1:8" ht="23.25">
      <c r="A64" s="148"/>
      <c r="B64" s="157"/>
      <c r="C64" s="157"/>
      <c r="D64" s="157"/>
      <c r="E64" s="222"/>
      <c r="F64" s="222"/>
      <c r="G64" s="222"/>
      <c r="H64" s="160"/>
    </row>
    <row r="65" spans="1:8" ht="25.5">
      <c r="A65" s="161"/>
      <c r="B65" s="141"/>
      <c r="C65" s="141"/>
      <c r="D65" s="141"/>
      <c r="E65" s="221"/>
      <c r="F65" s="222"/>
      <c r="G65" s="221"/>
      <c r="H65" s="143"/>
    </row>
    <row r="66" spans="1:8" ht="23.25">
      <c r="A66" s="148"/>
      <c r="B66" s="149"/>
      <c r="C66" s="149"/>
      <c r="D66" s="149"/>
      <c r="E66" s="222"/>
      <c r="F66" s="222"/>
      <c r="G66" s="222"/>
      <c r="H66" s="160"/>
    </row>
    <row r="67" spans="1:8" ht="23.25">
      <c r="A67" s="148"/>
      <c r="B67" s="149"/>
      <c r="C67" s="149"/>
      <c r="D67" s="149"/>
      <c r="E67" s="227"/>
      <c r="F67" s="222"/>
      <c r="G67" s="222"/>
      <c r="H67" s="160"/>
    </row>
    <row r="68" spans="1:8" ht="16.5" thickBot="1">
      <c r="A68" s="161"/>
      <c r="B68" s="141" t="s">
        <v>197</v>
      </c>
      <c r="C68" s="141"/>
      <c r="D68" s="141"/>
      <c r="E68" s="230">
        <v>27850305211</v>
      </c>
      <c r="F68" s="222"/>
      <c r="G68" s="230">
        <v>29328110775</v>
      </c>
      <c r="H68" s="158"/>
    </row>
    <row r="69" spans="1:8" ht="27.75" thickBot="1" thickTop="1">
      <c r="A69" s="162"/>
      <c r="B69" s="163"/>
      <c r="C69" s="163"/>
      <c r="D69" s="163"/>
      <c r="E69" s="164"/>
      <c r="F69" s="165"/>
      <c r="G69" s="164"/>
      <c r="H69" s="134"/>
    </row>
    <row r="70" spans="1:8" ht="12.75">
      <c r="A70" s="166"/>
      <c r="B70" s="167"/>
      <c r="C70" s="167"/>
      <c r="D70" s="167"/>
      <c r="E70" s="168"/>
      <c r="F70" s="167"/>
      <c r="G70" s="168"/>
      <c r="H70" s="169"/>
    </row>
    <row r="71" spans="1:8" ht="12.75">
      <c r="A71" s="170"/>
      <c r="B71" s="171"/>
      <c r="C71" s="171"/>
      <c r="D71" s="171"/>
      <c r="E71" s="172"/>
      <c r="F71" s="171"/>
      <c r="G71" s="172"/>
      <c r="H71" s="173"/>
    </row>
    <row r="72" spans="1:8" ht="12.75">
      <c r="A72" s="170"/>
      <c r="B72" s="171"/>
      <c r="C72" s="171"/>
      <c r="D72" s="171"/>
      <c r="E72" s="172"/>
      <c r="F72" s="171"/>
      <c r="G72" s="172"/>
      <c r="H72" s="173"/>
    </row>
    <row r="73" spans="1:8" ht="12.75">
      <c r="A73" s="170"/>
      <c r="B73" s="171"/>
      <c r="C73" s="171"/>
      <c r="D73" s="171"/>
      <c r="E73" s="172"/>
      <c r="F73" s="171"/>
      <c r="G73" s="172"/>
      <c r="H73" s="173"/>
    </row>
    <row r="74" spans="1:8" ht="12.75">
      <c r="A74" s="170"/>
      <c r="B74" s="171"/>
      <c r="C74" s="171"/>
      <c r="D74" s="171"/>
      <c r="E74" s="172"/>
      <c r="F74" s="171"/>
      <c r="G74" s="172"/>
      <c r="H74" s="173"/>
    </row>
    <row r="75" spans="1:8" ht="12.75">
      <c r="A75" s="170"/>
      <c r="B75" s="171"/>
      <c r="C75" s="171"/>
      <c r="D75" s="171"/>
      <c r="E75" s="172"/>
      <c r="F75" s="171"/>
      <c r="G75" s="172"/>
      <c r="H75" s="173"/>
    </row>
    <row r="76" spans="1:8" ht="12.75">
      <c r="A76" s="170"/>
      <c r="B76" s="171"/>
      <c r="C76" s="171"/>
      <c r="D76" s="171"/>
      <c r="E76" s="172"/>
      <c r="F76" s="171"/>
      <c r="G76" s="172"/>
      <c r="H76" s="173"/>
    </row>
    <row r="77" spans="1:8" ht="12.75">
      <c r="A77" s="170"/>
      <c r="B77" s="171"/>
      <c r="C77" s="171"/>
      <c r="D77" s="171"/>
      <c r="E77" s="172"/>
      <c r="F77" s="171"/>
      <c r="G77" s="172"/>
      <c r="H77" s="173"/>
    </row>
    <row r="78" spans="1:8" ht="12.75">
      <c r="A78" s="174"/>
      <c r="B78" s="126"/>
      <c r="C78" s="126"/>
      <c r="D78" s="126"/>
      <c r="E78" s="126"/>
      <c r="F78" s="126"/>
      <c r="G78" s="126"/>
      <c r="H78" s="158"/>
    </row>
    <row r="79" spans="1:8" ht="13.5" thickBot="1">
      <c r="A79" s="175"/>
      <c r="B79" s="132"/>
      <c r="C79" s="132"/>
      <c r="D79" s="132"/>
      <c r="E79" s="132"/>
      <c r="F79" s="132"/>
      <c r="G79" s="132"/>
      <c r="H79" s="134"/>
    </row>
    <row r="84" ht="12.75">
      <c r="E84" s="210">
        <v>31171112742</v>
      </c>
    </row>
  </sheetData>
  <sheetProtection/>
  <mergeCells count="4">
    <mergeCell ref="A1:H1"/>
    <mergeCell ref="A2:H2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Milciades Rafael Arias Arias</cp:lastModifiedBy>
  <cp:lastPrinted>2023-03-07T20:07:05Z</cp:lastPrinted>
  <dcterms:created xsi:type="dcterms:W3CDTF">2021-02-22T19:21:45Z</dcterms:created>
  <dcterms:modified xsi:type="dcterms:W3CDTF">2023-03-09T18:41:25Z</dcterms:modified>
  <cp:category/>
  <cp:version/>
  <cp:contentType/>
  <cp:contentStatus/>
</cp:coreProperties>
</file>