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milo Ramirez\Desktop\Nueva carpeta\"/>
    </mc:Choice>
  </mc:AlternateContent>
  <xr:revisionPtr revIDLastSave="0" documentId="13_ncr:1_{7D6125B6-F077-4270-8695-9D9ACE9F943E}" xr6:coauthVersionLast="47" xr6:coauthVersionMax="47" xr10:uidLastSave="{00000000-0000-0000-0000-000000000000}"/>
  <bookViews>
    <workbookView xWindow="-120" yWindow="-120" windowWidth="20730" windowHeight="11160" xr2:uid="{E239C9D5-04E8-4F94-AB5A-FA76187BF7BE}"/>
  </bookViews>
  <sheets>
    <sheet name="Pilotes" sheetId="1" r:id="rId1"/>
  </sheets>
  <definedNames>
    <definedName name="_xlnm.Print_Area" localSheetId="0">Pilotes!$A$1:$G$36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G30" i="1" s="1"/>
  <c r="F29" i="1"/>
  <c r="G29" i="1" s="1"/>
  <c r="G31" i="1" s="1"/>
  <c r="F23" i="1"/>
  <c r="G23" i="1" s="1"/>
  <c r="F22" i="1"/>
  <c r="G22" i="1" s="1"/>
  <c r="F21" i="1"/>
  <c r="G21" i="1" s="1"/>
  <c r="F7" i="1"/>
  <c r="G7" i="1" s="1"/>
  <c r="F6" i="1"/>
  <c r="G6" i="1" s="1"/>
  <c r="F5" i="1"/>
  <c r="G5" i="1" s="1"/>
  <c r="F15" i="1"/>
  <c r="G15" i="1" s="1"/>
  <c r="F14" i="1"/>
  <c r="G14" i="1" s="1"/>
  <c r="F13" i="1"/>
  <c r="G13" i="1" s="1"/>
  <c r="G24" i="1" l="1"/>
  <c r="G8" i="1"/>
  <c r="G16" i="1"/>
</calcChain>
</file>

<file path=xl/sharedStrings.xml><?xml version="1.0" encoding="utf-8"?>
<sst xmlns="http://schemas.openxmlformats.org/spreadsheetml/2006/main" count="47" uniqueCount="19">
  <si>
    <t>COD</t>
  </si>
  <si>
    <t>NOMBRE</t>
  </si>
  <si>
    <t>DIAGRAMA</t>
  </si>
  <si>
    <t>CANTIDAD UNITARIA</t>
  </si>
  <si>
    <t>CANTIDAD TOTAL</t>
  </si>
  <si>
    <t>PESO TOTAL [kg]</t>
  </si>
  <si>
    <t>Acero total [kg]</t>
  </si>
  <si>
    <r>
      <t xml:space="preserve">PILOTES </t>
    </r>
    <r>
      <rPr>
        <sz val="18"/>
        <color rgb="FFFC6060"/>
        <rFont val="Calibri"/>
        <family val="2"/>
      </rPr>
      <t xml:space="preserve">Ø </t>
    </r>
    <r>
      <rPr>
        <sz val="18"/>
        <color rgb="FFFC6060"/>
        <rFont val="RomanD"/>
      </rPr>
      <t>0,80m L=12,00m</t>
    </r>
  </si>
  <si>
    <t>PI002</t>
  </si>
  <si>
    <t>PI006</t>
  </si>
  <si>
    <r>
      <t xml:space="preserve">PILOTES </t>
    </r>
    <r>
      <rPr>
        <sz val="18"/>
        <color rgb="FFFC6060"/>
        <rFont val="Calibri"/>
        <family val="2"/>
      </rPr>
      <t xml:space="preserve">Ø </t>
    </r>
    <r>
      <rPr>
        <sz val="18"/>
        <color rgb="FFFC6060"/>
        <rFont val="RomanD"/>
      </rPr>
      <t>0,80m L=14,00m</t>
    </r>
  </si>
  <si>
    <t>CANTIDADES DE OBRA PARA 66 ELEMENTOS</t>
  </si>
  <si>
    <r>
      <t xml:space="preserve">PILOTES </t>
    </r>
    <r>
      <rPr>
        <sz val="18"/>
        <color rgb="FFFC6060"/>
        <rFont val="Calibri"/>
        <family val="2"/>
      </rPr>
      <t xml:space="preserve">Ø </t>
    </r>
    <r>
      <rPr>
        <sz val="18"/>
        <color rgb="FFFC6060"/>
        <rFont val="RomanD"/>
      </rPr>
      <t>0,80m L=17,00m</t>
    </r>
  </si>
  <si>
    <t>CANTIDADES DE OBRA PARA 26 ELEMENTOS</t>
  </si>
  <si>
    <t>CANTIDADES DE OBRA PARA 93 ELEMENTOS</t>
  </si>
  <si>
    <r>
      <t xml:space="preserve">ANILLOS DE CAISSON </t>
    </r>
    <r>
      <rPr>
        <sz val="18"/>
        <color rgb="FFFC6060"/>
        <rFont val="Calibri"/>
        <family val="2"/>
      </rPr>
      <t xml:space="preserve">Ø </t>
    </r>
    <r>
      <rPr>
        <sz val="18"/>
        <color rgb="FFFC6060"/>
        <rFont val="RomanD"/>
      </rPr>
      <t>3,60m L=5,00m</t>
    </r>
  </si>
  <si>
    <t>CANTIDADES DE OBRA PARA 3 ELEMENTOS</t>
  </si>
  <si>
    <t>CA001</t>
  </si>
  <si>
    <t>CA002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</si>
</sst>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8"/>
      <color rgb="FFFC6060"/>
      <name val="RomanD"/>
    </font>
    <font>
      <sz val="18"/>
      <color rgb="FF0070C0"/>
      <name val="RomanD"/>
    </font>
    <font>
      <sz val="18"/>
      <color theme="1"/>
      <name val="RomanD"/>
    </font>
    <font>
      <b/>
      <sz val="16"/>
      <color theme="1"/>
      <name val="RomanD"/>
    </font>
    <font>
      <sz val="18"/>
      <color rgb="FFFC606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right" vertical="center"/>
    </xf>
    <xf numFmtId="0" fontId="0" fillId="0" borderId="3" xfId="0" applyBorder="1"/>
    <xf numFmtId="0" fontId="3" fillId="0" borderId="0" xfId="0" applyFont="1" applyBorder="1" applyAlignment="1">
      <alignment horizontal="right" vertical="center"/>
    </xf>
    <xf numFmtId="2" fontId="3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42333</xdr:colOff>
      <xdr:row>29</xdr:row>
      <xdr:rowOff>84667</xdr:rowOff>
    </xdr:from>
    <xdr:to>
      <xdr:col>3</xdr:col>
      <xdr:colOff>1439333</xdr:colOff>
      <xdr:row>29</xdr:row>
      <xdr:rowOff>677333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B4C1E01-3BC3-4A28-BBC3-596DD67B8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8250" y="18340917"/>
          <a:ext cx="1397000" cy="592666"/>
        </a:xfrm>
        <a:prstGeom prst="rect">
          <a:avLst/>
        </a:prstGeom>
      </xdr:spPr>
    </xdr:pic>
    <xdr:clientData/>
  </xdr:twoCellAnchor>
  <xdr:twoCellAnchor editAs="oneCell">
    <xdr:from>
      <xdr:col>3</xdr:col>
      <xdr:colOff>42333</xdr:colOff>
      <xdr:row>28</xdr:row>
      <xdr:rowOff>21168</xdr:rowOff>
    </xdr:from>
    <xdr:to>
      <xdr:col>4</xdr:col>
      <xdr:colOff>280</xdr:colOff>
      <xdr:row>28</xdr:row>
      <xdr:rowOff>1079500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46F9C13-5429-4935-A6C4-71A237822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08250" y="17166168"/>
          <a:ext cx="1422416" cy="1058332"/>
        </a:xfrm>
        <a:prstGeom prst="rect">
          <a:avLst/>
        </a:prstGeom>
      </xdr:spPr>
    </xdr:pic>
    <xdr:clientData/>
  </xdr:twoCellAnchor>
  <xdr:twoCellAnchor editAs="oneCell">
    <xdr:from>
      <xdr:col>3</xdr:col>
      <xdr:colOff>70130</xdr:colOff>
      <xdr:row>4</xdr:row>
      <xdr:rowOff>29308</xdr:rowOff>
    </xdr:from>
    <xdr:to>
      <xdr:col>3</xdr:col>
      <xdr:colOff>1401536</xdr:colOff>
      <xdr:row>4</xdr:row>
      <xdr:rowOff>527539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52B062-970D-4F59-A1DB-D974A345B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3023" y="1553308"/>
          <a:ext cx="1331406" cy="498231"/>
        </a:xfrm>
        <a:prstGeom prst="rect">
          <a:avLst/>
        </a:prstGeom>
      </xdr:spPr>
    </xdr:pic>
    <xdr:clientData/>
  </xdr:twoCellAnchor>
  <xdr:twoCellAnchor>
    <xdr:from>
      <xdr:col>3</xdr:col>
      <xdr:colOff>541085</xdr:colOff>
      <xdr:row>4</xdr:row>
      <xdr:rowOff>206376</xdr:rowOff>
    </xdr:from>
    <xdr:to>
      <xdr:col>3</xdr:col>
      <xdr:colOff>1192894</xdr:colOff>
      <xdr:row>4</xdr:row>
      <xdr:rowOff>460376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EEE31E76-75A2-488C-B847-55961EE9CA62}"/>
            </a:ext>
          </a:extLst>
        </xdr:cNvPr>
        <xdr:cNvSpPr txBox="1"/>
      </xdr:nvSpPr>
      <xdr:spPr>
        <a:xfrm>
          <a:off x="3003978" y="1730376"/>
          <a:ext cx="651809" cy="2540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CO" sz="1100"/>
            <a:t>900</a:t>
          </a:r>
        </a:p>
      </xdr:txBody>
    </xdr:sp>
    <xdr:clientData/>
  </xdr:twoCellAnchor>
  <xdr:twoCellAnchor editAs="oneCell">
    <xdr:from>
      <xdr:col>0</xdr:col>
      <xdr:colOff>231321</xdr:colOff>
      <xdr:row>31</xdr:row>
      <xdr:rowOff>435428</xdr:rowOff>
    </xdr:from>
    <xdr:to>
      <xdr:col>6</xdr:col>
      <xdr:colOff>1224295</xdr:colOff>
      <xdr:row>35</xdr:row>
      <xdr:rowOff>316618</xdr:rowOff>
    </xdr:to>
    <xdr:pic>
      <xdr:nvPicPr>
        <xdr:cNvPr id="123" name="Imagen 122">
          <a:extLst>
            <a:ext uri="{FF2B5EF4-FFF2-40B4-BE49-F238E27FC236}">
              <a16:creationId xmlns:a16="http://schemas.microsoft.com/office/drawing/2014/main" id="{BDD14F1E-8A1D-4F7E-8574-2C71ABF2E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321" y="20230110"/>
          <a:ext cx="7747065" cy="2236463"/>
        </a:xfrm>
        <a:prstGeom prst="rect">
          <a:avLst/>
        </a:prstGeom>
      </xdr:spPr>
    </xdr:pic>
    <xdr:clientData/>
  </xdr:twoCellAnchor>
  <xdr:oneCellAnchor>
    <xdr:from>
      <xdr:col>3</xdr:col>
      <xdr:colOff>70130</xdr:colOff>
      <xdr:row>5</xdr:row>
      <xdr:rowOff>29308</xdr:rowOff>
    </xdr:from>
    <xdr:ext cx="1331406" cy="498231"/>
    <xdr:pic>
      <xdr:nvPicPr>
        <xdr:cNvPr id="12" name="Imagen 11">
          <a:extLst>
            <a:ext uri="{FF2B5EF4-FFF2-40B4-BE49-F238E27FC236}">
              <a16:creationId xmlns:a16="http://schemas.microsoft.com/office/drawing/2014/main" id="{F7E2CE37-F482-43B7-AC4A-385EBBF8F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3023" y="1553308"/>
          <a:ext cx="1331406" cy="498231"/>
        </a:xfrm>
        <a:prstGeom prst="rect">
          <a:avLst/>
        </a:prstGeom>
      </xdr:spPr>
    </xdr:pic>
    <xdr:clientData/>
  </xdr:oneCellAnchor>
  <xdr:twoCellAnchor>
    <xdr:from>
      <xdr:col>3</xdr:col>
      <xdr:colOff>541085</xdr:colOff>
      <xdr:row>5</xdr:row>
      <xdr:rowOff>206376</xdr:rowOff>
    </xdr:from>
    <xdr:to>
      <xdr:col>3</xdr:col>
      <xdr:colOff>1192894</xdr:colOff>
      <xdr:row>5</xdr:row>
      <xdr:rowOff>460376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F0BE5249-60EC-42ED-AF31-2C5FB72EC6E7}"/>
            </a:ext>
          </a:extLst>
        </xdr:cNvPr>
        <xdr:cNvSpPr txBox="1"/>
      </xdr:nvSpPr>
      <xdr:spPr>
        <a:xfrm>
          <a:off x="3003978" y="1730376"/>
          <a:ext cx="651809" cy="2540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CO" sz="1100"/>
            <a:t>480</a:t>
          </a:r>
        </a:p>
      </xdr:txBody>
    </xdr:sp>
    <xdr:clientData/>
  </xdr:twoCellAnchor>
  <xdr:twoCellAnchor editAs="oneCell">
    <xdr:from>
      <xdr:col>3</xdr:col>
      <xdr:colOff>68036</xdr:colOff>
      <xdr:row>6</xdr:row>
      <xdr:rowOff>40822</xdr:rowOff>
    </xdr:from>
    <xdr:to>
      <xdr:col>3</xdr:col>
      <xdr:colOff>1384145</xdr:colOff>
      <xdr:row>7</xdr:row>
      <xdr:rowOff>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DCCC58-75A5-4F2B-A35A-2DD3B3292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29" y="2707822"/>
          <a:ext cx="1316109" cy="816429"/>
        </a:xfrm>
        <a:prstGeom prst="rect">
          <a:avLst/>
        </a:prstGeom>
      </xdr:spPr>
    </xdr:pic>
    <xdr:clientData/>
  </xdr:twoCellAnchor>
  <xdr:twoCellAnchor>
    <xdr:from>
      <xdr:col>3</xdr:col>
      <xdr:colOff>163286</xdr:colOff>
      <xdr:row>5</xdr:row>
      <xdr:rowOff>530679</xdr:rowOff>
    </xdr:from>
    <xdr:to>
      <xdr:col>3</xdr:col>
      <xdr:colOff>1170215</xdr:colOff>
      <xdr:row>6</xdr:row>
      <xdr:rowOff>226786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B0DC09D0-4412-4C9B-9680-EF14A6EAF6D2}"/>
            </a:ext>
          </a:extLst>
        </xdr:cNvPr>
        <xdr:cNvSpPr txBox="1"/>
      </xdr:nvSpPr>
      <xdr:spPr>
        <a:xfrm>
          <a:off x="2626179" y="2626179"/>
          <a:ext cx="1006929" cy="267607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CO" sz="1100"/>
            <a:t>Var</a:t>
          </a:r>
          <a:r>
            <a:rPr lang="es-CO" sz="1100" baseline="0"/>
            <a:t> 7,5-15</a:t>
          </a:r>
          <a:endParaRPr lang="es-CO" sz="1100"/>
        </a:p>
      </xdr:txBody>
    </xdr:sp>
    <xdr:clientData/>
  </xdr:twoCellAnchor>
  <xdr:twoCellAnchor>
    <xdr:from>
      <xdr:col>3</xdr:col>
      <xdr:colOff>1006929</xdr:colOff>
      <xdr:row>6</xdr:row>
      <xdr:rowOff>326572</xdr:rowOff>
    </xdr:from>
    <xdr:to>
      <xdr:col>4</xdr:col>
      <xdr:colOff>189167</xdr:colOff>
      <xdr:row>6</xdr:row>
      <xdr:rowOff>580572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BB725B6C-CB2E-4956-8427-2F12E18A6EDE}"/>
            </a:ext>
          </a:extLst>
        </xdr:cNvPr>
        <xdr:cNvSpPr txBox="1"/>
      </xdr:nvSpPr>
      <xdr:spPr>
        <a:xfrm>
          <a:off x="3469822" y="2993572"/>
          <a:ext cx="651809" cy="2540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CO" sz="1100"/>
            <a:t>65</a:t>
          </a:r>
        </a:p>
      </xdr:txBody>
    </xdr:sp>
    <xdr:clientData/>
  </xdr:twoCellAnchor>
  <xdr:oneCellAnchor>
    <xdr:from>
      <xdr:col>3</xdr:col>
      <xdr:colOff>70130</xdr:colOff>
      <xdr:row>12</xdr:row>
      <xdr:rowOff>29308</xdr:rowOff>
    </xdr:from>
    <xdr:ext cx="1331406" cy="498231"/>
    <xdr:pic>
      <xdr:nvPicPr>
        <xdr:cNvPr id="18" name="Imagen 17">
          <a:extLst>
            <a:ext uri="{FF2B5EF4-FFF2-40B4-BE49-F238E27FC236}">
              <a16:creationId xmlns:a16="http://schemas.microsoft.com/office/drawing/2014/main" id="{4BBDBEC6-F231-4E3D-831B-0F00DB2D3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3023" y="1553308"/>
          <a:ext cx="1331406" cy="498231"/>
        </a:xfrm>
        <a:prstGeom prst="rect">
          <a:avLst/>
        </a:prstGeom>
      </xdr:spPr>
    </xdr:pic>
    <xdr:clientData/>
  </xdr:oneCellAnchor>
  <xdr:twoCellAnchor>
    <xdr:from>
      <xdr:col>3</xdr:col>
      <xdr:colOff>541085</xdr:colOff>
      <xdr:row>12</xdr:row>
      <xdr:rowOff>206376</xdr:rowOff>
    </xdr:from>
    <xdr:to>
      <xdr:col>3</xdr:col>
      <xdr:colOff>1192894</xdr:colOff>
      <xdr:row>12</xdr:row>
      <xdr:rowOff>460376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C64F5707-1091-48D1-B931-96AF161D8152}"/>
            </a:ext>
          </a:extLst>
        </xdr:cNvPr>
        <xdr:cNvSpPr txBox="1"/>
      </xdr:nvSpPr>
      <xdr:spPr>
        <a:xfrm>
          <a:off x="3003978" y="1730376"/>
          <a:ext cx="651809" cy="2540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CO" sz="1100"/>
            <a:t>900</a:t>
          </a:r>
        </a:p>
      </xdr:txBody>
    </xdr:sp>
    <xdr:clientData/>
  </xdr:twoCellAnchor>
  <xdr:oneCellAnchor>
    <xdr:from>
      <xdr:col>3</xdr:col>
      <xdr:colOff>70130</xdr:colOff>
      <xdr:row>13</xdr:row>
      <xdr:rowOff>29308</xdr:rowOff>
    </xdr:from>
    <xdr:ext cx="1331406" cy="498231"/>
    <xdr:pic>
      <xdr:nvPicPr>
        <xdr:cNvPr id="20" name="Imagen 19">
          <a:extLst>
            <a:ext uri="{FF2B5EF4-FFF2-40B4-BE49-F238E27FC236}">
              <a16:creationId xmlns:a16="http://schemas.microsoft.com/office/drawing/2014/main" id="{F820C371-FE75-4DA5-8656-55A88F5BE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3023" y="2124808"/>
          <a:ext cx="1331406" cy="498231"/>
        </a:xfrm>
        <a:prstGeom prst="rect">
          <a:avLst/>
        </a:prstGeom>
      </xdr:spPr>
    </xdr:pic>
    <xdr:clientData/>
  </xdr:oneCellAnchor>
  <xdr:twoCellAnchor>
    <xdr:from>
      <xdr:col>3</xdr:col>
      <xdr:colOff>541085</xdr:colOff>
      <xdr:row>13</xdr:row>
      <xdr:rowOff>206376</xdr:rowOff>
    </xdr:from>
    <xdr:to>
      <xdr:col>3</xdr:col>
      <xdr:colOff>1192894</xdr:colOff>
      <xdr:row>13</xdr:row>
      <xdr:rowOff>460376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94A76167-CA3E-4275-B9D2-D741395A548E}"/>
            </a:ext>
          </a:extLst>
        </xdr:cNvPr>
        <xdr:cNvSpPr txBox="1"/>
      </xdr:nvSpPr>
      <xdr:spPr>
        <a:xfrm>
          <a:off x="3003978" y="2301876"/>
          <a:ext cx="651809" cy="2540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CO" sz="1100"/>
            <a:t>680</a:t>
          </a:r>
        </a:p>
      </xdr:txBody>
    </xdr:sp>
    <xdr:clientData/>
  </xdr:twoCellAnchor>
  <xdr:oneCellAnchor>
    <xdr:from>
      <xdr:col>3</xdr:col>
      <xdr:colOff>68036</xdr:colOff>
      <xdr:row>14</xdr:row>
      <xdr:rowOff>40823</xdr:rowOff>
    </xdr:from>
    <xdr:ext cx="1316107" cy="748392"/>
    <xdr:pic>
      <xdr:nvPicPr>
        <xdr:cNvPr id="22" name="Imagen 21">
          <a:extLst>
            <a:ext uri="{FF2B5EF4-FFF2-40B4-BE49-F238E27FC236}">
              <a16:creationId xmlns:a16="http://schemas.microsoft.com/office/drawing/2014/main" id="{ABB25A48-3A60-430C-84AF-C6324CE46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29" y="7973787"/>
          <a:ext cx="1316107" cy="748392"/>
        </a:xfrm>
        <a:prstGeom prst="rect">
          <a:avLst/>
        </a:prstGeom>
      </xdr:spPr>
    </xdr:pic>
    <xdr:clientData/>
  </xdr:oneCellAnchor>
  <xdr:twoCellAnchor>
    <xdr:from>
      <xdr:col>3</xdr:col>
      <xdr:colOff>163286</xdr:colOff>
      <xdr:row>13</xdr:row>
      <xdr:rowOff>598715</xdr:rowOff>
    </xdr:from>
    <xdr:to>
      <xdr:col>3</xdr:col>
      <xdr:colOff>1170215</xdr:colOff>
      <xdr:row>14</xdr:row>
      <xdr:rowOff>294822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1E2EB349-DEAE-48B4-9682-80D989DD09F7}"/>
            </a:ext>
          </a:extLst>
        </xdr:cNvPr>
        <xdr:cNvSpPr txBox="1"/>
      </xdr:nvSpPr>
      <xdr:spPr>
        <a:xfrm>
          <a:off x="2626179" y="7892144"/>
          <a:ext cx="1006929" cy="335642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CO" sz="1100"/>
            <a:t>Var</a:t>
          </a:r>
          <a:r>
            <a:rPr lang="es-CO" sz="1100" baseline="0"/>
            <a:t> 7,5-15</a:t>
          </a:r>
          <a:endParaRPr lang="es-CO" sz="1100"/>
        </a:p>
      </xdr:txBody>
    </xdr:sp>
    <xdr:clientData/>
  </xdr:twoCellAnchor>
  <xdr:twoCellAnchor>
    <xdr:from>
      <xdr:col>3</xdr:col>
      <xdr:colOff>1006929</xdr:colOff>
      <xdr:row>14</xdr:row>
      <xdr:rowOff>326572</xdr:rowOff>
    </xdr:from>
    <xdr:to>
      <xdr:col>4</xdr:col>
      <xdr:colOff>189167</xdr:colOff>
      <xdr:row>14</xdr:row>
      <xdr:rowOff>580572</xdr:rowOff>
    </xdr:to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C6B652FD-E9FE-4AC3-8F17-D20CB830FD50}"/>
            </a:ext>
          </a:extLst>
        </xdr:cNvPr>
        <xdr:cNvSpPr txBox="1"/>
      </xdr:nvSpPr>
      <xdr:spPr>
        <a:xfrm>
          <a:off x="3469822" y="2993572"/>
          <a:ext cx="651809" cy="2540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CO" sz="1100"/>
            <a:t>65</a:t>
          </a:r>
        </a:p>
      </xdr:txBody>
    </xdr:sp>
    <xdr:clientData/>
  </xdr:twoCellAnchor>
  <xdr:oneCellAnchor>
    <xdr:from>
      <xdr:col>3</xdr:col>
      <xdr:colOff>70130</xdr:colOff>
      <xdr:row>20</xdr:row>
      <xdr:rowOff>29308</xdr:rowOff>
    </xdr:from>
    <xdr:ext cx="1331406" cy="498231"/>
    <xdr:pic>
      <xdr:nvPicPr>
        <xdr:cNvPr id="25" name="Imagen 24">
          <a:extLst>
            <a:ext uri="{FF2B5EF4-FFF2-40B4-BE49-F238E27FC236}">
              <a16:creationId xmlns:a16="http://schemas.microsoft.com/office/drawing/2014/main" id="{CCA1530E-ED56-43C5-B288-74D4DA6E4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3023" y="6683201"/>
          <a:ext cx="1331406" cy="498231"/>
        </a:xfrm>
        <a:prstGeom prst="rect">
          <a:avLst/>
        </a:prstGeom>
      </xdr:spPr>
    </xdr:pic>
    <xdr:clientData/>
  </xdr:oneCellAnchor>
  <xdr:twoCellAnchor>
    <xdr:from>
      <xdr:col>3</xdr:col>
      <xdr:colOff>541085</xdr:colOff>
      <xdr:row>20</xdr:row>
      <xdr:rowOff>206376</xdr:rowOff>
    </xdr:from>
    <xdr:to>
      <xdr:col>3</xdr:col>
      <xdr:colOff>1192894</xdr:colOff>
      <xdr:row>20</xdr:row>
      <xdr:rowOff>460376</xdr:rowOff>
    </xdr:to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3B57DDF6-9684-4106-84ED-2CCDD45845BB}"/>
            </a:ext>
          </a:extLst>
        </xdr:cNvPr>
        <xdr:cNvSpPr txBox="1"/>
      </xdr:nvSpPr>
      <xdr:spPr>
        <a:xfrm>
          <a:off x="3003978" y="6860269"/>
          <a:ext cx="651809" cy="2540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CO" sz="1100"/>
            <a:t>900</a:t>
          </a:r>
        </a:p>
      </xdr:txBody>
    </xdr:sp>
    <xdr:clientData/>
  </xdr:twoCellAnchor>
  <xdr:oneCellAnchor>
    <xdr:from>
      <xdr:col>3</xdr:col>
      <xdr:colOff>70130</xdr:colOff>
      <xdr:row>21</xdr:row>
      <xdr:rowOff>29308</xdr:rowOff>
    </xdr:from>
    <xdr:ext cx="1331406" cy="498231"/>
    <xdr:pic>
      <xdr:nvPicPr>
        <xdr:cNvPr id="27" name="Imagen 26">
          <a:extLst>
            <a:ext uri="{FF2B5EF4-FFF2-40B4-BE49-F238E27FC236}">
              <a16:creationId xmlns:a16="http://schemas.microsoft.com/office/drawing/2014/main" id="{D93B3A32-C4EE-4D3D-B780-8654C05B3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3023" y="7322737"/>
          <a:ext cx="1331406" cy="498231"/>
        </a:xfrm>
        <a:prstGeom prst="rect">
          <a:avLst/>
        </a:prstGeom>
      </xdr:spPr>
    </xdr:pic>
    <xdr:clientData/>
  </xdr:oneCellAnchor>
  <xdr:twoCellAnchor>
    <xdr:from>
      <xdr:col>3</xdr:col>
      <xdr:colOff>541085</xdr:colOff>
      <xdr:row>21</xdr:row>
      <xdr:rowOff>206376</xdr:rowOff>
    </xdr:from>
    <xdr:to>
      <xdr:col>3</xdr:col>
      <xdr:colOff>1192894</xdr:colOff>
      <xdr:row>21</xdr:row>
      <xdr:rowOff>460376</xdr:rowOff>
    </xdr:to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B1873BD2-2EDB-4AFF-A87D-C6D89432D451}"/>
            </a:ext>
          </a:extLst>
        </xdr:cNvPr>
        <xdr:cNvSpPr txBox="1"/>
      </xdr:nvSpPr>
      <xdr:spPr>
        <a:xfrm>
          <a:off x="3003978" y="7499805"/>
          <a:ext cx="651809" cy="2540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CO" sz="1100"/>
            <a:t>980</a:t>
          </a:r>
        </a:p>
      </xdr:txBody>
    </xdr:sp>
    <xdr:clientData/>
  </xdr:twoCellAnchor>
  <xdr:oneCellAnchor>
    <xdr:from>
      <xdr:col>3</xdr:col>
      <xdr:colOff>68036</xdr:colOff>
      <xdr:row>22</xdr:row>
      <xdr:rowOff>40823</xdr:rowOff>
    </xdr:from>
    <xdr:ext cx="1316107" cy="748392"/>
    <xdr:pic>
      <xdr:nvPicPr>
        <xdr:cNvPr id="29" name="Imagen 28">
          <a:extLst>
            <a:ext uri="{FF2B5EF4-FFF2-40B4-BE49-F238E27FC236}">
              <a16:creationId xmlns:a16="http://schemas.microsoft.com/office/drawing/2014/main" id="{21D003C8-8C21-4E46-AE15-24C3FCFC2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29" y="7973787"/>
          <a:ext cx="1316107" cy="748392"/>
        </a:xfrm>
        <a:prstGeom prst="rect">
          <a:avLst/>
        </a:prstGeom>
      </xdr:spPr>
    </xdr:pic>
    <xdr:clientData/>
  </xdr:oneCellAnchor>
  <xdr:twoCellAnchor>
    <xdr:from>
      <xdr:col>3</xdr:col>
      <xdr:colOff>163286</xdr:colOff>
      <xdr:row>21</xdr:row>
      <xdr:rowOff>598715</xdr:rowOff>
    </xdr:from>
    <xdr:to>
      <xdr:col>3</xdr:col>
      <xdr:colOff>1170215</xdr:colOff>
      <xdr:row>22</xdr:row>
      <xdr:rowOff>294822</xdr:rowOff>
    </xdr:to>
    <xdr:sp macro="" textlink="">
      <xdr:nvSpPr>
        <xdr:cNvPr id="30" name="CuadroTexto 29">
          <a:extLst>
            <a:ext uri="{FF2B5EF4-FFF2-40B4-BE49-F238E27FC236}">
              <a16:creationId xmlns:a16="http://schemas.microsoft.com/office/drawing/2014/main" id="{5D988249-5CF6-4618-B0E2-23225F6AC715}"/>
            </a:ext>
          </a:extLst>
        </xdr:cNvPr>
        <xdr:cNvSpPr txBox="1"/>
      </xdr:nvSpPr>
      <xdr:spPr>
        <a:xfrm>
          <a:off x="2626179" y="7892144"/>
          <a:ext cx="1006929" cy="335642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CO" sz="1100"/>
            <a:t>Var</a:t>
          </a:r>
          <a:r>
            <a:rPr lang="es-CO" sz="1100" baseline="0"/>
            <a:t> 7,5-15</a:t>
          </a:r>
          <a:endParaRPr lang="es-CO" sz="1100"/>
        </a:p>
      </xdr:txBody>
    </xdr:sp>
    <xdr:clientData/>
  </xdr:twoCellAnchor>
  <xdr:twoCellAnchor>
    <xdr:from>
      <xdr:col>3</xdr:col>
      <xdr:colOff>1006929</xdr:colOff>
      <xdr:row>22</xdr:row>
      <xdr:rowOff>326572</xdr:rowOff>
    </xdr:from>
    <xdr:to>
      <xdr:col>4</xdr:col>
      <xdr:colOff>189167</xdr:colOff>
      <xdr:row>22</xdr:row>
      <xdr:rowOff>580572</xdr:rowOff>
    </xdr:to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D7DC808C-7769-44F0-9A3B-1D914B1AB9E9}"/>
            </a:ext>
          </a:extLst>
        </xdr:cNvPr>
        <xdr:cNvSpPr txBox="1"/>
      </xdr:nvSpPr>
      <xdr:spPr>
        <a:xfrm>
          <a:off x="3469822" y="8259536"/>
          <a:ext cx="651809" cy="2540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CO" sz="1100"/>
            <a:t>65</a:t>
          </a:r>
        </a:p>
      </xdr:txBody>
    </xdr:sp>
    <xdr:clientData/>
  </xdr:twoCellAnchor>
  <xdr:twoCellAnchor>
    <xdr:from>
      <xdr:col>3</xdr:col>
      <xdr:colOff>314300</xdr:colOff>
      <xdr:row>28</xdr:row>
      <xdr:rowOff>363613</xdr:rowOff>
    </xdr:from>
    <xdr:to>
      <xdr:col>3</xdr:col>
      <xdr:colOff>966109</xdr:colOff>
      <xdr:row>28</xdr:row>
      <xdr:rowOff>617613</xdr:rowOff>
    </xdr:to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8EA1E96E-79EC-423D-BFB9-7F9D3DE01FDD}"/>
            </a:ext>
          </a:extLst>
        </xdr:cNvPr>
        <xdr:cNvSpPr txBox="1"/>
      </xdr:nvSpPr>
      <xdr:spPr>
        <a:xfrm>
          <a:off x="2780217" y="17508613"/>
          <a:ext cx="651809" cy="2540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CO" sz="1100"/>
            <a:t>645-685</a:t>
          </a:r>
        </a:p>
      </xdr:txBody>
    </xdr:sp>
    <xdr:clientData/>
  </xdr:twoCellAnchor>
  <xdr:twoCellAnchor>
    <xdr:from>
      <xdr:col>3</xdr:col>
      <xdr:colOff>1096710</xdr:colOff>
      <xdr:row>29</xdr:row>
      <xdr:rowOff>173303</xdr:rowOff>
    </xdr:from>
    <xdr:to>
      <xdr:col>4</xdr:col>
      <xdr:colOff>277436</xdr:colOff>
      <xdr:row>29</xdr:row>
      <xdr:rowOff>427303</xdr:rowOff>
    </xdr:to>
    <xdr:sp macro="" textlink="">
      <xdr:nvSpPr>
        <xdr:cNvPr id="35" name="CuadroTexto 34">
          <a:extLst>
            <a:ext uri="{FF2B5EF4-FFF2-40B4-BE49-F238E27FC236}">
              <a16:creationId xmlns:a16="http://schemas.microsoft.com/office/drawing/2014/main" id="{B3294045-C959-4C5F-BD0E-4F1C0F8415F5}"/>
            </a:ext>
          </a:extLst>
        </xdr:cNvPr>
        <xdr:cNvSpPr txBox="1"/>
      </xdr:nvSpPr>
      <xdr:spPr>
        <a:xfrm>
          <a:off x="3561304" y="18580366"/>
          <a:ext cx="645195" cy="2540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CO" sz="1100"/>
            <a:t>10</a:t>
          </a:r>
        </a:p>
      </xdr:txBody>
    </xdr:sp>
    <xdr:clientData/>
  </xdr:twoCellAnchor>
  <xdr:twoCellAnchor>
    <xdr:from>
      <xdr:col>3</xdr:col>
      <xdr:colOff>613833</xdr:colOff>
      <xdr:row>28</xdr:row>
      <xdr:rowOff>718155</xdr:rowOff>
    </xdr:from>
    <xdr:to>
      <xdr:col>3</xdr:col>
      <xdr:colOff>1265642</xdr:colOff>
      <xdr:row>28</xdr:row>
      <xdr:rowOff>967619</xdr:rowOff>
    </xdr:to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85328909-A6F4-4AC3-9217-E736792BA429}"/>
            </a:ext>
          </a:extLst>
        </xdr:cNvPr>
        <xdr:cNvSpPr txBox="1"/>
      </xdr:nvSpPr>
      <xdr:spPr>
        <a:xfrm>
          <a:off x="3079750" y="17863155"/>
          <a:ext cx="651809" cy="24946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CO" sz="1100"/>
            <a:t>20</a:t>
          </a:r>
        </a:p>
      </xdr:txBody>
    </xdr:sp>
    <xdr:clientData/>
  </xdr:twoCellAnchor>
  <xdr:twoCellAnchor>
    <xdr:from>
      <xdr:col>3</xdr:col>
      <xdr:colOff>621392</xdr:colOff>
      <xdr:row>28</xdr:row>
      <xdr:rowOff>61988</xdr:rowOff>
    </xdr:from>
    <xdr:to>
      <xdr:col>3</xdr:col>
      <xdr:colOff>1274713</xdr:colOff>
      <xdr:row>28</xdr:row>
      <xdr:rowOff>311452</xdr:rowOff>
    </xdr:to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071E2EC7-1A67-473D-9CCF-5BA8A6FEC058}"/>
            </a:ext>
          </a:extLst>
        </xdr:cNvPr>
        <xdr:cNvSpPr txBox="1"/>
      </xdr:nvSpPr>
      <xdr:spPr>
        <a:xfrm>
          <a:off x="3087309" y="17206988"/>
          <a:ext cx="653321" cy="24946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CO" sz="1100"/>
            <a:t>20</a:t>
          </a:r>
        </a:p>
      </xdr:txBody>
    </xdr:sp>
    <xdr:clientData/>
  </xdr:twoCellAnchor>
  <xdr:twoCellAnchor>
    <xdr:from>
      <xdr:col>3</xdr:col>
      <xdr:colOff>806980</xdr:colOff>
      <xdr:row>29</xdr:row>
      <xdr:rowOff>403490</xdr:rowOff>
    </xdr:from>
    <xdr:to>
      <xdr:col>3</xdr:col>
      <xdr:colOff>1458789</xdr:colOff>
      <xdr:row>29</xdr:row>
      <xdr:rowOff>657490</xdr:rowOff>
    </xdr:to>
    <xdr:sp macro="" textlink="">
      <xdr:nvSpPr>
        <xdr:cNvPr id="44" name="CuadroTexto 43">
          <a:extLst>
            <a:ext uri="{FF2B5EF4-FFF2-40B4-BE49-F238E27FC236}">
              <a16:creationId xmlns:a16="http://schemas.microsoft.com/office/drawing/2014/main" id="{5B1B5BAF-3167-4663-A364-124C60B84451}"/>
            </a:ext>
          </a:extLst>
        </xdr:cNvPr>
        <xdr:cNvSpPr txBox="1"/>
      </xdr:nvSpPr>
      <xdr:spPr>
        <a:xfrm>
          <a:off x="3271574" y="18810553"/>
          <a:ext cx="651809" cy="2540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CO" sz="1100"/>
            <a:t>90</a:t>
          </a:r>
        </a:p>
      </xdr:txBody>
    </xdr:sp>
    <xdr:clientData/>
  </xdr:twoCellAnchor>
  <xdr:twoCellAnchor>
    <xdr:from>
      <xdr:col>3</xdr:col>
      <xdr:colOff>444500</xdr:colOff>
      <xdr:row>29</xdr:row>
      <xdr:rowOff>190500</xdr:rowOff>
    </xdr:from>
    <xdr:to>
      <xdr:col>3</xdr:col>
      <xdr:colOff>1096309</xdr:colOff>
      <xdr:row>29</xdr:row>
      <xdr:rowOff>444500</xdr:rowOff>
    </xdr:to>
    <xdr:sp macro="" textlink="">
      <xdr:nvSpPr>
        <xdr:cNvPr id="45" name="CuadroTexto 44">
          <a:extLst>
            <a:ext uri="{FF2B5EF4-FFF2-40B4-BE49-F238E27FC236}">
              <a16:creationId xmlns:a16="http://schemas.microsoft.com/office/drawing/2014/main" id="{1FDCDDD4-711A-4E1B-8BBE-F3C7BCE0463C}"/>
            </a:ext>
          </a:extLst>
        </xdr:cNvPr>
        <xdr:cNvSpPr txBox="1"/>
      </xdr:nvSpPr>
      <xdr:spPr>
        <a:xfrm>
          <a:off x="2910417" y="18446750"/>
          <a:ext cx="651809" cy="2540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CO" sz="1100"/>
            <a:t>30</a:t>
          </a:r>
        </a:p>
      </xdr:txBody>
    </xdr:sp>
    <xdr:clientData/>
  </xdr:twoCellAnchor>
  <xdr:twoCellAnchor>
    <xdr:from>
      <xdr:col>3</xdr:col>
      <xdr:colOff>63499</xdr:colOff>
      <xdr:row>29</xdr:row>
      <xdr:rowOff>52917</xdr:rowOff>
    </xdr:from>
    <xdr:to>
      <xdr:col>3</xdr:col>
      <xdr:colOff>715308</xdr:colOff>
      <xdr:row>29</xdr:row>
      <xdr:rowOff>306917</xdr:rowOff>
    </xdr:to>
    <xdr:sp macro="" textlink="">
      <xdr:nvSpPr>
        <xdr:cNvPr id="46" name="CuadroTexto 45">
          <a:extLst>
            <a:ext uri="{FF2B5EF4-FFF2-40B4-BE49-F238E27FC236}">
              <a16:creationId xmlns:a16="http://schemas.microsoft.com/office/drawing/2014/main" id="{0A2B1C6D-7B62-4A11-82B6-64925AE3AFF9}"/>
            </a:ext>
          </a:extLst>
        </xdr:cNvPr>
        <xdr:cNvSpPr txBox="1"/>
      </xdr:nvSpPr>
      <xdr:spPr>
        <a:xfrm>
          <a:off x="2529416" y="18309167"/>
          <a:ext cx="651809" cy="2540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CO" sz="1100"/>
            <a:t>20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44763-A209-43F5-A7FF-F7949A659535}">
  <dimension ref="A1:G673"/>
  <sheetViews>
    <sheetView tabSelected="1" view="pageBreakPreview" zoomScale="55" zoomScaleNormal="70" zoomScaleSheetLayoutView="55" workbookViewId="0">
      <selection activeCell="K32" sqref="K32"/>
    </sheetView>
  </sheetViews>
  <sheetFormatPr baseColWidth="10" defaultRowHeight="15" x14ac:dyDescent="0.25"/>
  <cols>
    <col min="1" max="2" width="12.85546875" customWidth="1"/>
    <col min="3" max="3" width="11.28515625" customWidth="1"/>
    <col min="4" max="4" width="22" customWidth="1"/>
    <col min="5" max="5" width="21.28515625" customWidth="1"/>
    <col min="6" max="6" width="20.85546875" customWidth="1"/>
    <col min="7" max="7" width="23.140625" customWidth="1"/>
    <col min="8" max="9" width="21.28515625" customWidth="1"/>
  </cols>
  <sheetData>
    <row r="1" spans="1:7" x14ac:dyDescent="0.25">
      <c r="A1" s="4"/>
      <c r="B1" s="4"/>
      <c r="C1" s="4"/>
      <c r="D1" s="4"/>
      <c r="E1" s="4"/>
      <c r="F1" s="4"/>
      <c r="G1" s="4"/>
    </row>
    <row r="2" spans="1:7" ht="30" customHeight="1" x14ac:dyDescent="0.25">
      <c r="A2" s="11" t="s">
        <v>7</v>
      </c>
      <c r="B2" s="11"/>
      <c r="C2" s="11"/>
      <c r="D2" s="11"/>
      <c r="E2" s="11"/>
      <c r="F2" s="11"/>
      <c r="G2" s="11"/>
    </row>
    <row r="3" spans="1:7" ht="30" customHeight="1" x14ac:dyDescent="0.25">
      <c r="A3" s="12" t="s">
        <v>13</v>
      </c>
      <c r="B3" s="12"/>
      <c r="C3" s="12"/>
      <c r="D3" s="12"/>
      <c r="E3" s="12"/>
      <c r="F3" s="12"/>
      <c r="G3" s="12"/>
    </row>
    <row r="4" spans="1:7" ht="45.6" customHeight="1" x14ac:dyDescent="0.25">
      <c r="A4" s="7" t="s">
        <v>0</v>
      </c>
      <c r="B4" s="13" t="s">
        <v>1</v>
      </c>
      <c r="C4" s="13"/>
      <c r="D4" s="8" t="s">
        <v>2</v>
      </c>
      <c r="E4" s="8" t="s">
        <v>3</v>
      </c>
      <c r="F4" s="8" t="s">
        <v>4</v>
      </c>
      <c r="G4" s="8" t="s">
        <v>5</v>
      </c>
    </row>
    <row r="5" spans="1:7" ht="45.6" customHeight="1" x14ac:dyDescent="0.25">
      <c r="A5" s="1" t="s">
        <v>8</v>
      </c>
      <c r="B5" s="1">
        <v>6</v>
      </c>
      <c r="C5" s="1">
        <v>90</v>
      </c>
      <c r="D5" s="1"/>
      <c r="E5" s="1">
        <v>18</v>
      </c>
      <c r="F5" s="1">
        <f>E5*26</f>
        <v>468</v>
      </c>
      <c r="G5" s="2">
        <f>(C5/10)*2.235*F5</f>
        <v>9413.82</v>
      </c>
    </row>
    <row r="6" spans="1:7" ht="45.6" customHeight="1" x14ac:dyDescent="0.25">
      <c r="A6" s="1" t="s">
        <v>8</v>
      </c>
      <c r="B6" s="1">
        <v>6</v>
      </c>
      <c r="C6" s="1">
        <v>48</v>
      </c>
      <c r="D6" s="1"/>
      <c r="E6" s="1">
        <v>18</v>
      </c>
      <c r="F6" s="1">
        <f>E6*26</f>
        <v>468</v>
      </c>
      <c r="G6" s="2">
        <f>(C6/10)*2.235*F6</f>
        <v>5020.7039999999997</v>
      </c>
    </row>
    <row r="7" spans="1:7" ht="67.5" customHeight="1" x14ac:dyDescent="0.25">
      <c r="A7" s="1" t="s">
        <v>9</v>
      </c>
      <c r="B7" s="1">
        <v>4</v>
      </c>
      <c r="C7" s="1">
        <v>60</v>
      </c>
      <c r="D7" s="1"/>
      <c r="E7" s="1">
        <v>43</v>
      </c>
      <c r="F7" s="1">
        <f>E7*26</f>
        <v>1118</v>
      </c>
      <c r="G7" s="2">
        <f>(C7/10)*0.994*F7</f>
        <v>6667.7520000000004</v>
      </c>
    </row>
    <row r="8" spans="1:7" ht="45.6" customHeight="1" x14ac:dyDescent="0.25">
      <c r="A8" s="14" t="s">
        <v>6</v>
      </c>
      <c r="B8" s="14"/>
      <c r="C8" s="14"/>
      <c r="D8" s="14"/>
      <c r="E8" s="14"/>
      <c r="F8" s="14"/>
      <c r="G8" s="3">
        <f>SUM(G5:G7)</f>
        <v>21102.275999999998</v>
      </c>
    </row>
    <row r="9" spans="1:7" ht="50.25" customHeight="1" x14ac:dyDescent="0.25">
      <c r="A9" s="5"/>
      <c r="B9" s="5"/>
      <c r="C9" s="5"/>
      <c r="D9" s="5"/>
      <c r="E9" s="5"/>
      <c r="F9" s="5"/>
      <c r="G9" s="6"/>
    </row>
    <row r="10" spans="1:7" ht="50.25" customHeight="1" x14ac:dyDescent="0.25">
      <c r="A10" s="11" t="s">
        <v>10</v>
      </c>
      <c r="B10" s="11"/>
      <c r="C10" s="11"/>
      <c r="D10" s="11"/>
      <c r="E10" s="11"/>
      <c r="F10" s="11"/>
      <c r="G10" s="11"/>
    </row>
    <row r="11" spans="1:7" ht="50.25" customHeight="1" x14ac:dyDescent="0.25">
      <c r="A11" s="12" t="s">
        <v>11</v>
      </c>
      <c r="B11" s="12"/>
      <c r="C11" s="12"/>
      <c r="D11" s="12"/>
      <c r="E11" s="12"/>
      <c r="F11" s="12"/>
      <c r="G11" s="12"/>
    </row>
    <row r="12" spans="1:7" ht="50.25" customHeight="1" x14ac:dyDescent="0.25">
      <c r="A12" s="7" t="s">
        <v>0</v>
      </c>
      <c r="B12" s="13" t="s">
        <v>1</v>
      </c>
      <c r="C12" s="13"/>
      <c r="D12" s="9" t="s">
        <v>2</v>
      </c>
      <c r="E12" s="9" t="s">
        <v>3</v>
      </c>
      <c r="F12" s="9" t="s">
        <v>4</v>
      </c>
      <c r="G12" s="9" t="s">
        <v>5</v>
      </c>
    </row>
    <row r="13" spans="1:7" ht="50.25" customHeight="1" x14ac:dyDescent="0.25">
      <c r="A13" s="1" t="s">
        <v>8</v>
      </c>
      <c r="B13" s="1">
        <v>6</v>
      </c>
      <c r="C13" s="1">
        <v>90</v>
      </c>
      <c r="D13" s="1"/>
      <c r="E13" s="1">
        <v>18</v>
      </c>
      <c r="F13" s="1">
        <f>E13*23</f>
        <v>414</v>
      </c>
      <c r="G13" s="2">
        <f>(C13/10)*2.235*F13</f>
        <v>8327.6099999999988</v>
      </c>
    </row>
    <row r="14" spans="1:7" ht="50.25" customHeight="1" x14ac:dyDescent="0.25">
      <c r="A14" s="1" t="s">
        <v>8</v>
      </c>
      <c r="B14" s="1">
        <v>6</v>
      </c>
      <c r="C14" s="1">
        <v>68</v>
      </c>
      <c r="D14" s="1"/>
      <c r="E14" s="1">
        <v>18</v>
      </c>
      <c r="F14" s="1">
        <f>E14*23</f>
        <v>414</v>
      </c>
      <c r="G14" s="2">
        <f>(C14/10)*2.235*F14</f>
        <v>6291.9719999999998</v>
      </c>
    </row>
    <row r="15" spans="1:7" ht="65.25" customHeight="1" x14ac:dyDescent="0.25">
      <c r="A15" s="1" t="s">
        <v>9</v>
      </c>
      <c r="B15" s="1">
        <v>4</v>
      </c>
      <c r="C15" s="1">
        <v>60</v>
      </c>
      <c r="D15" s="1"/>
      <c r="E15" s="1">
        <v>48</v>
      </c>
      <c r="F15" s="1">
        <f>E15*23</f>
        <v>1104</v>
      </c>
      <c r="G15" s="2">
        <f>(C15/10)*0.994*F15</f>
        <v>6584.2560000000003</v>
      </c>
    </row>
    <row r="16" spans="1:7" ht="50.25" customHeight="1" x14ac:dyDescent="0.25">
      <c r="A16" s="14" t="s">
        <v>6</v>
      </c>
      <c r="B16" s="14"/>
      <c r="C16" s="14"/>
      <c r="D16" s="14"/>
      <c r="E16" s="14"/>
      <c r="F16" s="14"/>
      <c r="G16" s="3">
        <f>SUM(G13:G15)</f>
        <v>21203.838</v>
      </c>
    </row>
    <row r="17" spans="1:7" ht="50.25" customHeight="1" x14ac:dyDescent="0.25">
      <c r="A17" s="5"/>
      <c r="B17" s="5"/>
      <c r="C17" s="5"/>
      <c r="D17" s="5"/>
      <c r="E17" s="5"/>
      <c r="F17" s="5"/>
      <c r="G17" s="6"/>
    </row>
    <row r="18" spans="1:7" ht="50.25" customHeight="1" x14ac:dyDescent="0.25">
      <c r="A18" s="11" t="s">
        <v>12</v>
      </c>
      <c r="B18" s="11"/>
      <c r="C18" s="11"/>
      <c r="D18" s="11"/>
      <c r="E18" s="11"/>
      <c r="F18" s="11"/>
      <c r="G18" s="11"/>
    </row>
    <row r="19" spans="1:7" ht="50.25" customHeight="1" x14ac:dyDescent="0.25">
      <c r="A19" s="12" t="s">
        <v>14</v>
      </c>
      <c r="B19" s="12"/>
      <c r="C19" s="12"/>
      <c r="D19" s="12"/>
      <c r="E19" s="12"/>
      <c r="F19" s="12"/>
      <c r="G19" s="12"/>
    </row>
    <row r="20" spans="1:7" ht="50.25" customHeight="1" x14ac:dyDescent="0.25">
      <c r="A20" s="7" t="s">
        <v>0</v>
      </c>
      <c r="B20" s="13" t="s">
        <v>1</v>
      </c>
      <c r="C20" s="13"/>
      <c r="D20" s="9" t="s">
        <v>2</v>
      </c>
      <c r="E20" s="9" t="s">
        <v>3</v>
      </c>
      <c r="F20" s="9" t="s">
        <v>4</v>
      </c>
      <c r="G20" s="9" t="s">
        <v>5</v>
      </c>
    </row>
    <row r="21" spans="1:7" ht="50.25" customHeight="1" x14ac:dyDescent="0.25">
      <c r="A21" s="1" t="s">
        <v>8</v>
      </c>
      <c r="B21" s="1">
        <v>6</v>
      </c>
      <c r="C21" s="1">
        <v>90</v>
      </c>
      <c r="D21" s="1"/>
      <c r="E21" s="1">
        <v>18</v>
      </c>
      <c r="F21" s="1">
        <f>E21*93</f>
        <v>1674</v>
      </c>
      <c r="G21" s="2">
        <f>(C21/10)*2.235*F21</f>
        <v>33672.509999999995</v>
      </c>
    </row>
    <row r="22" spans="1:7" ht="50.25" customHeight="1" x14ac:dyDescent="0.25">
      <c r="A22" s="1" t="s">
        <v>8</v>
      </c>
      <c r="B22" s="1">
        <v>6</v>
      </c>
      <c r="C22" s="1">
        <v>98</v>
      </c>
      <c r="D22" s="1"/>
      <c r="E22" s="1">
        <v>18</v>
      </c>
      <c r="F22" s="1">
        <f>E22*93</f>
        <v>1674</v>
      </c>
      <c r="G22" s="2">
        <f>(C22/10)*2.235*F22</f>
        <v>36665.621999999996</v>
      </c>
    </row>
    <row r="23" spans="1:7" ht="62.25" customHeight="1" x14ac:dyDescent="0.25">
      <c r="A23" s="1" t="s">
        <v>9</v>
      </c>
      <c r="B23" s="1">
        <v>4</v>
      </c>
      <c r="C23" s="1">
        <v>60</v>
      </c>
      <c r="D23" s="1"/>
      <c r="E23" s="1">
        <v>56</v>
      </c>
      <c r="F23" s="1">
        <f>E23*93</f>
        <v>5208</v>
      </c>
      <c r="G23" s="2">
        <f>(C23/10)*0.994*F23</f>
        <v>31060.512000000002</v>
      </c>
    </row>
    <row r="24" spans="1:7" ht="50.25" customHeight="1" x14ac:dyDescent="0.25">
      <c r="A24" s="14" t="s">
        <v>6</v>
      </c>
      <c r="B24" s="14"/>
      <c r="C24" s="14"/>
      <c r="D24" s="14"/>
      <c r="E24" s="14"/>
      <c r="F24" s="14"/>
      <c r="G24" s="3">
        <f>SUM(G21:G23)</f>
        <v>101398.64399999999</v>
      </c>
    </row>
    <row r="25" spans="1:7" ht="50.25" customHeight="1" x14ac:dyDescent="0.25">
      <c r="A25" s="5"/>
      <c r="B25" s="5"/>
      <c r="C25" s="5"/>
      <c r="D25" s="5"/>
      <c r="E25" s="5"/>
      <c r="F25" s="5"/>
      <c r="G25" s="6"/>
    </row>
    <row r="26" spans="1:7" ht="50.25" customHeight="1" x14ac:dyDescent="0.25">
      <c r="A26" s="11" t="s">
        <v>15</v>
      </c>
      <c r="B26" s="11"/>
      <c r="C26" s="11"/>
      <c r="D26" s="11"/>
      <c r="E26" s="11"/>
      <c r="F26" s="11"/>
      <c r="G26" s="11"/>
    </row>
    <row r="27" spans="1:7" ht="50.25" customHeight="1" x14ac:dyDescent="0.25">
      <c r="A27" s="12" t="s">
        <v>16</v>
      </c>
      <c r="B27" s="12"/>
      <c r="C27" s="12"/>
      <c r="D27" s="12"/>
      <c r="E27" s="12"/>
      <c r="F27" s="12"/>
      <c r="G27" s="12"/>
    </row>
    <row r="28" spans="1:7" ht="50.25" customHeight="1" x14ac:dyDescent="0.25">
      <c r="A28" s="7" t="s">
        <v>0</v>
      </c>
      <c r="B28" s="13" t="s">
        <v>1</v>
      </c>
      <c r="C28" s="13"/>
      <c r="D28" s="10" t="s">
        <v>2</v>
      </c>
      <c r="E28" s="10" t="s">
        <v>3</v>
      </c>
      <c r="F28" s="10" t="s">
        <v>4</v>
      </c>
      <c r="G28" s="10" t="s">
        <v>5</v>
      </c>
    </row>
    <row r="29" spans="1:7" ht="87.75" customHeight="1" x14ac:dyDescent="0.25">
      <c r="A29" s="1" t="s">
        <v>17</v>
      </c>
      <c r="B29" s="1">
        <v>4</v>
      </c>
      <c r="C29" s="1">
        <v>71</v>
      </c>
      <c r="D29" s="1"/>
      <c r="E29" s="1">
        <v>50</v>
      </c>
      <c r="F29" s="1">
        <f>E29*3</f>
        <v>150</v>
      </c>
      <c r="G29" s="2">
        <f>(C29/10)*0.994*F29</f>
        <v>1058.6099999999999</v>
      </c>
    </row>
    <row r="30" spans="1:7" ht="60.75" customHeight="1" x14ac:dyDescent="0.25">
      <c r="A30" s="1" t="s">
        <v>18</v>
      </c>
      <c r="B30" s="1">
        <v>3</v>
      </c>
      <c r="C30" s="1">
        <v>15</v>
      </c>
      <c r="D30" s="1"/>
      <c r="E30" s="1">
        <v>59</v>
      </c>
      <c r="F30" s="1">
        <f>E30*3</f>
        <v>177</v>
      </c>
      <c r="G30" s="2">
        <f>(C30/10)*0.56*F30</f>
        <v>148.68</v>
      </c>
    </row>
    <row r="31" spans="1:7" ht="50.25" customHeight="1" x14ac:dyDescent="0.25">
      <c r="A31" s="14" t="s">
        <v>6</v>
      </c>
      <c r="B31" s="14"/>
      <c r="C31" s="14"/>
      <c r="D31" s="14"/>
      <c r="E31" s="14"/>
      <c r="F31" s="14"/>
      <c r="G31" s="3">
        <f>SUM(G29:G30)</f>
        <v>1207.29</v>
      </c>
    </row>
    <row r="32" spans="1:7" ht="50.25" customHeight="1" x14ac:dyDescent="0.25">
      <c r="A32" s="5"/>
      <c r="B32" s="5"/>
      <c r="C32" s="5"/>
      <c r="D32" s="5"/>
      <c r="E32" s="5"/>
      <c r="F32" s="5"/>
      <c r="G32" s="6"/>
    </row>
    <row r="33" ht="45.6" customHeight="1" x14ac:dyDescent="0.25"/>
    <row r="34" ht="45.6" customHeight="1" x14ac:dyDescent="0.25"/>
    <row r="35" ht="45.6" customHeight="1" x14ac:dyDescent="0.25"/>
    <row r="36" ht="45.6" customHeight="1" x14ac:dyDescent="0.25"/>
    <row r="37" ht="45.6" customHeight="1" x14ac:dyDescent="0.25"/>
    <row r="38" ht="45.6" customHeight="1" x14ac:dyDescent="0.25"/>
    <row r="39" ht="45.6" customHeight="1" x14ac:dyDescent="0.25"/>
    <row r="40" ht="45.6" customHeight="1" x14ac:dyDescent="0.25"/>
    <row r="41" ht="45.6" customHeight="1" x14ac:dyDescent="0.25"/>
    <row r="42" ht="45.6" customHeight="1" x14ac:dyDescent="0.25"/>
    <row r="43" ht="45.6" customHeight="1" x14ac:dyDescent="0.25"/>
    <row r="44" ht="45.6" customHeight="1" x14ac:dyDescent="0.25"/>
    <row r="45" ht="45.6" customHeight="1" x14ac:dyDescent="0.25"/>
    <row r="46" ht="45.6" customHeight="1" x14ac:dyDescent="0.25"/>
    <row r="47" ht="45.6" customHeight="1" x14ac:dyDescent="0.25"/>
    <row r="48" ht="45.6" customHeight="1" x14ac:dyDescent="0.25"/>
    <row r="49" ht="45.6" customHeight="1" x14ac:dyDescent="0.25"/>
    <row r="50" ht="45.6" customHeight="1" x14ac:dyDescent="0.25"/>
    <row r="51" ht="45.6" customHeight="1" x14ac:dyDescent="0.25"/>
    <row r="52" ht="45.6" customHeight="1" x14ac:dyDescent="0.25"/>
    <row r="53" ht="45.6" customHeight="1" x14ac:dyDescent="0.25"/>
    <row r="54" ht="45.6" customHeight="1" x14ac:dyDescent="0.25"/>
    <row r="55" ht="45.6" customHeight="1" x14ac:dyDescent="0.25"/>
    <row r="56" ht="45.6" customHeight="1" x14ac:dyDescent="0.25"/>
    <row r="57" ht="45.6" customHeight="1" x14ac:dyDescent="0.25"/>
    <row r="58" ht="45.6" customHeight="1" x14ac:dyDescent="0.25"/>
    <row r="59" ht="45.6" customHeight="1" x14ac:dyDescent="0.25"/>
    <row r="60" ht="45.6" customHeight="1" x14ac:dyDescent="0.25"/>
    <row r="61" ht="45.6" customHeight="1" x14ac:dyDescent="0.25"/>
    <row r="62" ht="45.6" customHeight="1" x14ac:dyDescent="0.25"/>
    <row r="63" ht="45.6" customHeight="1" x14ac:dyDescent="0.25"/>
    <row r="64" ht="45.6" customHeight="1" x14ac:dyDescent="0.25"/>
    <row r="65" ht="45.6" customHeight="1" x14ac:dyDescent="0.25"/>
    <row r="66" ht="45.6" customHeight="1" x14ac:dyDescent="0.25"/>
    <row r="67" ht="45.6" customHeight="1" x14ac:dyDescent="0.25"/>
    <row r="68" ht="45.6" customHeight="1" x14ac:dyDescent="0.25"/>
    <row r="69" ht="45.6" customHeight="1" x14ac:dyDescent="0.25"/>
    <row r="70" ht="45.6" customHeight="1" x14ac:dyDescent="0.25"/>
    <row r="71" ht="45.6" customHeight="1" x14ac:dyDescent="0.25"/>
    <row r="72" ht="45.6" customHeight="1" x14ac:dyDescent="0.25"/>
    <row r="73" ht="45.6" customHeight="1" x14ac:dyDescent="0.25"/>
    <row r="74" ht="45.6" customHeight="1" x14ac:dyDescent="0.25"/>
    <row r="75" ht="45.6" customHeight="1" x14ac:dyDescent="0.25"/>
    <row r="76" ht="45.6" customHeight="1" x14ac:dyDescent="0.25"/>
    <row r="77" ht="45.6" customHeight="1" x14ac:dyDescent="0.25"/>
    <row r="78" ht="45.6" customHeight="1" x14ac:dyDescent="0.25"/>
    <row r="79" ht="45.6" customHeight="1" x14ac:dyDescent="0.25"/>
    <row r="80" ht="45.6" customHeight="1" x14ac:dyDescent="0.25"/>
    <row r="81" ht="45.6" customHeight="1" x14ac:dyDescent="0.25"/>
    <row r="82" ht="45.6" customHeight="1" x14ac:dyDescent="0.25"/>
    <row r="83" ht="45.6" customHeight="1" x14ac:dyDescent="0.25"/>
    <row r="84" ht="45.6" customHeight="1" x14ac:dyDescent="0.25"/>
    <row r="85" ht="45.6" customHeight="1" x14ac:dyDescent="0.25"/>
    <row r="86" ht="45.6" customHeight="1" x14ac:dyDescent="0.25"/>
    <row r="87" ht="45.6" customHeight="1" x14ac:dyDescent="0.25"/>
    <row r="88" ht="45.6" customHeight="1" x14ac:dyDescent="0.25"/>
    <row r="89" ht="45.6" customHeight="1" x14ac:dyDescent="0.25"/>
    <row r="90" ht="45.6" customHeight="1" x14ac:dyDescent="0.25"/>
    <row r="91" ht="45.6" customHeight="1" x14ac:dyDescent="0.25"/>
    <row r="92" ht="45.6" customHeight="1" x14ac:dyDescent="0.25"/>
    <row r="93" ht="45.6" customHeight="1" x14ac:dyDescent="0.25"/>
    <row r="94" ht="45.6" customHeight="1" x14ac:dyDescent="0.25"/>
    <row r="95" ht="45.6" customHeight="1" x14ac:dyDescent="0.25"/>
    <row r="96" ht="45.6" customHeight="1" x14ac:dyDescent="0.25"/>
    <row r="97" ht="45.6" customHeight="1" x14ac:dyDescent="0.25"/>
    <row r="98" ht="45.6" customHeight="1" x14ac:dyDescent="0.25"/>
    <row r="99" ht="45.6" customHeight="1" x14ac:dyDescent="0.25"/>
    <row r="100" ht="45.6" customHeight="1" x14ac:dyDescent="0.25"/>
    <row r="101" ht="45.6" customHeight="1" x14ac:dyDescent="0.25"/>
    <row r="102" ht="45.6" customHeight="1" x14ac:dyDescent="0.25"/>
    <row r="103" ht="45.6" customHeight="1" x14ac:dyDescent="0.25"/>
    <row r="104" ht="45.6" customHeight="1" x14ac:dyDescent="0.25"/>
    <row r="105" ht="45.6" customHeight="1" x14ac:dyDescent="0.25"/>
    <row r="106" ht="45.6" customHeight="1" x14ac:dyDescent="0.25"/>
    <row r="107" ht="45.6" customHeight="1" x14ac:dyDescent="0.25"/>
    <row r="108" ht="45.6" customHeight="1" x14ac:dyDescent="0.25"/>
    <row r="109" ht="45.6" customHeight="1" x14ac:dyDescent="0.25"/>
    <row r="110" ht="45.6" customHeight="1" x14ac:dyDescent="0.25"/>
    <row r="111" ht="45.6" customHeight="1" x14ac:dyDescent="0.25"/>
    <row r="112" ht="45.6" customHeight="1" x14ac:dyDescent="0.25"/>
    <row r="113" ht="45.6" customHeight="1" x14ac:dyDescent="0.25"/>
    <row r="114" ht="45.6" customHeight="1" x14ac:dyDescent="0.25"/>
    <row r="115" ht="45.6" customHeight="1" x14ac:dyDescent="0.25"/>
    <row r="116" ht="45.6" customHeight="1" x14ac:dyDescent="0.25"/>
    <row r="117" ht="45.6" customHeight="1" x14ac:dyDescent="0.25"/>
    <row r="118" ht="45.6" customHeight="1" x14ac:dyDescent="0.25"/>
    <row r="119" ht="45.6" customHeight="1" x14ac:dyDescent="0.25"/>
    <row r="120" ht="45.6" customHeight="1" x14ac:dyDescent="0.25"/>
    <row r="121" ht="45.6" customHeight="1" x14ac:dyDescent="0.25"/>
    <row r="122" ht="45.6" customHeight="1" x14ac:dyDescent="0.25"/>
    <row r="123" ht="45.6" customHeight="1" x14ac:dyDescent="0.25"/>
    <row r="124" ht="45.6" customHeight="1" x14ac:dyDescent="0.25"/>
    <row r="125" ht="45.6" customHeight="1" x14ac:dyDescent="0.25"/>
    <row r="126" ht="45.6" customHeight="1" x14ac:dyDescent="0.25"/>
    <row r="127" ht="45.6" customHeight="1" x14ac:dyDescent="0.25"/>
    <row r="128" ht="45.6" customHeight="1" x14ac:dyDescent="0.25"/>
    <row r="129" ht="45.6" customHeight="1" x14ac:dyDescent="0.25"/>
    <row r="130" ht="45.6" customHeight="1" x14ac:dyDescent="0.25"/>
    <row r="131" ht="45.6" customHeight="1" x14ac:dyDescent="0.25"/>
    <row r="132" ht="45.6" customHeight="1" x14ac:dyDescent="0.25"/>
    <row r="133" ht="45.6" customHeight="1" x14ac:dyDescent="0.25"/>
    <row r="134" ht="45.6" customHeight="1" x14ac:dyDescent="0.25"/>
    <row r="135" ht="45.6" customHeight="1" x14ac:dyDescent="0.25"/>
    <row r="136" ht="45.6" customHeight="1" x14ac:dyDescent="0.25"/>
    <row r="137" ht="45.6" customHeight="1" x14ac:dyDescent="0.25"/>
    <row r="138" ht="45.6" customHeight="1" x14ac:dyDescent="0.25"/>
    <row r="139" ht="45.6" customHeight="1" x14ac:dyDescent="0.25"/>
    <row r="140" ht="45.6" customHeight="1" x14ac:dyDescent="0.25"/>
    <row r="141" ht="45.6" customHeight="1" x14ac:dyDescent="0.25"/>
    <row r="142" ht="45.6" customHeight="1" x14ac:dyDescent="0.25"/>
    <row r="143" ht="45.6" customHeight="1" x14ac:dyDescent="0.25"/>
    <row r="144" ht="45.6" customHeight="1" x14ac:dyDescent="0.25"/>
    <row r="145" ht="45.6" customHeight="1" x14ac:dyDescent="0.25"/>
    <row r="146" ht="45.6" customHeight="1" x14ac:dyDescent="0.25"/>
    <row r="147" ht="45.6" customHeight="1" x14ac:dyDescent="0.25"/>
    <row r="148" ht="45.6" customHeight="1" x14ac:dyDescent="0.25"/>
    <row r="149" ht="45.6" customHeight="1" x14ac:dyDescent="0.25"/>
    <row r="150" ht="45.6" customHeight="1" x14ac:dyDescent="0.25"/>
    <row r="151" ht="45.6" customHeight="1" x14ac:dyDescent="0.25"/>
    <row r="152" ht="45.6" customHeight="1" x14ac:dyDescent="0.25"/>
    <row r="153" ht="45.6" customHeight="1" x14ac:dyDescent="0.25"/>
    <row r="154" ht="45.6" customHeight="1" x14ac:dyDescent="0.25"/>
    <row r="155" ht="45.6" customHeight="1" x14ac:dyDescent="0.25"/>
    <row r="156" ht="45.6" customHeight="1" x14ac:dyDescent="0.25"/>
    <row r="157" ht="45.6" customHeight="1" x14ac:dyDescent="0.25"/>
    <row r="158" ht="45.6" customHeight="1" x14ac:dyDescent="0.25"/>
    <row r="159" ht="45.6" customHeight="1" x14ac:dyDescent="0.25"/>
    <row r="160" ht="45.6" customHeight="1" x14ac:dyDescent="0.25"/>
    <row r="161" ht="45.6" customHeight="1" x14ac:dyDescent="0.25"/>
    <row r="162" ht="45.6" customHeight="1" x14ac:dyDescent="0.25"/>
    <row r="163" ht="45.6" customHeight="1" x14ac:dyDescent="0.25"/>
    <row r="164" ht="45.6" customHeight="1" x14ac:dyDescent="0.25"/>
    <row r="165" ht="45.6" customHeight="1" x14ac:dyDescent="0.25"/>
    <row r="166" ht="45.6" customHeight="1" x14ac:dyDescent="0.25"/>
    <row r="167" ht="45.6" customHeight="1" x14ac:dyDescent="0.25"/>
    <row r="168" ht="45.6" customHeight="1" x14ac:dyDescent="0.25"/>
    <row r="169" ht="45.6" customHeight="1" x14ac:dyDescent="0.25"/>
    <row r="170" ht="45.6" customHeight="1" x14ac:dyDescent="0.25"/>
    <row r="171" ht="45.6" customHeight="1" x14ac:dyDescent="0.25"/>
    <row r="172" ht="45.6" customHeight="1" x14ac:dyDescent="0.25"/>
    <row r="173" ht="45.6" customHeight="1" x14ac:dyDescent="0.25"/>
    <row r="174" ht="45.6" customHeight="1" x14ac:dyDescent="0.25"/>
    <row r="175" ht="45.6" customHeight="1" x14ac:dyDescent="0.25"/>
    <row r="176" ht="45.6" customHeight="1" x14ac:dyDescent="0.25"/>
    <row r="177" ht="45.6" customHeight="1" x14ac:dyDescent="0.25"/>
    <row r="178" ht="45.6" customHeight="1" x14ac:dyDescent="0.25"/>
    <row r="179" ht="45.6" customHeight="1" x14ac:dyDescent="0.25"/>
    <row r="180" ht="45.6" customHeight="1" x14ac:dyDescent="0.25"/>
    <row r="181" ht="45.6" customHeight="1" x14ac:dyDescent="0.25"/>
    <row r="182" ht="45.6" customHeight="1" x14ac:dyDescent="0.25"/>
    <row r="183" ht="45.6" customHeight="1" x14ac:dyDescent="0.25"/>
    <row r="184" ht="45.6" customHeight="1" x14ac:dyDescent="0.25"/>
    <row r="185" ht="45.6" customHeight="1" x14ac:dyDescent="0.25"/>
    <row r="186" ht="45.6" customHeight="1" x14ac:dyDescent="0.25"/>
    <row r="187" ht="45.6" customHeight="1" x14ac:dyDescent="0.25"/>
    <row r="188" ht="45.6" customHeight="1" x14ac:dyDescent="0.25"/>
    <row r="189" ht="45.6" customHeight="1" x14ac:dyDescent="0.25"/>
    <row r="190" ht="45.6" customHeight="1" x14ac:dyDescent="0.25"/>
    <row r="191" ht="45.6" customHeight="1" x14ac:dyDescent="0.25"/>
    <row r="192" ht="45.6" customHeight="1" x14ac:dyDescent="0.25"/>
    <row r="193" ht="45.6" customHeight="1" x14ac:dyDescent="0.25"/>
    <row r="194" ht="45.6" customHeight="1" x14ac:dyDescent="0.25"/>
    <row r="195" ht="45.6" customHeight="1" x14ac:dyDescent="0.25"/>
    <row r="196" ht="45.6" customHeight="1" x14ac:dyDescent="0.25"/>
    <row r="197" ht="45.6" customHeight="1" x14ac:dyDescent="0.25"/>
    <row r="198" ht="45.6" customHeight="1" x14ac:dyDescent="0.25"/>
    <row r="199" ht="45.6" customHeight="1" x14ac:dyDescent="0.25"/>
    <row r="200" ht="45.6" customHeight="1" x14ac:dyDescent="0.25"/>
    <row r="201" ht="45.6" customHeight="1" x14ac:dyDescent="0.25"/>
    <row r="202" ht="45.6" customHeight="1" x14ac:dyDescent="0.25"/>
    <row r="203" ht="45.6" customHeight="1" x14ac:dyDescent="0.25"/>
    <row r="204" ht="45.6" customHeight="1" x14ac:dyDescent="0.25"/>
    <row r="205" ht="45.6" customHeight="1" x14ac:dyDescent="0.25"/>
    <row r="206" ht="45.6" customHeight="1" x14ac:dyDescent="0.25"/>
    <row r="207" ht="45.6" customHeight="1" x14ac:dyDescent="0.25"/>
    <row r="208" ht="45.6" customHeight="1" x14ac:dyDescent="0.25"/>
    <row r="209" ht="45.6" customHeight="1" x14ac:dyDescent="0.25"/>
    <row r="210" ht="45.6" customHeight="1" x14ac:dyDescent="0.25"/>
    <row r="211" ht="45.6" customHeight="1" x14ac:dyDescent="0.25"/>
    <row r="212" ht="45.6" customHeight="1" x14ac:dyDescent="0.25"/>
    <row r="213" ht="45.6" customHeight="1" x14ac:dyDescent="0.25"/>
    <row r="214" ht="45.6" customHeight="1" x14ac:dyDescent="0.25"/>
    <row r="215" ht="45.6" customHeight="1" x14ac:dyDescent="0.25"/>
    <row r="216" ht="45.6" customHeight="1" x14ac:dyDescent="0.25"/>
    <row r="217" ht="45.6" customHeight="1" x14ac:dyDescent="0.25"/>
    <row r="218" ht="45.6" customHeight="1" x14ac:dyDescent="0.25"/>
    <row r="219" ht="45.6" customHeight="1" x14ac:dyDescent="0.25"/>
    <row r="220" ht="45.6" customHeight="1" x14ac:dyDescent="0.25"/>
    <row r="221" ht="45.6" customHeight="1" x14ac:dyDescent="0.25"/>
    <row r="222" ht="45.6" customHeight="1" x14ac:dyDescent="0.25"/>
    <row r="223" ht="45.6" customHeight="1" x14ac:dyDescent="0.25"/>
    <row r="224" ht="45.6" customHeight="1" x14ac:dyDescent="0.25"/>
    <row r="225" ht="45.6" customHeight="1" x14ac:dyDescent="0.25"/>
    <row r="226" ht="45.6" customHeight="1" x14ac:dyDescent="0.25"/>
    <row r="227" ht="45.6" customHeight="1" x14ac:dyDescent="0.25"/>
    <row r="228" ht="45.6" customHeight="1" x14ac:dyDescent="0.25"/>
    <row r="229" ht="45.6" customHeight="1" x14ac:dyDescent="0.25"/>
    <row r="230" ht="45.6" customHeight="1" x14ac:dyDescent="0.25"/>
    <row r="231" ht="45.6" customHeight="1" x14ac:dyDescent="0.25"/>
    <row r="232" ht="45.6" customHeight="1" x14ac:dyDescent="0.25"/>
    <row r="233" ht="45.6" customHeight="1" x14ac:dyDescent="0.25"/>
    <row r="234" ht="45.6" customHeight="1" x14ac:dyDescent="0.25"/>
    <row r="235" ht="45.6" customHeight="1" x14ac:dyDescent="0.25"/>
    <row r="236" ht="45.6" customHeight="1" x14ac:dyDescent="0.25"/>
    <row r="237" ht="45.6" customHeight="1" x14ac:dyDescent="0.25"/>
    <row r="238" ht="45.6" customHeight="1" x14ac:dyDescent="0.25"/>
    <row r="239" ht="45.6" customHeight="1" x14ac:dyDescent="0.25"/>
    <row r="240" ht="45.6" customHeight="1" x14ac:dyDescent="0.25"/>
    <row r="241" ht="45.6" customHeight="1" x14ac:dyDescent="0.25"/>
    <row r="242" ht="45.6" customHeight="1" x14ac:dyDescent="0.25"/>
    <row r="243" ht="45.6" customHeight="1" x14ac:dyDescent="0.25"/>
    <row r="244" ht="45.6" customHeight="1" x14ac:dyDescent="0.25"/>
    <row r="245" ht="45.6" customHeight="1" x14ac:dyDescent="0.25"/>
    <row r="246" ht="45.6" customHeight="1" x14ac:dyDescent="0.25"/>
    <row r="247" ht="45.6" customHeight="1" x14ac:dyDescent="0.25"/>
    <row r="248" ht="45.6" customHeight="1" x14ac:dyDescent="0.25"/>
    <row r="249" ht="45.6" customHeight="1" x14ac:dyDescent="0.25"/>
    <row r="250" ht="45.6" customHeight="1" x14ac:dyDescent="0.25"/>
    <row r="251" ht="45.6" customHeight="1" x14ac:dyDescent="0.25"/>
    <row r="252" ht="45.6" customHeight="1" x14ac:dyDescent="0.25"/>
    <row r="253" ht="45.6" customHeight="1" x14ac:dyDescent="0.25"/>
    <row r="254" ht="45.6" customHeight="1" x14ac:dyDescent="0.25"/>
    <row r="255" ht="45.6" customHeight="1" x14ac:dyDescent="0.25"/>
    <row r="256" ht="45.6" customHeight="1" x14ac:dyDescent="0.25"/>
    <row r="257" ht="45.6" customHeight="1" x14ac:dyDescent="0.25"/>
    <row r="258" ht="45.6" customHeight="1" x14ac:dyDescent="0.25"/>
    <row r="259" ht="45.6" customHeight="1" x14ac:dyDescent="0.25"/>
    <row r="260" ht="45.6" customHeight="1" x14ac:dyDescent="0.25"/>
    <row r="261" ht="45.6" customHeight="1" x14ac:dyDescent="0.25"/>
    <row r="262" ht="45.6" customHeight="1" x14ac:dyDescent="0.25"/>
    <row r="263" ht="45.6" customHeight="1" x14ac:dyDescent="0.25"/>
    <row r="264" ht="45.6" customHeight="1" x14ac:dyDescent="0.25"/>
    <row r="265" ht="45.6" customHeight="1" x14ac:dyDescent="0.25"/>
    <row r="266" ht="45.6" customHeight="1" x14ac:dyDescent="0.25"/>
    <row r="267" ht="45.6" customHeight="1" x14ac:dyDescent="0.25"/>
    <row r="268" ht="45.6" customHeight="1" x14ac:dyDescent="0.25"/>
    <row r="269" ht="45.6" customHeight="1" x14ac:dyDescent="0.25"/>
    <row r="270" ht="45.6" customHeight="1" x14ac:dyDescent="0.25"/>
    <row r="271" ht="45.6" customHeight="1" x14ac:dyDescent="0.25"/>
    <row r="272" ht="45.6" customHeight="1" x14ac:dyDescent="0.25"/>
    <row r="273" ht="45.6" customHeight="1" x14ac:dyDescent="0.25"/>
    <row r="274" ht="45.6" customHeight="1" x14ac:dyDescent="0.25"/>
    <row r="275" ht="45.6" customHeight="1" x14ac:dyDescent="0.25"/>
    <row r="276" ht="45.6" customHeight="1" x14ac:dyDescent="0.25"/>
    <row r="277" ht="45.6" customHeight="1" x14ac:dyDescent="0.25"/>
    <row r="278" ht="45.6" customHeight="1" x14ac:dyDescent="0.25"/>
    <row r="279" ht="45.6" customHeight="1" x14ac:dyDescent="0.25"/>
    <row r="280" ht="45.6" customHeight="1" x14ac:dyDescent="0.25"/>
    <row r="281" ht="45.6" customHeight="1" x14ac:dyDescent="0.25"/>
    <row r="282" ht="45.6" customHeight="1" x14ac:dyDescent="0.25"/>
    <row r="283" ht="45.6" customHeight="1" x14ac:dyDescent="0.25"/>
    <row r="284" ht="45.6" customHeight="1" x14ac:dyDescent="0.25"/>
    <row r="285" ht="45.6" customHeight="1" x14ac:dyDescent="0.25"/>
    <row r="286" ht="45.6" customHeight="1" x14ac:dyDescent="0.25"/>
    <row r="287" ht="45.6" customHeight="1" x14ac:dyDescent="0.25"/>
    <row r="288" ht="45.6" customHeight="1" x14ac:dyDescent="0.25"/>
    <row r="289" ht="45.6" customHeight="1" x14ac:dyDescent="0.25"/>
    <row r="290" ht="45.6" customHeight="1" x14ac:dyDescent="0.25"/>
    <row r="291" ht="45.6" customHeight="1" x14ac:dyDescent="0.25"/>
    <row r="292" ht="45.6" customHeight="1" x14ac:dyDescent="0.25"/>
    <row r="293" ht="45.6" customHeight="1" x14ac:dyDescent="0.25"/>
    <row r="294" ht="45.6" customHeight="1" x14ac:dyDescent="0.25"/>
    <row r="295" ht="45.6" customHeight="1" x14ac:dyDescent="0.25"/>
    <row r="296" ht="45.6" customHeight="1" x14ac:dyDescent="0.25"/>
    <row r="297" ht="45.6" customHeight="1" x14ac:dyDescent="0.25"/>
    <row r="298" ht="45.6" customHeight="1" x14ac:dyDescent="0.25"/>
    <row r="299" ht="45.6" customHeight="1" x14ac:dyDescent="0.25"/>
    <row r="300" ht="45.6" customHeight="1" x14ac:dyDescent="0.25"/>
    <row r="301" ht="45.6" customHeight="1" x14ac:dyDescent="0.25"/>
    <row r="302" ht="45.6" customHeight="1" x14ac:dyDescent="0.25"/>
    <row r="303" ht="45.6" customHeight="1" x14ac:dyDescent="0.25"/>
    <row r="304" ht="45.6" customHeight="1" x14ac:dyDescent="0.25"/>
    <row r="305" ht="45.6" customHeight="1" x14ac:dyDescent="0.25"/>
    <row r="306" ht="45.6" customHeight="1" x14ac:dyDescent="0.25"/>
    <row r="307" ht="45.6" customHeight="1" x14ac:dyDescent="0.25"/>
    <row r="308" ht="45.6" customHeight="1" x14ac:dyDescent="0.25"/>
    <row r="309" ht="45.6" customHeight="1" x14ac:dyDescent="0.25"/>
    <row r="310" ht="45.6" customHeight="1" x14ac:dyDescent="0.25"/>
    <row r="311" ht="45.6" customHeight="1" x14ac:dyDescent="0.25"/>
    <row r="312" ht="45.6" customHeight="1" x14ac:dyDescent="0.25"/>
    <row r="313" ht="45.6" customHeight="1" x14ac:dyDescent="0.25"/>
    <row r="314" ht="45.6" customHeight="1" x14ac:dyDescent="0.25"/>
    <row r="315" ht="45.6" customHeight="1" x14ac:dyDescent="0.25"/>
    <row r="316" ht="45.6" customHeight="1" x14ac:dyDescent="0.25"/>
    <row r="317" ht="45.6" customHeight="1" x14ac:dyDescent="0.25"/>
    <row r="318" ht="45.6" customHeight="1" x14ac:dyDescent="0.25"/>
    <row r="319" ht="45.6" customHeight="1" x14ac:dyDescent="0.25"/>
    <row r="320" ht="45.6" customHeight="1" x14ac:dyDescent="0.25"/>
    <row r="321" ht="45.6" customHeight="1" x14ac:dyDescent="0.25"/>
    <row r="322" ht="45.6" customHeight="1" x14ac:dyDescent="0.25"/>
    <row r="323" ht="45.6" customHeight="1" x14ac:dyDescent="0.25"/>
    <row r="324" ht="45.6" customHeight="1" x14ac:dyDescent="0.25"/>
    <row r="325" ht="45.6" customHeight="1" x14ac:dyDescent="0.25"/>
    <row r="326" ht="45.6" customHeight="1" x14ac:dyDescent="0.25"/>
    <row r="327" ht="45.6" customHeight="1" x14ac:dyDescent="0.25"/>
    <row r="328" ht="45.6" customHeight="1" x14ac:dyDescent="0.25"/>
    <row r="329" ht="45.6" customHeight="1" x14ac:dyDescent="0.25"/>
    <row r="330" ht="45.6" customHeight="1" x14ac:dyDescent="0.25"/>
    <row r="331" ht="45.6" customHeight="1" x14ac:dyDescent="0.25"/>
    <row r="332" ht="45.6" customHeight="1" x14ac:dyDescent="0.25"/>
    <row r="333" ht="45.6" customHeight="1" x14ac:dyDescent="0.25"/>
    <row r="334" ht="45.6" customHeight="1" x14ac:dyDescent="0.25"/>
    <row r="335" ht="45.6" customHeight="1" x14ac:dyDescent="0.25"/>
    <row r="336" ht="45.6" customHeight="1" x14ac:dyDescent="0.25"/>
    <row r="337" ht="45.6" customHeight="1" x14ac:dyDescent="0.25"/>
    <row r="338" ht="45.6" customHeight="1" x14ac:dyDescent="0.25"/>
    <row r="339" ht="45.6" customHeight="1" x14ac:dyDescent="0.25"/>
    <row r="340" ht="45.6" customHeight="1" x14ac:dyDescent="0.25"/>
    <row r="341" ht="45.6" customHeight="1" x14ac:dyDescent="0.25"/>
    <row r="342" ht="45.6" customHeight="1" x14ac:dyDescent="0.25"/>
    <row r="343" ht="45.6" customHeight="1" x14ac:dyDescent="0.25"/>
    <row r="344" ht="45.6" customHeight="1" x14ac:dyDescent="0.25"/>
    <row r="345" ht="45.6" customHeight="1" x14ac:dyDescent="0.25"/>
    <row r="346" ht="45.6" customHeight="1" x14ac:dyDescent="0.25"/>
    <row r="347" ht="45.6" customHeight="1" x14ac:dyDescent="0.25"/>
    <row r="348" ht="45.6" customHeight="1" x14ac:dyDescent="0.25"/>
    <row r="349" ht="45.6" customHeight="1" x14ac:dyDescent="0.25"/>
    <row r="350" ht="45.6" customHeight="1" x14ac:dyDescent="0.25"/>
    <row r="351" ht="45.6" customHeight="1" x14ac:dyDescent="0.25"/>
    <row r="352" ht="45.6" customHeight="1" x14ac:dyDescent="0.25"/>
    <row r="353" ht="45.6" customHeight="1" x14ac:dyDescent="0.25"/>
    <row r="354" ht="45.6" customHeight="1" x14ac:dyDescent="0.25"/>
    <row r="355" ht="45.6" customHeight="1" x14ac:dyDescent="0.25"/>
    <row r="356" ht="45.6" customHeight="1" x14ac:dyDescent="0.25"/>
    <row r="357" ht="45.6" customHeight="1" x14ac:dyDescent="0.25"/>
    <row r="358" ht="45.6" customHeight="1" x14ac:dyDescent="0.25"/>
    <row r="359" ht="45.6" customHeight="1" x14ac:dyDescent="0.25"/>
    <row r="360" ht="45.6" customHeight="1" x14ac:dyDescent="0.25"/>
    <row r="361" ht="45.6" customHeight="1" x14ac:dyDescent="0.25"/>
    <row r="362" ht="45.6" customHeight="1" x14ac:dyDescent="0.25"/>
    <row r="363" ht="45.6" customHeight="1" x14ac:dyDescent="0.25"/>
    <row r="364" ht="45.6" customHeight="1" x14ac:dyDescent="0.25"/>
    <row r="365" ht="45.6" customHeight="1" x14ac:dyDescent="0.25"/>
    <row r="366" ht="45.6" customHeight="1" x14ac:dyDescent="0.25"/>
    <row r="367" ht="45.6" customHeight="1" x14ac:dyDescent="0.25"/>
    <row r="368" ht="45.6" customHeight="1" x14ac:dyDescent="0.25"/>
    <row r="369" ht="45.6" customHeight="1" x14ac:dyDescent="0.25"/>
    <row r="370" ht="45.6" customHeight="1" x14ac:dyDescent="0.25"/>
    <row r="371" ht="45.6" customHeight="1" x14ac:dyDescent="0.25"/>
    <row r="372" ht="45.6" customHeight="1" x14ac:dyDescent="0.25"/>
    <row r="373" ht="45.6" customHeight="1" x14ac:dyDescent="0.25"/>
    <row r="374" ht="45.6" customHeight="1" x14ac:dyDescent="0.25"/>
    <row r="375" ht="45.6" customHeight="1" x14ac:dyDescent="0.25"/>
    <row r="376" ht="45.6" customHeight="1" x14ac:dyDescent="0.25"/>
    <row r="377" ht="45.6" customHeight="1" x14ac:dyDescent="0.25"/>
    <row r="378" ht="45.6" customHeight="1" x14ac:dyDescent="0.25"/>
    <row r="379" ht="45.6" customHeight="1" x14ac:dyDescent="0.25"/>
    <row r="380" ht="45.6" customHeight="1" x14ac:dyDescent="0.25"/>
    <row r="381" ht="45.6" customHeight="1" x14ac:dyDescent="0.25"/>
    <row r="382" ht="45.6" customHeight="1" x14ac:dyDescent="0.25"/>
    <row r="383" ht="45.6" customHeight="1" x14ac:dyDescent="0.25"/>
    <row r="384" ht="45.6" customHeight="1" x14ac:dyDescent="0.25"/>
    <row r="385" ht="45.6" customHeight="1" x14ac:dyDescent="0.25"/>
    <row r="386" ht="45.6" customHeight="1" x14ac:dyDescent="0.25"/>
    <row r="387" ht="45.6" customHeight="1" x14ac:dyDescent="0.25"/>
    <row r="388" ht="45.6" customHeight="1" x14ac:dyDescent="0.25"/>
    <row r="389" ht="45.6" customHeight="1" x14ac:dyDescent="0.25"/>
    <row r="390" ht="45.6" customHeight="1" x14ac:dyDescent="0.25"/>
    <row r="391" ht="45.6" customHeight="1" x14ac:dyDescent="0.25"/>
    <row r="392" ht="45.6" customHeight="1" x14ac:dyDescent="0.25"/>
    <row r="393" ht="45.6" customHeight="1" x14ac:dyDescent="0.25"/>
    <row r="394" ht="45.6" customHeight="1" x14ac:dyDescent="0.25"/>
    <row r="395" ht="45.6" customHeight="1" x14ac:dyDescent="0.25"/>
    <row r="396" ht="45.6" customHeight="1" x14ac:dyDescent="0.25"/>
    <row r="397" ht="45.6" customHeight="1" x14ac:dyDescent="0.25"/>
    <row r="398" ht="45.6" customHeight="1" x14ac:dyDescent="0.25"/>
    <row r="399" ht="45.6" customHeight="1" x14ac:dyDescent="0.25"/>
    <row r="400" ht="45.6" customHeight="1" x14ac:dyDescent="0.25"/>
    <row r="401" ht="45.6" customHeight="1" x14ac:dyDescent="0.25"/>
    <row r="402" ht="45.6" customHeight="1" x14ac:dyDescent="0.25"/>
    <row r="403" ht="45.6" customHeight="1" x14ac:dyDescent="0.25"/>
    <row r="404" ht="45.6" customHeight="1" x14ac:dyDescent="0.25"/>
    <row r="405" ht="45.6" customHeight="1" x14ac:dyDescent="0.25"/>
    <row r="406" ht="45.6" customHeight="1" x14ac:dyDescent="0.25"/>
    <row r="407" ht="45.6" customHeight="1" x14ac:dyDescent="0.25"/>
    <row r="408" ht="45.6" customHeight="1" x14ac:dyDescent="0.25"/>
    <row r="409" ht="45.6" customHeight="1" x14ac:dyDescent="0.25"/>
    <row r="410" ht="45.6" customHeight="1" x14ac:dyDescent="0.25"/>
    <row r="411" ht="45.6" customHeight="1" x14ac:dyDescent="0.25"/>
    <row r="412" ht="45.6" customHeight="1" x14ac:dyDescent="0.25"/>
    <row r="413" ht="45.6" customHeight="1" x14ac:dyDescent="0.25"/>
    <row r="414" ht="45.6" customHeight="1" x14ac:dyDescent="0.25"/>
    <row r="415" ht="45.6" customHeight="1" x14ac:dyDescent="0.25"/>
    <row r="416" ht="45.6" customHeight="1" x14ac:dyDescent="0.25"/>
    <row r="417" ht="45.6" customHeight="1" x14ac:dyDescent="0.25"/>
    <row r="418" ht="45.6" customHeight="1" x14ac:dyDescent="0.25"/>
    <row r="419" ht="45.6" customHeight="1" x14ac:dyDescent="0.25"/>
    <row r="420" ht="45.6" customHeight="1" x14ac:dyDescent="0.25"/>
    <row r="421" ht="45.6" customHeight="1" x14ac:dyDescent="0.25"/>
    <row r="422" ht="45.6" customHeight="1" x14ac:dyDescent="0.25"/>
    <row r="423" ht="45.6" customHeight="1" x14ac:dyDescent="0.25"/>
    <row r="424" ht="45.6" customHeight="1" x14ac:dyDescent="0.25"/>
    <row r="425" ht="45.6" customHeight="1" x14ac:dyDescent="0.25"/>
    <row r="426" ht="45.6" customHeight="1" x14ac:dyDescent="0.25"/>
    <row r="427" ht="45.6" customHeight="1" x14ac:dyDescent="0.25"/>
    <row r="428" ht="45.6" customHeight="1" x14ac:dyDescent="0.25"/>
    <row r="429" ht="45.6" customHeight="1" x14ac:dyDescent="0.25"/>
    <row r="430" ht="45.6" customHeight="1" x14ac:dyDescent="0.25"/>
    <row r="431" ht="45.6" customHeight="1" x14ac:dyDescent="0.25"/>
    <row r="432" ht="45.6" customHeight="1" x14ac:dyDescent="0.25"/>
    <row r="433" ht="45.6" customHeight="1" x14ac:dyDescent="0.25"/>
    <row r="434" ht="45.6" customHeight="1" x14ac:dyDescent="0.25"/>
    <row r="435" ht="45.6" customHeight="1" x14ac:dyDescent="0.25"/>
    <row r="436" ht="45.6" customHeight="1" x14ac:dyDescent="0.25"/>
    <row r="437" ht="45.6" customHeight="1" x14ac:dyDescent="0.25"/>
    <row r="438" ht="45.6" customHeight="1" x14ac:dyDescent="0.25"/>
    <row r="439" ht="45.6" customHeight="1" x14ac:dyDescent="0.25"/>
    <row r="440" ht="45.6" customHeight="1" x14ac:dyDescent="0.25"/>
    <row r="441" ht="45.6" customHeight="1" x14ac:dyDescent="0.25"/>
    <row r="442" ht="45.6" customHeight="1" x14ac:dyDescent="0.25"/>
    <row r="443" ht="45.6" customHeight="1" x14ac:dyDescent="0.25"/>
    <row r="444" ht="45.6" customHeight="1" x14ac:dyDescent="0.25"/>
    <row r="445" ht="45.6" customHeight="1" x14ac:dyDescent="0.25"/>
    <row r="446" ht="45.6" customHeight="1" x14ac:dyDescent="0.25"/>
    <row r="447" ht="45.6" customHeight="1" x14ac:dyDescent="0.25"/>
    <row r="448" ht="45.6" customHeight="1" x14ac:dyDescent="0.25"/>
    <row r="449" ht="45.6" customHeight="1" x14ac:dyDescent="0.25"/>
    <row r="450" ht="45.6" customHeight="1" x14ac:dyDescent="0.25"/>
    <row r="451" ht="45.6" customHeight="1" x14ac:dyDescent="0.25"/>
    <row r="452" ht="45.6" customHeight="1" x14ac:dyDescent="0.25"/>
    <row r="453" ht="45.6" customHeight="1" x14ac:dyDescent="0.25"/>
    <row r="454" ht="45.6" customHeight="1" x14ac:dyDescent="0.25"/>
    <row r="455" ht="45.6" customHeight="1" x14ac:dyDescent="0.25"/>
    <row r="456" ht="45.6" customHeight="1" x14ac:dyDescent="0.25"/>
    <row r="457" ht="45.6" customHeight="1" x14ac:dyDescent="0.25"/>
    <row r="458" ht="45.6" customHeight="1" x14ac:dyDescent="0.25"/>
    <row r="459" ht="45.6" customHeight="1" x14ac:dyDescent="0.25"/>
    <row r="460" ht="45.6" customHeight="1" x14ac:dyDescent="0.25"/>
    <row r="461" ht="45.6" customHeight="1" x14ac:dyDescent="0.25"/>
    <row r="462" ht="45.6" customHeight="1" x14ac:dyDescent="0.25"/>
    <row r="463" ht="45.6" customHeight="1" x14ac:dyDescent="0.25"/>
    <row r="464" ht="45.6" customHeight="1" x14ac:dyDescent="0.25"/>
    <row r="465" ht="45.6" customHeight="1" x14ac:dyDescent="0.25"/>
    <row r="466" ht="45.6" customHeight="1" x14ac:dyDescent="0.25"/>
    <row r="467" ht="45.6" customHeight="1" x14ac:dyDescent="0.25"/>
    <row r="468" ht="45.6" customHeight="1" x14ac:dyDescent="0.25"/>
    <row r="469" ht="45.6" customHeight="1" x14ac:dyDescent="0.25"/>
    <row r="470" ht="45.6" customHeight="1" x14ac:dyDescent="0.25"/>
    <row r="471" ht="45.6" customHeight="1" x14ac:dyDescent="0.25"/>
    <row r="472" ht="45.6" customHeight="1" x14ac:dyDescent="0.25"/>
    <row r="473" ht="45.6" customHeight="1" x14ac:dyDescent="0.25"/>
    <row r="474" ht="45.6" customHeight="1" x14ac:dyDescent="0.25"/>
    <row r="475" ht="45.6" customHeight="1" x14ac:dyDescent="0.25"/>
    <row r="476" ht="45.6" customHeight="1" x14ac:dyDescent="0.25"/>
    <row r="477" ht="45.6" customHeight="1" x14ac:dyDescent="0.25"/>
    <row r="478" ht="45.6" customHeight="1" x14ac:dyDescent="0.25"/>
    <row r="479" ht="45.6" customHeight="1" x14ac:dyDescent="0.25"/>
    <row r="480" ht="45.6" customHeight="1" x14ac:dyDescent="0.25"/>
    <row r="481" ht="45.6" customHeight="1" x14ac:dyDescent="0.25"/>
    <row r="482" ht="45.6" customHeight="1" x14ac:dyDescent="0.25"/>
    <row r="483" ht="45.6" customHeight="1" x14ac:dyDescent="0.25"/>
    <row r="484" ht="45.6" customHeight="1" x14ac:dyDescent="0.25"/>
    <row r="485" ht="45.6" customHeight="1" x14ac:dyDescent="0.25"/>
    <row r="486" ht="45.6" customHeight="1" x14ac:dyDescent="0.25"/>
    <row r="487" ht="45.6" customHeight="1" x14ac:dyDescent="0.25"/>
    <row r="488" ht="45.6" customHeight="1" x14ac:dyDescent="0.25"/>
    <row r="489" ht="45.6" customHeight="1" x14ac:dyDescent="0.25"/>
    <row r="490" ht="45.6" customHeight="1" x14ac:dyDescent="0.25"/>
    <row r="491" ht="45.6" customHeight="1" x14ac:dyDescent="0.25"/>
    <row r="492" ht="45.6" customHeight="1" x14ac:dyDescent="0.25"/>
    <row r="493" ht="45.6" customHeight="1" x14ac:dyDescent="0.25"/>
    <row r="494" ht="45.6" customHeight="1" x14ac:dyDescent="0.25"/>
    <row r="495" ht="45.6" customHeight="1" x14ac:dyDescent="0.25"/>
    <row r="496" ht="45.6" customHeight="1" x14ac:dyDescent="0.25"/>
    <row r="497" ht="45.6" customHeight="1" x14ac:dyDescent="0.25"/>
    <row r="498" ht="45.6" customHeight="1" x14ac:dyDescent="0.25"/>
    <row r="499" ht="45.6" customHeight="1" x14ac:dyDescent="0.25"/>
    <row r="500" ht="45.6" customHeight="1" x14ac:dyDescent="0.25"/>
    <row r="501" ht="45.6" customHeight="1" x14ac:dyDescent="0.25"/>
    <row r="502" ht="45.6" customHeight="1" x14ac:dyDescent="0.25"/>
    <row r="503" ht="45.6" customHeight="1" x14ac:dyDescent="0.25"/>
    <row r="504" ht="45.6" customHeight="1" x14ac:dyDescent="0.25"/>
    <row r="505" ht="45.6" customHeight="1" x14ac:dyDescent="0.25"/>
    <row r="506" ht="45.6" customHeight="1" x14ac:dyDescent="0.25"/>
    <row r="507" ht="45.6" customHeight="1" x14ac:dyDescent="0.25"/>
    <row r="508" ht="45.6" customHeight="1" x14ac:dyDescent="0.25"/>
    <row r="509" ht="45.6" customHeight="1" x14ac:dyDescent="0.25"/>
    <row r="510" ht="45.6" customHeight="1" x14ac:dyDescent="0.25"/>
    <row r="511" ht="45.6" customHeight="1" x14ac:dyDescent="0.25"/>
    <row r="512" ht="45.6" customHeight="1" x14ac:dyDescent="0.25"/>
    <row r="513" ht="45.6" customHeight="1" x14ac:dyDescent="0.25"/>
    <row r="514" ht="45.6" customHeight="1" x14ac:dyDescent="0.25"/>
    <row r="515" ht="45.6" customHeight="1" x14ac:dyDescent="0.25"/>
    <row r="516" ht="45.6" customHeight="1" x14ac:dyDescent="0.25"/>
    <row r="517" ht="45.6" customHeight="1" x14ac:dyDescent="0.25"/>
    <row r="518" ht="45.6" customHeight="1" x14ac:dyDescent="0.25"/>
    <row r="519" ht="45.6" customHeight="1" x14ac:dyDescent="0.25"/>
    <row r="520" ht="45.6" customHeight="1" x14ac:dyDescent="0.25"/>
    <row r="521" ht="45.6" customHeight="1" x14ac:dyDescent="0.25"/>
    <row r="522" ht="45.6" customHeight="1" x14ac:dyDescent="0.25"/>
    <row r="523" ht="45.6" customHeight="1" x14ac:dyDescent="0.25"/>
    <row r="524" ht="45.6" customHeight="1" x14ac:dyDescent="0.25"/>
    <row r="525" ht="45.6" customHeight="1" x14ac:dyDescent="0.25"/>
    <row r="526" ht="45.6" customHeight="1" x14ac:dyDescent="0.25"/>
    <row r="527" ht="45.6" customHeight="1" x14ac:dyDescent="0.25"/>
    <row r="528" ht="45.6" customHeight="1" x14ac:dyDescent="0.25"/>
    <row r="529" ht="45.6" customHeight="1" x14ac:dyDescent="0.25"/>
    <row r="530" ht="45.6" customHeight="1" x14ac:dyDescent="0.25"/>
    <row r="531" ht="45.6" customHeight="1" x14ac:dyDescent="0.25"/>
    <row r="532" ht="45.6" customHeight="1" x14ac:dyDescent="0.25"/>
    <row r="533" ht="45.6" customHeight="1" x14ac:dyDescent="0.25"/>
    <row r="534" ht="45.6" customHeight="1" x14ac:dyDescent="0.25"/>
    <row r="535" ht="45.6" customHeight="1" x14ac:dyDescent="0.25"/>
    <row r="536" ht="45.6" customHeight="1" x14ac:dyDescent="0.25"/>
    <row r="537" ht="45.6" customHeight="1" x14ac:dyDescent="0.25"/>
    <row r="538" ht="45.6" customHeight="1" x14ac:dyDescent="0.25"/>
    <row r="539" ht="45.6" customHeight="1" x14ac:dyDescent="0.25"/>
    <row r="540" ht="45.6" customHeight="1" x14ac:dyDescent="0.25"/>
    <row r="541" ht="45.6" customHeight="1" x14ac:dyDescent="0.25"/>
    <row r="542" ht="45.6" customHeight="1" x14ac:dyDescent="0.25"/>
    <row r="543" ht="45.6" customHeight="1" x14ac:dyDescent="0.25"/>
    <row r="544" ht="45.6" customHeight="1" x14ac:dyDescent="0.25"/>
    <row r="545" ht="45.6" customHeight="1" x14ac:dyDescent="0.25"/>
    <row r="546" ht="45.6" customHeight="1" x14ac:dyDescent="0.25"/>
    <row r="547" ht="45.6" customHeight="1" x14ac:dyDescent="0.25"/>
    <row r="548" ht="45.6" customHeight="1" x14ac:dyDescent="0.25"/>
    <row r="549" ht="45.6" customHeight="1" x14ac:dyDescent="0.25"/>
    <row r="550" ht="45.6" customHeight="1" x14ac:dyDescent="0.25"/>
    <row r="551" ht="45.6" customHeight="1" x14ac:dyDescent="0.25"/>
    <row r="552" ht="45.6" customHeight="1" x14ac:dyDescent="0.25"/>
    <row r="553" ht="45.6" customHeight="1" x14ac:dyDescent="0.25"/>
    <row r="554" ht="45.6" customHeight="1" x14ac:dyDescent="0.25"/>
    <row r="555" ht="45.6" customHeight="1" x14ac:dyDescent="0.25"/>
    <row r="556" ht="45.6" customHeight="1" x14ac:dyDescent="0.25"/>
    <row r="557" ht="45.6" customHeight="1" x14ac:dyDescent="0.25"/>
    <row r="558" ht="45.6" customHeight="1" x14ac:dyDescent="0.25"/>
    <row r="559" ht="45.6" customHeight="1" x14ac:dyDescent="0.25"/>
    <row r="560" ht="45.6" customHeight="1" x14ac:dyDescent="0.25"/>
    <row r="561" ht="45.6" customHeight="1" x14ac:dyDescent="0.25"/>
    <row r="562" ht="45.6" customHeight="1" x14ac:dyDescent="0.25"/>
    <row r="563" ht="45.6" customHeight="1" x14ac:dyDescent="0.25"/>
    <row r="564" ht="45.6" customHeight="1" x14ac:dyDescent="0.25"/>
    <row r="565" ht="45.6" customHeight="1" x14ac:dyDescent="0.25"/>
    <row r="566" ht="45.6" customHeight="1" x14ac:dyDescent="0.25"/>
    <row r="567" ht="45.6" customHeight="1" x14ac:dyDescent="0.25"/>
    <row r="568" ht="45.6" customHeight="1" x14ac:dyDescent="0.25"/>
    <row r="569" ht="45.6" customHeight="1" x14ac:dyDescent="0.25"/>
    <row r="570" ht="45.6" customHeight="1" x14ac:dyDescent="0.25"/>
    <row r="571" ht="45.6" customHeight="1" x14ac:dyDescent="0.25"/>
    <row r="572" ht="45.6" customHeight="1" x14ac:dyDescent="0.25"/>
    <row r="573" ht="45.6" customHeight="1" x14ac:dyDescent="0.25"/>
    <row r="574" ht="45.6" customHeight="1" x14ac:dyDescent="0.25"/>
    <row r="575" ht="45.6" customHeight="1" x14ac:dyDescent="0.25"/>
    <row r="576" ht="45.6" customHeight="1" x14ac:dyDescent="0.25"/>
    <row r="577" ht="45.6" customHeight="1" x14ac:dyDescent="0.25"/>
    <row r="578" ht="45.6" customHeight="1" x14ac:dyDescent="0.25"/>
    <row r="579" ht="45.6" customHeight="1" x14ac:dyDescent="0.25"/>
    <row r="580" ht="45.6" customHeight="1" x14ac:dyDescent="0.25"/>
    <row r="581" ht="45.6" customHeight="1" x14ac:dyDescent="0.25"/>
    <row r="582" ht="45.6" customHeight="1" x14ac:dyDescent="0.25"/>
    <row r="583" ht="45.6" customHeight="1" x14ac:dyDescent="0.25"/>
    <row r="584" ht="45.6" customHeight="1" x14ac:dyDescent="0.25"/>
    <row r="585" ht="45.6" customHeight="1" x14ac:dyDescent="0.25"/>
    <row r="586" ht="45.6" customHeight="1" x14ac:dyDescent="0.25"/>
    <row r="587" ht="45.6" customHeight="1" x14ac:dyDescent="0.25"/>
    <row r="588" ht="45.6" customHeight="1" x14ac:dyDescent="0.25"/>
    <row r="589" ht="45.6" customHeight="1" x14ac:dyDescent="0.25"/>
    <row r="590" ht="45.6" customHeight="1" x14ac:dyDescent="0.25"/>
    <row r="591" ht="45.6" customHeight="1" x14ac:dyDescent="0.25"/>
    <row r="592" ht="45.6" customHeight="1" x14ac:dyDescent="0.25"/>
    <row r="593" ht="45.6" customHeight="1" x14ac:dyDescent="0.25"/>
    <row r="594" ht="45.6" customHeight="1" x14ac:dyDescent="0.25"/>
    <row r="595" ht="45.6" customHeight="1" x14ac:dyDescent="0.25"/>
    <row r="596" ht="45.6" customHeight="1" x14ac:dyDescent="0.25"/>
    <row r="597" ht="45.6" customHeight="1" x14ac:dyDescent="0.25"/>
    <row r="598" ht="45.6" customHeight="1" x14ac:dyDescent="0.25"/>
    <row r="599" ht="45.6" customHeight="1" x14ac:dyDescent="0.25"/>
    <row r="600" ht="45.6" customHeight="1" x14ac:dyDescent="0.25"/>
    <row r="601" ht="45.6" customHeight="1" x14ac:dyDescent="0.25"/>
    <row r="602" ht="45.6" customHeight="1" x14ac:dyDescent="0.25"/>
    <row r="603" ht="45.6" customHeight="1" x14ac:dyDescent="0.25"/>
    <row r="604" ht="45.6" customHeight="1" x14ac:dyDescent="0.25"/>
    <row r="605" ht="45.6" customHeight="1" x14ac:dyDescent="0.25"/>
    <row r="606" ht="45.6" customHeight="1" x14ac:dyDescent="0.25"/>
    <row r="607" ht="45.6" customHeight="1" x14ac:dyDescent="0.25"/>
    <row r="608" ht="45.6" customHeight="1" x14ac:dyDescent="0.25"/>
    <row r="609" ht="45.6" customHeight="1" x14ac:dyDescent="0.25"/>
    <row r="610" ht="45.6" customHeight="1" x14ac:dyDescent="0.25"/>
    <row r="611" ht="45.6" customHeight="1" x14ac:dyDescent="0.25"/>
    <row r="612" ht="45.6" customHeight="1" x14ac:dyDescent="0.25"/>
    <row r="613" ht="45.6" customHeight="1" x14ac:dyDescent="0.25"/>
    <row r="614" ht="45.6" customHeight="1" x14ac:dyDescent="0.25"/>
    <row r="615" ht="45.6" customHeight="1" x14ac:dyDescent="0.25"/>
    <row r="616" ht="45.6" customHeight="1" x14ac:dyDescent="0.25"/>
    <row r="617" ht="45.6" customHeight="1" x14ac:dyDescent="0.25"/>
    <row r="618" ht="45.6" customHeight="1" x14ac:dyDescent="0.25"/>
    <row r="619" ht="45.6" customHeight="1" x14ac:dyDescent="0.25"/>
    <row r="620" ht="45.6" customHeight="1" x14ac:dyDescent="0.25"/>
    <row r="621" ht="45.6" customHeight="1" x14ac:dyDescent="0.25"/>
    <row r="622" ht="45.6" customHeight="1" x14ac:dyDescent="0.25"/>
    <row r="623" ht="45.6" customHeight="1" x14ac:dyDescent="0.25"/>
    <row r="624" ht="45.6" customHeight="1" x14ac:dyDescent="0.25"/>
    <row r="625" ht="45.6" customHeight="1" x14ac:dyDescent="0.25"/>
    <row r="626" ht="45.6" customHeight="1" x14ac:dyDescent="0.25"/>
    <row r="627" ht="45.6" customHeight="1" x14ac:dyDescent="0.25"/>
    <row r="628" ht="45.6" customHeight="1" x14ac:dyDescent="0.25"/>
    <row r="629" ht="45.6" customHeight="1" x14ac:dyDescent="0.25"/>
    <row r="630" ht="45.6" customHeight="1" x14ac:dyDescent="0.25"/>
    <row r="631" ht="45.6" customHeight="1" x14ac:dyDescent="0.25"/>
    <row r="632" ht="45.6" customHeight="1" x14ac:dyDescent="0.25"/>
    <row r="633" ht="45.6" customHeight="1" x14ac:dyDescent="0.25"/>
    <row r="634" ht="45.6" customHeight="1" x14ac:dyDescent="0.25"/>
    <row r="635" ht="45.6" customHeight="1" x14ac:dyDescent="0.25"/>
    <row r="636" ht="45.6" customHeight="1" x14ac:dyDescent="0.25"/>
    <row r="637" ht="45.6" customHeight="1" x14ac:dyDescent="0.25"/>
    <row r="638" ht="45.6" customHeight="1" x14ac:dyDescent="0.25"/>
    <row r="639" ht="45.6" customHeight="1" x14ac:dyDescent="0.25"/>
    <row r="640" ht="45.6" customHeight="1" x14ac:dyDescent="0.25"/>
    <row r="641" ht="45.6" customHeight="1" x14ac:dyDescent="0.25"/>
    <row r="642" ht="45.6" customHeight="1" x14ac:dyDescent="0.25"/>
    <row r="643" ht="45.6" customHeight="1" x14ac:dyDescent="0.25"/>
    <row r="644" ht="45.6" customHeight="1" x14ac:dyDescent="0.25"/>
    <row r="645" ht="45.6" customHeight="1" x14ac:dyDescent="0.25"/>
    <row r="646" ht="45.6" customHeight="1" x14ac:dyDescent="0.25"/>
    <row r="647" ht="45.6" customHeight="1" x14ac:dyDescent="0.25"/>
    <row r="648" ht="45.6" customHeight="1" x14ac:dyDescent="0.25"/>
    <row r="649" ht="45.6" customHeight="1" x14ac:dyDescent="0.25"/>
    <row r="650" ht="45.6" customHeight="1" x14ac:dyDescent="0.25"/>
    <row r="651" ht="45.6" customHeight="1" x14ac:dyDescent="0.25"/>
    <row r="652" ht="45.6" customHeight="1" x14ac:dyDescent="0.25"/>
    <row r="653" ht="45.6" customHeight="1" x14ac:dyDescent="0.25"/>
    <row r="654" ht="45.6" customHeight="1" x14ac:dyDescent="0.25"/>
    <row r="655" ht="45.6" customHeight="1" x14ac:dyDescent="0.25"/>
    <row r="656" ht="45.6" customHeight="1" x14ac:dyDescent="0.25"/>
    <row r="657" ht="45.6" customHeight="1" x14ac:dyDescent="0.25"/>
    <row r="658" ht="45.6" customHeight="1" x14ac:dyDescent="0.25"/>
    <row r="659" ht="45.6" customHeight="1" x14ac:dyDescent="0.25"/>
    <row r="660" ht="45.6" customHeight="1" x14ac:dyDescent="0.25"/>
    <row r="661" ht="45.6" customHeight="1" x14ac:dyDescent="0.25"/>
    <row r="662" ht="45.6" customHeight="1" x14ac:dyDescent="0.25"/>
    <row r="663" ht="45.6" customHeight="1" x14ac:dyDescent="0.25"/>
    <row r="664" ht="45.6" customHeight="1" x14ac:dyDescent="0.25"/>
    <row r="665" ht="45.6" customHeight="1" x14ac:dyDescent="0.25"/>
    <row r="666" ht="45.6" customHeight="1" x14ac:dyDescent="0.25"/>
    <row r="667" ht="45.6" customHeight="1" x14ac:dyDescent="0.25"/>
    <row r="668" ht="45.6" customHeight="1" x14ac:dyDescent="0.25"/>
    <row r="669" ht="45.6" customHeight="1" x14ac:dyDescent="0.25"/>
    <row r="670" ht="45.6" customHeight="1" x14ac:dyDescent="0.25"/>
    <row r="671" ht="45.6" customHeight="1" x14ac:dyDescent="0.25"/>
    <row r="672" ht="45.6" customHeight="1" x14ac:dyDescent="0.25"/>
    <row r="673" ht="45.6" customHeight="1" x14ac:dyDescent="0.25"/>
  </sheetData>
  <mergeCells count="16">
    <mergeCell ref="A26:G26"/>
    <mergeCell ref="A27:G27"/>
    <mergeCell ref="B28:C28"/>
    <mergeCell ref="A31:F31"/>
    <mergeCell ref="A2:G2"/>
    <mergeCell ref="A3:G3"/>
    <mergeCell ref="B4:C4"/>
    <mergeCell ref="A8:F8"/>
    <mergeCell ref="A10:G10"/>
    <mergeCell ref="B20:C20"/>
    <mergeCell ref="A24:F24"/>
    <mergeCell ref="A11:G11"/>
    <mergeCell ref="B12:C12"/>
    <mergeCell ref="A16:F16"/>
    <mergeCell ref="A18:G18"/>
    <mergeCell ref="A19:G19"/>
  </mergeCells>
  <pageMargins left="0.7" right="0.7" top="0.75" bottom="0.75" header="0.3" footer="0.3"/>
  <pageSetup paperSize="9" scale="65" orientation="portrait" r:id="rId1"/>
  <rowBreaks count="1" manualBreakCount="1">
    <brk id="24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Pilotes</vt:lpstr>
      <vt:lpstr>Pilotes!Área_de_impresión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Camilo Ramirez</dc:creator>
  <cp:lastModifiedBy>Camilo Ramirez</cp:lastModifiedBy>
  <dcterms:created xsi:type="dcterms:W3CDTF">2022-02-08T15:51:51Z</dcterms:created>
  <dcterms:modified xsi:type="dcterms:W3CDTF">2022-03-02T17:55:02Z</dcterms:modified>
</cp:coreProperties>
</file>