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CC-430-CABLE SAN CRISTOBAL\03-GEST-PROYECTO\03-PRODUCCION\01-POST MARCO-DE-REFERENCIA\02-CALCULO-MR-NIVEL\01-CALCULO NIVELACION\"/>
    </mc:Choice>
  </mc:AlternateContent>
  <bookViews>
    <workbookView xWindow="0" yWindow="0" windowWidth="28800" windowHeight="12300" activeTab="6"/>
  </bookViews>
  <sheets>
    <sheet name="2021-02-15" sheetId="1" r:id="rId1"/>
    <sheet name="2021-02-16" sheetId="3" r:id="rId2"/>
    <sheet name="2021-02-17" sheetId="4" r:id="rId3"/>
    <sheet name="2021-02-18" sheetId="5" r:id="rId4"/>
    <sheet name="2021-03-09" sheetId="6" r:id="rId5"/>
    <sheet name="2021-03-10" sheetId="7" r:id="rId6"/>
    <sheet name="LISTADO COTAS" sheetId="2" r:id="rId7"/>
  </sheets>
  <definedNames>
    <definedName name="_xlnm._FilterDatabase" localSheetId="1" hidden="1">'2021-02-16'!$B$1:$S$142</definedName>
    <definedName name="_xlnm._FilterDatabase" localSheetId="2" hidden="1">'2021-02-17'!$B$1:$S$132</definedName>
    <definedName name="_xlnm._FilterDatabase" localSheetId="4" hidden="1">'2021-03-09'!$B$1:$L$124</definedName>
    <definedName name="_xlnm._FilterDatabase" localSheetId="5" hidden="1">'2021-03-10'!$B$1:$M$114</definedName>
  </definedNames>
  <calcPr calcId="162913" iterateDelta="1E-4"/>
</workbook>
</file>

<file path=xl/calcChain.xml><?xml version="1.0" encoding="utf-8"?>
<calcChain xmlns="http://schemas.openxmlformats.org/spreadsheetml/2006/main">
  <c r="H129" i="7" l="1"/>
  <c r="G129" i="7"/>
  <c r="I129" i="7" s="1"/>
  <c r="F129" i="7"/>
  <c r="H128" i="7"/>
  <c r="G128" i="7"/>
  <c r="I128" i="7" s="1"/>
  <c r="F128" i="7"/>
  <c r="H127" i="7"/>
  <c r="G127" i="7"/>
  <c r="I127" i="7" s="1"/>
  <c r="F127" i="7"/>
  <c r="H126" i="7"/>
  <c r="G126" i="7"/>
  <c r="F126" i="7"/>
  <c r="H125" i="7"/>
  <c r="G125" i="7"/>
  <c r="I125" i="7" s="1"/>
  <c r="F125" i="7"/>
  <c r="H124" i="7"/>
  <c r="G124" i="7"/>
  <c r="I124" i="7" s="1"/>
  <c r="F124" i="7"/>
  <c r="H123" i="7"/>
  <c r="G123" i="7"/>
  <c r="I123" i="7" s="1"/>
  <c r="F123" i="7"/>
  <c r="H122" i="7"/>
  <c r="G122" i="7"/>
  <c r="I122" i="7" s="1"/>
  <c r="F122" i="7"/>
  <c r="H121" i="7"/>
  <c r="G121" i="7"/>
  <c r="I121" i="7" s="1"/>
  <c r="F121" i="7"/>
  <c r="H120" i="7"/>
  <c r="G120" i="7"/>
  <c r="I120" i="7" s="1"/>
  <c r="F120" i="7"/>
  <c r="H119" i="7"/>
  <c r="G119" i="7"/>
  <c r="I119" i="7" s="1"/>
  <c r="F119" i="7"/>
  <c r="H118" i="7"/>
  <c r="G118" i="7"/>
  <c r="I118" i="7" s="1"/>
  <c r="F118" i="7"/>
  <c r="K114" i="7"/>
  <c r="I114" i="7"/>
  <c r="E114" i="7"/>
  <c r="C114" i="7"/>
  <c r="F4" i="7"/>
  <c r="S4" i="7" s="1"/>
  <c r="F5" i="7"/>
  <c r="S5" i="7" s="1"/>
  <c r="F6" i="7"/>
  <c r="S6" i="7" s="1"/>
  <c r="F7" i="7"/>
  <c r="S7" i="7" s="1"/>
  <c r="F8" i="7"/>
  <c r="S8" i="7" s="1"/>
  <c r="F9" i="7"/>
  <c r="S9" i="7" s="1"/>
  <c r="F10" i="7"/>
  <c r="S10" i="7" s="1"/>
  <c r="F11" i="7"/>
  <c r="S11" i="7" s="1"/>
  <c r="F12" i="7"/>
  <c r="S12" i="7" s="1"/>
  <c r="F13" i="7"/>
  <c r="S13" i="7" s="1"/>
  <c r="F14" i="7"/>
  <c r="S14" i="7" s="1"/>
  <c r="F15" i="7"/>
  <c r="S15" i="7" s="1"/>
  <c r="F16" i="7"/>
  <c r="S16" i="7" s="1"/>
  <c r="F17" i="7"/>
  <c r="S17" i="7" s="1"/>
  <c r="F18" i="7"/>
  <c r="S18" i="7" s="1"/>
  <c r="F19" i="7"/>
  <c r="S19" i="7" s="1"/>
  <c r="F20" i="7"/>
  <c r="S20" i="7" s="1"/>
  <c r="F21" i="7"/>
  <c r="S21" i="7" s="1"/>
  <c r="F22" i="7"/>
  <c r="S22" i="7" s="1"/>
  <c r="F23" i="7"/>
  <c r="S23" i="7" s="1"/>
  <c r="F24" i="7"/>
  <c r="S24" i="7" s="1"/>
  <c r="F25" i="7"/>
  <c r="S25" i="7" s="1"/>
  <c r="F26" i="7"/>
  <c r="S26" i="7" s="1"/>
  <c r="F27" i="7"/>
  <c r="S27" i="7" s="1"/>
  <c r="F28" i="7"/>
  <c r="S28" i="7" s="1"/>
  <c r="F29" i="7"/>
  <c r="S29" i="7" s="1"/>
  <c r="F30" i="7"/>
  <c r="S30" i="7" s="1"/>
  <c r="F31" i="7"/>
  <c r="S31" i="7" s="1"/>
  <c r="F32" i="7"/>
  <c r="S32" i="7" s="1"/>
  <c r="F33" i="7"/>
  <c r="S33" i="7" s="1"/>
  <c r="F34" i="7"/>
  <c r="S34" i="7" s="1"/>
  <c r="F35" i="7"/>
  <c r="S35" i="7" s="1"/>
  <c r="F36" i="7"/>
  <c r="S36" i="7" s="1"/>
  <c r="F37" i="7"/>
  <c r="S37" i="7" s="1"/>
  <c r="F38" i="7"/>
  <c r="S38" i="7" s="1"/>
  <c r="F39" i="7"/>
  <c r="S39" i="7" s="1"/>
  <c r="F40" i="7"/>
  <c r="S40" i="7" s="1"/>
  <c r="F41" i="7"/>
  <c r="S41" i="7" s="1"/>
  <c r="F42" i="7"/>
  <c r="S42" i="7" s="1"/>
  <c r="F43" i="7"/>
  <c r="S43" i="7" s="1"/>
  <c r="F44" i="7"/>
  <c r="S44" i="7" s="1"/>
  <c r="F45" i="7"/>
  <c r="S45" i="7" s="1"/>
  <c r="F46" i="7"/>
  <c r="S46" i="7" s="1"/>
  <c r="F47" i="7"/>
  <c r="S47" i="7" s="1"/>
  <c r="F48" i="7"/>
  <c r="S48" i="7" s="1"/>
  <c r="F49" i="7"/>
  <c r="S49" i="7" s="1"/>
  <c r="F50" i="7"/>
  <c r="S50" i="7" s="1"/>
  <c r="F51" i="7"/>
  <c r="S51" i="7" s="1"/>
  <c r="F52" i="7"/>
  <c r="S52" i="7" s="1"/>
  <c r="F53" i="7"/>
  <c r="S53" i="7" s="1"/>
  <c r="F54" i="7"/>
  <c r="S54" i="7" s="1"/>
  <c r="F55" i="7"/>
  <c r="S55" i="7" s="1"/>
  <c r="F56" i="7"/>
  <c r="S56" i="7" s="1"/>
  <c r="F57" i="7"/>
  <c r="S57" i="7" s="1"/>
  <c r="F58" i="7"/>
  <c r="S58" i="7" s="1"/>
  <c r="F59" i="7"/>
  <c r="S59" i="7" s="1"/>
  <c r="F60" i="7"/>
  <c r="S60" i="7" s="1"/>
  <c r="F61" i="7"/>
  <c r="S61" i="7" s="1"/>
  <c r="F62" i="7"/>
  <c r="S62" i="7" s="1"/>
  <c r="F63" i="7"/>
  <c r="S63" i="7" s="1"/>
  <c r="F64" i="7"/>
  <c r="S64" i="7" s="1"/>
  <c r="F65" i="7"/>
  <c r="S65" i="7" s="1"/>
  <c r="F66" i="7"/>
  <c r="S66" i="7" s="1"/>
  <c r="F67" i="7"/>
  <c r="S67" i="7" s="1"/>
  <c r="F68" i="7"/>
  <c r="S68" i="7" s="1"/>
  <c r="F69" i="7"/>
  <c r="S69" i="7" s="1"/>
  <c r="F70" i="7"/>
  <c r="S70" i="7" s="1"/>
  <c r="F71" i="7"/>
  <c r="S71" i="7" s="1"/>
  <c r="F72" i="7"/>
  <c r="S72" i="7" s="1"/>
  <c r="F73" i="7"/>
  <c r="S73" i="7" s="1"/>
  <c r="F74" i="7"/>
  <c r="S74" i="7" s="1"/>
  <c r="F75" i="7"/>
  <c r="S75" i="7" s="1"/>
  <c r="F76" i="7"/>
  <c r="S76" i="7" s="1"/>
  <c r="F77" i="7"/>
  <c r="S77" i="7" s="1"/>
  <c r="F78" i="7"/>
  <c r="S78" i="7" s="1"/>
  <c r="F79" i="7"/>
  <c r="S79" i="7" s="1"/>
  <c r="F80" i="7"/>
  <c r="S80" i="7" s="1"/>
  <c r="F81" i="7"/>
  <c r="S81" i="7" s="1"/>
  <c r="F82" i="7"/>
  <c r="S82" i="7" s="1"/>
  <c r="F83" i="7"/>
  <c r="S83" i="7" s="1"/>
  <c r="F84" i="7"/>
  <c r="S84" i="7" s="1"/>
  <c r="F85" i="7"/>
  <c r="S85" i="7" s="1"/>
  <c r="F86" i="7"/>
  <c r="S86" i="7" s="1"/>
  <c r="F87" i="7"/>
  <c r="S87" i="7" s="1"/>
  <c r="F88" i="7"/>
  <c r="S88" i="7" s="1"/>
  <c r="F89" i="7"/>
  <c r="S89" i="7" s="1"/>
  <c r="F90" i="7"/>
  <c r="F91" i="7"/>
  <c r="S91" i="7" s="1"/>
  <c r="F92" i="7"/>
  <c r="S92" i="7" s="1"/>
  <c r="F93" i="7"/>
  <c r="S93" i="7" s="1"/>
  <c r="F94" i="7"/>
  <c r="S94" i="7" s="1"/>
  <c r="F95" i="7"/>
  <c r="S95" i="7" s="1"/>
  <c r="F96" i="7"/>
  <c r="S96" i="7" s="1"/>
  <c r="F97" i="7"/>
  <c r="S97" i="7" s="1"/>
  <c r="F98" i="7"/>
  <c r="S98" i="7" s="1"/>
  <c r="F99" i="7"/>
  <c r="S99" i="7" s="1"/>
  <c r="F100" i="7"/>
  <c r="S100" i="7" s="1"/>
  <c r="F101" i="7"/>
  <c r="S101" i="7" s="1"/>
  <c r="F102" i="7"/>
  <c r="S102" i="7" s="1"/>
  <c r="F103" i="7"/>
  <c r="S103" i="7" s="1"/>
  <c r="F104" i="7"/>
  <c r="S104" i="7" s="1"/>
  <c r="F105" i="7"/>
  <c r="S105" i="7" s="1"/>
  <c r="F106" i="7"/>
  <c r="S106" i="7" s="1"/>
  <c r="F107" i="7"/>
  <c r="S107" i="7" s="1"/>
  <c r="F108" i="7"/>
  <c r="S108" i="7" s="1"/>
  <c r="F109" i="7"/>
  <c r="S109" i="7" s="1"/>
  <c r="F110" i="7"/>
  <c r="S110" i="7" s="1"/>
  <c r="F111" i="7"/>
  <c r="S111" i="7" s="1"/>
  <c r="F112" i="7"/>
  <c r="S112" i="7" s="1"/>
  <c r="F113" i="7"/>
  <c r="S113" i="7" s="1"/>
  <c r="F3" i="7"/>
  <c r="S3" i="7" s="1"/>
  <c r="H2" i="7"/>
  <c r="P2" i="7" s="1"/>
  <c r="S90" i="7"/>
  <c r="S2" i="7"/>
  <c r="I126" i="7" l="1"/>
  <c r="H3" i="7"/>
  <c r="P3" i="7" s="1"/>
  <c r="L114" i="7"/>
  <c r="M114" i="7" s="1"/>
  <c r="H4" i="7"/>
  <c r="F114" i="7"/>
  <c r="F126" i="6"/>
  <c r="G126" i="6"/>
  <c r="I126" i="6" s="1"/>
  <c r="H126" i="6"/>
  <c r="F127" i="6"/>
  <c r="G127" i="6"/>
  <c r="H127" i="6"/>
  <c r="I127" i="6"/>
  <c r="F128" i="6"/>
  <c r="G128" i="6"/>
  <c r="H128" i="6"/>
  <c r="I128" i="6"/>
  <c r="F129" i="6"/>
  <c r="G129" i="6"/>
  <c r="H129" i="6"/>
  <c r="I129" i="6"/>
  <c r="F130" i="6"/>
  <c r="G130" i="6"/>
  <c r="H130" i="6"/>
  <c r="I130" i="6"/>
  <c r="F131" i="6"/>
  <c r="G131" i="6"/>
  <c r="H131" i="6"/>
  <c r="I131" i="6"/>
  <c r="F132" i="6"/>
  <c r="G132" i="6"/>
  <c r="H132" i="6"/>
  <c r="I132" i="6"/>
  <c r="F133" i="6"/>
  <c r="G133" i="6"/>
  <c r="H133" i="6"/>
  <c r="I133" i="6"/>
  <c r="F134" i="6"/>
  <c r="G134" i="6"/>
  <c r="H134" i="6"/>
  <c r="I134" i="6"/>
  <c r="F135" i="6"/>
  <c r="G135" i="6"/>
  <c r="I135" i="6" s="1"/>
  <c r="H135" i="6"/>
  <c r="F136" i="6"/>
  <c r="G136" i="6"/>
  <c r="I136" i="6" s="1"/>
  <c r="H136" i="6"/>
  <c r="I125" i="6"/>
  <c r="H125" i="6"/>
  <c r="G125" i="6"/>
  <c r="F125" i="6"/>
  <c r="F4" i="6"/>
  <c r="F5" i="6"/>
  <c r="T5" i="6" s="1"/>
  <c r="F6" i="6"/>
  <c r="T6" i="6" s="1"/>
  <c r="F7" i="6"/>
  <c r="T7" i="6" s="1"/>
  <c r="F8" i="6"/>
  <c r="T8" i="6" s="1"/>
  <c r="F9" i="6"/>
  <c r="T9" i="6" s="1"/>
  <c r="F10" i="6"/>
  <c r="T10" i="6" s="1"/>
  <c r="F11" i="6"/>
  <c r="T11" i="6" s="1"/>
  <c r="F12" i="6"/>
  <c r="T12" i="6" s="1"/>
  <c r="F13" i="6"/>
  <c r="T13" i="6" s="1"/>
  <c r="F14" i="6"/>
  <c r="T14" i="6" s="1"/>
  <c r="F15" i="6"/>
  <c r="T15" i="6" s="1"/>
  <c r="F16" i="6"/>
  <c r="T16" i="6" s="1"/>
  <c r="F17" i="6"/>
  <c r="T17" i="6" s="1"/>
  <c r="F18" i="6"/>
  <c r="T18" i="6" s="1"/>
  <c r="F19" i="6"/>
  <c r="T19" i="6" s="1"/>
  <c r="F20" i="6"/>
  <c r="T20" i="6" s="1"/>
  <c r="F21" i="6"/>
  <c r="T21" i="6" s="1"/>
  <c r="F22" i="6"/>
  <c r="T22" i="6" s="1"/>
  <c r="F23" i="6"/>
  <c r="T23" i="6" s="1"/>
  <c r="F24" i="6"/>
  <c r="T24" i="6" s="1"/>
  <c r="F25" i="6"/>
  <c r="T25" i="6" s="1"/>
  <c r="F26" i="6"/>
  <c r="T26" i="6" s="1"/>
  <c r="F27" i="6"/>
  <c r="T27" i="6" s="1"/>
  <c r="F28" i="6"/>
  <c r="T28" i="6" s="1"/>
  <c r="F29" i="6"/>
  <c r="T29" i="6" s="1"/>
  <c r="F30" i="6"/>
  <c r="T30" i="6" s="1"/>
  <c r="F31" i="6"/>
  <c r="T31" i="6" s="1"/>
  <c r="F32" i="6"/>
  <c r="T32" i="6" s="1"/>
  <c r="F33" i="6"/>
  <c r="T33" i="6" s="1"/>
  <c r="F34" i="6"/>
  <c r="T34" i="6" s="1"/>
  <c r="F35" i="6"/>
  <c r="T35" i="6" s="1"/>
  <c r="F36" i="6"/>
  <c r="T36" i="6" s="1"/>
  <c r="F37" i="6"/>
  <c r="T37" i="6" s="1"/>
  <c r="F38" i="6"/>
  <c r="T38" i="6" s="1"/>
  <c r="F39" i="6"/>
  <c r="T39" i="6" s="1"/>
  <c r="F40" i="6"/>
  <c r="T40" i="6" s="1"/>
  <c r="F41" i="6"/>
  <c r="T41" i="6" s="1"/>
  <c r="F42" i="6"/>
  <c r="T42" i="6" s="1"/>
  <c r="F43" i="6"/>
  <c r="T43" i="6" s="1"/>
  <c r="F44" i="6"/>
  <c r="T44" i="6" s="1"/>
  <c r="F45" i="6"/>
  <c r="T45" i="6" s="1"/>
  <c r="F46" i="6"/>
  <c r="T46" i="6" s="1"/>
  <c r="F47" i="6"/>
  <c r="T47" i="6" s="1"/>
  <c r="F48" i="6"/>
  <c r="T48" i="6" s="1"/>
  <c r="F49" i="6"/>
  <c r="T49" i="6" s="1"/>
  <c r="F50" i="6"/>
  <c r="T50" i="6" s="1"/>
  <c r="F51" i="6"/>
  <c r="T51" i="6" s="1"/>
  <c r="F52" i="6"/>
  <c r="T52" i="6" s="1"/>
  <c r="F53" i="6"/>
  <c r="T53" i="6" s="1"/>
  <c r="F54" i="6"/>
  <c r="T54" i="6" s="1"/>
  <c r="F55" i="6"/>
  <c r="T55" i="6" s="1"/>
  <c r="F56" i="6"/>
  <c r="T56" i="6" s="1"/>
  <c r="F57" i="6"/>
  <c r="T57" i="6" s="1"/>
  <c r="F58" i="6"/>
  <c r="T58" i="6" s="1"/>
  <c r="F59" i="6"/>
  <c r="T59" i="6" s="1"/>
  <c r="F60" i="6"/>
  <c r="T60" i="6" s="1"/>
  <c r="F61" i="6"/>
  <c r="T61" i="6" s="1"/>
  <c r="F62" i="6"/>
  <c r="T62" i="6" s="1"/>
  <c r="F63" i="6"/>
  <c r="T63" i="6" s="1"/>
  <c r="F64" i="6"/>
  <c r="T64" i="6" s="1"/>
  <c r="F65" i="6"/>
  <c r="T65" i="6" s="1"/>
  <c r="F66" i="6"/>
  <c r="T66" i="6" s="1"/>
  <c r="F67" i="6"/>
  <c r="T67" i="6" s="1"/>
  <c r="F68" i="6"/>
  <c r="T68" i="6" s="1"/>
  <c r="F69" i="6"/>
  <c r="T69" i="6" s="1"/>
  <c r="F70" i="6"/>
  <c r="T70" i="6" s="1"/>
  <c r="F71" i="6"/>
  <c r="T71" i="6" s="1"/>
  <c r="F72" i="6"/>
  <c r="T72" i="6" s="1"/>
  <c r="F73" i="6"/>
  <c r="T73" i="6" s="1"/>
  <c r="F74" i="6"/>
  <c r="T74" i="6" s="1"/>
  <c r="F75" i="6"/>
  <c r="T75" i="6" s="1"/>
  <c r="F76" i="6"/>
  <c r="T76" i="6" s="1"/>
  <c r="F77" i="6"/>
  <c r="T77" i="6" s="1"/>
  <c r="F78" i="6"/>
  <c r="T78" i="6" s="1"/>
  <c r="F79" i="6"/>
  <c r="T79" i="6" s="1"/>
  <c r="F80" i="6"/>
  <c r="T80" i="6" s="1"/>
  <c r="F81" i="6"/>
  <c r="T81" i="6" s="1"/>
  <c r="F82" i="6"/>
  <c r="T82" i="6" s="1"/>
  <c r="F83" i="6"/>
  <c r="T83" i="6" s="1"/>
  <c r="F84" i="6"/>
  <c r="T84" i="6" s="1"/>
  <c r="F85" i="6"/>
  <c r="T85" i="6" s="1"/>
  <c r="F86" i="6"/>
  <c r="T86" i="6" s="1"/>
  <c r="F87" i="6"/>
  <c r="T87" i="6" s="1"/>
  <c r="F88" i="6"/>
  <c r="F89" i="6"/>
  <c r="F90" i="6"/>
  <c r="F91" i="6"/>
  <c r="T91" i="6" s="1"/>
  <c r="F92" i="6"/>
  <c r="T92" i="6" s="1"/>
  <c r="F93" i="6"/>
  <c r="T93" i="6" s="1"/>
  <c r="F94" i="6"/>
  <c r="T94" i="6" s="1"/>
  <c r="F95" i="6"/>
  <c r="T95" i="6" s="1"/>
  <c r="F96" i="6"/>
  <c r="T96" i="6" s="1"/>
  <c r="F97" i="6"/>
  <c r="T97" i="6" s="1"/>
  <c r="F98" i="6"/>
  <c r="T98" i="6" s="1"/>
  <c r="F99" i="6"/>
  <c r="T99" i="6" s="1"/>
  <c r="F100" i="6"/>
  <c r="T100" i="6" s="1"/>
  <c r="F101" i="6"/>
  <c r="T101" i="6" s="1"/>
  <c r="F102" i="6"/>
  <c r="T102" i="6" s="1"/>
  <c r="F103" i="6"/>
  <c r="T103" i="6" s="1"/>
  <c r="F104" i="6"/>
  <c r="T104" i="6" s="1"/>
  <c r="F105" i="6"/>
  <c r="T105" i="6" s="1"/>
  <c r="F106" i="6"/>
  <c r="T106" i="6" s="1"/>
  <c r="F107" i="6"/>
  <c r="T107" i="6" s="1"/>
  <c r="F108" i="6"/>
  <c r="T108" i="6" s="1"/>
  <c r="F109" i="6"/>
  <c r="T109" i="6" s="1"/>
  <c r="F110" i="6"/>
  <c r="T110" i="6" s="1"/>
  <c r="F111" i="6"/>
  <c r="T111" i="6" s="1"/>
  <c r="F112" i="6"/>
  <c r="T112" i="6" s="1"/>
  <c r="F113" i="6"/>
  <c r="T113" i="6" s="1"/>
  <c r="F114" i="6"/>
  <c r="T114" i="6" s="1"/>
  <c r="F115" i="6"/>
  <c r="T115" i="6" s="1"/>
  <c r="F116" i="6"/>
  <c r="T116" i="6" s="1"/>
  <c r="F117" i="6"/>
  <c r="T117" i="6" s="1"/>
  <c r="F118" i="6"/>
  <c r="T118" i="6" s="1"/>
  <c r="F119" i="6"/>
  <c r="T119" i="6" s="1"/>
  <c r="F120" i="6"/>
  <c r="T120" i="6" s="1"/>
  <c r="F3" i="6"/>
  <c r="T3" i="6" s="1"/>
  <c r="H2" i="6"/>
  <c r="H3" i="6" s="1"/>
  <c r="H4" i="6" s="1"/>
  <c r="T4" i="6"/>
  <c r="T88" i="6"/>
  <c r="T89" i="6"/>
  <c r="T90" i="6"/>
  <c r="T2" i="6"/>
  <c r="Q2" i="6"/>
  <c r="K121" i="6"/>
  <c r="I121" i="6"/>
  <c r="E121" i="6"/>
  <c r="C121" i="6"/>
  <c r="H5" i="7" l="1"/>
  <c r="P4" i="7"/>
  <c r="F121" i="6"/>
  <c r="Q3" i="6"/>
  <c r="H5" i="6"/>
  <c r="Q4" i="6"/>
  <c r="L121" i="6"/>
  <c r="M121" i="6" s="1"/>
  <c r="H2" i="5"/>
  <c r="P2" i="5" s="1"/>
  <c r="F4" i="5"/>
  <c r="S4" i="5" s="1"/>
  <c r="F5" i="5"/>
  <c r="S5" i="5" s="1"/>
  <c r="F6" i="5"/>
  <c r="S6" i="5" s="1"/>
  <c r="F7" i="5"/>
  <c r="F8" i="5"/>
  <c r="F9" i="5"/>
  <c r="F10" i="5"/>
  <c r="F11" i="5"/>
  <c r="F12" i="5"/>
  <c r="F13" i="5"/>
  <c r="F14" i="5"/>
  <c r="F15" i="5"/>
  <c r="F16" i="5"/>
  <c r="F17" i="5"/>
  <c r="F18" i="5"/>
  <c r="F3" i="5"/>
  <c r="S3" i="5"/>
  <c r="S7" i="5"/>
  <c r="S8" i="5"/>
  <c r="S9" i="5"/>
  <c r="S10" i="5"/>
  <c r="S11" i="5"/>
  <c r="S12" i="5"/>
  <c r="S13" i="5"/>
  <c r="S14" i="5"/>
  <c r="S15" i="5"/>
  <c r="S16" i="5"/>
  <c r="S17" i="5"/>
  <c r="S18" i="5"/>
  <c r="S2" i="5"/>
  <c r="K19" i="5"/>
  <c r="I19" i="5"/>
  <c r="E19" i="5"/>
  <c r="C19" i="5"/>
  <c r="F19" i="5"/>
  <c r="M115" i="4"/>
  <c r="M124" i="3"/>
  <c r="M52" i="1"/>
  <c r="H6" i="7" l="1"/>
  <c r="P5" i="7"/>
  <c r="H6" i="6"/>
  <c r="Q5" i="6"/>
  <c r="H3" i="5"/>
  <c r="P3" i="5" s="1"/>
  <c r="L19" i="5"/>
  <c r="M19" i="5" s="1"/>
  <c r="F121" i="4"/>
  <c r="G121" i="4"/>
  <c r="H121" i="4"/>
  <c r="I121" i="4"/>
  <c r="F122" i="4"/>
  <c r="G122" i="4"/>
  <c r="H122" i="4"/>
  <c r="I122" i="4" s="1"/>
  <c r="F123" i="4"/>
  <c r="G123" i="4"/>
  <c r="H123" i="4"/>
  <c r="I123" i="4"/>
  <c r="F124" i="4"/>
  <c r="G124" i="4"/>
  <c r="H124" i="4"/>
  <c r="I124" i="4" s="1"/>
  <c r="F125" i="4"/>
  <c r="G125" i="4"/>
  <c r="H125" i="4"/>
  <c r="I125" i="4"/>
  <c r="F126" i="4"/>
  <c r="G126" i="4"/>
  <c r="H126" i="4"/>
  <c r="I126" i="4"/>
  <c r="F127" i="4"/>
  <c r="G127" i="4"/>
  <c r="H127" i="4"/>
  <c r="I127" i="4"/>
  <c r="F128" i="4"/>
  <c r="G128" i="4"/>
  <c r="H128" i="4"/>
  <c r="I128" i="4"/>
  <c r="P6" i="7" l="1"/>
  <c r="H7" i="7"/>
  <c r="Q6" i="6"/>
  <c r="H7" i="6"/>
  <c r="H4" i="5"/>
  <c r="P4" i="5" s="1"/>
  <c r="H5" i="5"/>
  <c r="F120" i="4"/>
  <c r="G120" i="4"/>
  <c r="H120" i="4"/>
  <c r="H119" i="4"/>
  <c r="G119" i="4"/>
  <c r="F119" i="4"/>
  <c r="H2" i="4"/>
  <c r="H3" i="4" s="1"/>
  <c r="P3" i="4" s="1"/>
  <c r="F4" i="4"/>
  <c r="S4" i="4" s="1"/>
  <c r="F5" i="4"/>
  <c r="S5" i="4" s="1"/>
  <c r="F6" i="4"/>
  <c r="S6" i="4" s="1"/>
  <c r="F7" i="4"/>
  <c r="S7" i="4" s="1"/>
  <c r="F8" i="4"/>
  <c r="S8" i="4" s="1"/>
  <c r="F9" i="4"/>
  <c r="S9" i="4" s="1"/>
  <c r="F10" i="4"/>
  <c r="S10" i="4" s="1"/>
  <c r="F11" i="4"/>
  <c r="S11" i="4" s="1"/>
  <c r="F12" i="4"/>
  <c r="S12" i="4" s="1"/>
  <c r="F13" i="4"/>
  <c r="S13" i="4" s="1"/>
  <c r="F14" i="4"/>
  <c r="S14" i="4" s="1"/>
  <c r="F15" i="4"/>
  <c r="S15" i="4" s="1"/>
  <c r="F16" i="4"/>
  <c r="S16" i="4" s="1"/>
  <c r="F17" i="4"/>
  <c r="S17" i="4" s="1"/>
  <c r="F18" i="4"/>
  <c r="S18" i="4" s="1"/>
  <c r="F19" i="4"/>
  <c r="S19" i="4" s="1"/>
  <c r="F20" i="4"/>
  <c r="S20" i="4" s="1"/>
  <c r="F21" i="4"/>
  <c r="S21" i="4" s="1"/>
  <c r="F22" i="4"/>
  <c r="S22" i="4" s="1"/>
  <c r="F23" i="4"/>
  <c r="S23" i="4" s="1"/>
  <c r="F24" i="4"/>
  <c r="S24" i="4" s="1"/>
  <c r="F25" i="4"/>
  <c r="S25" i="4" s="1"/>
  <c r="F26" i="4"/>
  <c r="S26" i="4" s="1"/>
  <c r="F27" i="4"/>
  <c r="S27" i="4" s="1"/>
  <c r="F28" i="4"/>
  <c r="S28" i="4" s="1"/>
  <c r="F29" i="4"/>
  <c r="S29" i="4" s="1"/>
  <c r="F30" i="4"/>
  <c r="S30" i="4" s="1"/>
  <c r="F31" i="4"/>
  <c r="S31" i="4" s="1"/>
  <c r="F32" i="4"/>
  <c r="S32" i="4" s="1"/>
  <c r="F33" i="4"/>
  <c r="S33" i="4" s="1"/>
  <c r="F34" i="4"/>
  <c r="S34" i="4" s="1"/>
  <c r="F35" i="4"/>
  <c r="S35" i="4" s="1"/>
  <c r="F36" i="4"/>
  <c r="S36" i="4" s="1"/>
  <c r="F37" i="4"/>
  <c r="S37" i="4" s="1"/>
  <c r="F38" i="4"/>
  <c r="S38" i="4" s="1"/>
  <c r="F39" i="4"/>
  <c r="S39" i="4" s="1"/>
  <c r="F40" i="4"/>
  <c r="S40" i="4" s="1"/>
  <c r="F41" i="4"/>
  <c r="S41" i="4" s="1"/>
  <c r="F42" i="4"/>
  <c r="S42" i="4" s="1"/>
  <c r="F43" i="4"/>
  <c r="S43" i="4" s="1"/>
  <c r="F44" i="4"/>
  <c r="S44" i="4" s="1"/>
  <c r="F45" i="4"/>
  <c r="S45" i="4" s="1"/>
  <c r="F46" i="4"/>
  <c r="S46" i="4" s="1"/>
  <c r="F47" i="4"/>
  <c r="S47" i="4" s="1"/>
  <c r="F48" i="4"/>
  <c r="S48" i="4" s="1"/>
  <c r="F49" i="4"/>
  <c r="S49" i="4" s="1"/>
  <c r="F50" i="4"/>
  <c r="S50" i="4" s="1"/>
  <c r="F51" i="4"/>
  <c r="S51" i="4" s="1"/>
  <c r="F52" i="4"/>
  <c r="S52" i="4" s="1"/>
  <c r="F53" i="4"/>
  <c r="S53" i="4" s="1"/>
  <c r="F54" i="4"/>
  <c r="S54" i="4" s="1"/>
  <c r="F55" i="4"/>
  <c r="S55" i="4" s="1"/>
  <c r="F56" i="4"/>
  <c r="S56" i="4" s="1"/>
  <c r="F57" i="4"/>
  <c r="S57" i="4" s="1"/>
  <c r="F58" i="4"/>
  <c r="S58" i="4" s="1"/>
  <c r="F59" i="4"/>
  <c r="S59" i="4" s="1"/>
  <c r="F60" i="4"/>
  <c r="S60" i="4" s="1"/>
  <c r="F61" i="4"/>
  <c r="S61" i="4" s="1"/>
  <c r="F62" i="4"/>
  <c r="S62" i="4" s="1"/>
  <c r="F63" i="4"/>
  <c r="S63" i="4" s="1"/>
  <c r="F64" i="4"/>
  <c r="S64" i="4" s="1"/>
  <c r="F65" i="4"/>
  <c r="S65" i="4" s="1"/>
  <c r="F66" i="4"/>
  <c r="S66" i="4" s="1"/>
  <c r="F67" i="4"/>
  <c r="S67" i="4" s="1"/>
  <c r="F68" i="4"/>
  <c r="S68" i="4" s="1"/>
  <c r="F69" i="4"/>
  <c r="S69" i="4" s="1"/>
  <c r="F70" i="4"/>
  <c r="S70" i="4" s="1"/>
  <c r="F71" i="4"/>
  <c r="S71" i="4" s="1"/>
  <c r="F72" i="4"/>
  <c r="S72" i="4" s="1"/>
  <c r="F73" i="4"/>
  <c r="S73" i="4" s="1"/>
  <c r="F74" i="4"/>
  <c r="S74" i="4" s="1"/>
  <c r="F75" i="4"/>
  <c r="S75" i="4" s="1"/>
  <c r="F76" i="4"/>
  <c r="S76" i="4" s="1"/>
  <c r="F77" i="4"/>
  <c r="S77" i="4" s="1"/>
  <c r="F78" i="4"/>
  <c r="S78" i="4" s="1"/>
  <c r="F79" i="4"/>
  <c r="S79" i="4" s="1"/>
  <c r="F80" i="4"/>
  <c r="S80" i="4" s="1"/>
  <c r="F81" i="4"/>
  <c r="S81" i="4" s="1"/>
  <c r="F82" i="4"/>
  <c r="S82" i="4" s="1"/>
  <c r="F83" i="4"/>
  <c r="S83" i="4" s="1"/>
  <c r="F84" i="4"/>
  <c r="S84" i="4" s="1"/>
  <c r="F85" i="4"/>
  <c r="S85" i="4" s="1"/>
  <c r="F86" i="4"/>
  <c r="S86" i="4" s="1"/>
  <c r="F87" i="4"/>
  <c r="S87" i="4" s="1"/>
  <c r="F88" i="4"/>
  <c r="S88" i="4" s="1"/>
  <c r="F89" i="4"/>
  <c r="S89" i="4" s="1"/>
  <c r="F90" i="4"/>
  <c r="S90" i="4" s="1"/>
  <c r="F91" i="4"/>
  <c r="S91" i="4" s="1"/>
  <c r="F92" i="4"/>
  <c r="F93" i="4"/>
  <c r="S93" i="4" s="1"/>
  <c r="F94" i="4"/>
  <c r="S94" i="4" s="1"/>
  <c r="F95" i="4"/>
  <c r="S95" i="4" s="1"/>
  <c r="F96" i="4"/>
  <c r="S96" i="4" s="1"/>
  <c r="F97" i="4"/>
  <c r="S97" i="4" s="1"/>
  <c r="F98" i="4"/>
  <c r="S98" i="4" s="1"/>
  <c r="F99" i="4"/>
  <c r="S99" i="4" s="1"/>
  <c r="F100" i="4"/>
  <c r="S100" i="4" s="1"/>
  <c r="F101" i="4"/>
  <c r="S101" i="4" s="1"/>
  <c r="F102" i="4"/>
  <c r="S102" i="4" s="1"/>
  <c r="F103" i="4"/>
  <c r="S103" i="4" s="1"/>
  <c r="F104" i="4"/>
  <c r="S104" i="4" s="1"/>
  <c r="F105" i="4"/>
  <c r="S105" i="4" s="1"/>
  <c r="F106" i="4"/>
  <c r="S106" i="4" s="1"/>
  <c r="F107" i="4"/>
  <c r="S107" i="4" s="1"/>
  <c r="F108" i="4"/>
  <c r="S108" i="4" s="1"/>
  <c r="F109" i="4"/>
  <c r="S109" i="4" s="1"/>
  <c r="F110" i="4"/>
  <c r="S110" i="4" s="1"/>
  <c r="F111" i="4"/>
  <c r="S111" i="4" s="1"/>
  <c r="F112" i="4"/>
  <c r="S112" i="4" s="1"/>
  <c r="F113" i="4"/>
  <c r="S113" i="4" s="1"/>
  <c r="F114" i="4"/>
  <c r="S114" i="4" s="1"/>
  <c r="F3" i="4"/>
  <c r="S3" i="4" s="1"/>
  <c r="S92" i="4"/>
  <c r="S2" i="4"/>
  <c r="H8" i="7" l="1"/>
  <c r="P7" i="7"/>
  <c r="Q7" i="6"/>
  <c r="H8" i="6"/>
  <c r="P5" i="5"/>
  <c r="H6" i="5"/>
  <c r="I120" i="4"/>
  <c r="I119" i="4"/>
  <c r="P2" i="4"/>
  <c r="H4" i="4"/>
  <c r="H9" i="7" l="1"/>
  <c r="P8" i="7"/>
  <c r="Q8" i="6"/>
  <c r="H9" i="6"/>
  <c r="H7" i="5"/>
  <c r="P6" i="5"/>
  <c r="H5" i="4"/>
  <c r="P4" i="4"/>
  <c r="K115" i="4"/>
  <c r="I115" i="4"/>
  <c r="E115" i="4"/>
  <c r="C115" i="4"/>
  <c r="P9" i="7" l="1"/>
  <c r="H10" i="7"/>
  <c r="Q9" i="6"/>
  <c r="H10" i="6"/>
  <c r="H8" i="5"/>
  <c r="P7" i="5"/>
  <c r="H6" i="4"/>
  <c r="P5" i="4"/>
  <c r="F115" i="4"/>
  <c r="L115" i="4"/>
  <c r="E127" i="3"/>
  <c r="F127" i="3"/>
  <c r="G127" i="3"/>
  <c r="H127" i="3" s="1"/>
  <c r="E128" i="3"/>
  <c r="F128" i="3"/>
  <c r="G128" i="3"/>
  <c r="E129" i="3"/>
  <c r="F129" i="3"/>
  <c r="G129" i="3"/>
  <c r="H129" i="3"/>
  <c r="E130" i="3"/>
  <c r="F130" i="3"/>
  <c r="G130" i="3"/>
  <c r="H130" i="3" s="1"/>
  <c r="E131" i="3"/>
  <c r="F131" i="3"/>
  <c r="H131" i="3" s="1"/>
  <c r="G131" i="3"/>
  <c r="E132" i="3"/>
  <c r="F132" i="3"/>
  <c r="G132" i="3"/>
  <c r="E133" i="3"/>
  <c r="F133" i="3"/>
  <c r="G133" i="3"/>
  <c r="H133" i="3" s="1"/>
  <c r="E134" i="3"/>
  <c r="F134" i="3"/>
  <c r="G134" i="3"/>
  <c r="E135" i="3"/>
  <c r="F135" i="3"/>
  <c r="G135" i="3"/>
  <c r="H135" i="3"/>
  <c r="E136" i="3"/>
  <c r="F136" i="3"/>
  <c r="H136" i="3" s="1"/>
  <c r="G136" i="3"/>
  <c r="E137" i="3"/>
  <c r="F137" i="3"/>
  <c r="G137" i="3"/>
  <c r="E138" i="3"/>
  <c r="F138" i="3"/>
  <c r="G138" i="3"/>
  <c r="H138" i="3"/>
  <c r="E139" i="3"/>
  <c r="F139" i="3"/>
  <c r="H139" i="3" s="1"/>
  <c r="G139" i="3"/>
  <c r="E140" i="3"/>
  <c r="F140" i="3"/>
  <c r="G140" i="3"/>
  <c r="H140" i="3"/>
  <c r="H11" i="7" l="1"/>
  <c r="P10" i="7"/>
  <c r="Q10" i="6"/>
  <c r="H11" i="6"/>
  <c r="H9" i="5"/>
  <c r="P8" i="5"/>
  <c r="P6" i="4"/>
  <c r="H7" i="4"/>
  <c r="H137" i="3"/>
  <c r="H128" i="3"/>
  <c r="H134" i="3"/>
  <c r="H132" i="3"/>
  <c r="H12" i="7" l="1"/>
  <c r="P11" i="7"/>
  <c r="Q11" i="6"/>
  <c r="H12" i="6"/>
  <c r="P9" i="5"/>
  <c r="H10" i="5"/>
  <c r="H8" i="4"/>
  <c r="P7" i="4"/>
  <c r="F4" i="3"/>
  <c r="S4" i="3" s="1"/>
  <c r="F5" i="3"/>
  <c r="S5" i="3" s="1"/>
  <c r="F6" i="3"/>
  <c r="S6" i="3" s="1"/>
  <c r="F7" i="3"/>
  <c r="S7" i="3" s="1"/>
  <c r="F8" i="3"/>
  <c r="S8" i="3" s="1"/>
  <c r="F9" i="3"/>
  <c r="S9" i="3" s="1"/>
  <c r="F10" i="3"/>
  <c r="S10" i="3" s="1"/>
  <c r="F11" i="3"/>
  <c r="S11" i="3" s="1"/>
  <c r="F12" i="3"/>
  <c r="S12" i="3" s="1"/>
  <c r="F13" i="3"/>
  <c r="S13" i="3" s="1"/>
  <c r="F14" i="3"/>
  <c r="S14" i="3" s="1"/>
  <c r="F15" i="3"/>
  <c r="S15" i="3" s="1"/>
  <c r="F16" i="3"/>
  <c r="S16" i="3" s="1"/>
  <c r="F17" i="3"/>
  <c r="S17" i="3" s="1"/>
  <c r="F18" i="3"/>
  <c r="S18" i="3" s="1"/>
  <c r="F19" i="3"/>
  <c r="S19" i="3" s="1"/>
  <c r="F20" i="3"/>
  <c r="S20" i="3" s="1"/>
  <c r="F21" i="3"/>
  <c r="S21" i="3" s="1"/>
  <c r="F22" i="3"/>
  <c r="S22" i="3" s="1"/>
  <c r="F23" i="3"/>
  <c r="S23" i="3" s="1"/>
  <c r="F24" i="3"/>
  <c r="S24" i="3" s="1"/>
  <c r="F25" i="3"/>
  <c r="S25" i="3" s="1"/>
  <c r="F26" i="3"/>
  <c r="S26" i="3" s="1"/>
  <c r="F27" i="3"/>
  <c r="S27" i="3" s="1"/>
  <c r="F28" i="3"/>
  <c r="S28" i="3" s="1"/>
  <c r="F29" i="3"/>
  <c r="S29" i="3" s="1"/>
  <c r="F30" i="3"/>
  <c r="S30" i="3" s="1"/>
  <c r="F31" i="3"/>
  <c r="S31" i="3" s="1"/>
  <c r="F32" i="3"/>
  <c r="S32" i="3" s="1"/>
  <c r="F33" i="3"/>
  <c r="S33" i="3" s="1"/>
  <c r="F34" i="3"/>
  <c r="S34" i="3" s="1"/>
  <c r="F35" i="3"/>
  <c r="S35" i="3" s="1"/>
  <c r="F36" i="3"/>
  <c r="S36" i="3" s="1"/>
  <c r="F37" i="3"/>
  <c r="S37" i="3" s="1"/>
  <c r="F38" i="3"/>
  <c r="S38" i="3" s="1"/>
  <c r="F39" i="3"/>
  <c r="S39" i="3" s="1"/>
  <c r="F40" i="3"/>
  <c r="S40" i="3" s="1"/>
  <c r="F41" i="3"/>
  <c r="S41" i="3" s="1"/>
  <c r="F42" i="3"/>
  <c r="S42" i="3" s="1"/>
  <c r="F43" i="3"/>
  <c r="S43" i="3" s="1"/>
  <c r="F44" i="3"/>
  <c r="S44" i="3" s="1"/>
  <c r="F45" i="3"/>
  <c r="S45" i="3" s="1"/>
  <c r="F46" i="3"/>
  <c r="S46" i="3" s="1"/>
  <c r="F47" i="3"/>
  <c r="S47" i="3" s="1"/>
  <c r="F48" i="3"/>
  <c r="S48" i="3" s="1"/>
  <c r="F49" i="3"/>
  <c r="S49" i="3" s="1"/>
  <c r="F50" i="3"/>
  <c r="S50" i="3" s="1"/>
  <c r="F51" i="3"/>
  <c r="S51" i="3" s="1"/>
  <c r="F52" i="3"/>
  <c r="S52" i="3" s="1"/>
  <c r="F53" i="3"/>
  <c r="S53" i="3" s="1"/>
  <c r="F54" i="3"/>
  <c r="S54" i="3" s="1"/>
  <c r="F55" i="3"/>
  <c r="S55" i="3" s="1"/>
  <c r="F56" i="3"/>
  <c r="S56" i="3" s="1"/>
  <c r="F57" i="3"/>
  <c r="S57" i="3" s="1"/>
  <c r="F58" i="3"/>
  <c r="S58" i="3" s="1"/>
  <c r="F59" i="3"/>
  <c r="S59" i="3" s="1"/>
  <c r="F60" i="3"/>
  <c r="S60" i="3" s="1"/>
  <c r="F61" i="3"/>
  <c r="S61" i="3" s="1"/>
  <c r="F62" i="3"/>
  <c r="S62" i="3" s="1"/>
  <c r="F63" i="3"/>
  <c r="S63" i="3" s="1"/>
  <c r="F64" i="3"/>
  <c r="S64" i="3" s="1"/>
  <c r="F65" i="3"/>
  <c r="S65" i="3" s="1"/>
  <c r="F66" i="3"/>
  <c r="S66" i="3" s="1"/>
  <c r="F67" i="3"/>
  <c r="S67" i="3" s="1"/>
  <c r="F68" i="3"/>
  <c r="S68" i="3" s="1"/>
  <c r="F69" i="3"/>
  <c r="S69" i="3" s="1"/>
  <c r="F70" i="3"/>
  <c r="S70" i="3" s="1"/>
  <c r="F71" i="3"/>
  <c r="S71" i="3" s="1"/>
  <c r="F72" i="3"/>
  <c r="S72" i="3" s="1"/>
  <c r="F73" i="3"/>
  <c r="S73" i="3" s="1"/>
  <c r="F74" i="3"/>
  <c r="S74" i="3" s="1"/>
  <c r="F75" i="3"/>
  <c r="S75" i="3" s="1"/>
  <c r="F76" i="3"/>
  <c r="S76" i="3" s="1"/>
  <c r="F77" i="3"/>
  <c r="S77" i="3" s="1"/>
  <c r="F78" i="3"/>
  <c r="S78" i="3" s="1"/>
  <c r="F79" i="3"/>
  <c r="S79" i="3" s="1"/>
  <c r="F80" i="3"/>
  <c r="S80" i="3" s="1"/>
  <c r="F81" i="3"/>
  <c r="S81" i="3" s="1"/>
  <c r="F82" i="3"/>
  <c r="S82" i="3" s="1"/>
  <c r="F83" i="3"/>
  <c r="S83" i="3" s="1"/>
  <c r="F84" i="3"/>
  <c r="S84" i="3" s="1"/>
  <c r="F85" i="3"/>
  <c r="S85" i="3" s="1"/>
  <c r="F86" i="3"/>
  <c r="S86" i="3" s="1"/>
  <c r="F87" i="3"/>
  <c r="S87" i="3" s="1"/>
  <c r="F88" i="3"/>
  <c r="S88" i="3" s="1"/>
  <c r="F89" i="3"/>
  <c r="S89" i="3" s="1"/>
  <c r="F90" i="3"/>
  <c r="S90" i="3" s="1"/>
  <c r="F91" i="3"/>
  <c r="S91" i="3" s="1"/>
  <c r="F92" i="3"/>
  <c r="S92" i="3" s="1"/>
  <c r="F93" i="3"/>
  <c r="S93" i="3" s="1"/>
  <c r="F94" i="3"/>
  <c r="S94" i="3" s="1"/>
  <c r="F95" i="3"/>
  <c r="S95" i="3" s="1"/>
  <c r="F96" i="3"/>
  <c r="S96" i="3" s="1"/>
  <c r="F97" i="3"/>
  <c r="S97" i="3" s="1"/>
  <c r="F98" i="3"/>
  <c r="S98" i="3" s="1"/>
  <c r="F99" i="3"/>
  <c r="S99" i="3" s="1"/>
  <c r="F100" i="3"/>
  <c r="S100" i="3" s="1"/>
  <c r="F101" i="3"/>
  <c r="S101" i="3" s="1"/>
  <c r="F102" i="3"/>
  <c r="S102" i="3" s="1"/>
  <c r="F103" i="3"/>
  <c r="S103" i="3" s="1"/>
  <c r="F104" i="3"/>
  <c r="S104" i="3" s="1"/>
  <c r="F105" i="3"/>
  <c r="S105" i="3" s="1"/>
  <c r="F106" i="3"/>
  <c r="S106" i="3" s="1"/>
  <c r="F107" i="3"/>
  <c r="S107" i="3" s="1"/>
  <c r="F108" i="3"/>
  <c r="S108" i="3" s="1"/>
  <c r="F109" i="3"/>
  <c r="S109" i="3" s="1"/>
  <c r="F110" i="3"/>
  <c r="S110" i="3" s="1"/>
  <c r="F111" i="3"/>
  <c r="S111" i="3" s="1"/>
  <c r="F112" i="3"/>
  <c r="S112" i="3" s="1"/>
  <c r="F113" i="3"/>
  <c r="S113" i="3" s="1"/>
  <c r="F114" i="3"/>
  <c r="S114" i="3" s="1"/>
  <c r="F115" i="3"/>
  <c r="S115" i="3" s="1"/>
  <c r="F116" i="3"/>
  <c r="S116" i="3" s="1"/>
  <c r="F117" i="3"/>
  <c r="S117" i="3" s="1"/>
  <c r="F118" i="3"/>
  <c r="S118" i="3" s="1"/>
  <c r="F119" i="3"/>
  <c r="S119" i="3" s="1"/>
  <c r="F120" i="3"/>
  <c r="S120" i="3" s="1"/>
  <c r="F121" i="3"/>
  <c r="S121" i="3" s="1"/>
  <c r="F122" i="3"/>
  <c r="S122" i="3" s="1"/>
  <c r="F123" i="3"/>
  <c r="S123" i="3" s="1"/>
  <c r="F3" i="3"/>
  <c r="S3" i="3" s="1"/>
  <c r="H2" i="3"/>
  <c r="P2" i="3" s="1"/>
  <c r="S2" i="3"/>
  <c r="K124" i="3"/>
  <c r="I124" i="3"/>
  <c r="E124" i="3"/>
  <c r="C124" i="3"/>
  <c r="H13" i="7" l="1"/>
  <c r="P12" i="7"/>
  <c r="Q12" i="6"/>
  <c r="H13" i="6"/>
  <c r="H11" i="5"/>
  <c r="P10" i="5"/>
  <c r="P8" i="4"/>
  <c r="H9" i="4"/>
  <c r="L124" i="3"/>
  <c r="F124" i="3"/>
  <c r="F51" i="1"/>
  <c r="F50" i="1"/>
  <c r="F49" i="1"/>
  <c r="S49" i="1" s="1"/>
  <c r="F48" i="1"/>
  <c r="S48" i="1" s="1"/>
  <c r="F47" i="1"/>
  <c r="F46" i="1"/>
  <c r="F45" i="1"/>
  <c r="S45" i="1" s="1"/>
  <c r="F44" i="1"/>
  <c r="S44" i="1" s="1"/>
  <c r="F43" i="1"/>
  <c r="S43" i="1" s="1"/>
  <c r="F42" i="1"/>
  <c r="S42" i="1" s="1"/>
  <c r="F41" i="1"/>
  <c r="S41" i="1" s="1"/>
  <c r="F40" i="1"/>
  <c r="S40" i="1" s="1"/>
  <c r="F39" i="1"/>
  <c r="S39" i="1" s="1"/>
  <c r="F38" i="1"/>
  <c r="S38" i="1" s="1"/>
  <c r="F37" i="1"/>
  <c r="S37" i="1" s="1"/>
  <c r="F36" i="1"/>
  <c r="S36" i="1" s="1"/>
  <c r="F35" i="1"/>
  <c r="S35" i="1" s="1"/>
  <c r="F34" i="1"/>
  <c r="S34" i="1" s="1"/>
  <c r="F33" i="1"/>
  <c r="S33" i="1" s="1"/>
  <c r="F32" i="1"/>
  <c r="S32" i="1" s="1"/>
  <c r="F31" i="1"/>
  <c r="S31" i="1" s="1"/>
  <c r="F30" i="1"/>
  <c r="S30" i="1" s="1"/>
  <c r="F29" i="1"/>
  <c r="S29" i="1" s="1"/>
  <c r="F28" i="1"/>
  <c r="S28" i="1" s="1"/>
  <c r="F27" i="1"/>
  <c r="S27" i="1" s="1"/>
  <c r="F26" i="1"/>
  <c r="S26" i="1" s="1"/>
  <c r="F25" i="1"/>
  <c r="S25" i="1" s="1"/>
  <c r="F24" i="1"/>
  <c r="S24" i="1" s="1"/>
  <c r="F23" i="1"/>
  <c r="S23" i="1" s="1"/>
  <c r="F22" i="1"/>
  <c r="S22" i="1" s="1"/>
  <c r="F21" i="1"/>
  <c r="S21" i="1" s="1"/>
  <c r="F20" i="1"/>
  <c r="S20" i="1" s="1"/>
  <c r="F19" i="1"/>
  <c r="S19" i="1" s="1"/>
  <c r="F18" i="1"/>
  <c r="S18" i="1" s="1"/>
  <c r="F17" i="1"/>
  <c r="S17" i="1" s="1"/>
  <c r="F16" i="1"/>
  <c r="S16" i="1" s="1"/>
  <c r="F15" i="1"/>
  <c r="S15" i="1" s="1"/>
  <c r="F14" i="1"/>
  <c r="S14" i="1" s="1"/>
  <c r="F13" i="1"/>
  <c r="S13" i="1" s="1"/>
  <c r="F12" i="1"/>
  <c r="S12" i="1" s="1"/>
  <c r="F11" i="1"/>
  <c r="F10" i="1"/>
  <c r="F9" i="1"/>
  <c r="F8" i="1"/>
  <c r="F7" i="1"/>
  <c r="F6" i="1"/>
  <c r="F5" i="1"/>
  <c r="F4" i="1"/>
  <c r="S4" i="1" s="1"/>
  <c r="F3" i="1"/>
  <c r="S3" i="1" s="1"/>
  <c r="H3" i="1"/>
  <c r="H4" i="1" s="1"/>
  <c r="S5" i="1"/>
  <c r="S6" i="1"/>
  <c r="S7" i="1"/>
  <c r="S8" i="1"/>
  <c r="S9" i="1"/>
  <c r="S10" i="1"/>
  <c r="S11" i="1"/>
  <c r="S46" i="1"/>
  <c r="S47" i="1"/>
  <c r="S50" i="1"/>
  <c r="S51" i="1"/>
  <c r="S2" i="1"/>
  <c r="P3" i="1"/>
  <c r="P2" i="1"/>
  <c r="K52" i="1"/>
  <c r="I52" i="1"/>
  <c r="E52" i="1"/>
  <c r="C52" i="1"/>
  <c r="H14" i="7" l="1"/>
  <c r="P13" i="7"/>
  <c r="H14" i="6"/>
  <c r="Q13" i="6"/>
  <c r="P11" i="5"/>
  <c r="H12" i="5"/>
  <c r="H10" i="4"/>
  <c r="P9" i="4"/>
  <c r="F52" i="1"/>
  <c r="H5" i="1"/>
  <c r="P4" i="1"/>
  <c r="P5" i="1"/>
  <c r="H6" i="1"/>
  <c r="L52" i="1"/>
  <c r="H15" i="7" l="1"/>
  <c r="P14" i="7"/>
  <c r="Q14" i="6"/>
  <c r="H15" i="6"/>
  <c r="H13" i="5"/>
  <c r="P12" i="5"/>
  <c r="P10" i="4"/>
  <c r="H11" i="4"/>
  <c r="H7" i="1"/>
  <c r="P6" i="1"/>
  <c r="P15" i="7" l="1"/>
  <c r="H16" i="7"/>
  <c r="Q15" i="6"/>
  <c r="H16" i="6"/>
  <c r="P13" i="5"/>
  <c r="H14" i="5"/>
  <c r="P11" i="4"/>
  <c r="H12" i="4"/>
  <c r="H8" i="1"/>
  <c r="P7" i="1"/>
  <c r="H17" i="7" l="1"/>
  <c r="P16" i="7"/>
  <c r="Q16" i="6"/>
  <c r="H17" i="6"/>
  <c r="H15" i="5"/>
  <c r="P14" i="5"/>
  <c r="H13" i="4"/>
  <c r="P12" i="4"/>
  <c r="H9" i="1"/>
  <c r="P8" i="1"/>
  <c r="H18" i="7" l="1"/>
  <c r="P17" i="7"/>
  <c r="Q17" i="6"/>
  <c r="H18" i="6"/>
  <c r="P15" i="5"/>
  <c r="H16" i="5"/>
  <c r="H14" i="4"/>
  <c r="P13" i="4"/>
  <c r="H10" i="1"/>
  <c r="P9" i="1"/>
  <c r="P18" i="7" l="1"/>
  <c r="H19" i="7"/>
  <c r="Q18" i="6"/>
  <c r="H19" i="6"/>
  <c r="H17" i="5"/>
  <c r="P16" i="5"/>
  <c r="H15" i="4"/>
  <c r="P14" i="4"/>
  <c r="P10" i="1"/>
  <c r="H11" i="1"/>
  <c r="H20" i="7" l="1"/>
  <c r="P19" i="7"/>
  <c r="H20" i="6"/>
  <c r="Q19" i="6"/>
  <c r="P17" i="5"/>
  <c r="H18" i="5"/>
  <c r="P15" i="4"/>
  <c r="H16" i="4"/>
  <c r="H12" i="1"/>
  <c r="P11" i="1"/>
  <c r="P20" i="7" l="1"/>
  <c r="H21" i="7"/>
  <c r="H21" i="6"/>
  <c r="Q20" i="6"/>
  <c r="H19" i="5"/>
  <c r="P18" i="5"/>
  <c r="P16" i="4"/>
  <c r="H17" i="4"/>
  <c r="H13" i="1"/>
  <c r="P12" i="1"/>
  <c r="P21" i="7" l="1"/>
  <c r="H22" i="7"/>
  <c r="H22" i="6"/>
  <c r="Q21" i="6"/>
  <c r="P17" i="4"/>
  <c r="H18" i="4"/>
  <c r="P13" i="1"/>
  <c r="H14" i="1"/>
  <c r="H23" i="7" l="1"/>
  <c r="P22" i="7"/>
  <c r="H23" i="6"/>
  <c r="Q22" i="6"/>
  <c r="H19" i="4"/>
  <c r="P18" i="4"/>
  <c r="H15" i="1"/>
  <c r="P14" i="1"/>
  <c r="P23" i="7" l="1"/>
  <c r="H24" i="7"/>
  <c r="H24" i="6"/>
  <c r="Q23" i="6"/>
  <c r="P19" i="4"/>
  <c r="H20" i="4"/>
  <c r="P15" i="1"/>
  <c r="H16" i="1"/>
  <c r="P24" i="7" l="1"/>
  <c r="H25" i="7"/>
  <c r="Q24" i="6"/>
  <c r="H25" i="6"/>
  <c r="P20" i="4"/>
  <c r="H21" i="4"/>
  <c r="H17" i="1"/>
  <c r="P16" i="1"/>
  <c r="H26" i="7" l="1"/>
  <c r="P25" i="7"/>
  <c r="Q25" i="6"/>
  <c r="H26" i="6"/>
  <c r="P21" i="4"/>
  <c r="H22" i="4"/>
  <c r="H18" i="1"/>
  <c r="P17" i="1"/>
  <c r="P26" i="7" l="1"/>
  <c r="H27" i="7"/>
  <c r="H27" i="6"/>
  <c r="Q26" i="6"/>
  <c r="H23" i="4"/>
  <c r="P22" i="4"/>
  <c r="H19" i="1"/>
  <c r="P18" i="1"/>
  <c r="P27" i="7" l="1"/>
  <c r="H28" i="7"/>
  <c r="H28" i="6"/>
  <c r="Q27" i="6"/>
  <c r="P23" i="4"/>
  <c r="H24" i="4"/>
  <c r="H20" i="1"/>
  <c r="P19" i="1"/>
  <c r="P28" i="7" l="1"/>
  <c r="H29" i="7"/>
  <c r="H29" i="6"/>
  <c r="Q28" i="6"/>
  <c r="P24" i="4"/>
  <c r="H25" i="4"/>
  <c r="H21" i="1"/>
  <c r="P20" i="1"/>
  <c r="P29" i="7" l="1"/>
  <c r="H30" i="7"/>
  <c r="Q29" i="6"/>
  <c r="H30" i="6"/>
  <c r="H26" i="4"/>
  <c r="P25" i="4"/>
  <c r="H22" i="1"/>
  <c r="P21" i="1"/>
  <c r="P30" i="7" l="1"/>
  <c r="H31" i="7"/>
  <c r="H31" i="6"/>
  <c r="Q30" i="6"/>
  <c r="P26" i="4"/>
  <c r="H27" i="4"/>
  <c r="H23" i="1"/>
  <c r="P22" i="1"/>
  <c r="H32" i="7" l="1"/>
  <c r="P31" i="7"/>
  <c r="Q31" i="6"/>
  <c r="H32" i="6"/>
  <c r="P27" i="4"/>
  <c r="H28" i="4"/>
  <c r="H24" i="1"/>
  <c r="P23" i="1"/>
  <c r="H33" i="7" l="1"/>
  <c r="P32" i="7"/>
  <c r="H33" i="6"/>
  <c r="Q32" i="6"/>
  <c r="P28" i="4"/>
  <c r="H29" i="4"/>
  <c r="P24" i="1"/>
  <c r="H25" i="1"/>
  <c r="P33" i="7" l="1"/>
  <c r="H34" i="7"/>
  <c r="H34" i="6"/>
  <c r="Q33" i="6"/>
  <c r="P29" i="4"/>
  <c r="H30" i="4"/>
  <c r="H26" i="1"/>
  <c r="P25" i="1"/>
  <c r="H35" i="7" l="1"/>
  <c r="P34" i="7"/>
  <c r="Q34" i="6"/>
  <c r="H35" i="6"/>
  <c r="H31" i="4"/>
  <c r="P30" i="4"/>
  <c r="H27" i="1"/>
  <c r="P26" i="1"/>
  <c r="H36" i="7" l="1"/>
  <c r="P35" i="7"/>
  <c r="Q35" i="6"/>
  <c r="H36" i="6"/>
  <c r="H32" i="4"/>
  <c r="P31" i="4"/>
  <c r="H28" i="1"/>
  <c r="P27" i="1"/>
  <c r="P36" i="7" l="1"/>
  <c r="H37" i="7"/>
  <c r="H37" i="6"/>
  <c r="Q36" i="6"/>
  <c r="H33" i="4"/>
  <c r="P32" i="4"/>
  <c r="H29" i="1"/>
  <c r="P28" i="1"/>
  <c r="P37" i="7" l="1"/>
  <c r="H38" i="7"/>
  <c r="H38" i="6"/>
  <c r="Q37" i="6"/>
  <c r="H34" i="4"/>
  <c r="P33" i="4"/>
  <c r="P29" i="1"/>
  <c r="H30" i="1"/>
  <c r="H39" i="7" l="1"/>
  <c r="P38" i="7"/>
  <c r="Q38" i="6"/>
  <c r="H39" i="6"/>
  <c r="H35" i="4"/>
  <c r="P34" i="4"/>
  <c r="P30" i="1"/>
  <c r="H31" i="1"/>
  <c r="P39" i="7" l="1"/>
  <c r="H40" i="7"/>
  <c r="Q39" i="6"/>
  <c r="H40" i="6"/>
  <c r="H36" i="4"/>
  <c r="P35" i="4"/>
  <c r="P31" i="1"/>
  <c r="H32" i="1"/>
  <c r="H41" i="7" l="1"/>
  <c r="P40" i="7"/>
  <c r="H41" i="6"/>
  <c r="Q40" i="6"/>
  <c r="P36" i="4"/>
  <c r="H37" i="4"/>
  <c r="P32" i="1"/>
  <c r="H33" i="1"/>
  <c r="H42" i="7" l="1"/>
  <c r="P41" i="7"/>
  <c r="Q41" i="6"/>
  <c r="H42" i="6"/>
  <c r="H38" i="4"/>
  <c r="P37" i="4"/>
  <c r="P33" i="1"/>
  <c r="H34" i="1"/>
  <c r="H43" i="7" l="1"/>
  <c r="P42" i="7"/>
  <c r="Q42" i="6"/>
  <c r="H43" i="6"/>
  <c r="P38" i="4"/>
  <c r="H39" i="4"/>
  <c r="P34" i="1"/>
  <c r="H35" i="1"/>
  <c r="H44" i="7" l="1"/>
  <c r="P43" i="7"/>
  <c r="H44" i="6"/>
  <c r="Q43" i="6"/>
  <c r="H40" i="4"/>
  <c r="P39" i="4"/>
  <c r="H36" i="1"/>
  <c r="P35" i="1"/>
  <c r="H45" i="7" l="1"/>
  <c r="P44" i="7"/>
  <c r="H45" i="6"/>
  <c r="Q44" i="6"/>
  <c r="P40" i="4"/>
  <c r="H41" i="4"/>
  <c r="P36" i="1"/>
  <c r="H37" i="1"/>
  <c r="H46" i="7" l="1"/>
  <c r="P45" i="7"/>
  <c r="H46" i="6"/>
  <c r="Q45" i="6"/>
  <c r="P41" i="4"/>
  <c r="H42" i="4"/>
  <c r="P37" i="1"/>
  <c r="H38" i="1"/>
  <c r="H47" i="7" l="1"/>
  <c r="P46" i="7"/>
  <c r="Q46" i="6"/>
  <c r="H47" i="6"/>
  <c r="P42" i="4"/>
  <c r="H43" i="4"/>
  <c r="P38" i="1"/>
  <c r="H39" i="1"/>
  <c r="H48" i="7" l="1"/>
  <c r="P47" i="7"/>
  <c r="Q47" i="6"/>
  <c r="H48" i="6"/>
  <c r="H44" i="4"/>
  <c r="P43" i="4"/>
  <c r="P39" i="1"/>
  <c r="H40" i="1"/>
  <c r="P48" i="7" l="1"/>
  <c r="H49" i="7"/>
  <c r="H49" i="6"/>
  <c r="Q48" i="6"/>
  <c r="P44" i="4"/>
  <c r="H45" i="4"/>
  <c r="H41" i="1"/>
  <c r="P40" i="1"/>
  <c r="H50" i="7" l="1"/>
  <c r="P49" i="7"/>
  <c r="Q49" i="6"/>
  <c r="H50" i="6"/>
  <c r="H46" i="4"/>
  <c r="P45" i="4"/>
  <c r="P41" i="1"/>
  <c r="H42" i="1"/>
  <c r="H51" i="7" l="1"/>
  <c r="P50" i="7"/>
  <c r="Q50" i="6"/>
  <c r="H51" i="6"/>
  <c r="H47" i="4"/>
  <c r="P46" i="4"/>
  <c r="P42" i="1"/>
  <c r="H43" i="1"/>
  <c r="H52" i="7" l="1"/>
  <c r="P51" i="7"/>
  <c r="Q51" i="6"/>
  <c r="H52" i="6"/>
  <c r="H48" i="4"/>
  <c r="P47" i="4"/>
  <c r="H44" i="1"/>
  <c r="P43" i="1"/>
  <c r="H53" i="7" l="1"/>
  <c r="P52" i="7"/>
  <c r="H53" i="6"/>
  <c r="Q52" i="6"/>
  <c r="P48" i="4"/>
  <c r="H49" i="4"/>
  <c r="H45" i="1"/>
  <c r="P44" i="1"/>
  <c r="H54" i="7" l="1"/>
  <c r="P53" i="7"/>
  <c r="Q53" i="6"/>
  <c r="H54" i="6"/>
  <c r="P49" i="4"/>
  <c r="H50" i="4"/>
  <c r="H46" i="1"/>
  <c r="P45" i="1"/>
  <c r="P54" i="7" l="1"/>
  <c r="H55" i="7"/>
  <c r="Q54" i="6"/>
  <c r="H55" i="6"/>
  <c r="H51" i="4"/>
  <c r="P50" i="4"/>
  <c r="H47" i="1"/>
  <c r="P46" i="1"/>
  <c r="P55" i="7" l="1"/>
  <c r="H56" i="7"/>
  <c r="Q55" i="6"/>
  <c r="H56" i="6"/>
  <c r="P51" i="4"/>
  <c r="H52" i="4"/>
  <c r="P47" i="1"/>
  <c r="H48" i="1"/>
  <c r="H57" i="7" l="1"/>
  <c r="P56" i="7"/>
  <c r="Q56" i="6"/>
  <c r="H57" i="6"/>
  <c r="P52" i="4"/>
  <c r="H53" i="4"/>
  <c r="H49" i="1"/>
  <c r="P48" i="1"/>
  <c r="P57" i="7" l="1"/>
  <c r="H58" i="7"/>
  <c r="H58" i="6"/>
  <c r="Q57" i="6"/>
  <c r="P53" i="4"/>
  <c r="H54" i="4"/>
  <c r="H50" i="1"/>
  <c r="P49" i="1"/>
  <c r="H59" i="7" l="1"/>
  <c r="P58" i="7"/>
  <c r="Q58" i="6"/>
  <c r="H59" i="6"/>
  <c r="P54" i="4"/>
  <c r="H55" i="4"/>
  <c r="H51" i="1"/>
  <c r="P50" i="1"/>
  <c r="P59" i="7" l="1"/>
  <c r="H60" i="7"/>
  <c r="Q59" i="6"/>
  <c r="H60" i="6"/>
  <c r="H56" i="4"/>
  <c r="P55" i="4"/>
  <c r="P51" i="1"/>
  <c r="H52" i="1"/>
  <c r="H3" i="3"/>
  <c r="H4" i="3" s="1"/>
  <c r="P3" i="3"/>
  <c r="P60" i="7" l="1"/>
  <c r="H61" i="7"/>
  <c r="Q60" i="6"/>
  <c r="H61" i="6"/>
  <c r="P56" i="4"/>
  <c r="H57" i="4"/>
  <c r="H5" i="3"/>
  <c r="P4" i="3"/>
  <c r="H6" i="3"/>
  <c r="H7" i="3" s="1"/>
  <c r="P5" i="3"/>
  <c r="P6" i="3"/>
  <c r="P61" i="7" l="1"/>
  <c r="H62" i="7"/>
  <c r="Q61" i="6"/>
  <c r="H62" i="6"/>
  <c r="P57" i="4"/>
  <c r="H58" i="4"/>
  <c r="H8" i="3"/>
  <c r="P7" i="3"/>
  <c r="P62" i="7" l="1"/>
  <c r="H63" i="7"/>
  <c r="Q62" i="6"/>
  <c r="H63" i="6"/>
  <c r="P58" i="4"/>
  <c r="H59" i="4"/>
  <c r="H9" i="3"/>
  <c r="P8" i="3"/>
  <c r="P63" i="7" l="1"/>
  <c r="H64" i="7"/>
  <c r="Q63" i="6"/>
  <c r="H64" i="6"/>
  <c r="P59" i="4"/>
  <c r="H60" i="4"/>
  <c r="P9" i="3"/>
  <c r="H10" i="3"/>
  <c r="H65" i="7" l="1"/>
  <c r="P64" i="7"/>
  <c r="H65" i="6"/>
  <c r="Q64" i="6"/>
  <c r="P60" i="4"/>
  <c r="H61" i="4"/>
  <c r="H11" i="3"/>
  <c r="P10" i="3"/>
  <c r="P65" i="7" l="1"/>
  <c r="H66" i="7"/>
  <c r="Q65" i="6"/>
  <c r="H66" i="6"/>
  <c r="P61" i="4"/>
  <c r="H62" i="4"/>
  <c r="P11" i="3"/>
  <c r="H12" i="3"/>
  <c r="P66" i="7" l="1"/>
  <c r="H67" i="7"/>
  <c r="Q66" i="6"/>
  <c r="H67" i="6"/>
  <c r="P62" i="4"/>
  <c r="H63" i="4"/>
  <c r="H13" i="3"/>
  <c r="P12" i="3"/>
  <c r="H68" i="7" l="1"/>
  <c r="P67" i="7"/>
  <c r="Q67" i="6"/>
  <c r="H68" i="6"/>
  <c r="P63" i="4"/>
  <c r="H64" i="4"/>
  <c r="H14" i="3"/>
  <c r="P13" i="3"/>
  <c r="P68" i="7" l="1"/>
  <c r="H69" i="7"/>
  <c r="H69" i="6"/>
  <c r="Q68" i="6"/>
  <c r="P64" i="4"/>
  <c r="H65" i="4"/>
  <c r="P14" i="3"/>
  <c r="H15" i="3"/>
  <c r="H70" i="7" l="1"/>
  <c r="P69" i="7"/>
  <c r="Q69" i="6"/>
  <c r="H70" i="6"/>
  <c r="P65" i="4"/>
  <c r="H66" i="4"/>
  <c r="H16" i="3"/>
  <c r="P15" i="3"/>
  <c r="P70" i="7" l="1"/>
  <c r="H71" i="7"/>
  <c r="H71" i="6"/>
  <c r="Q70" i="6"/>
  <c r="P66" i="4"/>
  <c r="H67" i="4"/>
  <c r="H17" i="3"/>
  <c r="P16" i="3"/>
  <c r="P71" i="7" l="1"/>
  <c r="H72" i="7"/>
  <c r="H72" i="6"/>
  <c r="Q71" i="6"/>
  <c r="P67" i="4"/>
  <c r="H68" i="4"/>
  <c r="P17" i="3"/>
  <c r="H18" i="3"/>
  <c r="P72" i="7" l="1"/>
  <c r="H73" i="7"/>
  <c r="H73" i="6"/>
  <c r="Q72" i="6"/>
  <c r="P68" i="4"/>
  <c r="H69" i="4"/>
  <c r="P18" i="3"/>
  <c r="H19" i="3"/>
  <c r="P73" i="7" l="1"/>
  <c r="H74" i="7"/>
  <c r="Q73" i="6"/>
  <c r="H74" i="6"/>
  <c r="H70" i="4"/>
  <c r="P69" i="4"/>
  <c r="H20" i="3"/>
  <c r="P19" i="3"/>
  <c r="P74" i="7" l="1"/>
  <c r="H75" i="7"/>
  <c r="H75" i="6"/>
  <c r="Q74" i="6"/>
  <c r="H71" i="4"/>
  <c r="P70" i="4"/>
  <c r="H21" i="3"/>
  <c r="P20" i="3"/>
  <c r="H76" i="7" l="1"/>
  <c r="P75" i="7"/>
  <c r="Q75" i="6"/>
  <c r="H76" i="6"/>
  <c r="H72" i="4"/>
  <c r="P71" i="4"/>
  <c r="P21" i="3"/>
  <c r="H22" i="3"/>
  <c r="P76" i="7" l="1"/>
  <c r="H77" i="7"/>
  <c r="Q76" i="6"/>
  <c r="H77" i="6"/>
  <c r="P72" i="4"/>
  <c r="H73" i="4"/>
  <c r="H23" i="3"/>
  <c r="P22" i="3"/>
  <c r="H78" i="7" l="1"/>
  <c r="P77" i="7"/>
  <c r="Q77" i="6"/>
  <c r="H78" i="6"/>
  <c r="P73" i="4"/>
  <c r="H74" i="4"/>
  <c r="H24" i="3"/>
  <c r="P23" i="3"/>
  <c r="P78" i="7" l="1"/>
  <c r="H79" i="7"/>
  <c r="H79" i="6"/>
  <c r="Q78" i="6"/>
  <c r="H75" i="4"/>
  <c r="P74" i="4"/>
  <c r="P24" i="3"/>
  <c r="H25" i="3"/>
  <c r="H80" i="7" l="1"/>
  <c r="P79" i="7"/>
  <c r="Q79" i="6"/>
  <c r="H80" i="6"/>
  <c r="H76" i="4"/>
  <c r="P75" i="4"/>
  <c r="H26" i="3"/>
  <c r="P25" i="3"/>
  <c r="P80" i="7" l="1"/>
  <c r="H81" i="7"/>
  <c r="H81" i="6"/>
  <c r="Q80" i="6"/>
  <c r="H77" i="4"/>
  <c r="P76" i="4"/>
  <c r="P26" i="3"/>
  <c r="H27" i="3"/>
  <c r="P81" i="7" l="1"/>
  <c r="H82" i="7"/>
  <c r="Q81" i="6"/>
  <c r="H82" i="6"/>
  <c r="H78" i="4"/>
  <c r="P77" i="4"/>
  <c r="P27" i="3"/>
  <c r="H28" i="3"/>
  <c r="H83" i="7" l="1"/>
  <c r="P82" i="7"/>
  <c r="H83" i="6"/>
  <c r="Q82" i="6"/>
  <c r="P78" i="4"/>
  <c r="H79" i="4"/>
  <c r="H29" i="3"/>
  <c r="P28" i="3"/>
  <c r="H84" i="7" l="1"/>
  <c r="P83" i="7"/>
  <c r="Q83" i="6"/>
  <c r="H84" i="6"/>
  <c r="P79" i="4"/>
  <c r="H80" i="4"/>
  <c r="H30" i="3"/>
  <c r="P29" i="3"/>
  <c r="H85" i="7" l="1"/>
  <c r="P84" i="7"/>
  <c r="H85" i="6"/>
  <c r="Q84" i="6"/>
  <c r="P80" i="4"/>
  <c r="H81" i="4"/>
  <c r="P30" i="3"/>
  <c r="H31" i="3"/>
  <c r="H86" i="7" l="1"/>
  <c r="P85" i="7"/>
  <c r="H86" i="6"/>
  <c r="Q85" i="6"/>
  <c r="H82" i="4"/>
  <c r="P81" i="4"/>
  <c r="P31" i="3"/>
  <c r="H32" i="3"/>
  <c r="H87" i="7" l="1"/>
  <c r="P86" i="7"/>
  <c r="Q86" i="6"/>
  <c r="H87" i="6"/>
  <c r="H83" i="4"/>
  <c r="P82" i="4"/>
  <c r="H33" i="3"/>
  <c r="P32" i="3"/>
  <c r="P87" i="7" l="1"/>
  <c r="H88" i="7"/>
  <c r="Q87" i="6"/>
  <c r="H88" i="6"/>
  <c r="H84" i="4"/>
  <c r="P83" i="4"/>
  <c r="P33" i="3"/>
  <c r="H34" i="3"/>
  <c r="H89" i="7" l="1"/>
  <c r="P88" i="7"/>
  <c r="Q88" i="6"/>
  <c r="H89" i="6"/>
  <c r="P84" i="4"/>
  <c r="H85" i="4"/>
  <c r="P34" i="3"/>
  <c r="H35" i="3"/>
  <c r="P89" i="7" l="1"/>
  <c r="H90" i="7"/>
  <c r="Q89" i="6"/>
  <c r="H90" i="6"/>
  <c r="H86" i="4"/>
  <c r="P85" i="4"/>
  <c r="P35" i="3"/>
  <c r="H36" i="3"/>
  <c r="P90" i="7" l="1"/>
  <c r="H91" i="7"/>
  <c r="Q90" i="6"/>
  <c r="H91" i="6"/>
  <c r="H87" i="4"/>
  <c r="P86" i="4"/>
  <c r="P36" i="3"/>
  <c r="H37" i="3"/>
  <c r="H92" i="7" l="1"/>
  <c r="P91" i="7"/>
  <c r="Q91" i="6"/>
  <c r="H92" i="6"/>
  <c r="H88" i="4"/>
  <c r="P87" i="4"/>
  <c r="P37" i="3"/>
  <c r="H38" i="3"/>
  <c r="P92" i="7" l="1"/>
  <c r="H93" i="7"/>
  <c r="Q92" i="6"/>
  <c r="H93" i="6"/>
  <c r="H89" i="4"/>
  <c r="P88" i="4"/>
  <c r="P38" i="3"/>
  <c r="H39" i="3"/>
  <c r="H94" i="7" l="1"/>
  <c r="P93" i="7"/>
  <c r="Q93" i="6"/>
  <c r="H94" i="6"/>
  <c r="H90" i="4"/>
  <c r="P89" i="4"/>
  <c r="P39" i="3"/>
  <c r="H40" i="3"/>
  <c r="P94" i="7" l="1"/>
  <c r="H95" i="7"/>
  <c r="Q94" i="6"/>
  <c r="H95" i="6"/>
  <c r="P90" i="4"/>
  <c r="H91" i="4"/>
  <c r="H41" i="3"/>
  <c r="P40" i="3"/>
  <c r="H96" i="7" l="1"/>
  <c r="P95" i="7"/>
  <c r="Q95" i="6"/>
  <c r="H96" i="6"/>
  <c r="H92" i="4"/>
  <c r="P91" i="4"/>
  <c r="H42" i="3"/>
  <c r="P41" i="3"/>
  <c r="P96" i="7" l="1"/>
  <c r="H97" i="7"/>
  <c r="Q96" i="6"/>
  <c r="H97" i="6"/>
  <c r="P92" i="4"/>
  <c r="H93" i="4"/>
  <c r="P42" i="3"/>
  <c r="H43" i="3"/>
  <c r="P97" i="7" l="1"/>
  <c r="H98" i="7"/>
  <c r="Q97" i="6"/>
  <c r="H98" i="6"/>
  <c r="P93" i="4"/>
  <c r="H94" i="4"/>
  <c r="H44" i="3"/>
  <c r="P43" i="3"/>
  <c r="H99" i="7" l="1"/>
  <c r="P98" i="7"/>
  <c r="H99" i="6"/>
  <c r="Q98" i="6"/>
  <c r="H95" i="4"/>
  <c r="P94" i="4"/>
  <c r="H45" i="3"/>
  <c r="P44" i="3"/>
  <c r="P99" i="7" l="1"/>
  <c r="H100" i="7"/>
  <c r="H100" i="6"/>
  <c r="Q99" i="6"/>
  <c r="P95" i="4"/>
  <c r="H96" i="4"/>
  <c r="H46" i="3"/>
  <c r="P45" i="3"/>
  <c r="P100" i="7" l="1"/>
  <c r="H101" i="7"/>
  <c r="H101" i="6"/>
  <c r="Q100" i="6"/>
  <c r="P96" i="4"/>
  <c r="H97" i="4"/>
  <c r="H47" i="3"/>
  <c r="P46" i="3"/>
  <c r="P101" i="7" l="1"/>
  <c r="H102" i="7"/>
  <c r="H102" i="6"/>
  <c r="Q101" i="6"/>
  <c r="P97" i="4"/>
  <c r="H98" i="4"/>
  <c r="H48" i="3"/>
  <c r="P47" i="3"/>
  <c r="P102" i="7" l="1"/>
  <c r="H103" i="7"/>
  <c r="Q102" i="6"/>
  <c r="H103" i="6"/>
  <c r="P98" i="4"/>
  <c r="H99" i="4"/>
  <c r="H49" i="3"/>
  <c r="P48" i="3"/>
  <c r="P103" i="7" l="1"/>
  <c r="H104" i="7"/>
  <c r="Q103" i="6"/>
  <c r="H104" i="6"/>
  <c r="P99" i="4"/>
  <c r="H100" i="4"/>
  <c r="P49" i="3"/>
  <c r="H50" i="3"/>
  <c r="H105" i="7" l="1"/>
  <c r="P104" i="7"/>
  <c r="Q104" i="6"/>
  <c r="H105" i="6"/>
  <c r="P100" i="4"/>
  <c r="H101" i="4"/>
  <c r="H51" i="3"/>
  <c r="P50" i="3"/>
  <c r="P105" i="7" l="1"/>
  <c r="H106" i="7"/>
  <c r="H106" i="6"/>
  <c r="Q105" i="6"/>
  <c r="P101" i="4"/>
  <c r="H102" i="4"/>
  <c r="H52" i="3"/>
  <c r="P51" i="3"/>
  <c r="H107" i="7" l="1"/>
  <c r="P106" i="7"/>
  <c r="Q106" i="6"/>
  <c r="H107" i="6"/>
  <c r="P102" i="4"/>
  <c r="H103" i="4"/>
  <c r="H53" i="3"/>
  <c r="P52" i="3"/>
  <c r="H108" i="7" l="1"/>
  <c r="P107" i="7"/>
  <c r="Q107" i="6"/>
  <c r="H108" i="6"/>
  <c r="P103" i="4"/>
  <c r="H104" i="4"/>
  <c r="H54" i="3"/>
  <c r="P53" i="3"/>
  <c r="P108" i="7" l="1"/>
  <c r="H109" i="7"/>
  <c r="H109" i="6"/>
  <c r="Q108" i="6"/>
  <c r="P104" i="4"/>
  <c r="H105" i="4"/>
  <c r="H55" i="3"/>
  <c r="P54" i="3"/>
  <c r="P109" i="7" l="1"/>
  <c r="H110" i="7"/>
  <c r="Q109" i="6"/>
  <c r="H110" i="6"/>
  <c r="P105" i="4"/>
  <c r="H106" i="4"/>
  <c r="H56" i="3"/>
  <c r="P55" i="3"/>
  <c r="P110" i="7" l="1"/>
  <c r="H111" i="7"/>
  <c r="H111" i="6"/>
  <c r="Q110" i="6"/>
  <c r="P106" i="4"/>
  <c r="H107" i="4"/>
  <c r="H57" i="3"/>
  <c r="P56" i="3"/>
  <c r="P111" i="7" l="1"/>
  <c r="H112" i="7"/>
  <c r="Q111" i="6"/>
  <c r="H112" i="6"/>
  <c r="P107" i="4"/>
  <c r="H108" i="4"/>
  <c r="P57" i="3"/>
  <c r="H58" i="3"/>
  <c r="P112" i="7" l="1"/>
  <c r="H113" i="7"/>
  <c r="H113" i="6"/>
  <c r="Q112" i="6"/>
  <c r="P108" i="4"/>
  <c r="H109" i="4"/>
  <c r="H59" i="3"/>
  <c r="P58" i="3"/>
  <c r="P113" i="7" l="1"/>
  <c r="H114" i="7"/>
  <c r="Q113" i="6"/>
  <c r="H114" i="6"/>
  <c r="P109" i="4"/>
  <c r="H110" i="4"/>
  <c r="P59" i="3"/>
  <c r="H60" i="3"/>
  <c r="Q114" i="6" l="1"/>
  <c r="H115" i="6"/>
  <c r="P110" i="4"/>
  <c r="H111" i="4"/>
  <c r="P60" i="3"/>
  <c r="H61" i="3"/>
  <c r="H116" i="6" l="1"/>
  <c r="Q115" i="6"/>
  <c r="P111" i="4"/>
  <c r="H112" i="4"/>
  <c r="P61" i="3"/>
  <c r="H62" i="3"/>
  <c r="Q116" i="6" l="1"/>
  <c r="H117" i="6"/>
  <c r="H113" i="4"/>
  <c r="P112" i="4"/>
  <c r="H63" i="3"/>
  <c r="P62" i="3"/>
  <c r="Q117" i="6" l="1"/>
  <c r="H118" i="6"/>
  <c r="P113" i="4"/>
  <c r="H114" i="4"/>
  <c r="P63" i="3"/>
  <c r="H64" i="3"/>
  <c r="Q118" i="6" l="1"/>
  <c r="H119" i="6"/>
  <c r="P114" i="4"/>
  <c r="H115" i="4"/>
  <c r="P64" i="3"/>
  <c r="H65" i="3"/>
  <c r="H120" i="6" l="1"/>
  <c r="Q119" i="6"/>
  <c r="H66" i="3"/>
  <c r="P65" i="3"/>
  <c r="Q120" i="6" l="1"/>
  <c r="H121" i="6"/>
  <c r="P66" i="3"/>
  <c r="H67" i="3"/>
  <c r="H68" i="3" l="1"/>
  <c r="P67" i="3"/>
  <c r="P68" i="3" l="1"/>
  <c r="H69" i="3"/>
  <c r="P69" i="3" l="1"/>
  <c r="H70" i="3"/>
  <c r="P70" i="3" l="1"/>
  <c r="H71" i="3"/>
  <c r="H72" i="3" l="1"/>
  <c r="P71" i="3"/>
  <c r="P72" i="3" l="1"/>
  <c r="H73" i="3"/>
  <c r="P73" i="3" l="1"/>
  <c r="H74" i="3"/>
  <c r="P74" i="3" l="1"/>
  <c r="H75" i="3"/>
  <c r="H76" i="3" l="1"/>
  <c r="P75" i="3"/>
  <c r="H77" i="3" l="1"/>
  <c r="P76" i="3"/>
  <c r="P77" i="3" l="1"/>
  <c r="H78" i="3"/>
  <c r="H79" i="3" l="1"/>
  <c r="P78" i="3"/>
  <c r="P79" i="3" l="1"/>
  <c r="H80" i="3"/>
  <c r="H81" i="3" l="1"/>
  <c r="P80" i="3"/>
  <c r="H82" i="3" l="1"/>
  <c r="P81" i="3"/>
  <c r="H83" i="3" l="1"/>
  <c r="P82" i="3"/>
  <c r="P83" i="3" l="1"/>
  <c r="H84" i="3"/>
  <c r="H85" i="3" l="1"/>
  <c r="P84" i="3"/>
  <c r="P85" i="3" l="1"/>
  <c r="H86" i="3"/>
  <c r="H87" i="3" l="1"/>
  <c r="P86" i="3"/>
  <c r="P87" i="3" l="1"/>
  <c r="H88" i="3"/>
  <c r="P88" i="3" l="1"/>
  <c r="H89" i="3"/>
  <c r="P89" i="3" l="1"/>
  <c r="H90" i="3"/>
  <c r="P90" i="3" l="1"/>
  <c r="H91" i="3"/>
  <c r="P91" i="3" l="1"/>
  <c r="H92" i="3"/>
  <c r="P92" i="3" l="1"/>
  <c r="H93" i="3"/>
  <c r="H94" i="3" l="1"/>
  <c r="P93" i="3"/>
  <c r="H95" i="3" l="1"/>
  <c r="P94" i="3"/>
  <c r="P95" i="3" l="1"/>
  <c r="H96" i="3"/>
  <c r="H97" i="3" l="1"/>
  <c r="P96" i="3"/>
  <c r="H98" i="3" l="1"/>
  <c r="P97" i="3"/>
  <c r="H99" i="3" l="1"/>
  <c r="P98" i="3"/>
  <c r="P99" i="3" l="1"/>
  <c r="H100" i="3"/>
  <c r="P100" i="3" l="1"/>
  <c r="H101" i="3"/>
  <c r="P101" i="3" l="1"/>
  <c r="H102" i="3"/>
  <c r="P102" i="3" l="1"/>
  <c r="H103" i="3"/>
  <c r="H104" i="3" l="1"/>
  <c r="P103" i="3"/>
  <c r="P104" i="3" l="1"/>
  <c r="H105" i="3"/>
  <c r="P105" i="3" l="1"/>
  <c r="H106" i="3"/>
  <c r="P106" i="3" l="1"/>
  <c r="H107" i="3"/>
  <c r="P107" i="3" l="1"/>
  <c r="H108" i="3"/>
  <c r="P108" i="3" l="1"/>
  <c r="H109" i="3"/>
  <c r="H110" i="3" l="1"/>
  <c r="P109" i="3"/>
  <c r="P110" i="3" l="1"/>
  <c r="H111" i="3"/>
  <c r="H112" i="3" l="1"/>
  <c r="P111" i="3"/>
  <c r="H113" i="3" l="1"/>
  <c r="P112" i="3"/>
  <c r="H114" i="3" l="1"/>
  <c r="P113" i="3"/>
  <c r="P114" i="3" l="1"/>
  <c r="H115" i="3"/>
  <c r="P115" i="3" l="1"/>
  <c r="H116" i="3"/>
  <c r="P116" i="3" l="1"/>
  <c r="H117" i="3"/>
  <c r="P117" i="3" l="1"/>
  <c r="H118" i="3"/>
  <c r="P118" i="3" l="1"/>
  <c r="H119" i="3"/>
  <c r="H120" i="3" l="1"/>
  <c r="P119" i="3"/>
  <c r="H121" i="3" l="1"/>
  <c r="P120" i="3"/>
  <c r="H122" i="3" l="1"/>
  <c r="P121" i="3"/>
  <c r="H123" i="3" l="1"/>
  <c r="P122" i="3"/>
  <c r="H124" i="3" l="1"/>
  <c r="P123" i="3"/>
</calcChain>
</file>

<file path=xl/sharedStrings.xml><?xml version="1.0" encoding="utf-8"?>
<sst xmlns="http://schemas.openxmlformats.org/spreadsheetml/2006/main" count="1299" uniqueCount="347">
  <si>
    <t>PtID</t>
  </si>
  <si>
    <t>BS_HEIGHT</t>
  </si>
  <si>
    <t>IS_HEIGHT</t>
  </si>
  <si>
    <t>FS_HEIGHT</t>
  </si>
  <si>
    <t>dH</t>
  </si>
  <si>
    <t>MEAN_dH</t>
  </si>
  <si>
    <t>Elevation</t>
  </si>
  <si>
    <t>BS_DIST</t>
  </si>
  <si>
    <t>IS_DIST</t>
  </si>
  <si>
    <t>FS_DIST</t>
  </si>
  <si>
    <t>TYPE</t>
  </si>
  <si>
    <t>4BGT</t>
  </si>
  <si>
    <t>BF</t>
  </si>
  <si>
    <t>C1</t>
  </si>
  <si>
    <t>C2</t>
  </si>
  <si>
    <t>C3</t>
  </si>
  <si>
    <t>C4</t>
  </si>
  <si>
    <t>PT1</t>
  </si>
  <si>
    <t>C5</t>
  </si>
  <si>
    <t>C6</t>
  </si>
  <si>
    <t>C7</t>
  </si>
  <si>
    <t>C8</t>
  </si>
  <si>
    <t>C9</t>
  </si>
  <si>
    <t>PT2</t>
  </si>
  <si>
    <t>C10</t>
  </si>
  <si>
    <t>C11</t>
  </si>
  <si>
    <t>C12</t>
  </si>
  <si>
    <t>C13</t>
  </si>
  <si>
    <t>C14</t>
  </si>
  <si>
    <t>PT3</t>
  </si>
  <si>
    <t>C15</t>
  </si>
  <si>
    <t>C16</t>
  </si>
  <si>
    <t>C17</t>
  </si>
  <si>
    <t>C18</t>
  </si>
  <si>
    <t>C19</t>
  </si>
  <si>
    <t>GPS01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</si>
  <si>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</si>
  <si>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</si>
  <si>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</si>
  <si>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</si>
  <si>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</si>
  <si>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</si>
  <si>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</si>
  <si>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</si>
  <si>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</si>
  <si>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</si>
  <si>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</si>
  <si>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</si>
  <si>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</si>
  <si>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</si>
  <si>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</si>
  <si>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</si>
  <si>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</si>
  <si>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</si>
  <si>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</si>
  <si>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</si>
  <si>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</si>
  <si>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</si>
  <si>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FECHA</t>
  </si>
  <si>
    <t>C43</t>
  </si>
  <si>
    <t>C44</t>
  </si>
  <si>
    <t>GPS02</t>
  </si>
  <si>
    <t>C45</t>
  </si>
  <si>
    <t>C46</t>
  </si>
  <si>
    <t>C47</t>
  </si>
  <si>
    <t>C48</t>
  </si>
  <si>
    <t>C49</t>
  </si>
  <si>
    <t>GPS03</t>
  </si>
  <si>
    <t>C50</t>
  </si>
  <si>
    <t>C51</t>
  </si>
  <si>
    <t>C52</t>
  </si>
  <si>
    <t>GPS1ETMV</t>
  </si>
  <si>
    <t>C53</t>
  </si>
  <si>
    <t>C54</t>
  </si>
  <si>
    <t>C55</t>
  </si>
  <si>
    <t>GPS04</t>
  </si>
  <si>
    <t>GPS05</t>
  </si>
  <si>
    <t>C56</t>
  </si>
  <si>
    <t>C57</t>
  </si>
  <si>
    <t>GPS06</t>
  </si>
  <si>
    <t>C58</t>
  </si>
  <si>
    <t>C59</t>
  </si>
  <si>
    <t>C60</t>
  </si>
  <si>
    <t>GPS07</t>
  </si>
  <si>
    <t>C61</t>
  </si>
  <si>
    <t>C62</t>
  </si>
  <si>
    <t>C63</t>
  </si>
  <si>
    <t>C64</t>
  </si>
  <si>
    <t>C65</t>
  </si>
  <si>
    <t>C66</t>
  </si>
  <si>
    <t>C67</t>
  </si>
  <si>
    <t>C68</t>
  </si>
  <si>
    <t>C69</t>
  </si>
  <si>
    <t>C70</t>
  </si>
  <si>
    <t>C71</t>
  </si>
  <si>
    <t>C72</t>
  </si>
  <si>
    <t>C73</t>
  </si>
  <si>
    <t>GPS08</t>
  </si>
  <si>
    <t>C74</t>
  </si>
  <si>
    <t>C75</t>
  </si>
  <si>
    <t>GPS09</t>
  </si>
  <si>
    <t>C76</t>
  </si>
  <si>
    <t>C77</t>
  </si>
  <si>
    <t>GPS10</t>
  </si>
  <si>
    <t>C78</t>
  </si>
  <si>
    <t>C79</t>
  </si>
  <si>
    <t>C80</t>
  </si>
  <si>
    <t>GPS11</t>
  </si>
  <si>
    <t>C81</t>
  </si>
  <si>
    <t>C82</t>
  </si>
  <si>
    <t>C83</t>
  </si>
  <si>
    <t>C84</t>
  </si>
  <si>
    <t>C85</t>
  </si>
  <si>
    <t>GPS12</t>
  </si>
  <si>
    <t>C86</t>
  </si>
  <si>
    <t>C87</t>
  </si>
  <si>
    <t>GPS13</t>
  </si>
  <si>
    <t>C88</t>
  </si>
  <si>
    <t>C89</t>
  </si>
  <si>
    <t>C90</t>
  </si>
  <si>
    <t>C91</t>
  </si>
  <si>
    <t>GPS14</t>
  </si>
  <si>
    <t>GPS15</t>
  </si>
  <si>
    <t>GPS16</t>
  </si>
  <si>
    <t>C92</t>
  </si>
  <si>
    <t>C93</t>
  </si>
  <si>
    <t>C94</t>
  </si>
  <si>
    <t>C95</t>
  </si>
  <si>
    <t>C96</t>
  </si>
  <si>
    <t>C97</t>
  </si>
  <si>
    <t>C98</t>
  </si>
  <si>
    <t>C99</t>
  </si>
  <si>
    <t>C100</t>
  </si>
  <si>
    <t>C101</t>
  </si>
  <si>
    <t>C102</t>
  </si>
  <si>
    <t>C103</t>
  </si>
  <si>
    <t>C104</t>
  </si>
  <si>
    <t>C105</t>
  </si>
  <si>
    <t>C106</t>
  </si>
  <si>
    <t>C107</t>
  </si>
  <si>
    <t>C108</t>
  </si>
  <si>
    <t>C109</t>
  </si>
  <si>
    <t>C110</t>
  </si>
  <si>
    <t>C111</t>
  </si>
  <si>
    <t>C112</t>
  </si>
  <si>
    <t>C113</t>
  </si>
  <si>
    <t>C114</t>
  </si>
  <si>
    <t>C115</t>
  </si>
  <si>
    <t>C116</t>
  </si>
  <si>
    <t>C117</t>
  </si>
  <si>
    <t>C118</t>
  </si>
  <si>
    <t>C119</t>
  </si>
  <si>
    <t>C120</t>
  </si>
  <si>
    <t>C121</t>
  </si>
  <si>
    <t>C122</t>
  </si>
  <si>
    <t>C123</t>
  </si>
  <si>
    <t>C124</t>
  </si>
  <si>
    <t>C125</t>
  </si>
  <si>
    <t>C126</t>
  </si>
  <si>
    <t>C127</t>
  </si>
  <si>
    <t>C128</t>
  </si>
  <si>
    <t>C129</t>
  </si>
  <si>
    <t>C130</t>
  </si>
  <si>
    <t>C131</t>
  </si>
  <si>
    <t>C132</t>
  </si>
  <si>
    <t>PUNTO</t>
  </si>
  <si>
    <t>NIVELACION</t>
  </si>
  <si>
    <t>DIF.</t>
  </si>
  <si>
    <t>DIF PUNTO-NIV</t>
  </si>
  <si>
    <t>DIF PUNTO-CONT</t>
  </si>
  <si>
    <t>DIF NIV-CONT</t>
  </si>
  <si>
    <t>CONTRANIV</t>
  </si>
  <si>
    <t>GPS-1-ETMVA</t>
  </si>
  <si>
    <t>GPS-5-ETMVA</t>
  </si>
  <si>
    <t>GPS-7-ETMVA</t>
  </si>
  <si>
    <t>P3-2018</t>
  </si>
  <si>
    <t>GPS-01</t>
  </si>
  <si>
    <t>GPS-02</t>
  </si>
  <si>
    <t>GPS-03</t>
  </si>
  <si>
    <t>GPS-04</t>
  </si>
  <si>
    <t>GPS-05</t>
  </si>
  <si>
    <t>GPS-06</t>
  </si>
  <si>
    <t>GPS-07</t>
  </si>
  <si>
    <t>GPS-08</t>
  </si>
  <si>
    <t>GPS-09</t>
  </si>
  <si>
    <t>GPS-10</t>
  </si>
  <si>
    <t>GPS-11</t>
  </si>
  <si>
    <t>GPS-12</t>
  </si>
  <si>
    <t>GPS-13</t>
  </si>
  <si>
    <t>GPS-14</t>
  </si>
  <si>
    <t>GPS-15</t>
  </si>
  <si>
    <t>GPS-16</t>
  </si>
  <si>
    <t>GPS-17</t>
  </si>
  <si>
    <t>GPS-18</t>
  </si>
  <si>
    <t>GPS-19</t>
  </si>
  <si>
    <t>GPS-20</t>
  </si>
  <si>
    <t>GPS-21</t>
  </si>
  <si>
    <t>GPS-22</t>
  </si>
  <si>
    <t>GPS-23</t>
  </si>
  <si>
    <t>GPS-24</t>
  </si>
  <si>
    <t>GPS-25</t>
  </si>
  <si>
    <t>GPS-26</t>
  </si>
  <si>
    <t>GPS-27</t>
  </si>
  <si>
    <t>COTA GEOMETRICA</t>
  </si>
  <si>
    <t>C133</t>
  </si>
  <si>
    <t>C134</t>
  </si>
  <si>
    <t>C135</t>
  </si>
  <si>
    <t>GPS5ETMVA</t>
  </si>
  <si>
    <t>C136</t>
  </si>
  <si>
    <t>C137</t>
  </si>
  <si>
    <t>C138</t>
  </si>
  <si>
    <t>GPS17</t>
  </si>
  <si>
    <t>C139</t>
  </si>
  <si>
    <t>GPS18</t>
  </si>
  <si>
    <t>C140</t>
  </si>
  <si>
    <t>P3</t>
  </si>
  <si>
    <t>C141</t>
  </si>
  <si>
    <t>C142</t>
  </si>
  <si>
    <t>GPS19</t>
  </si>
  <si>
    <t>C143</t>
  </si>
  <si>
    <t>C144</t>
  </si>
  <si>
    <t>C145</t>
  </si>
  <si>
    <t>C146</t>
  </si>
  <si>
    <t>C147</t>
  </si>
  <si>
    <t>C148</t>
  </si>
  <si>
    <t>C149</t>
  </si>
  <si>
    <t>C150</t>
  </si>
  <si>
    <t>C151</t>
  </si>
  <si>
    <t>C152</t>
  </si>
  <si>
    <t>C153</t>
  </si>
  <si>
    <t>GPS20</t>
  </si>
  <si>
    <t>C154</t>
  </si>
  <si>
    <t>GPS21</t>
  </si>
  <si>
    <t>C155</t>
  </si>
  <si>
    <t>C156</t>
  </si>
  <si>
    <t>C157</t>
  </si>
  <si>
    <t>C158</t>
  </si>
  <si>
    <t>C159</t>
  </si>
  <si>
    <t>GPS22</t>
  </si>
  <si>
    <t>C160</t>
  </si>
  <si>
    <t>GPS23</t>
  </si>
  <si>
    <t>C161</t>
  </si>
  <si>
    <t>C162</t>
  </si>
  <si>
    <t>C163</t>
  </si>
  <si>
    <t>C164</t>
  </si>
  <si>
    <t>C165</t>
  </si>
  <si>
    <t>GPS24</t>
  </si>
  <si>
    <t>C166</t>
  </si>
  <si>
    <t>GPS25</t>
  </si>
  <si>
    <t>C167</t>
  </si>
  <si>
    <t>C168</t>
  </si>
  <si>
    <t>C169</t>
  </si>
  <si>
    <t>GPS26</t>
  </si>
  <si>
    <t>C170</t>
  </si>
  <si>
    <t>GPS27</t>
  </si>
  <si>
    <t>C171</t>
  </si>
  <si>
    <t>C172</t>
  </si>
  <si>
    <t>C173</t>
  </si>
  <si>
    <t>C174</t>
  </si>
  <si>
    <t>C175</t>
  </si>
  <si>
    <t>C176</t>
  </si>
  <si>
    <t>C177</t>
  </si>
  <si>
    <t>C178</t>
  </si>
  <si>
    <t>C179</t>
  </si>
  <si>
    <t>C180</t>
  </si>
  <si>
    <t>C181</t>
  </si>
  <si>
    <t>GPS7ETMVA</t>
  </si>
  <si>
    <t>C182</t>
  </si>
  <si>
    <t>GSP22</t>
  </si>
  <si>
    <t>C183</t>
  </si>
  <si>
    <t>C184</t>
  </si>
  <si>
    <t>C185</t>
  </si>
  <si>
    <t>C186</t>
  </si>
  <si>
    <t>C187</t>
  </si>
  <si>
    <t>C188</t>
  </si>
  <si>
    <t>C189</t>
  </si>
  <si>
    <t>C190</t>
  </si>
  <si>
    <t>C191</t>
  </si>
  <si>
    <t>C192</t>
  </si>
  <si>
    <t>C193</t>
  </si>
  <si>
    <t>C194</t>
  </si>
  <si>
    <t>C195</t>
  </si>
  <si>
    <t>C196</t>
  </si>
  <si>
    <t>C197</t>
  </si>
  <si>
    <t>C198</t>
  </si>
  <si>
    <t>C199</t>
  </si>
  <si>
    <t>C200</t>
  </si>
  <si>
    <t>C201</t>
  </si>
  <si>
    <t>C202</t>
  </si>
  <si>
    <t>C203</t>
  </si>
  <si>
    <t>C204</t>
  </si>
  <si>
    <t>C205</t>
  </si>
  <si>
    <t>C206</t>
  </si>
  <si>
    <t>C207</t>
  </si>
  <si>
    <t>C208</t>
  </si>
  <si>
    <t>C209</t>
  </si>
  <si>
    <t>C210</t>
  </si>
  <si>
    <t>C211</t>
  </si>
  <si>
    <t>C212</t>
  </si>
  <si>
    <t>C213</t>
  </si>
  <si>
    <t>C214</t>
  </si>
  <si>
    <t>C215</t>
  </si>
  <si>
    <t>C216</t>
  </si>
  <si>
    <t>C217</t>
  </si>
  <si>
    <t>C218</t>
  </si>
  <si>
    <t>C219</t>
  </si>
  <si>
    <t>C220</t>
  </si>
  <si>
    <t>C221</t>
  </si>
  <si>
    <t>C222</t>
  </si>
  <si>
    <t>C223</t>
  </si>
  <si>
    <t>C224</t>
  </si>
  <si>
    <t>C225</t>
  </si>
  <si>
    <t>C226</t>
  </si>
  <si>
    <t>C227</t>
  </si>
  <si>
    <t>C228</t>
  </si>
  <si>
    <t>C229</t>
  </si>
  <si>
    <t>C230</t>
  </si>
  <si>
    <t>C231</t>
  </si>
  <si>
    <t>NP-CD-495-A</t>
  </si>
  <si>
    <t>GPS28</t>
  </si>
  <si>
    <t>GPS29</t>
  </si>
  <si>
    <t>GPS30</t>
  </si>
  <si>
    <t>GPS31</t>
  </si>
  <si>
    <t>GPS32</t>
  </si>
  <si>
    <t>GPS34</t>
  </si>
  <si>
    <t>GPS33</t>
  </si>
  <si>
    <t>C32</t>
  </si>
  <si>
    <t>GPS35</t>
  </si>
  <si>
    <t>GPS36</t>
  </si>
  <si>
    <t>GPS37</t>
  </si>
  <si>
    <t>GPS-4-IDU</t>
  </si>
  <si>
    <t>GPS-73-EAB</t>
  </si>
  <si>
    <t>GPS38</t>
  </si>
  <si>
    <t>GPS-73-EAAB</t>
  </si>
  <si>
    <t>GPS39</t>
  </si>
  <si>
    <t>GPS40</t>
  </si>
  <si>
    <t>GPS41</t>
  </si>
  <si>
    <t>GPS42</t>
  </si>
  <si>
    <t>GPS43</t>
  </si>
  <si>
    <t>GPS44</t>
  </si>
  <si>
    <t>GPS45</t>
  </si>
  <si>
    <t>GPS46</t>
  </si>
  <si>
    <t>GPS47</t>
  </si>
  <si>
    <t>GPS48</t>
  </si>
  <si>
    <t>GPS49</t>
  </si>
  <si>
    <t>GPS50</t>
  </si>
  <si>
    <t>BLZ-2-EAB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</si>
</sst>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240A]dd/mm/yyyy"/>
    <numFmt numFmtId="165" formatCode="0.0000000"/>
    <numFmt numFmtId="166" formatCode="0.00000000"/>
    <numFmt numFmtId="167" formatCode="0.000"/>
    <numFmt numFmtId="168" formatCode="0.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rgb="FF000000"/>
      <name val="Calibri"/>
      <family val="2"/>
      <charset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rgb="FFFF9900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0" fontId="0" fillId="34" borderId="0" xfId="0" applyFill="1"/>
    <xf numFmtId="0" fontId="0" fillId="33" borderId="0" xfId="0" applyFill="1"/>
    <xf numFmtId="165" fontId="0" fillId="0" borderId="0" xfId="0" applyNumberFormat="1"/>
    <xf numFmtId="166" fontId="0" fillId="0" borderId="0" xfId="0" applyNumberFormat="1"/>
    <xf numFmtId="0" fontId="0" fillId="0" borderId="0" xfId="0" applyFill="1"/>
    <xf numFmtId="0" fontId="16" fillId="0" borderId="10" xfId="0" applyFont="1" applyFill="1" applyBorder="1" applyAlignment="1">
      <alignment horizontal="center"/>
    </xf>
    <xf numFmtId="0" fontId="16" fillId="0" borderId="10" xfId="0" applyFont="1" applyFill="1" applyBorder="1"/>
    <xf numFmtId="167" fontId="0" fillId="0" borderId="10" xfId="0" applyNumberFormat="1" applyBorder="1"/>
    <xf numFmtId="167" fontId="0" fillId="0" borderId="11" xfId="0" applyNumberFormat="1" applyFill="1" applyBorder="1" applyAlignment="1">
      <alignment horizontal="center"/>
    </xf>
    <xf numFmtId="0" fontId="0" fillId="0" borderId="10" xfId="0" applyFill="1" applyBorder="1"/>
    <xf numFmtId="0" fontId="16" fillId="34" borderId="10" xfId="0" applyFont="1" applyFill="1" applyBorder="1" applyAlignment="1">
      <alignment horizontal="center"/>
    </xf>
    <xf numFmtId="0" fontId="0" fillId="0" borderId="10" xfId="0" applyBorder="1"/>
    <xf numFmtId="165" fontId="0" fillId="33" borderId="0" xfId="0" applyNumberFormat="1" applyFill="1"/>
    <xf numFmtId="168" fontId="0" fillId="0" borderId="10" xfId="0" applyNumberFormat="1" applyBorder="1"/>
    <xf numFmtId="168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168" fontId="0" fillId="0" borderId="10" xfId="0" applyNumberFormat="1" applyFill="1" applyBorder="1" applyAlignment="1">
      <alignment horizontal="left"/>
    </xf>
    <xf numFmtId="0" fontId="16" fillId="0" borderId="11" xfId="0" applyFont="1" applyFill="1" applyBorder="1"/>
    <xf numFmtId="167" fontId="0" fillId="0" borderId="11" xfId="0" applyNumberFormat="1" applyBorder="1"/>
    <xf numFmtId="167" fontId="0" fillId="0" borderId="10" xfId="0" applyNumberFormat="1" applyFill="1" applyBorder="1" applyAlignment="1">
      <alignment horizontal="center"/>
    </xf>
    <xf numFmtId="167" fontId="0" fillId="0" borderId="10" xfId="0" applyNumberFormat="1" applyFill="1" applyBorder="1" applyAlignment="1">
      <alignment horizontal="left"/>
    </xf>
    <xf numFmtId="167" fontId="16" fillId="34" borderId="10" xfId="0" applyNumberFormat="1" applyFont="1" applyFill="1" applyBorder="1" applyAlignment="1">
      <alignment horizontal="center"/>
    </xf>
    <xf numFmtId="167" fontId="0" fillId="0" borderId="10" xfId="0" applyNumberFormat="1" applyFill="1" applyBorder="1"/>
    <xf numFmtId="167" fontId="0" fillId="0" borderId="11" xfId="0" applyNumberFormat="1" applyFill="1" applyBorder="1"/>
    <xf numFmtId="167" fontId="0" fillId="0" borderId="0" xfId="0" applyNumberFormat="1"/>
    <xf numFmtId="164" fontId="18" fillId="33" borderId="0" xfId="0" applyNumberFormat="1" applyFont="1" applyFill="1" applyBorder="1" applyAlignment="1">
      <alignment horizontal="center" vertical="center" textRotation="90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opLeftCell="A28" workbookViewId="0">
      <selection activeCell="A2" sqref="A2:A51"/>
    </sheetView>
  </sheetViews>
  <sheetFormatPr baseColWidth="10" defaultRowHeight="15" x14ac:dyDescent="0.25"/>
  <cols>
    <col min="1" max="1" width="10.7109375" customWidth="1"/>
    <col min="3" max="3" width="12" bestFit="1" customWidth="1"/>
    <col min="4" max="4" width="10" bestFit="1" customWidth="1"/>
    <col min="6" max="6" width="14.28515625" customWidth="1"/>
    <col min="7" max="7" width="9.85546875" bestFit="1" customWidth="1"/>
    <col min="8" max="8" width="14.140625" customWidth="1"/>
  </cols>
  <sheetData>
    <row r="1" spans="1:19" x14ac:dyDescent="0.25">
      <c r="A1" t="s">
        <v>58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O1" t="s">
        <v>6</v>
      </c>
      <c r="R1" t="s">
        <v>4</v>
      </c>
    </row>
    <row r="2" spans="1:19" ht="15" customHeight="1" x14ac:dyDescent="0.25">
      <c r="A2" s="26">
        <v>44242</v>
      </c>
      <c r="B2" s="1" t="s">
        <v>11</v>
      </c>
      <c r="C2">
        <v>1.3864000000000001</v>
      </c>
      <c r="D2">
        <v>0</v>
      </c>
      <c r="E2">
        <v>0</v>
      </c>
      <c r="F2">
        <v>0</v>
      </c>
      <c r="G2">
        <v>0</v>
      </c>
      <c r="H2" s="1">
        <v>2575.7829999999999</v>
      </c>
      <c r="I2">
        <v>44.145000000000003</v>
      </c>
      <c r="J2">
        <v>0</v>
      </c>
      <c r="K2">
        <v>0</v>
      </c>
      <c r="L2" t="s">
        <v>12</v>
      </c>
      <c r="O2">
        <v>2575.7829999999999</v>
      </c>
      <c r="P2" s="4">
        <f>+O2-H2</f>
        <v>0</v>
      </c>
      <c r="R2">
        <v>0</v>
      </c>
      <c r="S2" s="3">
        <f>+R2-F2</f>
        <v>0</v>
      </c>
    </row>
    <row r="3" spans="1:19" x14ac:dyDescent="0.25">
      <c r="A3" s="26"/>
      <c r="B3" t="s">
        <v>13</v>
      </c>
      <c r="C3">
        <v>1.7876000000000001</v>
      </c>
      <c r="D3">
        <v>0</v>
      </c>
      <c r="E3">
        <v>0.80489999999999995</v>
      </c>
      <c r="F3">
        <f>+C2-E3</f>
        <v>0.58150000000000013</v>
      </c>
      <c r="G3">
        <v>0</v>
      </c>
      <c r="H3">
        <f t="shared" ref="H3:H51" si="0">H2+C2-E3</f>
        <v>2576.3644999999997</v>
      </c>
      <c r="I3">
        <v>39.322000000000003</v>
      </c>
      <c r="J3">
        <v>0</v>
      </c>
      <c r="K3">
        <v>40.000999999999998</v>
      </c>
      <c r="L3" t="s">
        <v>12</v>
      </c>
      <c r="O3">
        <v>2576.3645000000001</v>
      </c>
      <c r="P3" s="4">
        <f t="shared" ref="P3:P51" si="1">+O3-H3</f>
        <v>0</v>
      </c>
      <c r="R3">
        <v>0.58150000000000002</v>
      </c>
      <c r="S3" s="3">
        <f t="shared" ref="S3:S51" si="2">+R3-F3</f>
        <v>0</v>
      </c>
    </row>
    <row r="4" spans="1:19" x14ac:dyDescent="0.25">
      <c r="A4" s="26"/>
      <c r="B4" t="s">
        <v>14</v>
      </c>
      <c r="C4">
        <v>2.0196999999999998</v>
      </c>
      <c r="D4">
        <v>0</v>
      </c>
      <c r="E4">
        <v>1.2243999999999999</v>
      </c>
      <c r="F4">
        <f t="shared" ref="F4:F51" si="3">+C3-E4</f>
        <v>0.56320000000000014</v>
      </c>
      <c r="G4">
        <v>0</v>
      </c>
      <c r="H4">
        <f t="shared" si="0"/>
        <v>2576.9276999999997</v>
      </c>
      <c r="I4">
        <v>41.527000000000001</v>
      </c>
      <c r="J4">
        <v>0</v>
      </c>
      <c r="K4">
        <v>49.1</v>
      </c>
      <c r="L4" t="s">
        <v>12</v>
      </c>
      <c r="O4">
        <v>2576.9276</v>
      </c>
      <c r="P4" s="4">
        <f t="shared" si="1"/>
        <v>-9.9999999747524271E-5</v>
      </c>
      <c r="R4">
        <v>0.56310000000000004</v>
      </c>
      <c r="S4" s="3">
        <f t="shared" si="2"/>
        <v>-1.0000000000010001E-4</v>
      </c>
    </row>
    <row r="5" spans="1:19" x14ac:dyDescent="0.25">
      <c r="A5" s="26"/>
      <c r="B5" t="s">
        <v>15</v>
      </c>
      <c r="C5">
        <v>1.1975</v>
      </c>
      <c r="D5">
        <v>0</v>
      </c>
      <c r="E5">
        <v>0.4642</v>
      </c>
      <c r="F5">
        <f t="shared" si="3"/>
        <v>1.5554999999999999</v>
      </c>
      <c r="G5">
        <v>0</v>
      </c>
      <c r="H5">
        <f t="shared" si="0"/>
        <v>2578.4831999999997</v>
      </c>
      <c r="I5">
        <v>83.281000000000006</v>
      </c>
      <c r="J5">
        <v>0</v>
      </c>
      <c r="K5">
        <v>59.212000000000003</v>
      </c>
      <c r="L5" t="s">
        <v>12</v>
      </c>
      <c r="O5">
        <v>2578.4830999999999</v>
      </c>
      <c r="P5" s="4">
        <f t="shared" si="1"/>
        <v>-9.9999999747524271E-5</v>
      </c>
      <c r="R5">
        <v>1.5555000000000001</v>
      </c>
      <c r="S5" s="3">
        <f t="shared" si="2"/>
        <v>0</v>
      </c>
    </row>
    <row r="6" spans="1:19" x14ac:dyDescent="0.25">
      <c r="A6" s="26"/>
      <c r="B6" t="s">
        <v>16</v>
      </c>
      <c r="C6">
        <v>2.0846</v>
      </c>
      <c r="D6">
        <v>0</v>
      </c>
      <c r="E6">
        <v>1.2188000000000001</v>
      </c>
      <c r="F6">
        <f t="shared" si="3"/>
        <v>-2.1300000000000097E-2</v>
      </c>
      <c r="G6">
        <v>0</v>
      </c>
      <c r="H6">
        <f t="shared" si="0"/>
        <v>2578.4618999999998</v>
      </c>
      <c r="I6">
        <v>36.012999999999998</v>
      </c>
      <c r="J6">
        <v>0</v>
      </c>
      <c r="K6">
        <v>40.253</v>
      </c>
      <c r="L6" t="s">
        <v>12</v>
      </c>
      <c r="O6">
        <v>2578.4618</v>
      </c>
      <c r="P6" s="4">
        <f t="shared" si="1"/>
        <v>-9.9999999747524271E-5</v>
      </c>
      <c r="R6">
        <v>-2.1299999999999999E-2</v>
      </c>
      <c r="S6" s="3">
        <f t="shared" si="2"/>
        <v>9.7144514654701197E-17</v>
      </c>
    </row>
    <row r="7" spans="1:19" x14ac:dyDescent="0.25">
      <c r="A7" s="26"/>
      <c r="B7" t="s">
        <v>17</v>
      </c>
      <c r="C7">
        <v>2.4274</v>
      </c>
      <c r="D7">
        <v>0</v>
      </c>
      <c r="E7">
        <v>0.71630000000000005</v>
      </c>
      <c r="F7">
        <f t="shared" si="3"/>
        <v>1.3683000000000001</v>
      </c>
      <c r="G7">
        <v>0</v>
      </c>
      <c r="H7">
        <f t="shared" si="0"/>
        <v>2579.8301999999999</v>
      </c>
      <c r="I7">
        <v>69.233999999999995</v>
      </c>
      <c r="J7">
        <v>0</v>
      </c>
      <c r="K7">
        <v>86.647000000000006</v>
      </c>
      <c r="L7" t="s">
        <v>12</v>
      </c>
      <c r="O7">
        <v>2579.8301000000001</v>
      </c>
      <c r="P7" s="4">
        <f t="shared" si="1"/>
        <v>-9.9999999747524271E-5</v>
      </c>
      <c r="R7">
        <v>1.3682000000000001</v>
      </c>
      <c r="S7" s="3">
        <f t="shared" si="2"/>
        <v>-9.9999999999988987E-5</v>
      </c>
    </row>
    <row r="8" spans="1:19" x14ac:dyDescent="0.25">
      <c r="A8" s="26"/>
      <c r="B8" t="s">
        <v>18</v>
      </c>
      <c r="C8">
        <v>2.3605</v>
      </c>
      <c r="D8">
        <v>0</v>
      </c>
      <c r="E8">
        <v>1.1682999999999999</v>
      </c>
      <c r="F8">
        <f t="shared" si="3"/>
        <v>1.2591000000000001</v>
      </c>
      <c r="G8">
        <v>0</v>
      </c>
      <c r="H8">
        <f t="shared" si="0"/>
        <v>2581.0893000000001</v>
      </c>
      <c r="I8">
        <v>79.379000000000005</v>
      </c>
      <c r="J8">
        <v>0</v>
      </c>
      <c r="K8">
        <v>37.246000000000002</v>
      </c>
      <c r="L8" t="s">
        <v>12</v>
      </c>
      <c r="O8">
        <v>2581.0891999999999</v>
      </c>
      <c r="P8" s="4">
        <f t="shared" si="1"/>
        <v>-1.0000000020227162E-4</v>
      </c>
      <c r="R8">
        <v>1.2591000000000001</v>
      </c>
      <c r="S8" s="3">
        <f t="shared" si="2"/>
        <v>0</v>
      </c>
    </row>
    <row r="9" spans="1:19" x14ac:dyDescent="0.25">
      <c r="A9" s="26"/>
      <c r="B9" t="s">
        <v>19</v>
      </c>
      <c r="C9">
        <v>2.0373000000000001</v>
      </c>
      <c r="D9">
        <v>0</v>
      </c>
      <c r="E9">
        <v>0.66920000000000002</v>
      </c>
      <c r="F9">
        <f t="shared" si="3"/>
        <v>1.6913</v>
      </c>
      <c r="G9">
        <v>0</v>
      </c>
      <c r="H9">
        <f t="shared" si="0"/>
        <v>2582.7806</v>
      </c>
      <c r="I9">
        <v>33.616999999999997</v>
      </c>
      <c r="J9">
        <v>0</v>
      </c>
      <c r="K9">
        <v>80.369</v>
      </c>
      <c r="L9" t="s">
        <v>12</v>
      </c>
      <c r="O9">
        <v>2582.7804999999998</v>
      </c>
      <c r="P9" s="4">
        <f t="shared" si="1"/>
        <v>-1.0000000020227162E-4</v>
      </c>
      <c r="R9">
        <v>1.6913</v>
      </c>
      <c r="S9" s="3">
        <f t="shared" si="2"/>
        <v>0</v>
      </c>
    </row>
    <row r="10" spans="1:19" x14ac:dyDescent="0.25">
      <c r="A10" s="26"/>
      <c r="B10" t="s">
        <v>20</v>
      </c>
      <c r="C10">
        <v>2.6284999999999998</v>
      </c>
      <c r="D10">
        <v>0</v>
      </c>
      <c r="E10">
        <v>0.1179</v>
      </c>
      <c r="F10">
        <f t="shared" si="3"/>
        <v>1.9194</v>
      </c>
      <c r="G10">
        <v>0</v>
      </c>
      <c r="H10">
        <f t="shared" si="0"/>
        <v>2584.6999999999998</v>
      </c>
      <c r="I10">
        <v>73.129000000000005</v>
      </c>
      <c r="J10">
        <v>0</v>
      </c>
      <c r="K10">
        <v>87.298000000000002</v>
      </c>
      <c r="L10" t="s">
        <v>12</v>
      </c>
      <c r="O10">
        <v>2584.6999000000001</v>
      </c>
      <c r="P10" s="4">
        <f t="shared" si="1"/>
        <v>-9.9999999747524271E-5</v>
      </c>
      <c r="R10">
        <v>1.9194</v>
      </c>
      <c r="S10" s="3">
        <f t="shared" si="2"/>
        <v>0</v>
      </c>
    </row>
    <row r="11" spans="1:19" x14ac:dyDescent="0.25">
      <c r="A11" s="26"/>
      <c r="B11" t="s">
        <v>21</v>
      </c>
      <c r="C11">
        <v>2.7406999999999999</v>
      </c>
      <c r="D11">
        <v>0</v>
      </c>
      <c r="E11">
        <v>0.43169999999999997</v>
      </c>
      <c r="F11">
        <f t="shared" si="3"/>
        <v>2.1967999999999996</v>
      </c>
      <c r="G11">
        <v>0</v>
      </c>
      <c r="H11">
        <f t="shared" si="0"/>
        <v>2586.8967999999995</v>
      </c>
      <c r="I11">
        <v>48.929000000000002</v>
      </c>
      <c r="J11">
        <v>0</v>
      </c>
      <c r="K11">
        <v>55.651000000000003</v>
      </c>
      <c r="L11" t="s">
        <v>12</v>
      </c>
      <c r="O11">
        <v>2586.8966999999998</v>
      </c>
      <c r="P11" s="4">
        <f t="shared" si="1"/>
        <v>-9.9999999747524271E-5</v>
      </c>
      <c r="R11">
        <v>2.1968999999999999</v>
      </c>
      <c r="S11" s="3">
        <f t="shared" si="2"/>
        <v>1.0000000000021103E-4</v>
      </c>
    </row>
    <row r="12" spans="1:19" x14ac:dyDescent="0.25">
      <c r="A12" s="26"/>
      <c r="B12" t="s">
        <v>22</v>
      </c>
      <c r="C12">
        <v>1.8154999999999999</v>
      </c>
      <c r="D12">
        <v>0</v>
      </c>
      <c r="E12">
        <v>1.0769</v>
      </c>
      <c r="F12">
        <f t="shared" si="3"/>
        <v>1.6637999999999999</v>
      </c>
      <c r="G12">
        <v>0</v>
      </c>
      <c r="H12">
        <f t="shared" si="0"/>
        <v>2588.5605999999993</v>
      </c>
      <c r="I12">
        <v>22.213000000000001</v>
      </c>
      <c r="J12">
        <v>0</v>
      </c>
      <c r="K12">
        <v>17.573</v>
      </c>
      <c r="L12" t="s">
        <v>12</v>
      </c>
      <c r="O12">
        <v>2588.5605</v>
      </c>
      <c r="P12" s="4">
        <f t="shared" si="1"/>
        <v>-9.999999929277692E-5</v>
      </c>
      <c r="R12">
        <v>1.6637999999999999</v>
      </c>
      <c r="S12" s="3">
        <f t="shared" si="2"/>
        <v>0</v>
      </c>
    </row>
    <row r="13" spans="1:19" x14ac:dyDescent="0.25">
      <c r="A13" s="26"/>
      <c r="B13" t="s">
        <v>23</v>
      </c>
      <c r="C13">
        <v>2.8389000000000002</v>
      </c>
      <c r="D13">
        <v>0</v>
      </c>
      <c r="E13">
        <v>0.97850000000000004</v>
      </c>
      <c r="F13">
        <f t="shared" si="3"/>
        <v>0.83699999999999986</v>
      </c>
      <c r="G13">
        <v>0</v>
      </c>
      <c r="H13">
        <f t="shared" si="0"/>
        <v>2589.3975999999993</v>
      </c>
      <c r="I13">
        <v>59.942</v>
      </c>
      <c r="J13">
        <v>0</v>
      </c>
      <c r="K13">
        <v>29.667999999999999</v>
      </c>
      <c r="L13" t="s">
        <v>12</v>
      </c>
      <c r="O13">
        <v>2589.3975</v>
      </c>
      <c r="P13" s="4">
        <f t="shared" si="1"/>
        <v>-9.999999929277692E-5</v>
      </c>
      <c r="R13">
        <v>0.83699999999999997</v>
      </c>
      <c r="S13" s="3">
        <f t="shared" si="2"/>
        <v>0</v>
      </c>
    </row>
    <row r="14" spans="1:19" x14ac:dyDescent="0.25">
      <c r="A14" s="26"/>
      <c r="B14" t="s">
        <v>24</v>
      </c>
      <c r="C14">
        <v>3.5082</v>
      </c>
      <c r="D14">
        <v>0</v>
      </c>
      <c r="E14">
        <v>0.188</v>
      </c>
      <c r="F14">
        <f t="shared" si="3"/>
        <v>2.6509</v>
      </c>
      <c r="G14">
        <v>0</v>
      </c>
      <c r="H14">
        <f t="shared" si="0"/>
        <v>2592.0484999999994</v>
      </c>
      <c r="I14">
        <v>68.906000000000006</v>
      </c>
      <c r="J14">
        <v>0</v>
      </c>
      <c r="K14">
        <v>50.648000000000003</v>
      </c>
      <c r="L14" t="s">
        <v>12</v>
      </c>
      <c r="O14">
        <v>2592.0484999999999</v>
      </c>
      <c r="P14" s="4">
        <f t="shared" si="1"/>
        <v>0</v>
      </c>
      <c r="R14">
        <v>2.6509999999999998</v>
      </c>
      <c r="S14" s="3">
        <f t="shared" si="2"/>
        <v>9.9999999999766942E-5</v>
      </c>
    </row>
    <row r="15" spans="1:19" x14ac:dyDescent="0.25">
      <c r="A15" s="26"/>
      <c r="B15" t="s">
        <v>25</v>
      </c>
      <c r="C15">
        <v>1.0316000000000001</v>
      </c>
      <c r="D15">
        <v>0</v>
      </c>
      <c r="E15">
        <v>2.4517000000000002</v>
      </c>
      <c r="F15">
        <f t="shared" si="3"/>
        <v>1.0564999999999998</v>
      </c>
      <c r="G15">
        <v>0</v>
      </c>
      <c r="H15">
        <f t="shared" si="0"/>
        <v>2593.1049999999996</v>
      </c>
      <c r="I15">
        <v>76.018000000000001</v>
      </c>
      <c r="J15">
        <v>0</v>
      </c>
      <c r="K15">
        <v>84.066000000000003</v>
      </c>
      <c r="L15" t="s">
        <v>12</v>
      </c>
      <c r="O15">
        <v>2593.105</v>
      </c>
      <c r="P15" s="4">
        <f t="shared" si="1"/>
        <v>0</v>
      </c>
      <c r="R15">
        <v>1.0565</v>
      </c>
      <c r="S15" s="3">
        <f t="shared" si="2"/>
        <v>0</v>
      </c>
    </row>
    <row r="16" spans="1:19" x14ac:dyDescent="0.25">
      <c r="A16" s="26"/>
      <c r="B16" t="s">
        <v>26</v>
      </c>
      <c r="C16">
        <v>1.1185</v>
      </c>
      <c r="D16">
        <v>0</v>
      </c>
      <c r="E16">
        <v>2.3693</v>
      </c>
      <c r="F16">
        <f t="shared" si="3"/>
        <v>-1.3376999999999999</v>
      </c>
      <c r="G16">
        <v>0</v>
      </c>
      <c r="H16">
        <f t="shared" si="0"/>
        <v>2591.7672999999995</v>
      </c>
      <c r="I16">
        <v>43.433</v>
      </c>
      <c r="J16">
        <v>0</v>
      </c>
      <c r="K16">
        <v>79.698999999999998</v>
      </c>
      <c r="L16" t="s">
        <v>12</v>
      </c>
      <c r="O16">
        <v>2591.7673</v>
      </c>
      <c r="P16" s="4">
        <f t="shared" si="1"/>
        <v>0</v>
      </c>
      <c r="R16">
        <v>-1.3376999999999999</v>
      </c>
      <c r="S16" s="3">
        <f t="shared" si="2"/>
        <v>0</v>
      </c>
    </row>
    <row r="17" spans="1:19" x14ac:dyDescent="0.25">
      <c r="A17" s="26"/>
      <c r="B17" t="s">
        <v>27</v>
      </c>
      <c r="C17">
        <v>2.7334999999999998</v>
      </c>
      <c r="D17">
        <v>0</v>
      </c>
      <c r="E17">
        <v>0.2984</v>
      </c>
      <c r="F17">
        <f t="shared" si="3"/>
        <v>0.82010000000000005</v>
      </c>
      <c r="G17">
        <v>0</v>
      </c>
      <c r="H17">
        <f t="shared" si="0"/>
        <v>2592.5873999999994</v>
      </c>
      <c r="I17">
        <v>63.027000000000001</v>
      </c>
      <c r="J17">
        <v>0</v>
      </c>
      <c r="K17">
        <v>56.926000000000002</v>
      </c>
      <c r="L17" t="s">
        <v>12</v>
      </c>
      <c r="O17">
        <v>2592.5873999999999</v>
      </c>
      <c r="P17" s="4">
        <f t="shared" si="1"/>
        <v>0</v>
      </c>
      <c r="R17">
        <v>0.82010000000000005</v>
      </c>
      <c r="S17" s="3">
        <f t="shared" si="2"/>
        <v>0</v>
      </c>
    </row>
    <row r="18" spans="1:19" x14ac:dyDescent="0.25">
      <c r="A18" s="26"/>
      <c r="B18" t="s">
        <v>28</v>
      </c>
      <c r="C18">
        <v>1.6307</v>
      </c>
      <c r="D18">
        <v>0</v>
      </c>
      <c r="E18">
        <v>1.1561999999999999</v>
      </c>
      <c r="F18">
        <f t="shared" si="3"/>
        <v>1.5772999999999999</v>
      </c>
      <c r="G18">
        <v>0</v>
      </c>
      <c r="H18">
        <f t="shared" si="0"/>
        <v>2594.1646999999994</v>
      </c>
      <c r="I18">
        <v>74.899000000000001</v>
      </c>
      <c r="J18">
        <v>0</v>
      </c>
      <c r="K18">
        <v>85.811000000000007</v>
      </c>
      <c r="L18" t="s">
        <v>12</v>
      </c>
      <c r="O18">
        <v>2594.1648</v>
      </c>
      <c r="P18" s="4">
        <f t="shared" si="1"/>
        <v>1.0000000065701897E-4</v>
      </c>
      <c r="R18">
        <v>1.5773999999999999</v>
      </c>
      <c r="S18" s="3">
        <f t="shared" si="2"/>
        <v>9.9999999999988987E-5</v>
      </c>
    </row>
    <row r="19" spans="1:19" x14ac:dyDescent="0.25">
      <c r="A19" s="26"/>
      <c r="B19" t="s">
        <v>29</v>
      </c>
      <c r="C19">
        <v>4.5086000000000004</v>
      </c>
      <c r="D19">
        <v>0</v>
      </c>
      <c r="E19">
        <v>2.3003</v>
      </c>
      <c r="F19">
        <f t="shared" si="3"/>
        <v>-0.66959999999999997</v>
      </c>
      <c r="G19">
        <v>0</v>
      </c>
      <c r="H19">
        <f t="shared" si="0"/>
        <v>2593.4950999999996</v>
      </c>
      <c r="I19">
        <v>97.043999999999997</v>
      </c>
      <c r="J19">
        <v>0</v>
      </c>
      <c r="K19">
        <v>56.484000000000002</v>
      </c>
      <c r="L19" t="s">
        <v>12</v>
      </c>
      <c r="O19">
        <v>2593.4951000000001</v>
      </c>
      <c r="P19" s="4">
        <f t="shared" si="1"/>
        <v>0</v>
      </c>
      <c r="R19">
        <v>-0.66959999999999997</v>
      </c>
      <c r="S19" s="3">
        <f t="shared" si="2"/>
        <v>0</v>
      </c>
    </row>
    <row r="20" spans="1:19" x14ac:dyDescent="0.25">
      <c r="A20" s="26"/>
      <c r="B20" t="s">
        <v>30</v>
      </c>
      <c r="C20">
        <v>3.1387</v>
      </c>
      <c r="D20">
        <v>0</v>
      </c>
      <c r="E20">
        <v>1.2304999999999999</v>
      </c>
      <c r="F20">
        <f t="shared" si="3"/>
        <v>3.2781000000000002</v>
      </c>
      <c r="G20">
        <v>0</v>
      </c>
      <c r="H20">
        <f t="shared" si="0"/>
        <v>2596.7731999999996</v>
      </c>
      <c r="I20">
        <v>65.968000000000004</v>
      </c>
      <c r="J20">
        <v>0</v>
      </c>
      <c r="K20">
        <v>85.613</v>
      </c>
      <c r="L20" t="s">
        <v>12</v>
      </c>
      <c r="O20">
        <v>2596.7732999999998</v>
      </c>
      <c r="P20" s="4">
        <f t="shared" si="1"/>
        <v>1.0000000020227162E-4</v>
      </c>
      <c r="R20">
        <v>3.2782</v>
      </c>
      <c r="S20" s="3">
        <f t="shared" si="2"/>
        <v>9.9999999999766942E-5</v>
      </c>
    </row>
    <row r="21" spans="1:19" x14ac:dyDescent="0.25">
      <c r="A21" s="26"/>
      <c r="B21" t="s">
        <v>31</v>
      </c>
      <c r="C21">
        <v>3.5531000000000001</v>
      </c>
      <c r="D21">
        <v>0</v>
      </c>
      <c r="E21">
        <v>7.2800000000000004E-2</v>
      </c>
      <c r="F21">
        <f t="shared" si="3"/>
        <v>3.0659000000000001</v>
      </c>
      <c r="G21">
        <v>0</v>
      </c>
      <c r="H21">
        <f t="shared" si="0"/>
        <v>2599.8390999999997</v>
      </c>
      <c r="I21">
        <v>40.618000000000002</v>
      </c>
      <c r="J21">
        <v>0</v>
      </c>
      <c r="K21">
        <v>40.103999999999999</v>
      </c>
      <c r="L21" t="s">
        <v>12</v>
      </c>
      <c r="O21">
        <v>2599.8391999999999</v>
      </c>
      <c r="P21" s="4">
        <f t="shared" si="1"/>
        <v>1.0000000020227162E-4</v>
      </c>
      <c r="R21">
        <v>3.0659000000000001</v>
      </c>
      <c r="S21" s="3">
        <f t="shared" si="2"/>
        <v>0</v>
      </c>
    </row>
    <row r="22" spans="1:19" x14ac:dyDescent="0.25">
      <c r="A22" s="26"/>
      <c r="B22" t="s">
        <v>32</v>
      </c>
      <c r="C22">
        <v>3.7978000000000001</v>
      </c>
      <c r="D22">
        <v>0</v>
      </c>
      <c r="E22">
        <v>0.25509999999999999</v>
      </c>
      <c r="F22">
        <f t="shared" si="3"/>
        <v>3.298</v>
      </c>
      <c r="G22">
        <v>0</v>
      </c>
      <c r="H22">
        <f t="shared" si="0"/>
        <v>2603.1370999999999</v>
      </c>
      <c r="I22">
        <v>54.26</v>
      </c>
      <c r="J22">
        <v>0</v>
      </c>
      <c r="K22">
        <v>25.85</v>
      </c>
      <c r="L22" t="s">
        <v>12</v>
      </c>
      <c r="O22">
        <v>2603.1372000000001</v>
      </c>
      <c r="P22" s="4">
        <f t="shared" si="1"/>
        <v>1.0000000020227162E-4</v>
      </c>
      <c r="R22">
        <v>3.298</v>
      </c>
      <c r="S22" s="3">
        <f t="shared" si="2"/>
        <v>0</v>
      </c>
    </row>
    <row r="23" spans="1:19" x14ac:dyDescent="0.25">
      <c r="A23" s="26"/>
      <c r="B23" t="s">
        <v>33</v>
      </c>
      <c r="C23">
        <v>4.7034000000000002</v>
      </c>
      <c r="D23">
        <v>0</v>
      </c>
      <c r="E23">
        <v>0.24970000000000001</v>
      </c>
      <c r="F23">
        <f t="shared" si="3"/>
        <v>3.5481000000000003</v>
      </c>
      <c r="G23">
        <v>0</v>
      </c>
      <c r="H23">
        <f t="shared" si="0"/>
        <v>2606.6851999999999</v>
      </c>
      <c r="I23">
        <v>30.093</v>
      </c>
      <c r="J23">
        <v>0</v>
      </c>
      <c r="K23">
        <v>11.853999999999999</v>
      </c>
      <c r="L23" t="s">
        <v>12</v>
      </c>
      <c r="O23">
        <v>2606.6853000000001</v>
      </c>
      <c r="P23" s="4">
        <f t="shared" si="1"/>
        <v>1.0000000020227162E-4</v>
      </c>
      <c r="R23">
        <v>3.5480999999999998</v>
      </c>
      <c r="S23" s="3">
        <f t="shared" si="2"/>
        <v>0</v>
      </c>
    </row>
    <row r="24" spans="1:19" x14ac:dyDescent="0.25">
      <c r="A24" s="26"/>
      <c r="B24" t="s">
        <v>34</v>
      </c>
      <c r="C24">
        <v>4.0129000000000001</v>
      </c>
      <c r="D24">
        <v>0</v>
      </c>
      <c r="E24">
        <v>8.0699999999999994E-2</v>
      </c>
      <c r="F24">
        <f t="shared" si="3"/>
        <v>4.6227</v>
      </c>
      <c r="G24">
        <v>0</v>
      </c>
      <c r="H24">
        <f t="shared" si="0"/>
        <v>2611.3078999999998</v>
      </c>
      <c r="I24">
        <v>23.866</v>
      </c>
      <c r="J24">
        <v>0</v>
      </c>
      <c r="K24">
        <v>9.8569999999999993</v>
      </c>
      <c r="L24" t="s">
        <v>12</v>
      </c>
      <c r="O24">
        <v>2611.3081000000002</v>
      </c>
      <c r="P24" s="4">
        <f t="shared" si="1"/>
        <v>2.0000000040454324E-4</v>
      </c>
      <c r="R24">
        <v>4.6227999999999998</v>
      </c>
      <c r="S24" s="3">
        <f t="shared" si="2"/>
        <v>9.9999999999766942E-5</v>
      </c>
    </row>
    <row r="25" spans="1:19" x14ac:dyDescent="0.25">
      <c r="A25" s="26"/>
      <c r="B25" s="1" t="s">
        <v>35</v>
      </c>
      <c r="C25">
        <v>0.70230000000000004</v>
      </c>
      <c r="D25">
        <v>0</v>
      </c>
      <c r="E25">
        <v>0.70230000000000004</v>
      </c>
      <c r="F25">
        <f t="shared" si="3"/>
        <v>3.3106</v>
      </c>
      <c r="G25">
        <v>0</v>
      </c>
      <c r="H25" s="1">
        <f t="shared" si="0"/>
        <v>2614.6185</v>
      </c>
      <c r="I25">
        <v>7.6340000000000003</v>
      </c>
      <c r="J25">
        <v>0</v>
      </c>
      <c r="K25">
        <v>7.6340000000000003</v>
      </c>
      <c r="L25" t="s">
        <v>12</v>
      </c>
      <c r="O25">
        <v>2614.6185999999998</v>
      </c>
      <c r="P25" s="4">
        <f t="shared" si="1"/>
        <v>9.9999999747524271E-5</v>
      </c>
      <c r="R25">
        <v>3.3105000000000002</v>
      </c>
      <c r="S25" s="3">
        <f t="shared" si="2"/>
        <v>-9.9999999999766942E-5</v>
      </c>
    </row>
    <row r="26" spans="1:19" x14ac:dyDescent="0.25">
      <c r="A26" s="26"/>
      <c r="B26" t="s">
        <v>36</v>
      </c>
      <c r="C26">
        <v>0.17080000000000001</v>
      </c>
      <c r="D26">
        <v>0</v>
      </c>
      <c r="E26">
        <v>4.0126999999999997</v>
      </c>
      <c r="F26">
        <f t="shared" si="3"/>
        <v>-3.3103999999999996</v>
      </c>
      <c r="G26">
        <v>0</v>
      </c>
      <c r="H26">
        <f t="shared" si="0"/>
        <v>2611.3080999999997</v>
      </c>
      <c r="I26">
        <v>9.24</v>
      </c>
      <c r="J26">
        <v>0</v>
      </c>
      <c r="K26">
        <v>23.9</v>
      </c>
      <c r="L26" t="s">
        <v>12</v>
      </c>
      <c r="O26">
        <v>2611.3083000000001</v>
      </c>
      <c r="P26" s="4">
        <f t="shared" si="1"/>
        <v>2.0000000040454324E-4</v>
      </c>
      <c r="R26">
        <v>-3.3102999999999998</v>
      </c>
      <c r="S26" s="3">
        <f t="shared" si="2"/>
        <v>9.9999999999766942E-5</v>
      </c>
    </row>
    <row r="27" spans="1:19" x14ac:dyDescent="0.25">
      <c r="A27" s="26"/>
      <c r="B27" t="s">
        <v>37</v>
      </c>
      <c r="C27">
        <v>4.5699999999999998E-2</v>
      </c>
      <c r="D27">
        <v>0</v>
      </c>
      <c r="E27">
        <v>4.5759999999999996</v>
      </c>
      <c r="F27">
        <f t="shared" si="3"/>
        <v>-4.4051999999999998</v>
      </c>
      <c r="G27">
        <v>0</v>
      </c>
      <c r="H27">
        <f t="shared" si="0"/>
        <v>2606.9028999999996</v>
      </c>
      <c r="I27">
        <v>13.065</v>
      </c>
      <c r="J27">
        <v>0</v>
      </c>
      <c r="K27">
        <v>28.611000000000001</v>
      </c>
      <c r="L27" t="s">
        <v>12</v>
      </c>
      <c r="O27">
        <v>2606.9031</v>
      </c>
      <c r="P27" s="4">
        <f t="shared" si="1"/>
        <v>2.0000000040454324E-4</v>
      </c>
      <c r="R27">
        <v>-4.4051999999999998</v>
      </c>
      <c r="S27" s="3">
        <f t="shared" si="2"/>
        <v>0</v>
      </c>
    </row>
    <row r="28" spans="1:19" x14ac:dyDescent="0.25">
      <c r="A28" s="26"/>
      <c r="B28" t="s">
        <v>38</v>
      </c>
      <c r="C28">
        <v>0.216</v>
      </c>
      <c r="D28">
        <v>0</v>
      </c>
      <c r="E28">
        <v>3.7650999999999999</v>
      </c>
      <c r="F28">
        <f t="shared" si="3"/>
        <v>-3.7193999999999998</v>
      </c>
      <c r="G28">
        <v>0</v>
      </c>
      <c r="H28">
        <f t="shared" si="0"/>
        <v>2603.1834999999996</v>
      </c>
      <c r="I28">
        <v>27.048999999999999</v>
      </c>
      <c r="J28">
        <v>0</v>
      </c>
      <c r="K28">
        <v>53.786999999999999</v>
      </c>
      <c r="L28" t="s">
        <v>12</v>
      </c>
      <c r="O28">
        <v>2603.1835999999998</v>
      </c>
      <c r="P28" s="4">
        <f t="shared" si="1"/>
        <v>1.0000000020227162E-4</v>
      </c>
      <c r="R28">
        <v>-3.7195</v>
      </c>
      <c r="S28" s="3">
        <f t="shared" si="2"/>
        <v>-1.0000000000021103E-4</v>
      </c>
    </row>
    <row r="29" spans="1:19" x14ac:dyDescent="0.25">
      <c r="A29" s="26"/>
      <c r="B29" t="s">
        <v>39</v>
      </c>
      <c r="C29">
        <v>0.14349999999999999</v>
      </c>
      <c r="D29">
        <v>0</v>
      </c>
      <c r="E29">
        <v>3.5672000000000001</v>
      </c>
      <c r="F29">
        <f t="shared" si="3"/>
        <v>-3.3512</v>
      </c>
      <c r="G29">
        <v>0</v>
      </c>
      <c r="H29">
        <f t="shared" si="0"/>
        <v>2599.8322999999996</v>
      </c>
      <c r="I29">
        <v>33.125</v>
      </c>
      <c r="J29">
        <v>0</v>
      </c>
      <c r="K29">
        <v>46.908000000000001</v>
      </c>
      <c r="L29" t="s">
        <v>12</v>
      </c>
      <c r="O29">
        <v>2599.8323999999998</v>
      </c>
      <c r="P29" s="4">
        <f t="shared" si="1"/>
        <v>1.0000000020227162E-4</v>
      </c>
      <c r="R29">
        <v>-3.3512</v>
      </c>
      <c r="S29" s="3">
        <f t="shared" si="2"/>
        <v>0</v>
      </c>
    </row>
    <row r="30" spans="1:19" x14ac:dyDescent="0.25">
      <c r="A30" s="26"/>
      <c r="B30" t="s">
        <v>40</v>
      </c>
      <c r="C30">
        <v>1.0862000000000001</v>
      </c>
      <c r="D30">
        <v>0</v>
      </c>
      <c r="E30">
        <v>3.016</v>
      </c>
      <c r="F30">
        <f t="shared" si="3"/>
        <v>-2.8725000000000001</v>
      </c>
      <c r="G30">
        <v>0</v>
      </c>
      <c r="H30">
        <f t="shared" si="0"/>
        <v>2596.9597999999996</v>
      </c>
      <c r="I30">
        <v>77.103999999999999</v>
      </c>
      <c r="J30">
        <v>0</v>
      </c>
      <c r="K30">
        <v>76.244</v>
      </c>
      <c r="L30" t="s">
        <v>12</v>
      </c>
      <c r="O30">
        <v>2596.9598999999998</v>
      </c>
      <c r="P30" s="4">
        <f t="shared" si="1"/>
        <v>1.0000000020227162E-4</v>
      </c>
      <c r="R30">
        <v>-2.8725000000000001</v>
      </c>
      <c r="S30" s="3">
        <f t="shared" si="2"/>
        <v>0</v>
      </c>
    </row>
    <row r="31" spans="1:19" x14ac:dyDescent="0.25">
      <c r="A31" s="26"/>
      <c r="B31" t="s">
        <v>41</v>
      </c>
      <c r="C31">
        <v>0.61399999999999999</v>
      </c>
      <c r="D31">
        <v>0</v>
      </c>
      <c r="E31">
        <v>2.2587000000000002</v>
      </c>
      <c r="F31">
        <f t="shared" si="3"/>
        <v>-1.1725000000000001</v>
      </c>
      <c r="G31">
        <v>0</v>
      </c>
      <c r="H31">
        <f t="shared" si="0"/>
        <v>2595.7873</v>
      </c>
      <c r="I31">
        <v>20.587</v>
      </c>
      <c r="J31">
        <v>0</v>
      </c>
      <c r="K31">
        <v>32.661000000000001</v>
      </c>
      <c r="L31" t="s">
        <v>12</v>
      </c>
      <c r="O31">
        <v>2595.7874000000002</v>
      </c>
      <c r="P31" s="4">
        <f t="shared" si="1"/>
        <v>1.0000000020227162E-4</v>
      </c>
      <c r="R31">
        <v>-1.1725000000000001</v>
      </c>
      <c r="S31" s="3">
        <f t="shared" si="2"/>
        <v>0</v>
      </c>
    </row>
    <row r="32" spans="1:19" x14ac:dyDescent="0.25">
      <c r="A32" s="26"/>
      <c r="B32" t="s">
        <v>29</v>
      </c>
      <c r="C32">
        <v>2.3559000000000001</v>
      </c>
      <c r="D32">
        <v>0</v>
      </c>
      <c r="E32">
        <v>2.9055</v>
      </c>
      <c r="F32">
        <f t="shared" si="3"/>
        <v>-2.2915000000000001</v>
      </c>
      <c r="G32">
        <v>0</v>
      </c>
      <c r="H32">
        <f t="shared" si="0"/>
        <v>2593.4958000000001</v>
      </c>
      <c r="I32">
        <v>57.369</v>
      </c>
      <c r="J32">
        <v>0</v>
      </c>
      <c r="K32">
        <v>44.396000000000001</v>
      </c>
      <c r="L32" t="s">
        <v>12</v>
      </c>
      <c r="O32">
        <v>2593.4958000000001</v>
      </c>
      <c r="P32" s="4">
        <f t="shared" si="1"/>
        <v>0</v>
      </c>
      <c r="R32">
        <v>-2.2915999999999999</v>
      </c>
      <c r="S32" s="3">
        <f t="shared" si="2"/>
        <v>-9.9999999999766942E-5</v>
      </c>
    </row>
    <row r="33" spans="1:19" x14ac:dyDescent="0.25">
      <c r="A33" s="26"/>
      <c r="B33" t="s">
        <v>42</v>
      </c>
      <c r="C33">
        <v>0.63649999999999995</v>
      </c>
      <c r="D33">
        <v>0</v>
      </c>
      <c r="E33">
        <v>1.2441</v>
      </c>
      <c r="F33">
        <f t="shared" si="3"/>
        <v>1.1118000000000001</v>
      </c>
      <c r="G33">
        <v>0</v>
      </c>
      <c r="H33">
        <f t="shared" si="0"/>
        <v>2594.6076000000003</v>
      </c>
      <c r="I33">
        <v>75.073999999999998</v>
      </c>
      <c r="J33">
        <v>0</v>
      </c>
      <c r="K33">
        <v>74.120999999999995</v>
      </c>
      <c r="L33" t="s">
        <v>12</v>
      </c>
      <c r="O33">
        <v>2594.6075999999998</v>
      </c>
      <c r="P33" s="4">
        <f t="shared" si="1"/>
        <v>0</v>
      </c>
      <c r="R33">
        <v>1.1116999999999999</v>
      </c>
      <c r="S33" s="3">
        <f t="shared" si="2"/>
        <v>-1.0000000000021103E-4</v>
      </c>
    </row>
    <row r="34" spans="1:19" x14ac:dyDescent="0.25">
      <c r="A34" s="26"/>
      <c r="B34" t="s">
        <v>43</v>
      </c>
      <c r="C34">
        <v>6.59E-2</v>
      </c>
      <c r="D34">
        <v>0</v>
      </c>
      <c r="E34">
        <v>2.3959000000000001</v>
      </c>
      <c r="F34">
        <f t="shared" si="3"/>
        <v>-1.7594000000000003</v>
      </c>
      <c r="G34">
        <v>0</v>
      </c>
      <c r="H34">
        <f t="shared" si="0"/>
        <v>2592.8482000000004</v>
      </c>
      <c r="I34">
        <v>64.415000000000006</v>
      </c>
      <c r="J34">
        <v>0</v>
      </c>
      <c r="K34">
        <v>76.45</v>
      </c>
      <c r="L34" t="s">
        <v>12</v>
      </c>
      <c r="O34">
        <v>2592.8481999999999</v>
      </c>
      <c r="P34" s="4">
        <f t="shared" si="1"/>
        <v>0</v>
      </c>
      <c r="R34">
        <v>-1.7594000000000001</v>
      </c>
      <c r="S34" s="3">
        <f t="shared" si="2"/>
        <v>0</v>
      </c>
    </row>
    <row r="35" spans="1:19" x14ac:dyDescent="0.25">
      <c r="A35" s="26"/>
      <c r="B35" t="s">
        <v>44</v>
      </c>
      <c r="C35">
        <v>2.1846999999999999</v>
      </c>
      <c r="D35">
        <v>0</v>
      </c>
      <c r="E35">
        <v>0.99390000000000001</v>
      </c>
      <c r="F35">
        <f t="shared" si="3"/>
        <v>-0.92800000000000005</v>
      </c>
      <c r="G35">
        <v>0</v>
      </c>
      <c r="H35">
        <f t="shared" si="0"/>
        <v>2591.9202000000005</v>
      </c>
      <c r="I35">
        <v>82.052999999999997</v>
      </c>
      <c r="J35">
        <v>0</v>
      </c>
      <c r="K35">
        <v>75.215999999999994</v>
      </c>
      <c r="L35" t="s">
        <v>12</v>
      </c>
      <c r="O35">
        <v>2591.9202</v>
      </c>
      <c r="P35" s="4">
        <f t="shared" si="1"/>
        <v>0</v>
      </c>
      <c r="R35">
        <v>-0.92810000000000004</v>
      </c>
      <c r="S35" s="3">
        <f t="shared" si="2"/>
        <v>-9.9999999999988987E-5</v>
      </c>
    </row>
    <row r="36" spans="1:19" x14ac:dyDescent="0.25">
      <c r="A36" s="26"/>
      <c r="B36" t="s">
        <v>45</v>
      </c>
      <c r="C36">
        <v>2.2292000000000001</v>
      </c>
      <c r="D36">
        <v>0</v>
      </c>
      <c r="E36">
        <v>0.74119999999999997</v>
      </c>
      <c r="F36">
        <f t="shared" si="3"/>
        <v>1.4434999999999998</v>
      </c>
      <c r="G36">
        <v>0</v>
      </c>
      <c r="H36">
        <f t="shared" si="0"/>
        <v>2593.3637000000003</v>
      </c>
      <c r="I36">
        <v>59.167000000000002</v>
      </c>
      <c r="J36">
        <v>0</v>
      </c>
      <c r="K36">
        <v>67.12</v>
      </c>
      <c r="L36" t="s">
        <v>12</v>
      </c>
      <c r="O36">
        <v>2593.3636000000001</v>
      </c>
      <c r="P36" s="4">
        <f t="shared" si="1"/>
        <v>-1.0000000020227162E-4</v>
      </c>
      <c r="R36">
        <v>1.4434</v>
      </c>
      <c r="S36" s="3">
        <f t="shared" si="2"/>
        <v>-9.9999999999766942E-5</v>
      </c>
    </row>
    <row r="37" spans="1:19" x14ac:dyDescent="0.25">
      <c r="A37" s="26"/>
      <c r="B37" t="s">
        <v>46</v>
      </c>
      <c r="C37">
        <v>0.2009</v>
      </c>
      <c r="D37">
        <v>0</v>
      </c>
      <c r="E37">
        <v>3.5533999999999999</v>
      </c>
      <c r="F37">
        <f t="shared" si="3"/>
        <v>-1.3241999999999998</v>
      </c>
      <c r="G37">
        <v>0</v>
      </c>
      <c r="H37">
        <f t="shared" si="0"/>
        <v>2592.0395000000008</v>
      </c>
      <c r="I37">
        <v>50.015000000000001</v>
      </c>
      <c r="J37">
        <v>0</v>
      </c>
      <c r="K37">
        <v>69.096999999999994</v>
      </c>
      <c r="L37" t="s">
        <v>12</v>
      </c>
      <c r="O37">
        <v>2592.0392999999999</v>
      </c>
      <c r="P37" s="4">
        <f t="shared" si="1"/>
        <v>-2.0000000085929059E-4</v>
      </c>
      <c r="R37">
        <v>-1.3243</v>
      </c>
      <c r="S37" s="3">
        <f t="shared" si="2"/>
        <v>-1.0000000000021103E-4</v>
      </c>
    </row>
    <row r="38" spans="1:19" x14ac:dyDescent="0.25">
      <c r="A38" s="26"/>
      <c r="B38" t="s">
        <v>47</v>
      </c>
      <c r="C38">
        <v>1.0350999999999999</v>
      </c>
      <c r="D38">
        <v>0</v>
      </c>
      <c r="E38">
        <v>2.3323999999999998</v>
      </c>
      <c r="F38">
        <f t="shared" si="3"/>
        <v>-2.1315</v>
      </c>
      <c r="G38">
        <v>0</v>
      </c>
      <c r="H38">
        <f t="shared" si="0"/>
        <v>2589.9080000000008</v>
      </c>
      <c r="I38">
        <v>45.677</v>
      </c>
      <c r="J38">
        <v>0</v>
      </c>
      <c r="K38">
        <v>38.234000000000002</v>
      </c>
      <c r="L38" t="s">
        <v>12</v>
      </c>
      <c r="O38">
        <v>2589.9078</v>
      </c>
      <c r="P38" s="4">
        <f t="shared" si="1"/>
        <v>-2.0000000085929059E-4</v>
      </c>
      <c r="R38">
        <v>-2.1315</v>
      </c>
      <c r="S38" s="3">
        <f t="shared" si="2"/>
        <v>0</v>
      </c>
    </row>
    <row r="39" spans="1:19" x14ac:dyDescent="0.25">
      <c r="A39" s="26"/>
      <c r="B39" t="s">
        <v>23</v>
      </c>
      <c r="C39">
        <v>1.5422</v>
      </c>
      <c r="D39">
        <v>0</v>
      </c>
      <c r="E39">
        <v>1.542</v>
      </c>
      <c r="F39">
        <f t="shared" si="3"/>
        <v>-0.50690000000000013</v>
      </c>
      <c r="G39">
        <v>0</v>
      </c>
      <c r="H39">
        <f t="shared" si="0"/>
        <v>2589.401100000001</v>
      </c>
      <c r="I39">
        <v>26.693999999999999</v>
      </c>
      <c r="J39">
        <v>0</v>
      </c>
      <c r="K39">
        <v>26.702999999999999</v>
      </c>
      <c r="L39" t="s">
        <v>12</v>
      </c>
      <c r="O39">
        <v>2589.4009999999998</v>
      </c>
      <c r="P39" s="4">
        <f t="shared" si="1"/>
        <v>-1.0000000111176632E-4</v>
      </c>
      <c r="R39">
        <v>-0.50690000000000002</v>
      </c>
      <c r="S39" s="3">
        <f t="shared" si="2"/>
        <v>0</v>
      </c>
    </row>
    <row r="40" spans="1:19" x14ac:dyDescent="0.25">
      <c r="A40" s="26"/>
      <c r="B40" t="s">
        <v>48</v>
      </c>
      <c r="C40">
        <v>7.4300000000000005E-2</v>
      </c>
      <c r="D40">
        <v>0</v>
      </c>
      <c r="E40">
        <v>3.1019999999999999</v>
      </c>
      <c r="F40">
        <f t="shared" si="3"/>
        <v>-1.5597999999999999</v>
      </c>
      <c r="G40">
        <v>0</v>
      </c>
      <c r="H40">
        <f t="shared" si="0"/>
        <v>2587.841300000001</v>
      </c>
      <c r="I40">
        <v>57.398000000000003</v>
      </c>
      <c r="J40">
        <v>0</v>
      </c>
      <c r="K40">
        <v>68.108999999999995</v>
      </c>
      <c r="L40" t="s">
        <v>12</v>
      </c>
      <c r="O40">
        <v>2587.8411000000001</v>
      </c>
      <c r="P40" s="4">
        <f t="shared" si="1"/>
        <v>-2.0000000085929059E-4</v>
      </c>
      <c r="R40">
        <v>-1.5599000000000001</v>
      </c>
      <c r="S40" s="3">
        <f t="shared" si="2"/>
        <v>-1.0000000000021103E-4</v>
      </c>
    </row>
    <row r="41" spans="1:19" x14ac:dyDescent="0.25">
      <c r="A41" s="26"/>
      <c r="B41" t="s">
        <v>49</v>
      </c>
      <c r="C41">
        <v>0.25080000000000002</v>
      </c>
      <c r="D41">
        <v>0</v>
      </c>
      <c r="E41">
        <v>2.7395999999999998</v>
      </c>
      <c r="F41">
        <f t="shared" si="3"/>
        <v>-2.6652999999999998</v>
      </c>
      <c r="G41">
        <v>0</v>
      </c>
      <c r="H41">
        <f t="shared" si="0"/>
        <v>2585.1760000000013</v>
      </c>
      <c r="I41">
        <v>75.736999999999995</v>
      </c>
      <c r="J41">
        <v>0</v>
      </c>
      <c r="K41">
        <v>76.674999999999997</v>
      </c>
      <c r="L41" t="s">
        <v>12</v>
      </c>
      <c r="O41">
        <v>2585.1758</v>
      </c>
      <c r="P41" s="4">
        <f t="shared" si="1"/>
        <v>-2.0000000131403795E-4</v>
      </c>
      <c r="R41">
        <v>-2.6652999999999998</v>
      </c>
      <c r="S41" s="3">
        <f t="shared" si="2"/>
        <v>0</v>
      </c>
    </row>
    <row r="42" spans="1:19" x14ac:dyDescent="0.25">
      <c r="A42" s="26"/>
      <c r="B42" t="s">
        <v>50</v>
      </c>
      <c r="C42">
        <v>0.65169999999999995</v>
      </c>
      <c r="D42">
        <v>0</v>
      </c>
      <c r="E42">
        <v>2.4319999999999999</v>
      </c>
      <c r="F42">
        <f t="shared" si="3"/>
        <v>-2.1812</v>
      </c>
      <c r="G42">
        <v>0</v>
      </c>
      <c r="H42">
        <f t="shared" si="0"/>
        <v>2582.9948000000013</v>
      </c>
      <c r="I42">
        <v>82.783000000000001</v>
      </c>
      <c r="J42">
        <v>0</v>
      </c>
      <c r="K42">
        <v>56.972000000000001</v>
      </c>
      <c r="L42" t="s">
        <v>12</v>
      </c>
      <c r="O42">
        <v>2582.9946</v>
      </c>
      <c r="P42" s="4">
        <f t="shared" si="1"/>
        <v>-2.0000000131403795E-4</v>
      </c>
      <c r="R42">
        <v>-2.1812</v>
      </c>
      <c r="S42" s="3">
        <f t="shared" si="2"/>
        <v>0</v>
      </c>
    </row>
    <row r="43" spans="1:19" x14ac:dyDescent="0.25">
      <c r="A43" s="26"/>
      <c r="B43" t="s">
        <v>51</v>
      </c>
      <c r="C43">
        <v>0.52610000000000001</v>
      </c>
      <c r="D43">
        <v>0</v>
      </c>
      <c r="E43">
        <v>2.4384000000000001</v>
      </c>
      <c r="F43">
        <f t="shared" si="3"/>
        <v>-1.7867000000000002</v>
      </c>
      <c r="G43">
        <v>0</v>
      </c>
      <c r="H43">
        <f t="shared" si="0"/>
        <v>2581.2081000000012</v>
      </c>
      <c r="I43">
        <v>70.397999999999996</v>
      </c>
      <c r="J43">
        <v>0</v>
      </c>
      <c r="K43">
        <v>75.022000000000006</v>
      </c>
      <c r="L43" t="s">
        <v>12</v>
      </c>
      <c r="O43">
        <v>2581.2078999999999</v>
      </c>
      <c r="P43" s="4">
        <f t="shared" si="1"/>
        <v>-2.0000000131403795E-4</v>
      </c>
      <c r="R43">
        <v>-1.7867</v>
      </c>
      <c r="S43" s="3">
        <f t="shared" si="2"/>
        <v>0</v>
      </c>
    </row>
    <row r="44" spans="1:19" x14ac:dyDescent="0.25">
      <c r="A44" s="26"/>
      <c r="B44" t="s">
        <v>52</v>
      </c>
      <c r="C44">
        <v>0.94379999999999997</v>
      </c>
      <c r="D44">
        <v>0</v>
      </c>
      <c r="E44">
        <v>1.4925999999999999</v>
      </c>
      <c r="F44">
        <f t="shared" si="3"/>
        <v>-0.96649999999999991</v>
      </c>
      <c r="G44">
        <v>0</v>
      </c>
      <c r="H44">
        <f t="shared" si="0"/>
        <v>2580.2416000000012</v>
      </c>
      <c r="I44">
        <v>52.398000000000003</v>
      </c>
      <c r="J44">
        <v>0</v>
      </c>
      <c r="K44">
        <v>19.248999999999999</v>
      </c>
      <c r="L44" t="s">
        <v>12</v>
      </c>
      <c r="O44">
        <v>2580.2413999999999</v>
      </c>
      <c r="P44" s="4">
        <f t="shared" si="1"/>
        <v>-2.0000000131403795E-4</v>
      </c>
      <c r="R44">
        <v>-0.96650000000000003</v>
      </c>
      <c r="S44" s="3">
        <f t="shared" si="2"/>
        <v>0</v>
      </c>
    </row>
    <row r="45" spans="1:19" x14ac:dyDescent="0.25">
      <c r="A45" s="26"/>
      <c r="B45" t="s">
        <v>17</v>
      </c>
      <c r="C45">
        <v>1.1257999999999999</v>
      </c>
      <c r="D45">
        <v>0</v>
      </c>
      <c r="E45">
        <v>1.3584000000000001</v>
      </c>
      <c r="F45">
        <f t="shared" si="3"/>
        <v>-0.41460000000000008</v>
      </c>
      <c r="G45">
        <v>0</v>
      </c>
      <c r="H45">
        <f t="shared" si="0"/>
        <v>2579.8270000000011</v>
      </c>
      <c r="I45">
        <v>51.588000000000001</v>
      </c>
      <c r="J45">
        <v>0</v>
      </c>
      <c r="K45">
        <v>23.44</v>
      </c>
      <c r="L45" t="s">
        <v>12</v>
      </c>
      <c r="O45">
        <v>2579.8267999999998</v>
      </c>
      <c r="P45" s="4">
        <f t="shared" si="1"/>
        <v>-2.0000000131403795E-4</v>
      </c>
      <c r="R45">
        <v>-0.41460000000000002</v>
      </c>
      <c r="S45" s="3">
        <f t="shared" si="2"/>
        <v>0</v>
      </c>
    </row>
    <row r="46" spans="1:19" x14ac:dyDescent="0.25">
      <c r="A46" s="26"/>
      <c r="B46" t="s">
        <v>53</v>
      </c>
      <c r="C46">
        <v>1.3368</v>
      </c>
      <c r="D46">
        <v>0</v>
      </c>
      <c r="E46">
        <v>1.9336</v>
      </c>
      <c r="F46">
        <f t="shared" si="3"/>
        <v>-0.80780000000000007</v>
      </c>
      <c r="G46">
        <v>0</v>
      </c>
      <c r="H46">
        <f t="shared" si="0"/>
        <v>2579.0192000000011</v>
      </c>
      <c r="I46">
        <v>18.062000000000001</v>
      </c>
      <c r="J46">
        <v>0</v>
      </c>
      <c r="K46">
        <v>46.718000000000004</v>
      </c>
      <c r="L46" t="s">
        <v>12</v>
      </c>
      <c r="O46">
        <v>2579.0189999999998</v>
      </c>
      <c r="P46" s="4">
        <f t="shared" si="1"/>
        <v>-2.0000000131403795E-4</v>
      </c>
      <c r="R46">
        <v>-0.80779999999999996</v>
      </c>
      <c r="S46" s="3">
        <f t="shared" si="2"/>
        <v>0</v>
      </c>
    </row>
    <row r="47" spans="1:19" x14ac:dyDescent="0.25">
      <c r="A47" s="26"/>
      <c r="B47" t="s">
        <v>54</v>
      </c>
      <c r="C47">
        <v>1.6196999999999999</v>
      </c>
      <c r="D47">
        <v>0</v>
      </c>
      <c r="E47">
        <v>1.7462</v>
      </c>
      <c r="F47">
        <f t="shared" si="3"/>
        <v>-0.40939999999999999</v>
      </c>
      <c r="G47">
        <v>0</v>
      </c>
      <c r="H47">
        <f t="shared" si="0"/>
        <v>2578.6098000000011</v>
      </c>
      <c r="I47">
        <v>61.545999999999999</v>
      </c>
      <c r="J47">
        <v>0</v>
      </c>
      <c r="K47">
        <v>8.9039999999999999</v>
      </c>
      <c r="L47" t="s">
        <v>12</v>
      </c>
      <c r="O47">
        <v>2578.6095999999998</v>
      </c>
      <c r="P47" s="4">
        <f t="shared" si="1"/>
        <v>-2.0000000131403795E-4</v>
      </c>
      <c r="R47">
        <v>-0.4093</v>
      </c>
      <c r="S47" s="3">
        <f t="shared" si="2"/>
        <v>9.9999999999988987E-5</v>
      </c>
    </row>
    <row r="48" spans="1:19" x14ac:dyDescent="0.25">
      <c r="A48" s="26"/>
      <c r="B48" t="s">
        <v>55</v>
      </c>
      <c r="C48">
        <v>1.411</v>
      </c>
      <c r="D48">
        <v>0</v>
      </c>
      <c r="E48">
        <v>1.6655</v>
      </c>
      <c r="F48">
        <f t="shared" si="3"/>
        <v>-4.5800000000000063E-2</v>
      </c>
      <c r="G48">
        <v>0</v>
      </c>
      <c r="H48">
        <f t="shared" si="0"/>
        <v>2578.5640000000012</v>
      </c>
      <c r="I48">
        <v>19.437999999999999</v>
      </c>
      <c r="J48">
        <v>0</v>
      </c>
      <c r="K48">
        <v>44.436999999999998</v>
      </c>
      <c r="L48" t="s">
        <v>12</v>
      </c>
      <c r="O48">
        <v>2578.5639000000001</v>
      </c>
      <c r="P48" s="4">
        <f t="shared" si="1"/>
        <v>-1.0000000111176632E-4</v>
      </c>
      <c r="R48">
        <v>-4.5699999999999998E-2</v>
      </c>
      <c r="S48" s="3">
        <f t="shared" si="2"/>
        <v>1.0000000000006531E-4</v>
      </c>
    </row>
    <row r="49" spans="1:19" x14ac:dyDescent="0.25">
      <c r="A49" s="26"/>
      <c r="B49" t="s">
        <v>56</v>
      </c>
      <c r="C49">
        <v>0.64590000000000003</v>
      </c>
      <c r="D49">
        <v>0</v>
      </c>
      <c r="E49">
        <v>2.181</v>
      </c>
      <c r="F49">
        <f t="shared" si="3"/>
        <v>-0.77</v>
      </c>
      <c r="G49">
        <v>0</v>
      </c>
      <c r="H49">
        <f t="shared" si="0"/>
        <v>2577.7940000000012</v>
      </c>
      <c r="I49">
        <v>77.835999999999999</v>
      </c>
      <c r="J49">
        <v>0</v>
      </c>
      <c r="K49">
        <v>45.384999999999998</v>
      </c>
      <c r="L49" t="s">
        <v>12</v>
      </c>
      <c r="O49">
        <v>2577.7939000000001</v>
      </c>
      <c r="P49" s="4">
        <f t="shared" si="1"/>
        <v>-1.0000000111176632E-4</v>
      </c>
      <c r="R49">
        <v>-0.77</v>
      </c>
      <c r="S49" s="3">
        <f t="shared" si="2"/>
        <v>0</v>
      </c>
    </row>
    <row r="50" spans="1:19" x14ac:dyDescent="0.25">
      <c r="A50" s="26"/>
      <c r="B50" t="s">
        <v>57</v>
      </c>
      <c r="C50">
        <v>1.0909</v>
      </c>
      <c r="D50">
        <v>0</v>
      </c>
      <c r="E50">
        <v>2.3220999999999998</v>
      </c>
      <c r="F50">
        <f t="shared" si="3"/>
        <v>-1.6761999999999997</v>
      </c>
      <c r="G50">
        <v>0</v>
      </c>
      <c r="H50">
        <f t="shared" si="0"/>
        <v>2576.1178000000014</v>
      </c>
      <c r="I50">
        <v>36.86</v>
      </c>
      <c r="J50">
        <v>0</v>
      </c>
      <c r="K50">
        <v>64.006</v>
      </c>
      <c r="L50" t="s">
        <v>12</v>
      </c>
      <c r="O50">
        <v>2576.1176999999998</v>
      </c>
      <c r="P50" s="4">
        <f t="shared" si="1"/>
        <v>-1.0000000156651367E-4</v>
      </c>
      <c r="R50">
        <v>-1.6761999999999999</v>
      </c>
      <c r="S50" s="3">
        <f t="shared" si="2"/>
        <v>0</v>
      </c>
    </row>
    <row r="51" spans="1:19" x14ac:dyDescent="0.25">
      <c r="A51" s="26"/>
      <c r="B51" s="1" t="s">
        <v>11</v>
      </c>
      <c r="C51">
        <v>0</v>
      </c>
      <c r="D51">
        <v>0</v>
      </c>
      <c r="E51">
        <v>1.4301999999999999</v>
      </c>
      <c r="F51">
        <f t="shared" si="3"/>
        <v>-0.33929999999999993</v>
      </c>
      <c r="G51">
        <v>0</v>
      </c>
      <c r="H51" s="1">
        <f t="shared" si="0"/>
        <v>2575.7785000000017</v>
      </c>
      <c r="I51">
        <v>0</v>
      </c>
      <c r="J51">
        <v>0</v>
      </c>
      <c r="K51">
        <v>30.189</v>
      </c>
      <c r="L51" t="s">
        <v>12</v>
      </c>
      <c r="O51">
        <v>2575.7782999999999</v>
      </c>
      <c r="P51" s="4">
        <f t="shared" si="1"/>
        <v>-2.000000017687853E-4</v>
      </c>
      <c r="R51">
        <v>-0.33939999999999998</v>
      </c>
      <c r="S51" s="3">
        <f t="shared" si="2"/>
        <v>-1.000000000000445E-4</v>
      </c>
    </row>
    <row r="52" spans="1:19" x14ac:dyDescent="0.25">
      <c r="A52" s="2"/>
      <c r="B52" s="2"/>
      <c r="C52" s="2">
        <f>SUM(C2:C51)</f>
        <v>81.967299999999994</v>
      </c>
      <c r="D52" s="2"/>
      <c r="E52" s="2">
        <f>SUM(E2:E51)</f>
        <v>81.971799999999988</v>
      </c>
      <c r="F52" s="2">
        <f>E52-C52</f>
        <v>4.4999999999930651E-3</v>
      </c>
      <c r="G52" s="2"/>
      <c r="H52" s="2">
        <f>ABS(H2-H51)</f>
        <v>4.4999999981882866E-3</v>
      </c>
      <c r="I52" s="2">
        <f>SUM(I2:I51)/1000</f>
        <v>2.5211750000000004</v>
      </c>
      <c r="J52" s="2"/>
      <c r="K52" s="2">
        <f>SUM(K2:K51)/1000</f>
        <v>2.4701179999999994</v>
      </c>
      <c r="L52" s="2">
        <f>K52+I52</f>
        <v>4.9912929999999998</v>
      </c>
      <c r="M52" s="2">
        <f>0.008*SQRT(L52)</f>
        <v>1.7872961478165836E-2</v>
      </c>
    </row>
  </sheetData>
  <mergeCells count="1">
    <mergeCell ref="A2:A5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8"/>
  <sheetViews>
    <sheetView topLeftCell="A106" workbookViewId="0">
      <selection activeCell="M124" sqref="M124"/>
    </sheetView>
  </sheetViews>
  <sheetFormatPr baseColWidth="10" defaultRowHeight="15" x14ac:dyDescent="0.25"/>
  <cols>
    <col min="1" max="1" width="10.7109375" customWidth="1"/>
    <col min="2" max="2" width="13.140625" bestFit="1" customWidth="1"/>
    <col min="3" max="3" width="12.85546875" bestFit="1" customWidth="1"/>
    <col min="4" max="4" width="12.28515625" bestFit="1" customWidth="1"/>
    <col min="6" max="6" width="14.7109375" bestFit="1" customWidth="1"/>
    <col min="7" max="7" width="16.5703125" bestFit="1" customWidth="1"/>
    <col min="8" max="8" width="13.28515625" bestFit="1" customWidth="1"/>
  </cols>
  <sheetData>
    <row r="1" spans="1:19" x14ac:dyDescent="0.25">
      <c r="A1" t="s">
        <v>58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O1" t="s">
        <v>6</v>
      </c>
      <c r="R1" t="s">
        <v>4</v>
      </c>
    </row>
    <row r="2" spans="1:19" ht="15" customHeight="1" x14ac:dyDescent="0.25">
      <c r="A2" s="26">
        <v>44243</v>
      </c>
      <c r="B2" s="1" t="s">
        <v>35</v>
      </c>
      <c r="C2">
        <v>4.2647000000000004</v>
      </c>
      <c r="D2">
        <v>0</v>
      </c>
      <c r="E2">
        <v>0</v>
      </c>
      <c r="F2">
        <v>0</v>
      </c>
      <c r="G2">
        <v>0</v>
      </c>
      <c r="H2" s="1">
        <f>'2021-02-15'!$H$25</f>
        <v>2614.6185</v>
      </c>
      <c r="I2">
        <v>29.027000000000001</v>
      </c>
      <c r="J2">
        <v>0</v>
      </c>
      <c r="K2">
        <v>0</v>
      </c>
      <c r="L2" t="s">
        <v>12</v>
      </c>
      <c r="O2">
        <v>2614.6185999999998</v>
      </c>
      <c r="P2" s="3">
        <f t="shared" ref="P2:P33" si="0">+O2-H2</f>
        <v>9.9999999747524271E-5</v>
      </c>
      <c r="R2">
        <v>0</v>
      </c>
      <c r="S2" s="3">
        <f t="shared" ref="S2:S33" si="1">+R2-F2</f>
        <v>0</v>
      </c>
    </row>
    <row r="3" spans="1:19" x14ac:dyDescent="0.25">
      <c r="A3" s="26"/>
      <c r="B3" t="s">
        <v>59</v>
      </c>
      <c r="C3">
        <v>2.8376000000000001</v>
      </c>
      <c r="D3">
        <v>0</v>
      </c>
      <c r="E3">
        <v>0.2974</v>
      </c>
      <c r="F3">
        <f t="shared" ref="F3:F34" si="2">+C2-E3</f>
        <v>3.9673000000000003</v>
      </c>
      <c r="G3">
        <v>0</v>
      </c>
      <c r="H3">
        <f t="shared" ref="H3:H34" si="3">H2+C2-E3</f>
        <v>2618.5858000000003</v>
      </c>
      <c r="I3">
        <v>18.146000000000001</v>
      </c>
      <c r="J3">
        <v>0</v>
      </c>
      <c r="K3">
        <v>19.422000000000001</v>
      </c>
      <c r="L3" t="s">
        <v>12</v>
      </c>
      <c r="O3">
        <v>2618.5859</v>
      </c>
      <c r="P3" s="3">
        <f t="shared" si="0"/>
        <v>9.9999999747524271E-5</v>
      </c>
      <c r="R3">
        <v>3.9672999999999998</v>
      </c>
      <c r="S3" s="3">
        <f t="shared" si="1"/>
        <v>0</v>
      </c>
    </row>
    <row r="4" spans="1:19" x14ac:dyDescent="0.25">
      <c r="A4" s="26"/>
      <c r="B4" t="s">
        <v>60</v>
      </c>
      <c r="C4">
        <v>0.1842</v>
      </c>
      <c r="D4">
        <v>0</v>
      </c>
      <c r="E4">
        <v>2.6164999999999998</v>
      </c>
      <c r="F4">
        <f t="shared" si="2"/>
        <v>0.2211000000000003</v>
      </c>
      <c r="G4">
        <v>0</v>
      </c>
      <c r="H4">
        <f t="shared" si="3"/>
        <v>2618.8069</v>
      </c>
      <c r="I4">
        <v>15.237</v>
      </c>
      <c r="J4">
        <v>0</v>
      </c>
      <c r="K4">
        <v>24.902999999999999</v>
      </c>
      <c r="L4" t="s">
        <v>12</v>
      </c>
      <c r="O4">
        <v>2618.8069999999998</v>
      </c>
      <c r="P4" s="3">
        <f t="shared" si="0"/>
        <v>9.9999999747524271E-5</v>
      </c>
      <c r="R4">
        <v>0.221</v>
      </c>
      <c r="S4" s="3">
        <f t="shared" si="1"/>
        <v>-1.000000000002943E-4</v>
      </c>
    </row>
    <row r="5" spans="1:19" x14ac:dyDescent="0.25">
      <c r="A5" s="26"/>
      <c r="B5" s="1" t="s">
        <v>61</v>
      </c>
      <c r="C5">
        <v>3.1909000000000001</v>
      </c>
      <c r="D5">
        <v>0</v>
      </c>
      <c r="E5">
        <v>2.1863000000000001</v>
      </c>
      <c r="F5">
        <f t="shared" si="2"/>
        <v>-2.0021</v>
      </c>
      <c r="G5">
        <v>0</v>
      </c>
      <c r="H5" s="1">
        <f t="shared" si="3"/>
        <v>2616.8048000000003</v>
      </c>
      <c r="I5">
        <v>43.795999999999999</v>
      </c>
      <c r="J5">
        <v>0</v>
      </c>
      <c r="K5">
        <v>19.375</v>
      </c>
      <c r="L5" t="s">
        <v>12</v>
      </c>
      <c r="O5">
        <v>2616.8047999999999</v>
      </c>
      <c r="P5" s="3">
        <f t="shared" si="0"/>
        <v>0</v>
      </c>
      <c r="R5">
        <v>-2.0022000000000002</v>
      </c>
      <c r="S5" s="3">
        <f t="shared" si="1"/>
        <v>-1.0000000000021103E-4</v>
      </c>
    </row>
    <row r="6" spans="1:19" x14ac:dyDescent="0.25">
      <c r="A6" s="26"/>
      <c r="B6" t="s">
        <v>62</v>
      </c>
      <c r="C6">
        <v>4.8514999999999997</v>
      </c>
      <c r="D6">
        <v>0</v>
      </c>
      <c r="E6">
        <v>0.3412</v>
      </c>
      <c r="F6">
        <f t="shared" si="2"/>
        <v>2.8496999999999999</v>
      </c>
      <c r="G6">
        <v>0</v>
      </c>
      <c r="H6">
        <f t="shared" si="3"/>
        <v>2619.6545000000006</v>
      </c>
      <c r="I6">
        <v>22.542000000000002</v>
      </c>
      <c r="J6">
        <v>0</v>
      </c>
      <c r="K6">
        <v>18.748000000000001</v>
      </c>
      <c r="L6" t="s">
        <v>12</v>
      </c>
      <c r="O6">
        <v>2619.6545000000001</v>
      </c>
      <c r="P6" s="3">
        <f t="shared" si="0"/>
        <v>0</v>
      </c>
      <c r="R6">
        <v>2.8496999999999999</v>
      </c>
      <c r="S6" s="3">
        <f t="shared" si="1"/>
        <v>0</v>
      </c>
    </row>
    <row r="7" spans="1:19" x14ac:dyDescent="0.25">
      <c r="A7" s="26"/>
      <c r="B7" t="s">
        <v>63</v>
      </c>
      <c r="C7">
        <v>3.7968000000000002</v>
      </c>
      <c r="D7">
        <v>0</v>
      </c>
      <c r="E7">
        <v>2.0876000000000001</v>
      </c>
      <c r="F7">
        <f t="shared" si="2"/>
        <v>2.7638999999999996</v>
      </c>
      <c r="G7">
        <v>0</v>
      </c>
      <c r="H7">
        <f t="shared" si="3"/>
        <v>2622.4184000000009</v>
      </c>
      <c r="I7">
        <v>41.267000000000003</v>
      </c>
      <c r="J7">
        <v>0</v>
      </c>
      <c r="K7">
        <v>74.715999999999994</v>
      </c>
      <c r="L7" t="s">
        <v>12</v>
      </c>
      <c r="O7">
        <v>2622.4185000000002</v>
      </c>
      <c r="P7" s="3">
        <f t="shared" si="0"/>
        <v>9.999999929277692E-5</v>
      </c>
      <c r="R7">
        <v>2.7639</v>
      </c>
      <c r="S7" s="3">
        <f t="shared" si="1"/>
        <v>0</v>
      </c>
    </row>
    <row r="8" spans="1:19" x14ac:dyDescent="0.25">
      <c r="A8" s="26"/>
      <c r="B8" t="s">
        <v>64</v>
      </c>
      <c r="C8">
        <v>4.8632</v>
      </c>
      <c r="D8">
        <v>0</v>
      </c>
      <c r="E8">
        <v>0.1225</v>
      </c>
      <c r="F8">
        <f t="shared" si="2"/>
        <v>3.6743000000000001</v>
      </c>
      <c r="G8">
        <v>0</v>
      </c>
      <c r="H8">
        <f t="shared" si="3"/>
        <v>2626.0927000000011</v>
      </c>
      <c r="I8">
        <v>58.018999999999998</v>
      </c>
      <c r="J8">
        <v>0</v>
      </c>
      <c r="K8">
        <v>26.312999999999999</v>
      </c>
      <c r="L8" t="s">
        <v>12</v>
      </c>
      <c r="O8">
        <v>2626.0927000000001</v>
      </c>
      <c r="P8" s="3">
        <f t="shared" si="0"/>
        <v>0</v>
      </c>
      <c r="R8">
        <v>3.6743000000000001</v>
      </c>
      <c r="S8" s="3">
        <f t="shared" si="1"/>
        <v>0</v>
      </c>
    </row>
    <row r="9" spans="1:19" x14ac:dyDescent="0.25">
      <c r="A9" s="26"/>
      <c r="B9" t="s">
        <v>65</v>
      </c>
      <c r="C9">
        <v>4.7388000000000003</v>
      </c>
      <c r="D9">
        <v>0</v>
      </c>
      <c r="E9">
        <v>4.2599999999999999E-2</v>
      </c>
      <c r="F9">
        <f t="shared" si="2"/>
        <v>4.8205999999999998</v>
      </c>
      <c r="G9">
        <v>0</v>
      </c>
      <c r="H9">
        <f t="shared" si="3"/>
        <v>2630.9133000000006</v>
      </c>
      <c r="I9">
        <v>52.024999999999999</v>
      </c>
      <c r="J9">
        <v>0</v>
      </c>
      <c r="K9">
        <v>20.715</v>
      </c>
      <c r="L9" t="s">
        <v>12</v>
      </c>
      <c r="O9">
        <v>2630.9133000000002</v>
      </c>
      <c r="P9" s="3">
        <f t="shared" si="0"/>
        <v>0</v>
      </c>
      <c r="R9">
        <v>4.8205999999999998</v>
      </c>
      <c r="S9" s="3">
        <f t="shared" si="1"/>
        <v>0</v>
      </c>
    </row>
    <row r="10" spans="1:19" x14ac:dyDescent="0.25">
      <c r="A10" s="26"/>
      <c r="B10" t="s">
        <v>66</v>
      </c>
      <c r="C10">
        <v>2.7784</v>
      </c>
      <c r="D10">
        <v>0</v>
      </c>
      <c r="E10">
        <v>5.2699999999999997E-2</v>
      </c>
      <c r="F10">
        <f t="shared" si="2"/>
        <v>4.6861000000000006</v>
      </c>
      <c r="G10">
        <v>0</v>
      </c>
      <c r="H10">
        <f t="shared" si="3"/>
        <v>2635.5994000000005</v>
      </c>
      <c r="I10">
        <v>30.323</v>
      </c>
      <c r="J10">
        <v>0</v>
      </c>
      <c r="K10">
        <v>22.373000000000001</v>
      </c>
      <c r="L10" t="s">
        <v>12</v>
      </c>
      <c r="O10">
        <v>2635.5994000000001</v>
      </c>
      <c r="P10" s="3">
        <f t="shared" si="0"/>
        <v>0</v>
      </c>
      <c r="R10">
        <v>4.6860999999999997</v>
      </c>
      <c r="S10" s="3">
        <f t="shared" si="1"/>
        <v>0</v>
      </c>
    </row>
    <row r="11" spans="1:19" x14ac:dyDescent="0.25">
      <c r="A11" s="26"/>
      <c r="B11" s="1" t="s">
        <v>67</v>
      </c>
      <c r="C11">
        <v>2.6339999999999999</v>
      </c>
      <c r="D11">
        <v>0</v>
      </c>
      <c r="E11">
        <v>2.6339999999999999</v>
      </c>
      <c r="F11">
        <f t="shared" si="2"/>
        <v>0.14440000000000008</v>
      </c>
      <c r="G11">
        <v>0</v>
      </c>
      <c r="H11" s="1">
        <f t="shared" si="3"/>
        <v>2635.7438000000006</v>
      </c>
      <c r="I11">
        <v>26.908000000000001</v>
      </c>
      <c r="J11">
        <v>0</v>
      </c>
      <c r="K11">
        <v>26.888000000000002</v>
      </c>
      <c r="L11" t="s">
        <v>12</v>
      </c>
      <c r="O11">
        <v>2635.7438999999999</v>
      </c>
      <c r="P11" s="3">
        <f t="shared" si="0"/>
        <v>9.999999929277692E-5</v>
      </c>
      <c r="R11">
        <v>0.14449999999999999</v>
      </c>
      <c r="S11" s="3">
        <f t="shared" si="1"/>
        <v>9.999999999990572E-5</v>
      </c>
    </row>
    <row r="12" spans="1:19" x14ac:dyDescent="0.25">
      <c r="A12" s="26"/>
      <c r="B12" t="s">
        <v>68</v>
      </c>
      <c r="C12">
        <v>6.1499999999999999E-2</v>
      </c>
      <c r="D12">
        <v>0</v>
      </c>
      <c r="E12">
        <v>3.7751999999999999</v>
      </c>
      <c r="F12">
        <f t="shared" si="2"/>
        <v>-1.1412</v>
      </c>
      <c r="G12">
        <v>0</v>
      </c>
      <c r="H12">
        <f t="shared" si="3"/>
        <v>2634.6026000000006</v>
      </c>
      <c r="I12">
        <v>19.21</v>
      </c>
      <c r="J12">
        <v>0</v>
      </c>
      <c r="K12">
        <v>38.831000000000003</v>
      </c>
      <c r="L12" t="s">
        <v>12</v>
      </c>
      <c r="O12">
        <v>2634.6026999999999</v>
      </c>
      <c r="P12" s="3">
        <f t="shared" si="0"/>
        <v>9.999999929277692E-5</v>
      </c>
      <c r="R12">
        <v>-1.1412</v>
      </c>
      <c r="S12" s="3">
        <f t="shared" si="1"/>
        <v>0</v>
      </c>
    </row>
    <row r="13" spans="1:19" x14ac:dyDescent="0.25">
      <c r="A13" s="26"/>
      <c r="B13" t="s">
        <v>69</v>
      </c>
      <c r="C13">
        <v>0.72489999999999999</v>
      </c>
      <c r="D13">
        <v>0</v>
      </c>
      <c r="E13">
        <v>3.8719000000000001</v>
      </c>
      <c r="F13">
        <f t="shared" si="2"/>
        <v>-3.8104</v>
      </c>
      <c r="G13">
        <v>0</v>
      </c>
      <c r="H13">
        <f t="shared" si="3"/>
        <v>2630.7922000000003</v>
      </c>
      <c r="I13">
        <v>16.972000000000001</v>
      </c>
      <c r="J13">
        <v>0</v>
      </c>
      <c r="K13">
        <v>40.962000000000003</v>
      </c>
      <c r="L13" t="s">
        <v>12</v>
      </c>
      <c r="O13">
        <v>2630.7923000000001</v>
      </c>
      <c r="P13" s="3">
        <f t="shared" si="0"/>
        <v>9.9999999747524271E-5</v>
      </c>
      <c r="R13">
        <v>-3.8104</v>
      </c>
      <c r="S13" s="3">
        <f t="shared" si="1"/>
        <v>0</v>
      </c>
    </row>
    <row r="14" spans="1:19" x14ac:dyDescent="0.25">
      <c r="A14" s="26"/>
      <c r="B14" t="s">
        <v>70</v>
      </c>
      <c r="C14">
        <v>8.9399999999999993E-2</v>
      </c>
      <c r="D14">
        <v>0</v>
      </c>
      <c r="E14">
        <v>4.0686</v>
      </c>
      <c r="F14">
        <f t="shared" si="2"/>
        <v>-3.3437000000000001</v>
      </c>
      <c r="G14">
        <v>0</v>
      </c>
      <c r="H14">
        <f t="shared" si="3"/>
        <v>2627.4485000000004</v>
      </c>
      <c r="I14">
        <v>16.526</v>
      </c>
      <c r="J14">
        <v>0</v>
      </c>
      <c r="K14">
        <v>38.319000000000003</v>
      </c>
      <c r="L14" t="s">
        <v>12</v>
      </c>
      <c r="O14">
        <v>2627.4486000000002</v>
      </c>
      <c r="P14" s="3">
        <f t="shared" si="0"/>
        <v>9.9999999747524271E-5</v>
      </c>
      <c r="R14">
        <v>-3.3437000000000001</v>
      </c>
      <c r="S14" s="3">
        <f t="shared" si="1"/>
        <v>0</v>
      </c>
    </row>
    <row r="15" spans="1:19" x14ac:dyDescent="0.25">
      <c r="A15" s="26"/>
      <c r="B15" s="1" t="s">
        <v>172</v>
      </c>
      <c r="C15">
        <v>4.3425000000000002</v>
      </c>
      <c r="D15">
        <v>0</v>
      </c>
      <c r="E15">
        <v>4.3421000000000003</v>
      </c>
      <c r="F15">
        <f t="shared" si="2"/>
        <v>-4.2526999999999999</v>
      </c>
      <c r="G15">
        <v>0</v>
      </c>
      <c r="H15" s="1">
        <f t="shared" si="3"/>
        <v>2623.1958000000004</v>
      </c>
      <c r="I15">
        <v>38.292000000000002</v>
      </c>
      <c r="J15">
        <v>0</v>
      </c>
      <c r="K15">
        <v>38.323999999999998</v>
      </c>
      <c r="L15" t="s">
        <v>12</v>
      </c>
      <c r="O15">
        <v>2623.1959000000002</v>
      </c>
      <c r="P15" s="3">
        <f t="shared" si="0"/>
        <v>9.9999999747524271E-5</v>
      </c>
      <c r="R15">
        <v>-4.2526999999999999</v>
      </c>
      <c r="S15" s="3">
        <f t="shared" si="1"/>
        <v>0</v>
      </c>
    </row>
    <row r="16" spans="1:19" x14ac:dyDescent="0.25">
      <c r="A16" s="26"/>
      <c r="B16" t="s">
        <v>72</v>
      </c>
      <c r="C16">
        <v>4.1429999999999998</v>
      </c>
      <c r="D16">
        <v>0</v>
      </c>
      <c r="E16">
        <v>8.9099999999999999E-2</v>
      </c>
      <c r="F16">
        <f t="shared" si="2"/>
        <v>4.2534000000000001</v>
      </c>
      <c r="G16">
        <v>0</v>
      </c>
      <c r="H16">
        <f t="shared" si="3"/>
        <v>2627.4492000000005</v>
      </c>
      <c r="I16">
        <v>39.481999999999999</v>
      </c>
      <c r="J16">
        <v>0</v>
      </c>
      <c r="K16">
        <v>16.530999999999999</v>
      </c>
      <c r="L16" t="s">
        <v>12</v>
      </c>
      <c r="O16">
        <v>2627.4493000000002</v>
      </c>
      <c r="P16" s="3">
        <f t="shared" si="0"/>
        <v>9.9999999747524271E-5</v>
      </c>
      <c r="R16">
        <v>4.2534000000000001</v>
      </c>
      <c r="S16" s="3">
        <f t="shared" si="1"/>
        <v>0</v>
      </c>
    </row>
    <row r="17" spans="1:19" x14ac:dyDescent="0.25">
      <c r="A17" s="26"/>
      <c r="B17" t="s">
        <v>73</v>
      </c>
      <c r="C17">
        <v>4.1871</v>
      </c>
      <c r="D17">
        <v>0</v>
      </c>
      <c r="E17">
        <v>0.29730000000000001</v>
      </c>
      <c r="F17">
        <f t="shared" si="2"/>
        <v>3.8456999999999999</v>
      </c>
      <c r="G17">
        <v>0</v>
      </c>
      <c r="H17">
        <f t="shared" si="3"/>
        <v>2631.2949000000003</v>
      </c>
      <c r="I17">
        <v>46.973999999999997</v>
      </c>
      <c r="J17">
        <v>0</v>
      </c>
      <c r="K17">
        <v>25.109000000000002</v>
      </c>
      <c r="L17" t="s">
        <v>12</v>
      </c>
      <c r="O17">
        <v>2631.2950000000001</v>
      </c>
      <c r="P17" s="3">
        <f t="shared" si="0"/>
        <v>9.9999999747524271E-5</v>
      </c>
      <c r="R17">
        <v>3.8458000000000001</v>
      </c>
      <c r="S17" s="3">
        <f t="shared" si="1"/>
        <v>1.0000000000021103E-4</v>
      </c>
    </row>
    <row r="18" spans="1:19" x14ac:dyDescent="0.25">
      <c r="A18" s="26"/>
      <c r="B18" t="s">
        <v>74</v>
      </c>
      <c r="C18">
        <v>3.9026000000000001</v>
      </c>
      <c r="D18">
        <v>0</v>
      </c>
      <c r="E18">
        <v>2.7099999999999999E-2</v>
      </c>
      <c r="F18">
        <f t="shared" si="2"/>
        <v>4.16</v>
      </c>
      <c r="G18">
        <v>0</v>
      </c>
      <c r="H18">
        <f t="shared" si="3"/>
        <v>2635.4549000000006</v>
      </c>
      <c r="I18">
        <v>37.262</v>
      </c>
      <c r="J18">
        <v>0</v>
      </c>
      <c r="K18">
        <v>24.056999999999999</v>
      </c>
      <c r="L18" t="s">
        <v>12</v>
      </c>
      <c r="O18">
        <v>2635.4549999999999</v>
      </c>
      <c r="P18" s="3">
        <f t="shared" si="0"/>
        <v>9.999999929277692E-5</v>
      </c>
      <c r="R18">
        <v>4.16</v>
      </c>
      <c r="S18" s="3">
        <f t="shared" si="1"/>
        <v>0</v>
      </c>
    </row>
    <row r="19" spans="1:19" x14ac:dyDescent="0.25">
      <c r="A19" s="26"/>
      <c r="B19" s="1" t="s">
        <v>75</v>
      </c>
      <c r="C19">
        <v>1.2915000000000001</v>
      </c>
      <c r="D19">
        <v>0</v>
      </c>
      <c r="E19">
        <v>1.3606</v>
      </c>
      <c r="F19">
        <f t="shared" si="2"/>
        <v>2.5419999999999998</v>
      </c>
      <c r="G19">
        <v>0</v>
      </c>
      <c r="H19" s="1">
        <f t="shared" si="3"/>
        <v>2637.9969000000006</v>
      </c>
      <c r="I19">
        <v>27.396000000000001</v>
      </c>
      <c r="J19">
        <v>0</v>
      </c>
      <c r="K19">
        <v>6.3109999999999999</v>
      </c>
      <c r="L19" t="s">
        <v>12</v>
      </c>
      <c r="O19">
        <v>2637.9969000000001</v>
      </c>
      <c r="P19" s="3">
        <f t="shared" si="0"/>
        <v>0</v>
      </c>
      <c r="R19">
        <v>2.5419</v>
      </c>
      <c r="S19" s="3">
        <f t="shared" si="1"/>
        <v>-9.9999999999766942E-5</v>
      </c>
    </row>
    <row r="20" spans="1:19" x14ac:dyDescent="0.25">
      <c r="A20" s="26"/>
      <c r="B20" s="1" t="s">
        <v>76</v>
      </c>
      <c r="C20">
        <v>3.6735000000000002</v>
      </c>
      <c r="D20">
        <v>0</v>
      </c>
      <c r="E20">
        <v>1.1511</v>
      </c>
      <c r="F20">
        <f t="shared" si="2"/>
        <v>0.14040000000000008</v>
      </c>
      <c r="G20">
        <v>0</v>
      </c>
      <c r="H20" s="1">
        <f t="shared" si="3"/>
        <v>2638.1373000000003</v>
      </c>
      <c r="I20">
        <v>36.475000000000001</v>
      </c>
      <c r="J20">
        <v>0</v>
      </c>
      <c r="K20">
        <v>35.375999999999998</v>
      </c>
      <c r="L20" t="s">
        <v>12</v>
      </c>
      <c r="O20">
        <v>2638.1374000000001</v>
      </c>
      <c r="P20" s="3">
        <f t="shared" si="0"/>
        <v>9.9999999747524271E-5</v>
      </c>
      <c r="R20">
        <v>0.1404</v>
      </c>
      <c r="S20" s="3">
        <f t="shared" si="1"/>
        <v>0</v>
      </c>
    </row>
    <row r="21" spans="1:19" x14ac:dyDescent="0.25">
      <c r="A21" s="26"/>
      <c r="B21" t="s">
        <v>77</v>
      </c>
      <c r="C21">
        <v>3.4752999999999998</v>
      </c>
      <c r="D21">
        <v>0</v>
      </c>
      <c r="E21">
        <v>0.42559999999999998</v>
      </c>
      <c r="F21">
        <f t="shared" si="2"/>
        <v>3.2479000000000005</v>
      </c>
      <c r="G21">
        <v>0</v>
      </c>
      <c r="H21">
        <f t="shared" si="3"/>
        <v>2641.3852000000002</v>
      </c>
      <c r="I21">
        <v>18.006</v>
      </c>
      <c r="J21">
        <v>0</v>
      </c>
      <c r="K21">
        <v>11.802</v>
      </c>
      <c r="L21" t="s">
        <v>12</v>
      </c>
      <c r="O21">
        <v>2641.3852000000002</v>
      </c>
      <c r="P21" s="3">
        <f t="shared" si="0"/>
        <v>0</v>
      </c>
      <c r="R21">
        <v>3.2479</v>
      </c>
      <c r="S21" s="3">
        <f t="shared" si="1"/>
        <v>0</v>
      </c>
    </row>
    <row r="22" spans="1:19" x14ac:dyDescent="0.25">
      <c r="A22" s="26"/>
      <c r="B22" t="s">
        <v>78</v>
      </c>
      <c r="C22">
        <v>3.5301</v>
      </c>
      <c r="D22">
        <v>0</v>
      </c>
      <c r="E22">
        <v>0.47470000000000001</v>
      </c>
      <c r="F22">
        <f t="shared" si="2"/>
        <v>3.0005999999999999</v>
      </c>
      <c r="G22">
        <v>0</v>
      </c>
      <c r="H22">
        <f t="shared" si="3"/>
        <v>2644.3858</v>
      </c>
      <c r="I22">
        <v>18.152999999999999</v>
      </c>
      <c r="J22">
        <v>0</v>
      </c>
      <c r="K22">
        <v>11.446</v>
      </c>
      <c r="L22" t="s">
        <v>12</v>
      </c>
      <c r="O22">
        <v>2644.3859000000002</v>
      </c>
      <c r="P22" s="3">
        <f t="shared" si="0"/>
        <v>1.0000000020227162E-4</v>
      </c>
      <c r="R22">
        <v>3.0005999999999999</v>
      </c>
      <c r="S22" s="3">
        <f t="shared" si="1"/>
        <v>0</v>
      </c>
    </row>
    <row r="23" spans="1:19" x14ac:dyDescent="0.25">
      <c r="A23" s="26"/>
      <c r="B23" s="1" t="s">
        <v>79</v>
      </c>
      <c r="C23">
        <v>3.1972</v>
      </c>
      <c r="D23">
        <v>0</v>
      </c>
      <c r="E23">
        <v>1.6335</v>
      </c>
      <c r="F23">
        <f t="shared" si="2"/>
        <v>1.8966000000000001</v>
      </c>
      <c r="G23">
        <v>0</v>
      </c>
      <c r="H23" s="1">
        <f t="shared" si="3"/>
        <v>2646.2824000000001</v>
      </c>
      <c r="I23">
        <v>23.521999999999998</v>
      </c>
      <c r="J23">
        <v>0</v>
      </c>
      <c r="K23">
        <v>8.4369999999999994</v>
      </c>
      <c r="L23" t="s">
        <v>12</v>
      </c>
      <c r="O23">
        <v>2646.2824999999998</v>
      </c>
      <c r="P23" s="3">
        <f t="shared" si="0"/>
        <v>9.9999999747524271E-5</v>
      </c>
      <c r="R23">
        <v>1.8966000000000001</v>
      </c>
      <c r="S23" s="3">
        <f t="shared" si="1"/>
        <v>0</v>
      </c>
    </row>
    <row r="24" spans="1:19" x14ac:dyDescent="0.25">
      <c r="A24" s="26"/>
      <c r="B24" t="s">
        <v>80</v>
      </c>
      <c r="C24">
        <v>3.4306999999999999</v>
      </c>
      <c r="D24">
        <v>0</v>
      </c>
      <c r="E24">
        <v>4.6800000000000001E-2</v>
      </c>
      <c r="F24">
        <f t="shared" si="2"/>
        <v>3.1503999999999999</v>
      </c>
      <c r="G24">
        <v>0</v>
      </c>
      <c r="H24">
        <f t="shared" si="3"/>
        <v>2649.4328</v>
      </c>
      <c r="I24">
        <v>26.021999999999998</v>
      </c>
      <c r="J24">
        <v>0</v>
      </c>
      <c r="K24">
        <v>16.855</v>
      </c>
      <c r="L24" t="s">
        <v>12</v>
      </c>
      <c r="O24">
        <v>2649.4328999999998</v>
      </c>
      <c r="P24" s="3">
        <f t="shared" si="0"/>
        <v>9.9999999747524271E-5</v>
      </c>
      <c r="R24">
        <v>3.1503999999999999</v>
      </c>
      <c r="S24" s="3">
        <f t="shared" si="1"/>
        <v>0</v>
      </c>
    </row>
    <row r="25" spans="1:19" x14ac:dyDescent="0.25">
      <c r="A25" s="26"/>
      <c r="B25" t="s">
        <v>81</v>
      </c>
      <c r="C25">
        <v>3.286</v>
      </c>
      <c r="D25">
        <v>0</v>
      </c>
      <c r="E25">
        <v>0.1555</v>
      </c>
      <c r="F25">
        <f t="shared" si="2"/>
        <v>3.2751999999999999</v>
      </c>
      <c r="G25">
        <v>0</v>
      </c>
      <c r="H25">
        <f t="shared" si="3"/>
        <v>2652.7080000000001</v>
      </c>
      <c r="I25">
        <v>19.477</v>
      </c>
      <c r="J25">
        <v>0</v>
      </c>
      <c r="K25">
        <v>16.795000000000002</v>
      </c>
      <c r="L25" t="s">
        <v>12</v>
      </c>
      <c r="O25">
        <v>2652.7082</v>
      </c>
      <c r="P25" s="3">
        <f t="shared" si="0"/>
        <v>1.9999999994979589E-4</v>
      </c>
      <c r="R25">
        <v>3.2753000000000001</v>
      </c>
      <c r="S25" s="3">
        <f t="shared" si="1"/>
        <v>1.0000000000021103E-4</v>
      </c>
    </row>
    <row r="26" spans="1:19" x14ac:dyDescent="0.25">
      <c r="A26" s="26"/>
      <c r="B26" t="s">
        <v>82</v>
      </c>
      <c r="C26">
        <v>3.6507999999999998</v>
      </c>
      <c r="D26">
        <v>0</v>
      </c>
      <c r="E26">
        <v>0.66339999999999999</v>
      </c>
      <c r="F26">
        <f t="shared" si="2"/>
        <v>2.6226000000000003</v>
      </c>
      <c r="G26">
        <v>0</v>
      </c>
      <c r="H26">
        <f t="shared" si="3"/>
        <v>2655.3306000000002</v>
      </c>
      <c r="I26">
        <v>19.449000000000002</v>
      </c>
      <c r="J26">
        <v>0</v>
      </c>
      <c r="K26">
        <v>14.792999999999999</v>
      </c>
      <c r="L26" t="s">
        <v>12</v>
      </c>
      <c r="O26">
        <v>2655.3307</v>
      </c>
      <c r="P26" s="3">
        <f t="shared" si="0"/>
        <v>9.9999999747524271E-5</v>
      </c>
      <c r="R26">
        <v>2.6225999999999998</v>
      </c>
      <c r="S26" s="3">
        <f t="shared" si="1"/>
        <v>0</v>
      </c>
    </row>
    <row r="27" spans="1:19" x14ac:dyDescent="0.25">
      <c r="A27" s="26"/>
      <c r="B27" s="1" t="s">
        <v>83</v>
      </c>
      <c r="C27">
        <v>1.9923999999999999</v>
      </c>
      <c r="D27">
        <v>0</v>
      </c>
      <c r="E27">
        <v>1.9924999999999999</v>
      </c>
      <c r="F27">
        <f t="shared" si="2"/>
        <v>1.6582999999999999</v>
      </c>
      <c r="G27">
        <v>0</v>
      </c>
      <c r="H27" s="1">
        <f t="shared" si="3"/>
        <v>2656.9889000000003</v>
      </c>
      <c r="I27">
        <v>5.3140000000000001</v>
      </c>
      <c r="J27">
        <v>0</v>
      </c>
      <c r="K27">
        <v>5.3360000000000003</v>
      </c>
      <c r="L27" t="s">
        <v>12</v>
      </c>
      <c r="O27">
        <v>2656.989</v>
      </c>
      <c r="P27" s="3">
        <f t="shared" si="0"/>
        <v>9.9999999747524271E-5</v>
      </c>
      <c r="R27">
        <v>1.6583000000000001</v>
      </c>
      <c r="S27" s="3">
        <f t="shared" si="1"/>
        <v>0</v>
      </c>
    </row>
    <row r="28" spans="1:19" x14ac:dyDescent="0.25">
      <c r="A28" s="26"/>
      <c r="B28" t="s">
        <v>84</v>
      </c>
      <c r="C28">
        <v>3.653</v>
      </c>
      <c r="D28">
        <v>0</v>
      </c>
      <c r="E28">
        <v>0.15590000000000001</v>
      </c>
      <c r="F28">
        <f t="shared" si="2"/>
        <v>1.8365</v>
      </c>
      <c r="G28">
        <v>0</v>
      </c>
      <c r="H28">
        <f t="shared" si="3"/>
        <v>2658.8254000000002</v>
      </c>
      <c r="I28">
        <v>17.91</v>
      </c>
      <c r="J28">
        <v>0</v>
      </c>
      <c r="K28">
        <v>11.833</v>
      </c>
      <c r="L28" t="s">
        <v>12</v>
      </c>
      <c r="O28">
        <v>2658.8254999999999</v>
      </c>
      <c r="P28" s="3">
        <f t="shared" si="0"/>
        <v>9.9999999747524271E-5</v>
      </c>
      <c r="R28">
        <v>1.8365</v>
      </c>
      <c r="S28" s="3">
        <f t="shared" si="1"/>
        <v>0</v>
      </c>
    </row>
    <row r="29" spans="1:19" x14ac:dyDescent="0.25">
      <c r="A29" s="26"/>
      <c r="B29" t="s">
        <v>85</v>
      </c>
      <c r="C29">
        <v>4.1102999999999996</v>
      </c>
      <c r="D29">
        <v>0</v>
      </c>
      <c r="E29">
        <v>0.10979999999999999</v>
      </c>
      <c r="F29">
        <f t="shared" si="2"/>
        <v>3.5432000000000001</v>
      </c>
      <c r="G29">
        <v>0</v>
      </c>
      <c r="H29">
        <f t="shared" si="3"/>
        <v>2662.3685999999998</v>
      </c>
      <c r="I29">
        <v>24.433</v>
      </c>
      <c r="J29">
        <v>0</v>
      </c>
      <c r="K29">
        <v>11.831</v>
      </c>
      <c r="L29" t="s">
        <v>12</v>
      </c>
      <c r="O29">
        <v>2662.3687</v>
      </c>
      <c r="P29" s="3">
        <f t="shared" si="0"/>
        <v>1.0000000020227162E-4</v>
      </c>
      <c r="R29">
        <v>3.5432000000000001</v>
      </c>
      <c r="S29" s="3">
        <f t="shared" si="1"/>
        <v>0</v>
      </c>
    </row>
    <row r="30" spans="1:19" x14ac:dyDescent="0.25">
      <c r="A30" s="26"/>
      <c r="B30" t="s">
        <v>86</v>
      </c>
      <c r="C30">
        <v>4.3266</v>
      </c>
      <c r="D30">
        <v>0</v>
      </c>
      <c r="E30">
        <v>0.15260000000000001</v>
      </c>
      <c r="F30">
        <f t="shared" si="2"/>
        <v>3.9576999999999996</v>
      </c>
      <c r="G30">
        <v>0</v>
      </c>
      <c r="H30">
        <f t="shared" si="3"/>
        <v>2666.3262999999997</v>
      </c>
      <c r="I30">
        <v>27.231000000000002</v>
      </c>
      <c r="J30">
        <v>0</v>
      </c>
      <c r="K30">
        <v>12.547000000000001</v>
      </c>
      <c r="L30" t="s">
        <v>12</v>
      </c>
      <c r="O30">
        <v>2666.3263999999999</v>
      </c>
      <c r="P30" s="3">
        <f t="shared" si="0"/>
        <v>1.0000000020227162E-4</v>
      </c>
      <c r="R30">
        <v>3.9577</v>
      </c>
      <c r="S30" s="3">
        <f t="shared" si="1"/>
        <v>0</v>
      </c>
    </row>
    <row r="31" spans="1:19" x14ac:dyDescent="0.25">
      <c r="A31" s="26"/>
      <c r="B31" t="s">
        <v>87</v>
      </c>
      <c r="C31">
        <v>3.9565999999999999</v>
      </c>
      <c r="D31">
        <v>0</v>
      </c>
      <c r="E31">
        <v>0.52949999999999997</v>
      </c>
      <c r="F31">
        <f t="shared" si="2"/>
        <v>3.7970999999999999</v>
      </c>
      <c r="G31">
        <v>0</v>
      </c>
      <c r="H31">
        <f t="shared" si="3"/>
        <v>2670.1233999999995</v>
      </c>
      <c r="I31">
        <v>33.063000000000002</v>
      </c>
      <c r="J31">
        <v>0</v>
      </c>
      <c r="K31">
        <v>13.702999999999999</v>
      </c>
      <c r="L31" t="s">
        <v>12</v>
      </c>
      <c r="O31">
        <v>2670.1235000000001</v>
      </c>
      <c r="P31" s="3">
        <f t="shared" si="0"/>
        <v>1.0000000065701897E-4</v>
      </c>
      <c r="R31">
        <v>3.7970999999999999</v>
      </c>
      <c r="S31" s="3">
        <f t="shared" si="1"/>
        <v>0</v>
      </c>
    </row>
    <row r="32" spans="1:19" x14ac:dyDescent="0.25">
      <c r="A32" s="26"/>
      <c r="B32" t="s">
        <v>88</v>
      </c>
      <c r="C32">
        <v>4.37</v>
      </c>
      <c r="D32">
        <v>0</v>
      </c>
      <c r="E32">
        <v>0.24460000000000001</v>
      </c>
      <c r="F32">
        <f t="shared" si="2"/>
        <v>3.7119999999999997</v>
      </c>
      <c r="G32">
        <v>0</v>
      </c>
      <c r="H32">
        <f t="shared" si="3"/>
        <v>2673.8353999999995</v>
      </c>
      <c r="I32">
        <v>26.094000000000001</v>
      </c>
      <c r="J32">
        <v>0</v>
      </c>
      <c r="K32">
        <v>15.115</v>
      </c>
      <c r="L32" t="s">
        <v>12</v>
      </c>
      <c r="O32">
        <v>2673.8355000000001</v>
      </c>
      <c r="P32" s="3">
        <f t="shared" si="0"/>
        <v>1.0000000065701897E-4</v>
      </c>
      <c r="R32">
        <v>3.7120000000000002</v>
      </c>
      <c r="S32" s="3">
        <f t="shared" si="1"/>
        <v>0</v>
      </c>
    </row>
    <row r="33" spans="1:19" x14ac:dyDescent="0.25">
      <c r="A33" s="26"/>
      <c r="B33" t="s">
        <v>89</v>
      </c>
      <c r="C33">
        <v>3.5779000000000001</v>
      </c>
      <c r="D33">
        <v>0</v>
      </c>
      <c r="E33">
        <v>0.254</v>
      </c>
      <c r="F33">
        <f t="shared" si="2"/>
        <v>4.1159999999999997</v>
      </c>
      <c r="G33">
        <v>0</v>
      </c>
      <c r="H33">
        <f t="shared" si="3"/>
        <v>2677.9513999999995</v>
      </c>
      <c r="I33">
        <v>12.769</v>
      </c>
      <c r="J33">
        <v>0</v>
      </c>
      <c r="K33">
        <v>15.01</v>
      </c>
      <c r="L33" t="s">
        <v>12</v>
      </c>
      <c r="O33">
        <v>2677.9515999999999</v>
      </c>
      <c r="P33" s="3">
        <f t="shared" si="0"/>
        <v>2.0000000040454324E-4</v>
      </c>
      <c r="R33">
        <v>4.1159999999999997</v>
      </c>
      <c r="S33" s="3">
        <f t="shared" si="1"/>
        <v>0</v>
      </c>
    </row>
    <row r="34" spans="1:19" x14ac:dyDescent="0.25">
      <c r="A34" s="26"/>
      <c r="B34" t="s">
        <v>90</v>
      </c>
      <c r="C34">
        <v>4.3380999999999998</v>
      </c>
      <c r="D34">
        <v>0</v>
      </c>
      <c r="E34">
        <v>0.14480000000000001</v>
      </c>
      <c r="F34">
        <f t="shared" si="2"/>
        <v>3.4331</v>
      </c>
      <c r="G34">
        <v>0</v>
      </c>
      <c r="H34">
        <f t="shared" si="3"/>
        <v>2681.3844999999997</v>
      </c>
      <c r="I34">
        <v>12.025</v>
      </c>
      <c r="J34">
        <v>0</v>
      </c>
      <c r="K34">
        <v>6.6539999999999999</v>
      </c>
      <c r="L34" t="s">
        <v>12</v>
      </c>
      <c r="O34">
        <v>2681.3847000000001</v>
      </c>
      <c r="P34" s="3">
        <f t="shared" ref="P34:P65" si="4">+O34-H34</f>
        <v>2.0000000040454324E-4</v>
      </c>
      <c r="R34">
        <v>3.4331</v>
      </c>
      <c r="S34" s="3">
        <f t="shared" ref="S34:S65" si="5">+R34-F34</f>
        <v>0</v>
      </c>
    </row>
    <row r="35" spans="1:19" x14ac:dyDescent="0.25">
      <c r="A35" s="26"/>
      <c r="B35" t="s">
        <v>91</v>
      </c>
      <c r="C35">
        <v>3.7785000000000002</v>
      </c>
      <c r="D35">
        <v>0</v>
      </c>
      <c r="E35">
        <v>0.18840000000000001</v>
      </c>
      <c r="F35">
        <f t="shared" ref="F35:F66" si="6">+C34-E35</f>
        <v>4.1497000000000002</v>
      </c>
      <c r="G35">
        <v>0</v>
      </c>
      <c r="H35">
        <f t="shared" ref="H35:H66" si="7">H34+C34-E35</f>
        <v>2685.5341999999996</v>
      </c>
      <c r="I35">
        <v>11.007</v>
      </c>
      <c r="J35">
        <v>0</v>
      </c>
      <c r="K35">
        <v>5.1509999999999998</v>
      </c>
      <c r="L35" t="s">
        <v>12</v>
      </c>
      <c r="O35">
        <v>2685.5344</v>
      </c>
      <c r="P35" s="3">
        <f t="shared" si="4"/>
        <v>2.0000000040454324E-4</v>
      </c>
      <c r="R35">
        <v>4.1497000000000002</v>
      </c>
      <c r="S35" s="3">
        <f t="shared" si="5"/>
        <v>0</v>
      </c>
    </row>
    <row r="36" spans="1:19" x14ac:dyDescent="0.25">
      <c r="A36" s="26"/>
      <c r="B36" t="s">
        <v>92</v>
      </c>
      <c r="C36">
        <v>4.5481999999999996</v>
      </c>
      <c r="D36">
        <v>0</v>
      </c>
      <c r="E36">
        <v>0.12230000000000001</v>
      </c>
      <c r="F36">
        <f t="shared" si="6"/>
        <v>3.6562000000000001</v>
      </c>
      <c r="G36">
        <v>0</v>
      </c>
      <c r="H36">
        <f t="shared" si="7"/>
        <v>2689.1903999999995</v>
      </c>
      <c r="I36">
        <v>11.192</v>
      </c>
      <c r="J36">
        <v>0</v>
      </c>
      <c r="K36">
        <v>5.7510000000000003</v>
      </c>
      <c r="L36" t="s">
        <v>12</v>
      </c>
      <c r="O36">
        <v>2689.1905999999999</v>
      </c>
      <c r="P36" s="3">
        <f t="shared" si="4"/>
        <v>2.0000000040454324E-4</v>
      </c>
      <c r="R36">
        <v>3.6562000000000001</v>
      </c>
      <c r="S36" s="3">
        <f t="shared" si="5"/>
        <v>0</v>
      </c>
    </row>
    <row r="37" spans="1:19" x14ac:dyDescent="0.25">
      <c r="A37" s="26"/>
      <c r="B37" t="s">
        <v>93</v>
      </c>
      <c r="C37">
        <v>4.5677000000000003</v>
      </c>
      <c r="D37">
        <v>0</v>
      </c>
      <c r="E37">
        <v>0.1249</v>
      </c>
      <c r="F37">
        <f t="shared" si="6"/>
        <v>4.4232999999999993</v>
      </c>
      <c r="G37">
        <v>0</v>
      </c>
      <c r="H37">
        <f t="shared" si="7"/>
        <v>2693.6136999999999</v>
      </c>
      <c r="I37">
        <v>14.675000000000001</v>
      </c>
      <c r="J37">
        <v>0</v>
      </c>
      <c r="K37">
        <v>6.3159999999999998</v>
      </c>
      <c r="L37" t="s">
        <v>12</v>
      </c>
      <c r="O37">
        <v>2693.6138999999998</v>
      </c>
      <c r="P37" s="3">
        <f t="shared" si="4"/>
        <v>1.9999999994979589E-4</v>
      </c>
      <c r="R37">
        <v>4.4233000000000002</v>
      </c>
      <c r="S37" s="3">
        <f t="shared" si="5"/>
        <v>0</v>
      </c>
    </row>
    <row r="38" spans="1:19" x14ac:dyDescent="0.25">
      <c r="A38" s="26"/>
      <c r="B38" t="s">
        <v>94</v>
      </c>
      <c r="C38">
        <v>4.4322999999999997</v>
      </c>
      <c r="D38">
        <v>0</v>
      </c>
      <c r="E38">
        <v>0.46239999999999998</v>
      </c>
      <c r="F38">
        <f t="shared" si="6"/>
        <v>4.1053000000000006</v>
      </c>
      <c r="G38">
        <v>0</v>
      </c>
      <c r="H38">
        <f t="shared" si="7"/>
        <v>2697.7190000000001</v>
      </c>
      <c r="I38">
        <v>18.989000000000001</v>
      </c>
      <c r="J38">
        <v>0</v>
      </c>
      <c r="K38">
        <v>5.718</v>
      </c>
      <c r="L38" t="s">
        <v>12</v>
      </c>
      <c r="O38">
        <v>2697.7192</v>
      </c>
      <c r="P38" s="3">
        <f t="shared" si="4"/>
        <v>1.9999999994979589E-4</v>
      </c>
      <c r="R38">
        <v>4.1052999999999997</v>
      </c>
      <c r="S38" s="3">
        <f t="shared" si="5"/>
        <v>0</v>
      </c>
    </row>
    <row r="39" spans="1:19" x14ac:dyDescent="0.25">
      <c r="A39" s="26"/>
      <c r="B39" t="s">
        <v>95</v>
      </c>
      <c r="C39">
        <v>4.1745999999999999</v>
      </c>
      <c r="D39">
        <v>0</v>
      </c>
      <c r="E39">
        <v>3.6900000000000002E-2</v>
      </c>
      <c r="F39">
        <f t="shared" si="6"/>
        <v>4.3953999999999995</v>
      </c>
      <c r="G39">
        <v>0</v>
      </c>
      <c r="H39">
        <f t="shared" si="7"/>
        <v>2702.1143999999999</v>
      </c>
      <c r="I39">
        <v>20.05</v>
      </c>
      <c r="J39">
        <v>0</v>
      </c>
      <c r="K39">
        <v>11.612</v>
      </c>
      <c r="L39" t="s">
        <v>12</v>
      </c>
      <c r="O39">
        <v>2702.1145999999999</v>
      </c>
      <c r="P39" s="3">
        <f t="shared" si="4"/>
        <v>1.9999999994979589E-4</v>
      </c>
      <c r="R39">
        <v>4.3954000000000004</v>
      </c>
      <c r="S39" s="3">
        <f t="shared" si="5"/>
        <v>0</v>
      </c>
    </row>
    <row r="40" spans="1:19" x14ac:dyDescent="0.25">
      <c r="A40" s="26"/>
      <c r="B40" t="s">
        <v>96</v>
      </c>
      <c r="C40">
        <v>2.8816999999999999</v>
      </c>
      <c r="D40">
        <v>0</v>
      </c>
      <c r="E40">
        <v>0.12239999999999999</v>
      </c>
      <c r="F40">
        <f t="shared" si="6"/>
        <v>4.0522</v>
      </c>
      <c r="G40">
        <v>0</v>
      </c>
      <c r="H40">
        <f t="shared" si="7"/>
        <v>2706.1665999999996</v>
      </c>
      <c r="I40">
        <v>7.5289999999999999</v>
      </c>
      <c r="J40">
        <v>0</v>
      </c>
      <c r="K40">
        <v>7.2469999999999999</v>
      </c>
      <c r="L40" t="s">
        <v>12</v>
      </c>
      <c r="O40">
        <v>2706.1668</v>
      </c>
      <c r="P40" s="3">
        <f t="shared" si="4"/>
        <v>2.0000000040454324E-4</v>
      </c>
      <c r="R40">
        <v>4.0521000000000003</v>
      </c>
      <c r="S40" s="3">
        <f t="shared" si="5"/>
        <v>-9.9999999999766942E-5</v>
      </c>
    </row>
    <row r="41" spans="1:19" x14ac:dyDescent="0.25">
      <c r="A41" s="26"/>
      <c r="B41" s="1" t="s">
        <v>97</v>
      </c>
      <c r="C41">
        <v>3.6688999999999998</v>
      </c>
      <c r="D41">
        <v>0</v>
      </c>
      <c r="E41">
        <v>0.60140000000000005</v>
      </c>
      <c r="F41">
        <f t="shared" si="6"/>
        <v>2.2803</v>
      </c>
      <c r="G41">
        <v>0</v>
      </c>
      <c r="H41" s="1">
        <f t="shared" si="7"/>
        <v>2708.4468999999995</v>
      </c>
      <c r="I41">
        <v>11.904</v>
      </c>
      <c r="J41">
        <v>0</v>
      </c>
      <c r="K41">
        <v>5.43</v>
      </c>
      <c r="L41" t="s">
        <v>12</v>
      </c>
      <c r="O41">
        <v>2708.4470999999999</v>
      </c>
      <c r="P41" s="3">
        <f t="shared" si="4"/>
        <v>2.0000000040454324E-4</v>
      </c>
      <c r="R41">
        <v>2.2804000000000002</v>
      </c>
      <c r="S41" s="3">
        <f t="shared" si="5"/>
        <v>1.0000000000021103E-4</v>
      </c>
    </row>
    <row r="42" spans="1:19" x14ac:dyDescent="0.25">
      <c r="A42" s="26"/>
      <c r="B42" t="s">
        <v>98</v>
      </c>
      <c r="C42">
        <v>3.6425000000000001</v>
      </c>
      <c r="D42">
        <v>0</v>
      </c>
      <c r="E42">
        <v>0.20250000000000001</v>
      </c>
      <c r="F42">
        <f t="shared" si="6"/>
        <v>3.4663999999999997</v>
      </c>
      <c r="G42">
        <v>0</v>
      </c>
      <c r="H42">
        <f t="shared" si="7"/>
        <v>2711.9132999999997</v>
      </c>
      <c r="I42">
        <v>14.962999999999999</v>
      </c>
      <c r="J42">
        <v>0</v>
      </c>
      <c r="K42">
        <v>8.0749999999999993</v>
      </c>
      <c r="L42" t="s">
        <v>12</v>
      </c>
      <c r="O42">
        <v>2711.9135000000001</v>
      </c>
      <c r="P42" s="3">
        <f t="shared" si="4"/>
        <v>2.0000000040454324E-4</v>
      </c>
      <c r="R42">
        <v>3.4664000000000001</v>
      </c>
      <c r="S42" s="3">
        <f t="shared" si="5"/>
        <v>0</v>
      </c>
    </row>
    <row r="43" spans="1:19" x14ac:dyDescent="0.25">
      <c r="A43" s="26"/>
      <c r="B43" t="s">
        <v>99</v>
      </c>
      <c r="C43">
        <v>3.2949999999999999</v>
      </c>
      <c r="D43">
        <v>0</v>
      </c>
      <c r="E43">
        <v>7.7299999999999994E-2</v>
      </c>
      <c r="F43">
        <f t="shared" si="6"/>
        <v>3.5651999999999999</v>
      </c>
      <c r="G43">
        <v>0</v>
      </c>
      <c r="H43">
        <f t="shared" si="7"/>
        <v>2715.4784999999997</v>
      </c>
      <c r="I43">
        <v>9.1809999999999992</v>
      </c>
      <c r="J43">
        <v>0</v>
      </c>
      <c r="K43">
        <v>10.081</v>
      </c>
      <c r="L43" t="s">
        <v>12</v>
      </c>
      <c r="O43">
        <v>2715.4787999999999</v>
      </c>
      <c r="P43" s="3">
        <f t="shared" si="4"/>
        <v>3.0000000015206751E-4</v>
      </c>
      <c r="R43">
        <v>3.5653000000000001</v>
      </c>
      <c r="S43" s="3">
        <f t="shared" si="5"/>
        <v>1.0000000000021103E-4</v>
      </c>
    </row>
    <row r="44" spans="1:19" x14ac:dyDescent="0.25">
      <c r="A44" s="26"/>
      <c r="B44" s="1" t="s">
        <v>100</v>
      </c>
      <c r="C44">
        <v>4.9005000000000001</v>
      </c>
      <c r="D44">
        <v>0</v>
      </c>
      <c r="E44">
        <v>0.49009999999999998</v>
      </c>
      <c r="F44">
        <f t="shared" si="6"/>
        <v>2.8048999999999999</v>
      </c>
      <c r="G44">
        <v>0</v>
      </c>
      <c r="H44" s="1">
        <f t="shared" si="7"/>
        <v>2718.2833999999998</v>
      </c>
      <c r="I44">
        <v>24.815999999999999</v>
      </c>
      <c r="J44">
        <v>0</v>
      </c>
      <c r="K44">
        <v>4.1500000000000004</v>
      </c>
      <c r="L44" t="s">
        <v>12</v>
      </c>
      <c r="O44">
        <v>2718.2837</v>
      </c>
      <c r="P44" s="3">
        <f t="shared" si="4"/>
        <v>3.0000000015206751E-4</v>
      </c>
      <c r="R44">
        <v>2.8048999999999999</v>
      </c>
      <c r="S44" s="3">
        <f t="shared" si="5"/>
        <v>0</v>
      </c>
    </row>
    <row r="45" spans="1:19" x14ac:dyDescent="0.25">
      <c r="A45" s="26"/>
      <c r="B45" t="s">
        <v>101</v>
      </c>
      <c r="C45">
        <v>3.4754</v>
      </c>
      <c r="D45">
        <v>0</v>
      </c>
      <c r="E45">
        <v>0.13600000000000001</v>
      </c>
      <c r="F45">
        <f t="shared" si="6"/>
        <v>4.7645</v>
      </c>
      <c r="G45">
        <v>0</v>
      </c>
      <c r="H45">
        <f t="shared" si="7"/>
        <v>2723.0479</v>
      </c>
      <c r="I45">
        <v>12.536</v>
      </c>
      <c r="J45">
        <v>0</v>
      </c>
      <c r="K45">
        <v>9.468</v>
      </c>
      <c r="L45" t="s">
        <v>12</v>
      </c>
      <c r="O45">
        <v>2723.0482000000002</v>
      </c>
      <c r="P45" s="3">
        <f t="shared" si="4"/>
        <v>3.0000000015206751E-4</v>
      </c>
      <c r="R45">
        <v>4.7645999999999997</v>
      </c>
      <c r="S45" s="3">
        <f t="shared" si="5"/>
        <v>9.9999999999766942E-5</v>
      </c>
    </row>
    <row r="46" spans="1:19" x14ac:dyDescent="0.25">
      <c r="A46" s="26"/>
      <c r="B46" t="s">
        <v>102</v>
      </c>
      <c r="C46">
        <v>4.4469000000000003</v>
      </c>
      <c r="D46">
        <v>0</v>
      </c>
      <c r="E46">
        <v>5.7500000000000002E-2</v>
      </c>
      <c r="F46">
        <f t="shared" si="6"/>
        <v>3.4178999999999999</v>
      </c>
      <c r="G46">
        <v>0</v>
      </c>
      <c r="H46">
        <f t="shared" si="7"/>
        <v>2726.4657999999999</v>
      </c>
      <c r="I46">
        <v>21.661000000000001</v>
      </c>
      <c r="J46">
        <v>0</v>
      </c>
      <c r="K46">
        <v>9.0429999999999993</v>
      </c>
      <c r="L46" t="s">
        <v>12</v>
      </c>
      <c r="O46">
        <v>2726.4661999999998</v>
      </c>
      <c r="P46" s="3">
        <f t="shared" si="4"/>
        <v>3.9999999989959178E-4</v>
      </c>
      <c r="R46">
        <v>3.4178999999999999</v>
      </c>
      <c r="S46" s="3">
        <f t="shared" si="5"/>
        <v>0</v>
      </c>
    </row>
    <row r="47" spans="1:19" x14ac:dyDescent="0.25">
      <c r="A47" s="26"/>
      <c r="B47" s="1" t="s">
        <v>103</v>
      </c>
      <c r="C47">
        <v>1.9697</v>
      </c>
      <c r="D47">
        <v>0</v>
      </c>
      <c r="E47">
        <v>1.3896999999999999</v>
      </c>
      <c r="F47">
        <f t="shared" si="6"/>
        <v>3.0572000000000004</v>
      </c>
      <c r="G47">
        <v>0</v>
      </c>
      <c r="H47" s="1">
        <f t="shared" si="7"/>
        <v>2729.5229999999997</v>
      </c>
      <c r="I47">
        <v>39.244</v>
      </c>
      <c r="J47">
        <v>0</v>
      </c>
      <c r="K47">
        <v>15.593</v>
      </c>
      <c r="L47" t="s">
        <v>12</v>
      </c>
      <c r="O47">
        <v>2729.5234</v>
      </c>
      <c r="P47" s="3">
        <f t="shared" si="4"/>
        <v>4.0000000035433914E-4</v>
      </c>
      <c r="R47">
        <v>3.0571999999999999</v>
      </c>
      <c r="S47" s="3">
        <f t="shared" si="5"/>
        <v>0</v>
      </c>
    </row>
    <row r="48" spans="1:19" x14ac:dyDescent="0.25">
      <c r="A48" s="26"/>
      <c r="B48" t="s">
        <v>104</v>
      </c>
      <c r="C48">
        <v>0.88109999999999999</v>
      </c>
      <c r="D48">
        <v>0</v>
      </c>
      <c r="E48">
        <v>0.48070000000000002</v>
      </c>
      <c r="F48">
        <f t="shared" si="6"/>
        <v>1.4889999999999999</v>
      </c>
      <c r="G48">
        <v>0</v>
      </c>
      <c r="H48">
        <f t="shared" si="7"/>
        <v>2731.0119999999997</v>
      </c>
      <c r="I48">
        <v>9.1769999999999996</v>
      </c>
      <c r="J48">
        <v>0</v>
      </c>
      <c r="K48">
        <v>35.530999999999999</v>
      </c>
      <c r="L48" t="s">
        <v>12</v>
      </c>
      <c r="O48">
        <v>2731.0124000000001</v>
      </c>
      <c r="P48" s="3">
        <f t="shared" si="4"/>
        <v>4.0000000035433914E-4</v>
      </c>
      <c r="R48">
        <v>1.4890000000000001</v>
      </c>
      <c r="S48" s="3">
        <f t="shared" si="5"/>
        <v>0</v>
      </c>
    </row>
    <row r="49" spans="1:19" x14ac:dyDescent="0.25">
      <c r="A49" s="26"/>
      <c r="B49" t="s">
        <v>105</v>
      </c>
      <c r="C49">
        <v>3.7757000000000001</v>
      </c>
      <c r="D49">
        <v>0</v>
      </c>
      <c r="E49">
        <v>1.8381000000000001</v>
      </c>
      <c r="F49">
        <f t="shared" si="6"/>
        <v>-0.95700000000000007</v>
      </c>
      <c r="G49">
        <v>0</v>
      </c>
      <c r="H49">
        <f t="shared" si="7"/>
        <v>2730.0549999999998</v>
      </c>
      <c r="I49">
        <v>35.350999999999999</v>
      </c>
      <c r="J49">
        <v>0</v>
      </c>
      <c r="K49">
        <v>17.495999999999999</v>
      </c>
      <c r="L49" t="s">
        <v>12</v>
      </c>
      <c r="O49">
        <v>2730.0554000000002</v>
      </c>
      <c r="P49" s="3">
        <f t="shared" si="4"/>
        <v>4.0000000035433914E-4</v>
      </c>
      <c r="R49">
        <v>-0.95699999999999996</v>
      </c>
      <c r="S49" s="3">
        <f t="shared" si="5"/>
        <v>0</v>
      </c>
    </row>
    <row r="50" spans="1:19" x14ac:dyDescent="0.25">
      <c r="A50" s="26"/>
      <c r="B50" t="s">
        <v>106</v>
      </c>
      <c r="C50">
        <v>2.2909999999999999</v>
      </c>
      <c r="D50">
        <v>0</v>
      </c>
      <c r="E50">
        <v>0.15720000000000001</v>
      </c>
      <c r="F50">
        <f t="shared" si="6"/>
        <v>3.6185</v>
      </c>
      <c r="G50">
        <v>0</v>
      </c>
      <c r="H50">
        <f t="shared" si="7"/>
        <v>2733.6734999999999</v>
      </c>
      <c r="I50">
        <v>10.122999999999999</v>
      </c>
      <c r="J50">
        <v>0</v>
      </c>
      <c r="K50">
        <v>18.763999999999999</v>
      </c>
      <c r="L50" t="s">
        <v>12</v>
      </c>
      <c r="O50">
        <v>2733.6738999999998</v>
      </c>
      <c r="P50" s="3">
        <f t="shared" si="4"/>
        <v>3.9999999989959178E-4</v>
      </c>
      <c r="R50">
        <v>3.6185</v>
      </c>
      <c r="S50" s="3">
        <f t="shared" si="5"/>
        <v>0</v>
      </c>
    </row>
    <row r="51" spans="1:19" x14ac:dyDescent="0.25">
      <c r="A51" s="26"/>
      <c r="B51" s="1" t="s">
        <v>107</v>
      </c>
      <c r="C51">
        <v>0.77800000000000002</v>
      </c>
      <c r="D51">
        <v>0</v>
      </c>
      <c r="E51">
        <v>0.77810000000000001</v>
      </c>
      <c r="F51">
        <f t="shared" si="6"/>
        <v>1.5128999999999999</v>
      </c>
      <c r="G51">
        <v>0</v>
      </c>
      <c r="H51" s="1">
        <f t="shared" si="7"/>
        <v>2735.1864</v>
      </c>
      <c r="I51">
        <v>8.5399999999999991</v>
      </c>
      <c r="J51">
        <v>0</v>
      </c>
      <c r="K51">
        <v>8.5350000000000001</v>
      </c>
      <c r="L51" t="s">
        <v>12</v>
      </c>
      <c r="O51">
        <v>2735.1867999999999</v>
      </c>
      <c r="P51" s="3">
        <f t="shared" si="4"/>
        <v>3.9999999989959178E-4</v>
      </c>
      <c r="R51">
        <v>1.5128999999999999</v>
      </c>
      <c r="S51" s="3">
        <f t="shared" si="5"/>
        <v>0</v>
      </c>
    </row>
    <row r="52" spans="1:19" x14ac:dyDescent="0.25">
      <c r="A52" s="26"/>
      <c r="B52" t="s">
        <v>108</v>
      </c>
      <c r="C52">
        <v>0.43469999999999998</v>
      </c>
      <c r="D52">
        <v>0</v>
      </c>
      <c r="E52">
        <v>3.9485999999999999</v>
      </c>
      <c r="F52">
        <f t="shared" si="6"/>
        <v>-3.1705999999999999</v>
      </c>
      <c r="G52">
        <v>0</v>
      </c>
      <c r="H52">
        <f t="shared" si="7"/>
        <v>2732.0157999999997</v>
      </c>
      <c r="I52">
        <v>14.677</v>
      </c>
      <c r="J52">
        <v>0</v>
      </c>
      <c r="K52">
        <v>33.768000000000001</v>
      </c>
      <c r="L52" t="s">
        <v>12</v>
      </c>
      <c r="O52">
        <v>2732.0160999999998</v>
      </c>
      <c r="P52" s="3">
        <f t="shared" si="4"/>
        <v>3.0000000015206751E-4</v>
      </c>
      <c r="R52">
        <v>-3.1707000000000001</v>
      </c>
      <c r="S52" s="3">
        <f t="shared" si="5"/>
        <v>-1.0000000000021103E-4</v>
      </c>
    </row>
    <row r="53" spans="1:19" x14ac:dyDescent="0.25">
      <c r="A53" s="26"/>
      <c r="B53" t="s">
        <v>109</v>
      </c>
      <c r="C53">
        <v>2.0259999999999998</v>
      </c>
      <c r="D53">
        <v>0</v>
      </c>
      <c r="E53">
        <v>2.3485</v>
      </c>
      <c r="F53">
        <f t="shared" si="6"/>
        <v>-1.9138000000000002</v>
      </c>
      <c r="G53">
        <v>0</v>
      </c>
      <c r="H53">
        <f t="shared" si="7"/>
        <v>2730.1019999999994</v>
      </c>
      <c r="I53">
        <v>20.22</v>
      </c>
      <c r="J53">
        <v>0</v>
      </c>
      <c r="K53">
        <v>15.164999999999999</v>
      </c>
      <c r="L53" t="s">
        <v>12</v>
      </c>
      <c r="O53">
        <v>2730.1023</v>
      </c>
      <c r="P53" s="3">
        <f t="shared" si="4"/>
        <v>3.0000000060681487E-4</v>
      </c>
      <c r="R53">
        <v>-1.9137999999999999</v>
      </c>
      <c r="S53" s="3">
        <f t="shared" si="5"/>
        <v>0</v>
      </c>
    </row>
    <row r="54" spans="1:19" x14ac:dyDescent="0.25">
      <c r="A54" s="26"/>
      <c r="B54" t="s">
        <v>110</v>
      </c>
      <c r="C54">
        <v>4.7393999999999998</v>
      </c>
      <c r="D54">
        <v>0</v>
      </c>
      <c r="E54">
        <v>1.9900000000000001E-2</v>
      </c>
      <c r="F54">
        <f t="shared" si="6"/>
        <v>2.0061</v>
      </c>
      <c r="G54">
        <v>0</v>
      </c>
      <c r="H54">
        <f t="shared" si="7"/>
        <v>2732.1080999999995</v>
      </c>
      <c r="I54">
        <v>15.913</v>
      </c>
      <c r="J54">
        <v>0</v>
      </c>
      <c r="K54">
        <v>11.089</v>
      </c>
      <c r="L54" t="s">
        <v>12</v>
      </c>
      <c r="O54">
        <v>2732.1084000000001</v>
      </c>
      <c r="P54" s="3">
        <f t="shared" si="4"/>
        <v>3.0000000060681487E-4</v>
      </c>
      <c r="R54">
        <v>2.0061</v>
      </c>
      <c r="S54" s="3">
        <f t="shared" si="5"/>
        <v>0</v>
      </c>
    </row>
    <row r="55" spans="1:19" x14ac:dyDescent="0.25">
      <c r="A55" s="26"/>
      <c r="B55" t="s">
        <v>111</v>
      </c>
      <c r="C55">
        <v>4.4901999999999997</v>
      </c>
      <c r="D55">
        <v>0</v>
      </c>
      <c r="E55">
        <v>9.0899999999999995E-2</v>
      </c>
      <c r="F55">
        <f t="shared" si="6"/>
        <v>4.6484999999999994</v>
      </c>
      <c r="G55">
        <v>0</v>
      </c>
      <c r="H55">
        <f t="shared" si="7"/>
        <v>2736.7565999999993</v>
      </c>
      <c r="I55">
        <v>19.507999999999999</v>
      </c>
      <c r="J55">
        <v>0</v>
      </c>
      <c r="K55">
        <v>6.8860000000000001</v>
      </c>
      <c r="L55" t="s">
        <v>12</v>
      </c>
      <c r="O55">
        <v>2736.7568999999999</v>
      </c>
      <c r="P55" s="3">
        <f t="shared" si="4"/>
        <v>3.0000000060681487E-4</v>
      </c>
      <c r="R55">
        <v>4.6485000000000003</v>
      </c>
      <c r="S55" s="3">
        <f t="shared" si="5"/>
        <v>0</v>
      </c>
    </row>
    <row r="56" spans="1:19" x14ac:dyDescent="0.25">
      <c r="A56" s="26"/>
      <c r="B56" t="s">
        <v>112</v>
      </c>
      <c r="C56">
        <v>2.8327</v>
      </c>
      <c r="D56">
        <v>0</v>
      </c>
      <c r="E56">
        <v>9.7500000000000003E-2</v>
      </c>
      <c r="F56">
        <f t="shared" si="6"/>
        <v>4.3926999999999996</v>
      </c>
      <c r="G56">
        <v>0</v>
      </c>
      <c r="H56">
        <f t="shared" si="7"/>
        <v>2741.1492999999996</v>
      </c>
      <c r="I56">
        <v>25.975000000000001</v>
      </c>
      <c r="J56">
        <v>0</v>
      </c>
      <c r="K56">
        <v>10.368</v>
      </c>
      <c r="L56" t="s">
        <v>12</v>
      </c>
      <c r="O56">
        <v>2741.1496000000002</v>
      </c>
      <c r="P56" s="3">
        <f t="shared" si="4"/>
        <v>3.0000000060681487E-4</v>
      </c>
      <c r="R56">
        <v>4.3926999999999996</v>
      </c>
      <c r="S56" s="3">
        <f t="shared" si="5"/>
        <v>0</v>
      </c>
    </row>
    <row r="57" spans="1:19" x14ac:dyDescent="0.25">
      <c r="A57" s="26"/>
      <c r="B57" s="1" t="s">
        <v>113</v>
      </c>
      <c r="C57">
        <v>0.79800000000000004</v>
      </c>
      <c r="D57">
        <v>0</v>
      </c>
      <c r="E57">
        <v>3.1347999999999998</v>
      </c>
      <c r="F57">
        <f t="shared" si="6"/>
        <v>-0.30209999999999981</v>
      </c>
      <c r="G57">
        <v>0</v>
      </c>
      <c r="H57" s="1">
        <f t="shared" si="7"/>
        <v>2740.8471999999997</v>
      </c>
      <c r="I57">
        <v>15.901</v>
      </c>
      <c r="J57">
        <v>0</v>
      </c>
      <c r="K57">
        <v>17.771000000000001</v>
      </c>
      <c r="L57" t="s">
        <v>12</v>
      </c>
      <c r="O57">
        <v>2740.8474999999999</v>
      </c>
      <c r="P57" s="3">
        <f t="shared" si="4"/>
        <v>3.0000000015206751E-4</v>
      </c>
      <c r="R57">
        <v>-0.30209999999999998</v>
      </c>
      <c r="S57" s="3">
        <f t="shared" si="5"/>
        <v>0</v>
      </c>
    </row>
    <row r="58" spans="1:19" x14ac:dyDescent="0.25">
      <c r="A58" s="26"/>
      <c r="B58" t="s">
        <v>114</v>
      </c>
      <c r="C58">
        <v>6.7100000000000007E-2</v>
      </c>
      <c r="D58">
        <v>0</v>
      </c>
      <c r="E58">
        <v>4.8460000000000001</v>
      </c>
      <c r="F58">
        <f t="shared" si="6"/>
        <v>-4.048</v>
      </c>
      <c r="G58">
        <v>0</v>
      </c>
      <c r="H58">
        <f t="shared" si="7"/>
        <v>2736.7991999999995</v>
      </c>
      <c r="I58">
        <v>22.350999999999999</v>
      </c>
      <c r="J58">
        <v>0</v>
      </c>
      <c r="K58">
        <v>35.976999999999997</v>
      </c>
      <c r="L58" t="s">
        <v>12</v>
      </c>
      <c r="O58">
        <v>2736.7995000000001</v>
      </c>
      <c r="P58" s="3">
        <f t="shared" si="4"/>
        <v>3.0000000060681487E-4</v>
      </c>
      <c r="R58">
        <v>-4.048</v>
      </c>
      <c r="S58" s="3">
        <f t="shared" si="5"/>
        <v>0</v>
      </c>
    </row>
    <row r="59" spans="1:19" x14ac:dyDescent="0.25">
      <c r="A59" s="26"/>
      <c r="B59" t="s">
        <v>115</v>
      </c>
      <c r="C59">
        <v>0.47560000000000002</v>
      </c>
      <c r="D59">
        <v>0</v>
      </c>
      <c r="E59">
        <v>4.0585000000000004</v>
      </c>
      <c r="F59">
        <f t="shared" si="6"/>
        <v>-3.9914000000000005</v>
      </c>
      <c r="G59">
        <v>0</v>
      </c>
      <c r="H59">
        <f t="shared" si="7"/>
        <v>2732.8077999999996</v>
      </c>
      <c r="I59">
        <v>18.206</v>
      </c>
      <c r="J59">
        <v>0</v>
      </c>
      <c r="K59">
        <v>37.39</v>
      </c>
      <c r="L59" t="s">
        <v>12</v>
      </c>
      <c r="O59">
        <v>2732.808</v>
      </c>
      <c r="P59" s="3">
        <f t="shared" si="4"/>
        <v>2.0000000040454324E-4</v>
      </c>
      <c r="R59">
        <v>-3.9914000000000001</v>
      </c>
      <c r="S59" s="3">
        <f t="shared" si="5"/>
        <v>0</v>
      </c>
    </row>
    <row r="60" spans="1:19" x14ac:dyDescent="0.25">
      <c r="A60" s="26"/>
      <c r="B60" s="1" t="s">
        <v>116</v>
      </c>
      <c r="C60">
        <v>0.78810000000000002</v>
      </c>
      <c r="D60">
        <v>0</v>
      </c>
      <c r="E60">
        <v>1.5625</v>
      </c>
      <c r="F60">
        <f t="shared" si="6"/>
        <v>-1.0869</v>
      </c>
      <c r="G60">
        <v>0</v>
      </c>
      <c r="H60" s="1">
        <f t="shared" si="7"/>
        <v>2731.7208999999998</v>
      </c>
      <c r="I60">
        <v>21.48</v>
      </c>
      <c r="J60">
        <v>0</v>
      </c>
      <c r="K60">
        <v>5.4349999999999996</v>
      </c>
      <c r="L60" t="s">
        <v>12</v>
      </c>
      <c r="O60">
        <v>2731.7212</v>
      </c>
      <c r="P60" s="3">
        <f t="shared" si="4"/>
        <v>3.0000000015206751E-4</v>
      </c>
      <c r="R60">
        <v>-1.0869</v>
      </c>
      <c r="S60" s="3">
        <f t="shared" si="5"/>
        <v>0</v>
      </c>
    </row>
    <row r="61" spans="1:19" x14ac:dyDescent="0.25">
      <c r="A61" s="26"/>
      <c r="B61" t="s">
        <v>117</v>
      </c>
      <c r="C61">
        <v>1.5003</v>
      </c>
      <c r="D61">
        <v>0</v>
      </c>
      <c r="E61">
        <v>2.2826</v>
      </c>
      <c r="F61">
        <f t="shared" si="6"/>
        <v>-1.4944999999999999</v>
      </c>
      <c r="G61">
        <v>0</v>
      </c>
      <c r="H61">
        <f t="shared" si="7"/>
        <v>2730.2264</v>
      </c>
      <c r="I61">
        <v>18.54</v>
      </c>
      <c r="J61">
        <v>0</v>
      </c>
      <c r="K61">
        <v>76.319999999999993</v>
      </c>
      <c r="L61" t="s">
        <v>12</v>
      </c>
      <c r="O61">
        <v>2730.2267000000002</v>
      </c>
      <c r="P61" s="3">
        <f t="shared" si="4"/>
        <v>3.0000000015206751E-4</v>
      </c>
      <c r="R61">
        <v>-1.4944999999999999</v>
      </c>
      <c r="S61" s="3">
        <f t="shared" si="5"/>
        <v>0</v>
      </c>
    </row>
    <row r="62" spans="1:19" x14ac:dyDescent="0.25">
      <c r="A62" s="26"/>
      <c r="B62" t="s">
        <v>118</v>
      </c>
      <c r="C62">
        <v>2.4415</v>
      </c>
      <c r="D62">
        <v>0</v>
      </c>
      <c r="E62">
        <v>1.0034000000000001</v>
      </c>
      <c r="F62">
        <f t="shared" si="6"/>
        <v>0.4968999999999999</v>
      </c>
      <c r="G62">
        <v>0</v>
      </c>
      <c r="H62">
        <f t="shared" si="7"/>
        <v>2730.7233000000001</v>
      </c>
      <c r="I62">
        <v>40.225000000000001</v>
      </c>
      <c r="J62">
        <v>0</v>
      </c>
      <c r="K62">
        <v>38.246000000000002</v>
      </c>
      <c r="L62" t="s">
        <v>12</v>
      </c>
      <c r="O62">
        <v>2730.7235999999998</v>
      </c>
      <c r="P62" s="3">
        <f t="shared" si="4"/>
        <v>2.9999999969732016E-4</v>
      </c>
      <c r="R62">
        <v>0.49690000000000001</v>
      </c>
      <c r="S62" s="3">
        <f t="shared" si="5"/>
        <v>0</v>
      </c>
    </row>
    <row r="63" spans="1:19" x14ac:dyDescent="0.25">
      <c r="A63" s="26"/>
      <c r="B63" t="s">
        <v>119</v>
      </c>
      <c r="C63">
        <v>4.1675000000000004</v>
      </c>
      <c r="D63">
        <v>0</v>
      </c>
      <c r="E63">
        <v>0.1918</v>
      </c>
      <c r="F63">
        <f t="shared" si="6"/>
        <v>2.2496999999999998</v>
      </c>
      <c r="G63">
        <v>0</v>
      </c>
      <c r="H63">
        <f t="shared" si="7"/>
        <v>2732.973</v>
      </c>
      <c r="I63">
        <v>28.821999999999999</v>
      </c>
      <c r="J63">
        <v>0</v>
      </c>
      <c r="K63">
        <v>11.321</v>
      </c>
      <c r="L63" t="s">
        <v>12</v>
      </c>
      <c r="O63">
        <v>2732.9733000000001</v>
      </c>
      <c r="P63" s="3">
        <f t="shared" si="4"/>
        <v>3.0000000015206751E-4</v>
      </c>
      <c r="R63">
        <v>2.2496999999999998</v>
      </c>
      <c r="S63" s="3">
        <f t="shared" si="5"/>
        <v>0</v>
      </c>
    </row>
    <row r="64" spans="1:19" x14ac:dyDescent="0.25">
      <c r="A64" s="26"/>
      <c r="B64" t="s">
        <v>120</v>
      </c>
      <c r="C64">
        <v>0.48430000000000001</v>
      </c>
      <c r="D64">
        <v>0</v>
      </c>
      <c r="E64">
        <v>1.1821999999999999</v>
      </c>
      <c r="F64">
        <f t="shared" si="6"/>
        <v>2.9853000000000005</v>
      </c>
      <c r="G64">
        <v>0</v>
      </c>
      <c r="H64">
        <f t="shared" si="7"/>
        <v>2735.9582999999998</v>
      </c>
      <c r="I64">
        <v>24.713999999999999</v>
      </c>
      <c r="J64">
        <v>0</v>
      </c>
      <c r="K64">
        <v>48.889000000000003</v>
      </c>
      <c r="L64" t="s">
        <v>12</v>
      </c>
      <c r="O64">
        <v>2735.9585999999999</v>
      </c>
      <c r="P64" s="3">
        <f t="shared" si="4"/>
        <v>3.0000000015206751E-4</v>
      </c>
      <c r="R64">
        <v>2.9851999999999999</v>
      </c>
      <c r="S64" s="3">
        <f t="shared" si="5"/>
        <v>-1.0000000000065512E-4</v>
      </c>
    </row>
    <row r="65" spans="1:19" x14ac:dyDescent="0.25">
      <c r="A65" s="26"/>
      <c r="B65" s="1" t="s">
        <v>121</v>
      </c>
      <c r="C65">
        <v>0.81899999999999995</v>
      </c>
      <c r="D65">
        <v>0</v>
      </c>
      <c r="E65">
        <v>4.8582000000000001</v>
      </c>
      <c r="F65">
        <f t="shared" si="6"/>
        <v>-4.3738999999999999</v>
      </c>
      <c r="G65">
        <v>0</v>
      </c>
      <c r="H65" s="1">
        <f t="shared" si="7"/>
        <v>2731.5843999999997</v>
      </c>
      <c r="I65">
        <v>51.381999999999998</v>
      </c>
      <c r="J65">
        <v>0</v>
      </c>
      <c r="K65">
        <v>33.529000000000003</v>
      </c>
      <c r="L65" t="s">
        <v>12</v>
      </c>
      <c r="O65">
        <v>2731.5846999999999</v>
      </c>
      <c r="P65" s="3">
        <f t="shared" si="4"/>
        <v>3.0000000015206751E-4</v>
      </c>
      <c r="R65">
        <v>-4.3738999999999999</v>
      </c>
      <c r="S65" s="3">
        <f t="shared" si="5"/>
        <v>0</v>
      </c>
    </row>
    <row r="66" spans="1:19" x14ac:dyDescent="0.25">
      <c r="A66" s="26"/>
      <c r="B66" s="1" t="s">
        <v>122</v>
      </c>
      <c r="C66">
        <v>2.9468000000000001</v>
      </c>
      <c r="D66">
        <v>0</v>
      </c>
      <c r="E66">
        <v>3.2953000000000001</v>
      </c>
      <c r="F66">
        <f t="shared" si="6"/>
        <v>-2.4763000000000002</v>
      </c>
      <c r="G66">
        <v>0</v>
      </c>
      <c r="H66" s="1">
        <f t="shared" si="7"/>
        <v>2729.1080999999995</v>
      </c>
      <c r="I66">
        <v>68.036000000000001</v>
      </c>
      <c r="J66">
        <v>0</v>
      </c>
      <c r="K66">
        <v>45.326000000000001</v>
      </c>
      <c r="L66" t="s">
        <v>12</v>
      </c>
      <c r="O66">
        <v>2729.1082999999999</v>
      </c>
      <c r="P66" s="3">
        <f t="shared" ref="P66:P97" si="8">+O66-H66</f>
        <v>2.0000000040454324E-4</v>
      </c>
      <c r="R66">
        <v>-2.4763000000000002</v>
      </c>
      <c r="S66" s="3">
        <f t="shared" ref="S66:S97" si="9">+R66-F66</f>
        <v>0</v>
      </c>
    </row>
    <row r="67" spans="1:19" x14ac:dyDescent="0.25">
      <c r="A67" s="26"/>
      <c r="B67" s="1" t="s">
        <v>123</v>
      </c>
      <c r="C67">
        <v>1.1342000000000001</v>
      </c>
      <c r="D67">
        <v>0</v>
      </c>
      <c r="E67">
        <v>1.1341000000000001</v>
      </c>
      <c r="F67">
        <f t="shared" ref="F67:F98" si="10">+C66-E67</f>
        <v>1.8127</v>
      </c>
      <c r="G67">
        <v>0</v>
      </c>
      <c r="H67" s="1">
        <f t="shared" ref="H67:H98" si="11">H66+C66-E67</f>
        <v>2730.9207999999994</v>
      </c>
      <c r="I67">
        <v>26.39</v>
      </c>
      <c r="J67">
        <v>0</v>
      </c>
      <c r="K67">
        <v>26.402999999999999</v>
      </c>
      <c r="L67" t="s">
        <v>12</v>
      </c>
      <c r="O67">
        <v>2730.9209000000001</v>
      </c>
      <c r="P67" s="3">
        <f t="shared" si="8"/>
        <v>1.0000000065701897E-4</v>
      </c>
      <c r="R67">
        <v>1.8126</v>
      </c>
      <c r="S67" s="3">
        <f t="shared" si="9"/>
        <v>-9.9999999999988987E-5</v>
      </c>
    </row>
    <row r="68" spans="1:19" x14ac:dyDescent="0.25">
      <c r="A68" s="26"/>
      <c r="B68" s="1" t="s">
        <v>122</v>
      </c>
      <c r="C68">
        <v>3.3948999999999998</v>
      </c>
      <c r="D68">
        <v>0</v>
      </c>
      <c r="E68">
        <v>2.9468000000000001</v>
      </c>
      <c r="F68">
        <f t="shared" si="10"/>
        <v>-1.8126</v>
      </c>
      <c r="G68">
        <v>0</v>
      </c>
      <c r="H68" s="1">
        <f t="shared" si="11"/>
        <v>2729.1081999999992</v>
      </c>
      <c r="I68">
        <v>39.488</v>
      </c>
      <c r="J68">
        <v>0</v>
      </c>
      <c r="K68">
        <v>68.013999999999996</v>
      </c>
      <c r="L68" t="s">
        <v>12</v>
      </c>
      <c r="O68">
        <v>2729.1084000000001</v>
      </c>
      <c r="P68" s="3">
        <f t="shared" si="8"/>
        <v>2.0000000085929059E-4</v>
      </c>
      <c r="R68">
        <v>-1.8125</v>
      </c>
      <c r="S68" s="3">
        <f t="shared" si="9"/>
        <v>9.9999999999988987E-5</v>
      </c>
    </row>
    <row r="69" spans="1:19" x14ac:dyDescent="0.25">
      <c r="A69" s="26"/>
      <c r="B69" s="1" t="s">
        <v>121</v>
      </c>
      <c r="C69">
        <v>4.8197000000000001</v>
      </c>
      <c r="D69">
        <v>0</v>
      </c>
      <c r="E69">
        <v>0.91839999999999999</v>
      </c>
      <c r="F69">
        <f t="shared" si="10"/>
        <v>2.4764999999999997</v>
      </c>
      <c r="G69">
        <v>0</v>
      </c>
      <c r="H69" s="1">
        <f t="shared" si="11"/>
        <v>2731.584699999999</v>
      </c>
      <c r="I69">
        <v>34.094999999999999</v>
      </c>
      <c r="J69">
        <v>0</v>
      </c>
      <c r="K69">
        <v>57.07</v>
      </c>
      <c r="L69" t="s">
        <v>12</v>
      </c>
      <c r="O69">
        <v>2731.5848999999998</v>
      </c>
      <c r="P69" s="3">
        <f t="shared" si="8"/>
        <v>2.0000000085929059E-4</v>
      </c>
      <c r="R69">
        <v>2.4765000000000001</v>
      </c>
      <c r="S69" s="3">
        <f t="shared" si="9"/>
        <v>0</v>
      </c>
    </row>
    <row r="70" spans="1:19" x14ac:dyDescent="0.25">
      <c r="A70" s="26"/>
      <c r="B70" t="s">
        <v>124</v>
      </c>
      <c r="C70">
        <v>0.58399999999999996</v>
      </c>
      <c r="D70">
        <v>0</v>
      </c>
      <c r="E70">
        <v>0.45019999999999999</v>
      </c>
      <c r="F70">
        <f t="shared" si="10"/>
        <v>4.3695000000000004</v>
      </c>
      <c r="G70">
        <v>0</v>
      </c>
      <c r="H70">
        <f t="shared" si="11"/>
        <v>2735.9541999999988</v>
      </c>
      <c r="I70">
        <v>56.500999999999998</v>
      </c>
      <c r="J70">
        <v>0</v>
      </c>
      <c r="K70">
        <v>24.573</v>
      </c>
      <c r="L70" t="s">
        <v>12</v>
      </c>
      <c r="O70">
        <v>2735.9544999999998</v>
      </c>
      <c r="P70" s="3">
        <f t="shared" si="8"/>
        <v>3.0000000106156222E-4</v>
      </c>
      <c r="R70">
        <v>4.3696000000000002</v>
      </c>
      <c r="S70" s="3">
        <f t="shared" si="9"/>
        <v>9.9999999999766942E-5</v>
      </c>
    </row>
    <row r="71" spans="1:19" x14ac:dyDescent="0.25">
      <c r="A71" s="26"/>
      <c r="B71" t="s">
        <v>125</v>
      </c>
      <c r="C71">
        <v>0.31030000000000002</v>
      </c>
      <c r="D71">
        <v>0</v>
      </c>
      <c r="E71">
        <v>4.1196000000000002</v>
      </c>
      <c r="F71">
        <f t="shared" si="10"/>
        <v>-3.5356000000000001</v>
      </c>
      <c r="G71">
        <v>0</v>
      </c>
      <c r="H71">
        <f t="shared" si="11"/>
        <v>2732.4185999999986</v>
      </c>
      <c r="I71">
        <v>34.448</v>
      </c>
      <c r="J71">
        <v>0</v>
      </c>
      <c r="K71">
        <v>24.058</v>
      </c>
      <c r="L71" t="s">
        <v>12</v>
      </c>
      <c r="O71">
        <v>2732.4189000000001</v>
      </c>
      <c r="P71" s="3">
        <f t="shared" si="8"/>
        <v>3.0000000151630957E-4</v>
      </c>
      <c r="R71">
        <v>-3.5356000000000001</v>
      </c>
      <c r="S71" s="3">
        <f t="shared" si="9"/>
        <v>0</v>
      </c>
    </row>
    <row r="72" spans="1:19" x14ac:dyDescent="0.25">
      <c r="A72" s="26"/>
      <c r="B72" t="s">
        <v>126</v>
      </c>
      <c r="C72">
        <v>2.2583000000000002</v>
      </c>
      <c r="D72">
        <v>0</v>
      </c>
      <c r="E72">
        <v>2.5209999999999999</v>
      </c>
      <c r="F72">
        <f t="shared" si="10"/>
        <v>-2.2107000000000001</v>
      </c>
      <c r="G72">
        <v>0</v>
      </c>
      <c r="H72">
        <f t="shared" si="11"/>
        <v>2730.2078999999985</v>
      </c>
      <c r="I72">
        <v>65.114000000000004</v>
      </c>
      <c r="J72">
        <v>0</v>
      </c>
      <c r="K72">
        <v>65.909000000000006</v>
      </c>
      <c r="L72" t="s">
        <v>12</v>
      </c>
      <c r="O72">
        <v>2730.2082</v>
      </c>
      <c r="P72" s="3">
        <f t="shared" si="8"/>
        <v>3.0000000151630957E-4</v>
      </c>
      <c r="R72">
        <v>-2.2107000000000001</v>
      </c>
      <c r="S72" s="3">
        <f t="shared" si="9"/>
        <v>0</v>
      </c>
    </row>
    <row r="73" spans="1:19" x14ac:dyDescent="0.25">
      <c r="A73" s="26"/>
      <c r="B73" s="1" t="s">
        <v>116</v>
      </c>
      <c r="C73">
        <v>4.1063000000000001</v>
      </c>
      <c r="D73">
        <v>0</v>
      </c>
      <c r="E73">
        <v>0.74419999999999997</v>
      </c>
      <c r="F73">
        <f t="shared" si="10"/>
        <v>1.5141000000000002</v>
      </c>
      <c r="G73">
        <v>0</v>
      </c>
      <c r="H73" s="1">
        <f t="shared" si="11"/>
        <v>2731.7219999999984</v>
      </c>
      <c r="I73">
        <v>44.985999999999997</v>
      </c>
      <c r="J73">
        <v>0</v>
      </c>
      <c r="K73">
        <v>24.83</v>
      </c>
      <c r="L73" t="s">
        <v>12</v>
      </c>
      <c r="O73">
        <v>2731.7222999999999</v>
      </c>
      <c r="P73" s="3">
        <f t="shared" si="8"/>
        <v>3.0000000151630957E-4</v>
      </c>
      <c r="R73">
        <v>1.5141</v>
      </c>
      <c r="S73" s="3">
        <f t="shared" si="9"/>
        <v>0</v>
      </c>
    </row>
    <row r="74" spans="1:19" x14ac:dyDescent="0.25">
      <c r="A74" s="26"/>
      <c r="B74" t="s">
        <v>127</v>
      </c>
      <c r="C74">
        <v>3.8755999999999999</v>
      </c>
      <c r="D74">
        <v>0</v>
      </c>
      <c r="E74">
        <v>0.15029999999999999</v>
      </c>
      <c r="F74">
        <f t="shared" si="10"/>
        <v>3.956</v>
      </c>
      <c r="G74">
        <v>0</v>
      </c>
      <c r="H74">
        <f t="shared" si="11"/>
        <v>2735.6779999999985</v>
      </c>
      <c r="I74">
        <v>35.006999999999998</v>
      </c>
      <c r="J74">
        <v>0</v>
      </c>
      <c r="K74">
        <v>17.602</v>
      </c>
      <c r="L74" t="s">
        <v>12</v>
      </c>
      <c r="O74">
        <v>2735.6783</v>
      </c>
      <c r="P74" s="3">
        <f t="shared" si="8"/>
        <v>3.0000000151630957E-4</v>
      </c>
      <c r="R74">
        <v>3.956</v>
      </c>
      <c r="S74" s="3">
        <f t="shared" si="9"/>
        <v>0</v>
      </c>
    </row>
    <row r="75" spans="1:19" x14ac:dyDescent="0.25">
      <c r="A75" s="26"/>
      <c r="B75" t="s">
        <v>128</v>
      </c>
      <c r="C75">
        <v>4.4473000000000003</v>
      </c>
      <c r="D75">
        <v>0</v>
      </c>
      <c r="E75">
        <v>0.46</v>
      </c>
      <c r="F75">
        <f t="shared" si="10"/>
        <v>3.4156</v>
      </c>
      <c r="G75">
        <v>0</v>
      </c>
      <c r="H75">
        <f t="shared" si="11"/>
        <v>2739.0935999999983</v>
      </c>
      <c r="I75">
        <v>29.7</v>
      </c>
      <c r="J75">
        <v>0</v>
      </c>
      <c r="K75">
        <v>12.491</v>
      </c>
      <c r="L75" t="s">
        <v>12</v>
      </c>
      <c r="O75">
        <v>2739.0938999999998</v>
      </c>
      <c r="P75" s="3">
        <f t="shared" si="8"/>
        <v>3.0000000151630957E-4</v>
      </c>
      <c r="R75">
        <v>3.4156</v>
      </c>
      <c r="S75" s="3">
        <f t="shared" si="9"/>
        <v>0</v>
      </c>
    </row>
    <row r="76" spans="1:19" x14ac:dyDescent="0.25">
      <c r="A76" s="26"/>
      <c r="B76" s="1" t="s">
        <v>113</v>
      </c>
      <c r="C76">
        <v>2.6901999999999999</v>
      </c>
      <c r="D76">
        <v>0</v>
      </c>
      <c r="E76">
        <v>2.6913</v>
      </c>
      <c r="F76">
        <f t="shared" si="10"/>
        <v>1.7560000000000002</v>
      </c>
      <c r="G76">
        <v>0</v>
      </c>
      <c r="H76" s="1">
        <f t="shared" si="11"/>
        <v>2740.8495999999982</v>
      </c>
      <c r="I76">
        <v>11.349</v>
      </c>
      <c r="J76">
        <v>0</v>
      </c>
      <c r="K76">
        <v>11.45</v>
      </c>
      <c r="L76" t="s">
        <v>12</v>
      </c>
      <c r="O76">
        <v>2740.8499000000002</v>
      </c>
      <c r="P76" s="3">
        <f t="shared" si="8"/>
        <v>3.0000000197105692E-4</v>
      </c>
      <c r="R76">
        <v>1.756</v>
      </c>
      <c r="S76" s="3">
        <f t="shared" si="9"/>
        <v>0</v>
      </c>
    </row>
    <row r="77" spans="1:19" x14ac:dyDescent="0.25">
      <c r="A77" s="26"/>
      <c r="B77" t="s">
        <v>129</v>
      </c>
      <c r="C77">
        <v>0.38579999999999998</v>
      </c>
      <c r="D77">
        <v>0</v>
      </c>
      <c r="E77">
        <v>2.1991999999999998</v>
      </c>
      <c r="F77">
        <f t="shared" si="10"/>
        <v>0.4910000000000001</v>
      </c>
      <c r="G77">
        <v>0</v>
      </c>
      <c r="H77">
        <f t="shared" si="11"/>
        <v>2741.3405999999982</v>
      </c>
      <c r="I77">
        <v>10.273999999999999</v>
      </c>
      <c r="J77">
        <v>0</v>
      </c>
      <c r="K77">
        <v>33.383000000000003</v>
      </c>
      <c r="L77" t="s">
        <v>12</v>
      </c>
      <c r="O77">
        <v>2741.3409000000001</v>
      </c>
      <c r="P77" s="3">
        <f t="shared" si="8"/>
        <v>3.0000000197105692E-4</v>
      </c>
      <c r="R77">
        <v>0.49099999999999999</v>
      </c>
      <c r="S77" s="3">
        <f t="shared" si="9"/>
        <v>0</v>
      </c>
    </row>
    <row r="78" spans="1:19" x14ac:dyDescent="0.25">
      <c r="A78" s="26"/>
      <c r="B78" t="s">
        <v>130</v>
      </c>
      <c r="C78">
        <v>3.6200000000000003E-2</v>
      </c>
      <c r="D78">
        <v>0</v>
      </c>
      <c r="E78">
        <v>4.8030999999999997</v>
      </c>
      <c r="F78">
        <f t="shared" si="10"/>
        <v>-4.4173</v>
      </c>
      <c r="G78">
        <v>0</v>
      </c>
      <c r="H78">
        <f t="shared" si="11"/>
        <v>2736.9232999999981</v>
      </c>
      <c r="I78">
        <v>10.682</v>
      </c>
      <c r="J78">
        <v>0</v>
      </c>
      <c r="K78">
        <v>20.367000000000001</v>
      </c>
      <c r="L78" t="s">
        <v>12</v>
      </c>
      <c r="O78">
        <v>2736.9236000000001</v>
      </c>
      <c r="P78" s="3">
        <f t="shared" si="8"/>
        <v>3.0000000197105692E-4</v>
      </c>
      <c r="R78">
        <v>-4.4173</v>
      </c>
      <c r="S78" s="3">
        <f t="shared" si="9"/>
        <v>0</v>
      </c>
    </row>
    <row r="79" spans="1:19" x14ac:dyDescent="0.25">
      <c r="A79" s="26"/>
      <c r="B79" t="s">
        <v>131</v>
      </c>
      <c r="C79">
        <v>0.5161</v>
      </c>
      <c r="D79">
        <v>0</v>
      </c>
      <c r="E79">
        <v>4.5590999999999999</v>
      </c>
      <c r="F79">
        <f t="shared" si="10"/>
        <v>-4.5228999999999999</v>
      </c>
      <c r="G79">
        <v>0</v>
      </c>
      <c r="H79">
        <f t="shared" si="11"/>
        <v>2732.4003999999982</v>
      </c>
      <c r="I79">
        <v>8.6189999999999998</v>
      </c>
      <c r="J79">
        <v>0</v>
      </c>
      <c r="K79">
        <v>14.295999999999999</v>
      </c>
      <c r="L79" t="s">
        <v>12</v>
      </c>
      <c r="O79">
        <v>2732.4007000000001</v>
      </c>
      <c r="P79" s="3">
        <f t="shared" si="8"/>
        <v>3.0000000197105692E-4</v>
      </c>
      <c r="R79">
        <v>-4.5228999999999999</v>
      </c>
      <c r="S79" s="3">
        <f t="shared" si="9"/>
        <v>0</v>
      </c>
    </row>
    <row r="80" spans="1:19" x14ac:dyDescent="0.25">
      <c r="A80" s="26"/>
      <c r="B80" t="s">
        <v>132</v>
      </c>
      <c r="C80">
        <v>3.7513000000000001</v>
      </c>
      <c r="D80">
        <v>0</v>
      </c>
      <c r="E80">
        <v>3.0476999999999999</v>
      </c>
      <c r="F80">
        <f t="shared" si="10"/>
        <v>-2.5316000000000001</v>
      </c>
      <c r="G80">
        <v>0</v>
      </c>
      <c r="H80">
        <f t="shared" si="11"/>
        <v>2729.8687999999979</v>
      </c>
      <c r="I80">
        <v>36.887</v>
      </c>
      <c r="J80">
        <v>0</v>
      </c>
      <c r="K80">
        <v>19.571000000000002</v>
      </c>
      <c r="L80" t="s">
        <v>12</v>
      </c>
      <c r="O80">
        <v>2729.8690000000001</v>
      </c>
      <c r="P80" s="3">
        <f t="shared" si="8"/>
        <v>2.0000000222353265E-4</v>
      </c>
      <c r="R80">
        <v>-2.5316000000000001</v>
      </c>
      <c r="S80" s="3">
        <f t="shared" si="9"/>
        <v>0</v>
      </c>
    </row>
    <row r="81" spans="1:19" x14ac:dyDescent="0.25">
      <c r="A81" s="26"/>
      <c r="B81" t="s">
        <v>133</v>
      </c>
      <c r="C81">
        <v>1.8688</v>
      </c>
      <c r="D81">
        <v>0</v>
      </c>
      <c r="E81">
        <v>6.0699999999999997E-2</v>
      </c>
      <c r="F81">
        <f t="shared" si="10"/>
        <v>3.6905999999999999</v>
      </c>
      <c r="G81">
        <v>0</v>
      </c>
      <c r="H81">
        <f t="shared" si="11"/>
        <v>2733.5593999999978</v>
      </c>
      <c r="I81">
        <v>14.706</v>
      </c>
      <c r="J81">
        <v>0</v>
      </c>
      <c r="K81">
        <v>16.056000000000001</v>
      </c>
      <c r="L81" t="s">
        <v>12</v>
      </c>
      <c r="O81">
        <v>2733.5596999999998</v>
      </c>
      <c r="P81" s="3">
        <f t="shared" si="8"/>
        <v>3.0000000197105692E-4</v>
      </c>
      <c r="R81">
        <v>3.6905999999999999</v>
      </c>
      <c r="S81" s="3">
        <f t="shared" si="9"/>
        <v>0</v>
      </c>
    </row>
    <row r="82" spans="1:19" x14ac:dyDescent="0.25">
      <c r="A82" s="26"/>
      <c r="B82" s="1" t="s">
        <v>107</v>
      </c>
      <c r="C82">
        <v>0.2384</v>
      </c>
      <c r="D82">
        <v>0</v>
      </c>
      <c r="E82">
        <v>0.23849999999999999</v>
      </c>
      <c r="F82">
        <f t="shared" si="10"/>
        <v>1.6303000000000001</v>
      </c>
      <c r="G82">
        <v>0</v>
      </c>
      <c r="H82" s="1">
        <f t="shared" si="11"/>
        <v>2735.1896999999981</v>
      </c>
      <c r="I82">
        <v>21.582999999999998</v>
      </c>
      <c r="J82">
        <v>0</v>
      </c>
      <c r="K82">
        <v>21.588999999999999</v>
      </c>
      <c r="L82" t="s">
        <v>12</v>
      </c>
      <c r="O82">
        <v>2735.1898999999999</v>
      </c>
      <c r="P82" s="3">
        <f t="shared" si="8"/>
        <v>2.000000017687853E-4</v>
      </c>
      <c r="R82">
        <v>1.6302000000000001</v>
      </c>
      <c r="S82" s="3">
        <f t="shared" si="9"/>
        <v>-9.9999999999988987E-5</v>
      </c>
    </row>
    <row r="83" spans="1:19" x14ac:dyDescent="0.25">
      <c r="A83" s="26"/>
      <c r="B83" t="s">
        <v>134</v>
      </c>
      <c r="C83">
        <v>0.79649999999999999</v>
      </c>
      <c r="D83">
        <v>0</v>
      </c>
      <c r="E83">
        <v>3.7561</v>
      </c>
      <c r="F83">
        <f t="shared" si="10"/>
        <v>-3.5177</v>
      </c>
      <c r="G83">
        <v>0</v>
      </c>
      <c r="H83">
        <f t="shared" si="11"/>
        <v>2731.6719999999982</v>
      </c>
      <c r="I83">
        <v>19.535</v>
      </c>
      <c r="J83">
        <v>0</v>
      </c>
      <c r="K83">
        <v>34.344999999999999</v>
      </c>
      <c r="L83" t="s">
        <v>12</v>
      </c>
      <c r="O83">
        <v>2731.6722</v>
      </c>
      <c r="P83" s="3">
        <f t="shared" si="8"/>
        <v>2.000000017687853E-4</v>
      </c>
      <c r="R83">
        <v>-3.5177999999999998</v>
      </c>
      <c r="S83" s="3">
        <f t="shared" si="9"/>
        <v>-9.9999999999766942E-5</v>
      </c>
    </row>
    <row r="84" spans="1:19" x14ac:dyDescent="0.25">
      <c r="A84" s="26"/>
      <c r="B84" t="s">
        <v>135</v>
      </c>
      <c r="C84">
        <v>1.1746000000000001</v>
      </c>
      <c r="D84">
        <v>0</v>
      </c>
      <c r="E84">
        <v>2.5175000000000001</v>
      </c>
      <c r="F84">
        <f t="shared" si="10"/>
        <v>-1.7210000000000001</v>
      </c>
      <c r="G84">
        <v>0</v>
      </c>
      <c r="H84">
        <f t="shared" si="11"/>
        <v>2729.9509999999982</v>
      </c>
      <c r="I84">
        <v>47.576999999999998</v>
      </c>
      <c r="J84">
        <v>0</v>
      </c>
      <c r="K84">
        <v>66.578999999999994</v>
      </c>
      <c r="L84" t="s">
        <v>12</v>
      </c>
      <c r="O84">
        <v>2729.9512</v>
      </c>
      <c r="P84" s="3">
        <f t="shared" si="8"/>
        <v>2.000000017687853E-4</v>
      </c>
      <c r="R84">
        <v>-1.7210000000000001</v>
      </c>
      <c r="S84" s="3">
        <f t="shared" si="9"/>
        <v>0</v>
      </c>
    </row>
    <row r="85" spans="1:19" x14ac:dyDescent="0.25">
      <c r="A85" s="26"/>
      <c r="B85" s="1" t="s">
        <v>103</v>
      </c>
      <c r="C85">
        <v>1.6002000000000001</v>
      </c>
      <c r="D85">
        <v>0</v>
      </c>
      <c r="E85">
        <v>1.6003000000000001</v>
      </c>
      <c r="F85">
        <f t="shared" si="10"/>
        <v>-0.42569999999999997</v>
      </c>
      <c r="G85">
        <v>0</v>
      </c>
      <c r="H85" s="1">
        <f t="shared" si="11"/>
        <v>2729.525299999998</v>
      </c>
      <c r="I85">
        <v>7.9530000000000003</v>
      </c>
      <c r="J85">
        <v>0</v>
      </c>
      <c r="K85">
        <v>7.9370000000000003</v>
      </c>
      <c r="L85" t="s">
        <v>12</v>
      </c>
      <c r="O85">
        <v>2729.5255000000002</v>
      </c>
      <c r="P85" s="3">
        <f t="shared" si="8"/>
        <v>2.0000000222353265E-4</v>
      </c>
      <c r="R85">
        <v>-0.42570000000000002</v>
      </c>
      <c r="S85" s="3">
        <f t="shared" si="9"/>
        <v>0</v>
      </c>
    </row>
    <row r="86" spans="1:19" x14ac:dyDescent="0.25">
      <c r="A86" s="26"/>
      <c r="B86" t="s">
        <v>136</v>
      </c>
      <c r="C86">
        <v>2.2200000000000001E-2</v>
      </c>
      <c r="D86">
        <v>0</v>
      </c>
      <c r="E86">
        <v>3.7650000000000001</v>
      </c>
      <c r="F86">
        <f t="shared" si="10"/>
        <v>-2.1648000000000001</v>
      </c>
      <c r="G86">
        <v>0</v>
      </c>
      <c r="H86">
        <f t="shared" si="11"/>
        <v>2727.360499999998</v>
      </c>
      <c r="I86">
        <v>9.6920000000000002</v>
      </c>
      <c r="J86">
        <v>0</v>
      </c>
      <c r="K86">
        <v>28.338999999999999</v>
      </c>
      <c r="L86" t="s">
        <v>12</v>
      </c>
      <c r="O86">
        <v>2727.3607000000002</v>
      </c>
      <c r="P86" s="3">
        <f t="shared" si="8"/>
        <v>2.0000000222353265E-4</v>
      </c>
      <c r="R86">
        <v>-2.1648000000000001</v>
      </c>
      <c r="S86" s="3">
        <f t="shared" si="9"/>
        <v>0</v>
      </c>
    </row>
    <row r="87" spans="1:19" x14ac:dyDescent="0.25">
      <c r="A87" s="26"/>
      <c r="B87" t="s">
        <v>137</v>
      </c>
      <c r="C87">
        <v>0.2379</v>
      </c>
      <c r="D87">
        <v>0</v>
      </c>
      <c r="E87">
        <v>3.3</v>
      </c>
      <c r="F87">
        <f t="shared" si="10"/>
        <v>-3.2777999999999996</v>
      </c>
      <c r="G87">
        <v>0</v>
      </c>
      <c r="H87">
        <f t="shared" si="11"/>
        <v>2724.0826999999977</v>
      </c>
      <c r="I87">
        <v>7.383</v>
      </c>
      <c r="J87">
        <v>0</v>
      </c>
      <c r="K87">
        <v>11.776999999999999</v>
      </c>
      <c r="L87" t="s">
        <v>12</v>
      </c>
      <c r="O87">
        <v>2724.0830000000001</v>
      </c>
      <c r="P87" s="3">
        <f t="shared" si="8"/>
        <v>3.0000000242580427E-4</v>
      </c>
      <c r="R87">
        <v>-3.2778</v>
      </c>
      <c r="S87" s="3">
        <f t="shared" si="9"/>
        <v>0</v>
      </c>
    </row>
    <row r="88" spans="1:19" x14ac:dyDescent="0.25">
      <c r="A88" s="26"/>
      <c r="B88" t="s">
        <v>138</v>
      </c>
      <c r="C88">
        <v>0.67030000000000001</v>
      </c>
      <c r="D88">
        <v>0</v>
      </c>
      <c r="E88">
        <v>2.6093000000000002</v>
      </c>
      <c r="F88">
        <f t="shared" si="10"/>
        <v>-2.3714000000000004</v>
      </c>
      <c r="G88">
        <v>0</v>
      </c>
      <c r="H88">
        <f t="shared" si="11"/>
        <v>2721.7112999999977</v>
      </c>
      <c r="I88">
        <v>7.1740000000000004</v>
      </c>
      <c r="J88">
        <v>0</v>
      </c>
      <c r="K88">
        <v>6.2060000000000004</v>
      </c>
      <c r="L88" t="s">
        <v>12</v>
      </c>
      <c r="O88">
        <v>2721.7114999999999</v>
      </c>
      <c r="P88" s="3">
        <f t="shared" si="8"/>
        <v>2.0000000222353265E-4</v>
      </c>
      <c r="R88">
        <v>-2.3714</v>
      </c>
      <c r="S88" s="3">
        <f t="shared" si="9"/>
        <v>0</v>
      </c>
    </row>
    <row r="89" spans="1:19" x14ac:dyDescent="0.25">
      <c r="A89" s="26"/>
      <c r="B89" s="1" t="s">
        <v>100</v>
      </c>
      <c r="C89">
        <v>0.10150000000000001</v>
      </c>
      <c r="D89">
        <v>0</v>
      </c>
      <c r="E89">
        <v>4.0971000000000002</v>
      </c>
      <c r="F89">
        <f t="shared" si="10"/>
        <v>-3.4268000000000001</v>
      </c>
      <c r="G89">
        <v>0</v>
      </c>
      <c r="H89" s="1">
        <f t="shared" si="11"/>
        <v>2718.2844999999979</v>
      </c>
      <c r="I89">
        <v>6.1840000000000002</v>
      </c>
      <c r="J89">
        <v>0</v>
      </c>
      <c r="K89">
        <v>22.059000000000001</v>
      </c>
      <c r="L89" t="s">
        <v>12</v>
      </c>
      <c r="O89">
        <v>2718.2847999999999</v>
      </c>
      <c r="P89" s="3">
        <f t="shared" si="8"/>
        <v>3.0000000197105692E-4</v>
      </c>
      <c r="R89">
        <v>-3.4266999999999999</v>
      </c>
      <c r="S89" s="3">
        <f t="shared" si="9"/>
        <v>1.0000000000021103E-4</v>
      </c>
    </row>
    <row r="90" spans="1:19" x14ac:dyDescent="0.25">
      <c r="A90" s="26"/>
      <c r="B90" t="s">
        <v>139</v>
      </c>
      <c r="C90">
        <v>0.25140000000000001</v>
      </c>
      <c r="D90">
        <v>0</v>
      </c>
      <c r="E90">
        <v>4.6287000000000003</v>
      </c>
      <c r="F90">
        <f t="shared" si="10"/>
        <v>-4.5272000000000006</v>
      </c>
      <c r="G90">
        <v>0</v>
      </c>
      <c r="H90">
        <f t="shared" si="11"/>
        <v>2713.7572999999979</v>
      </c>
      <c r="I90">
        <v>8.7639999999999993</v>
      </c>
      <c r="J90">
        <v>0</v>
      </c>
      <c r="K90">
        <v>19.145</v>
      </c>
      <c r="L90" t="s">
        <v>12</v>
      </c>
      <c r="O90">
        <v>2713.7575000000002</v>
      </c>
      <c r="P90" s="3">
        <f t="shared" si="8"/>
        <v>2.0000000222353265E-4</v>
      </c>
      <c r="R90">
        <v>-4.5273000000000003</v>
      </c>
      <c r="S90" s="3">
        <f t="shared" si="9"/>
        <v>-9.9999999999766942E-5</v>
      </c>
    </row>
    <row r="91" spans="1:19" x14ac:dyDescent="0.25">
      <c r="A91" s="26"/>
      <c r="B91" t="s">
        <v>140</v>
      </c>
      <c r="C91">
        <v>9.1899999999999996E-2</v>
      </c>
      <c r="D91">
        <v>0</v>
      </c>
      <c r="E91">
        <v>4.4452999999999996</v>
      </c>
      <c r="F91">
        <f t="shared" si="10"/>
        <v>-4.1938999999999993</v>
      </c>
      <c r="G91">
        <v>0</v>
      </c>
      <c r="H91">
        <f t="shared" si="11"/>
        <v>2709.5633999999982</v>
      </c>
      <c r="I91">
        <v>6.9610000000000003</v>
      </c>
      <c r="J91">
        <v>0</v>
      </c>
      <c r="K91">
        <v>20.844999999999999</v>
      </c>
      <c r="L91" t="s">
        <v>12</v>
      </c>
      <c r="O91">
        <v>2709.5635000000002</v>
      </c>
      <c r="P91" s="3">
        <f t="shared" si="8"/>
        <v>1.0000000202126103E-4</v>
      </c>
      <c r="R91">
        <v>-4.194</v>
      </c>
      <c r="S91" s="3">
        <f t="shared" si="9"/>
        <v>-1.0000000000065512E-4</v>
      </c>
    </row>
    <row r="92" spans="1:19" x14ac:dyDescent="0.25">
      <c r="A92" s="26"/>
      <c r="B92" s="1" t="s">
        <v>97</v>
      </c>
      <c r="C92">
        <v>1.2067000000000001</v>
      </c>
      <c r="D92">
        <v>0</v>
      </c>
      <c r="E92">
        <v>1.2067000000000001</v>
      </c>
      <c r="F92">
        <f t="shared" si="10"/>
        <v>-1.1148</v>
      </c>
      <c r="G92">
        <v>0</v>
      </c>
      <c r="H92" s="1">
        <f t="shared" si="11"/>
        <v>2708.4485999999979</v>
      </c>
      <c r="I92">
        <v>2.2210000000000001</v>
      </c>
      <c r="J92">
        <v>0</v>
      </c>
      <c r="K92">
        <v>2.2229999999999999</v>
      </c>
      <c r="L92" t="s">
        <v>12</v>
      </c>
      <c r="O92">
        <v>2708.4486999999999</v>
      </c>
      <c r="P92" s="3">
        <f t="shared" si="8"/>
        <v>1.0000000202126103E-4</v>
      </c>
      <c r="R92">
        <v>-1.1148</v>
      </c>
      <c r="S92" s="3">
        <f t="shared" si="9"/>
        <v>0</v>
      </c>
    </row>
    <row r="93" spans="1:19" x14ac:dyDescent="0.25">
      <c r="A93" s="26"/>
      <c r="B93" t="s">
        <v>141</v>
      </c>
      <c r="C93">
        <v>0.27229999999999999</v>
      </c>
      <c r="D93">
        <v>0</v>
      </c>
      <c r="E93">
        <v>3.6682999999999999</v>
      </c>
      <c r="F93">
        <f t="shared" si="10"/>
        <v>-2.4615999999999998</v>
      </c>
      <c r="G93">
        <v>0</v>
      </c>
      <c r="H93">
        <f t="shared" si="11"/>
        <v>2705.9869999999983</v>
      </c>
      <c r="I93">
        <v>8.2629999999999999</v>
      </c>
      <c r="J93">
        <v>0</v>
      </c>
      <c r="K93">
        <v>11.079000000000001</v>
      </c>
      <c r="L93" t="s">
        <v>12</v>
      </c>
      <c r="O93">
        <v>2705.9872</v>
      </c>
      <c r="P93" s="3">
        <f t="shared" si="8"/>
        <v>2.000000017687853E-4</v>
      </c>
      <c r="R93">
        <v>-2.4615</v>
      </c>
      <c r="S93" s="3">
        <f t="shared" si="9"/>
        <v>9.9999999999766942E-5</v>
      </c>
    </row>
    <row r="94" spans="1:19" x14ac:dyDescent="0.25">
      <c r="A94" s="26"/>
      <c r="B94" t="s">
        <v>142</v>
      </c>
      <c r="C94">
        <v>0.2384</v>
      </c>
      <c r="D94">
        <v>0</v>
      </c>
      <c r="E94">
        <v>4.3146000000000004</v>
      </c>
      <c r="F94">
        <f t="shared" si="10"/>
        <v>-4.0423000000000009</v>
      </c>
      <c r="G94">
        <v>0</v>
      </c>
      <c r="H94">
        <f t="shared" si="11"/>
        <v>2701.9446999999982</v>
      </c>
      <c r="I94">
        <v>10.455</v>
      </c>
      <c r="J94">
        <v>0</v>
      </c>
      <c r="K94">
        <v>20.131</v>
      </c>
      <c r="L94" t="s">
        <v>12</v>
      </c>
      <c r="O94">
        <v>2701.9448000000002</v>
      </c>
      <c r="P94" s="3">
        <f t="shared" si="8"/>
        <v>1.0000000202126103E-4</v>
      </c>
      <c r="R94">
        <v>-4.0423999999999998</v>
      </c>
      <c r="S94" s="3">
        <f t="shared" si="9"/>
        <v>-9.9999999998878764E-5</v>
      </c>
    </row>
    <row r="95" spans="1:19" x14ac:dyDescent="0.25">
      <c r="A95" s="26"/>
      <c r="B95" t="s">
        <v>143</v>
      </c>
      <c r="C95">
        <v>0.30740000000000001</v>
      </c>
      <c r="D95">
        <v>0</v>
      </c>
      <c r="E95">
        <v>3.4123999999999999</v>
      </c>
      <c r="F95">
        <f t="shared" si="10"/>
        <v>-3.1739999999999999</v>
      </c>
      <c r="G95">
        <v>0</v>
      </c>
      <c r="H95">
        <f t="shared" si="11"/>
        <v>2698.7706999999982</v>
      </c>
      <c r="I95">
        <v>11.57</v>
      </c>
      <c r="J95">
        <v>0</v>
      </c>
      <c r="K95">
        <v>11.797000000000001</v>
      </c>
      <c r="L95" t="s">
        <v>12</v>
      </c>
      <c r="O95">
        <v>2698.7709</v>
      </c>
      <c r="P95" s="3">
        <f t="shared" si="8"/>
        <v>2.000000017687853E-4</v>
      </c>
      <c r="R95">
        <v>-3.1739999999999999</v>
      </c>
      <c r="S95" s="3">
        <f t="shared" si="9"/>
        <v>0</v>
      </c>
    </row>
    <row r="96" spans="1:19" x14ac:dyDescent="0.25">
      <c r="A96" s="26"/>
      <c r="B96" t="s">
        <v>144</v>
      </c>
      <c r="C96">
        <v>0.24890000000000001</v>
      </c>
      <c r="D96">
        <v>0</v>
      </c>
      <c r="E96">
        <v>4.7497999999999996</v>
      </c>
      <c r="F96">
        <f t="shared" si="10"/>
        <v>-4.4423999999999992</v>
      </c>
      <c r="G96">
        <v>0</v>
      </c>
      <c r="H96">
        <f t="shared" si="11"/>
        <v>2694.3282999999983</v>
      </c>
      <c r="I96">
        <v>5.3570000000000002</v>
      </c>
      <c r="J96">
        <v>0</v>
      </c>
      <c r="K96">
        <v>18.292999999999999</v>
      </c>
      <c r="L96" t="s">
        <v>12</v>
      </c>
      <c r="O96">
        <v>2694.3285000000001</v>
      </c>
      <c r="P96" s="3">
        <f t="shared" si="8"/>
        <v>2.000000017687853E-4</v>
      </c>
      <c r="R96">
        <v>-4.4424000000000001</v>
      </c>
      <c r="S96" s="3">
        <f t="shared" si="9"/>
        <v>0</v>
      </c>
    </row>
    <row r="97" spans="1:19" x14ac:dyDescent="0.25">
      <c r="A97" s="26"/>
      <c r="B97" t="s">
        <v>145</v>
      </c>
      <c r="C97">
        <v>0.4844</v>
      </c>
      <c r="D97">
        <v>0</v>
      </c>
      <c r="E97">
        <v>4.8106</v>
      </c>
      <c r="F97">
        <f t="shared" si="10"/>
        <v>-4.5617000000000001</v>
      </c>
      <c r="G97">
        <v>0</v>
      </c>
      <c r="H97">
        <f t="shared" si="11"/>
        <v>2689.7665999999986</v>
      </c>
      <c r="I97">
        <v>4.8929999999999998</v>
      </c>
      <c r="J97">
        <v>0</v>
      </c>
      <c r="K97">
        <v>12.504</v>
      </c>
      <c r="L97" t="s">
        <v>12</v>
      </c>
      <c r="O97">
        <v>2689.7667999999999</v>
      </c>
      <c r="P97" s="3">
        <f t="shared" si="8"/>
        <v>2.0000000131403795E-4</v>
      </c>
      <c r="R97">
        <v>-4.5616000000000003</v>
      </c>
      <c r="S97" s="3">
        <f t="shared" si="9"/>
        <v>9.9999999999766942E-5</v>
      </c>
    </row>
    <row r="98" spans="1:19" x14ac:dyDescent="0.25">
      <c r="A98" s="26"/>
      <c r="B98" t="s">
        <v>146</v>
      </c>
      <c r="C98">
        <v>8.3999999999999995E-3</v>
      </c>
      <c r="D98">
        <v>0</v>
      </c>
      <c r="E98">
        <v>4.4179000000000004</v>
      </c>
      <c r="F98">
        <f t="shared" si="10"/>
        <v>-3.9335000000000004</v>
      </c>
      <c r="G98">
        <v>0</v>
      </c>
      <c r="H98">
        <f t="shared" si="11"/>
        <v>2685.8330999999985</v>
      </c>
      <c r="I98">
        <v>4.7969999999999997</v>
      </c>
      <c r="J98">
        <v>0</v>
      </c>
      <c r="K98">
        <v>12.643000000000001</v>
      </c>
      <c r="L98" t="s">
        <v>12</v>
      </c>
      <c r="O98">
        <v>2685.8334</v>
      </c>
      <c r="P98" s="3">
        <f t="shared" ref="P98:P123" si="12">+O98-H98</f>
        <v>3.0000000151630957E-4</v>
      </c>
      <c r="R98">
        <v>-3.9335</v>
      </c>
      <c r="S98" s="3">
        <f t="shared" ref="S98:S123" si="13">+R98-F98</f>
        <v>0</v>
      </c>
    </row>
    <row r="99" spans="1:19" x14ac:dyDescent="0.25">
      <c r="A99" s="26"/>
      <c r="B99" t="s">
        <v>147</v>
      </c>
      <c r="C99">
        <v>0.24429999999999999</v>
      </c>
      <c r="D99">
        <v>0</v>
      </c>
      <c r="E99">
        <v>3.8593000000000002</v>
      </c>
      <c r="F99">
        <f t="shared" ref="F99:F123" si="14">+C98-E99</f>
        <v>-3.8509000000000002</v>
      </c>
      <c r="G99">
        <v>0</v>
      </c>
      <c r="H99">
        <f t="shared" ref="H99:H123" si="15">H98+C98-E99</f>
        <v>2681.9821999999986</v>
      </c>
      <c r="I99">
        <v>6.3949999999999996</v>
      </c>
      <c r="J99">
        <v>0</v>
      </c>
      <c r="K99">
        <v>9.1349999999999998</v>
      </c>
      <c r="L99" t="s">
        <v>12</v>
      </c>
      <c r="O99">
        <v>2681.9823999999999</v>
      </c>
      <c r="P99" s="3">
        <f t="shared" si="12"/>
        <v>2.0000000131403795E-4</v>
      </c>
      <c r="R99">
        <v>-3.851</v>
      </c>
      <c r="S99" s="3">
        <f t="shared" si="13"/>
        <v>-9.9999999999766942E-5</v>
      </c>
    </row>
    <row r="100" spans="1:19" x14ac:dyDescent="0.25">
      <c r="A100" s="26"/>
      <c r="B100" t="s">
        <v>148</v>
      </c>
      <c r="C100">
        <v>0.38500000000000001</v>
      </c>
      <c r="D100">
        <v>0</v>
      </c>
      <c r="E100">
        <v>4.0587999999999997</v>
      </c>
      <c r="F100">
        <f t="shared" si="14"/>
        <v>-3.8144999999999998</v>
      </c>
      <c r="G100">
        <v>0</v>
      </c>
      <c r="H100">
        <f t="shared" si="15"/>
        <v>2678.1676999999986</v>
      </c>
      <c r="I100">
        <v>13.201000000000001</v>
      </c>
      <c r="J100">
        <v>0</v>
      </c>
      <c r="K100">
        <v>15.103999999999999</v>
      </c>
      <c r="L100" t="s">
        <v>12</v>
      </c>
      <c r="O100">
        <v>2678.1678000000002</v>
      </c>
      <c r="P100" s="3">
        <f t="shared" si="12"/>
        <v>1.0000000156651367E-4</v>
      </c>
      <c r="R100">
        <v>-3.8146</v>
      </c>
      <c r="S100" s="3">
        <f t="shared" si="13"/>
        <v>-1.0000000000021103E-4</v>
      </c>
    </row>
    <row r="101" spans="1:19" x14ac:dyDescent="0.25">
      <c r="A101" s="26"/>
      <c r="B101" t="s">
        <v>149</v>
      </c>
      <c r="C101">
        <v>0.1409</v>
      </c>
      <c r="D101">
        <v>0</v>
      </c>
      <c r="E101">
        <v>3.6532</v>
      </c>
      <c r="F101">
        <f t="shared" si="14"/>
        <v>-3.2682000000000002</v>
      </c>
      <c r="G101">
        <v>0</v>
      </c>
      <c r="H101">
        <f t="shared" si="15"/>
        <v>2674.8994999999986</v>
      </c>
      <c r="I101">
        <v>13.425000000000001</v>
      </c>
      <c r="J101">
        <v>0</v>
      </c>
      <c r="K101">
        <v>19.201000000000001</v>
      </c>
      <c r="L101" t="s">
        <v>12</v>
      </c>
      <c r="O101">
        <v>2674.8996000000002</v>
      </c>
      <c r="P101" s="3">
        <f t="shared" si="12"/>
        <v>1.0000000156651367E-4</v>
      </c>
      <c r="R101">
        <v>-3.2682000000000002</v>
      </c>
      <c r="S101" s="3">
        <f t="shared" si="13"/>
        <v>0</v>
      </c>
    </row>
    <row r="102" spans="1:19" x14ac:dyDescent="0.25">
      <c r="A102" s="26"/>
      <c r="B102" t="s">
        <v>150</v>
      </c>
      <c r="C102">
        <v>0.14430000000000001</v>
      </c>
      <c r="D102">
        <v>0</v>
      </c>
      <c r="E102">
        <v>2.8439999999999999</v>
      </c>
      <c r="F102">
        <f t="shared" si="14"/>
        <v>-2.7031000000000001</v>
      </c>
      <c r="G102">
        <v>0</v>
      </c>
      <c r="H102">
        <f t="shared" si="15"/>
        <v>2672.1963999999984</v>
      </c>
      <c r="I102">
        <v>21.625</v>
      </c>
      <c r="J102">
        <v>0</v>
      </c>
      <c r="K102">
        <v>16.276</v>
      </c>
      <c r="L102" t="s">
        <v>12</v>
      </c>
      <c r="O102">
        <v>2672.1965</v>
      </c>
      <c r="P102" s="3">
        <f t="shared" si="12"/>
        <v>1.0000000156651367E-4</v>
      </c>
      <c r="R102">
        <v>-2.7031999999999998</v>
      </c>
      <c r="S102" s="3">
        <f t="shared" si="13"/>
        <v>-9.9999999999766942E-5</v>
      </c>
    </row>
    <row r="103" spans="1:19" x14ac:dyDescent="0.25">
      <c r="A103" s="26"/>
      <c r="B103" t="s">
        <v>151</v>
      </c>
      <c r="C103">
        <v>0.12820000000000001</v>
      </c>
      <c r="D103">
        <v>0</v>
      </c>
      <c r="E103">
        <v>4.8026999999999997</v>
      </c>
      <c r="F103">
        <f t="shared" si="14"/>
        <v>-4.6583999999999994</v>
      </c>
      <c r="G103">
        <v>0</v>
      </c>
      <c r="H103">
        <f t="shared" si="15"/>
        <v>2667.5379999999982</v>
      </c>
      <c r="I103">
        <v>13.512</v>
      </c>
      <c r="J103">
        <v>0</v>
      </c>
      <c r="K103">
        <v>36.142000000000003</v>
      </c>
      <c r="L103" t="s">
        <v>12</v>
      </c>
      <c r="O103">
        <v>2667.5381000000002</v>
      </c>
      <c r="P103" s="3">
        <f t="shared" si="12"/>
        <v>1.0000000202126103E-4</v>
      </c>
      <c r="R103">
        <v>-4.6584000000000003</v>
      </c>
      <c r="S103" s="3">
        <f t="shared" si="13"/>
        <v>0</v>
      </c>
    </row>
    <row r="104" spans="1:19" x14ac:dyDescent="0.25">
      <c r="A104" s="26"/>
      <c r="B104" t="s">
        <v>152</v>
      </c>
      <c r="C104">
        <v>0.1158</v>
      </c>
      <c r="D104">
        <v>0</v>
      </c>
      <c r="E104">
        <v>4.0410000000000004</v>
      </c>
      <c r="F104">
        <f t="shared" si="14"/>
        <v>-3.9128000000000003</v>
      </c>
      <c r="G104">
        <v>0</v>
      </c>
      <c r="H104">
        <f t="shared" si="15"/>
        <v>2663.6251999999981</v>
      </c>
      <c r="I104">
        <v>14.715</v>
      </c>
      <c r="J104">
        <v>0</v>
      </c>
      <c r="K104">
        <v>21.004000000000001</v>
      </c>
      <c r="L104" t="s">
        <v>12</v>
      </c>
      <c r="O104">
        <v>2663.6253000000002</v>
      </c>
      <c r="P104" s="3">
        <f t="shared" si="12"/>
        <v>1.0000000202126103E-4</v>
      </c>
      <c r="R104">
        <v>-3.9127999999999998</v>
      </c>
      <c r="S104" s="3">
        <f t="shared" si="13"/>
        <v>0</v>
      </c>
    </row>
    <row r="105" spans="1:19" x14ac:dyDescent="0.25">
      <c r="A105" s="26"/>
      <c r="B105" t="s">
        <v>153</v>
      </c>
      <c r="C105">
        <v>0.16109999999999999</v>
      </c>
      <c r="D105">
        <v>0</v>
      </c>
      <c r="E105">
        <v>4.6672000000000002</v>
      </c>
      <c r="F105">
        <f t="shared" si="14"/>
        <v>-4.5514000000000001</v>
      </c>
      <c r="G105">
        <v>0</v>
      </c>
      <c r="H105">
        <f t="shared" si="15"/>
        <v>2659.0737999999983</v>
      </c>
      <c r="I105">
        <v>12.374000000000001</v>
      </c>
      <c r="J105">
        <v>0</v>
      </c>
      <c r="K105">
        <v>27.963999999999999</v>
      </c>
      <c r="L105" t="s">
        <v>12</v>
      </c>
      <c r="O105">
        <v>2659.0738000000001</v>
      </c>
      <c r="P105" s="3">
        <f t="shared" si="12"/>
        <v>0</v>
      </c>
      <c r="R105">
        <v>-4.5514999999999999</v>
      </c>
      <c r="S105" s="3">
        <f t="shared" si="13"/>
        <v>-9.9999999999766942E-5</v>
      </c>
    </row>
    <row r="106" spans="1:19" x14ac:dyDescent="0.25">
      <c r="A106" s="26"/>
      <c r="B106" s="1" t="s">
        <v>83</v>
      </c>
      <c r="C106">
        <v>0.34179999999999999</v>
      </c>
      <c r="D106">
        <v>0</v>
      </c>
      <c r="E106">
        <v>2.2547000000000001</v>
      </c>
      <c r="F106">
        <f t="shared" si="14"/>
        <v>-2.0936000000000003</v>
      </c>
      <c r="G106">
        <v>0</v>
      </c>
      <c r="H106" s="1">
        <f t="shared" si="15"/>
        <v>2656.9801999999981</v>
      </c>
      <c r="I106">
        <v>12.521000000000001</v>
      </c>
      <c r="J106">
        <v>0</v>
      </c>
      <c r="K106">
        <v>11.101000000000001</v>
      </c>
      <c r="L106" t="s">
        <v>12</v>
      </c>
      <c r="O106">
        <v>2656.9803000000002</v>
      </c>
      <c r="P106" s="3">
        <f t="shared" si="12"/>
        <v>1.0000000202126103E-4</v>
      </c>
      <c r="R106">
        <v>-2.0935999999999999</v>
      </c>
      <c r="S106" s="3">
        <f t="shared" si="13"/>
        <v>0</v>
      </c>
    </row>
    <row r="107" spans="1:19" x14ac:dyDescent="0.25">
      <c r="A107" s="26"/>
      <c r="B107" t="s">
        <v>154</v>
      </c>
      <c r="C107">
        <v>0.49059999999999998</v>
      </c>
      <c r="D107">
        <v>0</v>
      </c>
      <c r="E107">
        <v>4.2805</v>
      </c>
      <c r="F107">
        <f t="shared" si="14"/>
        <v>-3.9386999999999999</v>
      </c>
      <c r="G107">
        <v>0</v>
      </c>
      <c r="H107">
        <f t="shared" si="15"/>
        <v>2653.0414999999985</v>
      </c>
      <c r="I107">
        <v>15.802</v>
      </c>
      <c r="J107">
        <v>0</v>
      </c>
      <c r="K107">
        <v>32.707000000000001</v>
      </c>
      <c r="L107" t="s">
        <v>12</v>
      </c>
      <c r="O107">
        <v>2653.0416</v>
      </c>
      <c r="P107" s="3">
        <f t="shared" si="12"/>
        <v>1.0000000156651367E-4</v>
      </c>
      <c r="R107">
        <v>-3.9388000000000001</v>
      </c>
      <c r="S107" s="3">
        <f t="shared" si="13"/>
        <v>-1.0000000000021103E-4</v>
      </c>
    </row>
    <row r="108" spans="1:19" x14ac:dyDescent="0.25">
      <c r="A108" s="26"/>
      <c r="B108" t="s">
        <v>155</v>
      </c>
      <c r="C108">
        <v>0.38669999999999999</v>
      </c>
      <c r="D108">
        <v>0</v>
      </c>
      <c r="E108">
        <v>4.7523</v>
      </c>
      <c r="F108">
        <f t="shared" si="14"/>
        <v>-4.2617000000000003</v>
      </c>
      <c r="G108">
        <v>0</v>
      </c>
      <c r="H108">
        <f t="shared" si="15"/>
        <v>2648.7797999999984</v>
      </c>
      <c r="I108">
        <v>19.009</v>
      </c>
      <c r="J108">
        <v>0</v>
      </c>
      <c r="K108">
        <v>40.003</v>
      </c>
      <c r="L108" t="s">
        <v>12</v>
      </c>
      <c r="O108">
        <v>2648.7799</v>
      </c>
      <c r="P108" s="3">
        <f t="shared" si="12"/>
        <v>1.0000000156651367E-4</v>
      </c>
      <c r="R108">
        <v>-4.2617000000000003</v>
      </c>
      <c r="S108" s="3">
        <f t="shared" si="13"/>
        <v>0</v>
      </c>
    </row>
    <row r="109" spans="1:19" x14ac:dyDescent="0.25">
      <c r="A109" s="26"/>
      <c r="B109" s="1" t="s">
        <v>79</v>
      </c>
      <c r="C109">
        <v>0.1835</v>
      </c>
      <c r="D109">
        <v>0</v>
      </c>
      <c r="E109">
        <v>2.8862000000000001</v>
      </c>
      <c r="F109">
        <f t="shared" si="14"/>
        <v>-2.4995000000000003</v>
      </c>
      <c r="G109">
        <v>0</v>
      </c>
      <c r="H109" s="1">
        <f t="shared" si="15"/>
        <v>2646.2802999999985</v>
      </c>
      <c r="I109">
        <v>17.027000000000001</v>
      </c>
      <c r="J109">
        <v>0</v>
      </c>
      <c r="K109">
        <v>17.204000000000001</v>
      </c>
      <c r="L109" t="s">
        <v>12</v>
      </c>
      <c r="O109">
        <v>2646.2804000000001</v>
      </c>
      <c r="P109" s="3">
        <f t="shared" si="12"/>
        <v>1.0000000156651367E-4</v>
      </c>
      <c r="R109">
        <v>-2.4994999999999998</v>
      </c>
      <c r="S109" s="3">
        <f t="shared" si="13"/>
        <v>0</v>
      </c>
    </row>
    <row r="110" spans="1:19" x14ac:dyDescent="0.25">
      <c r="A110" s="26"/>
      <c r="B110" t="s">
        <v>156</v>
      </c>
      <c r="C110">
        <v>0.34050000000000002</v>
      </c>
      <c r="D110">
        <v>0</v>
      </c>
      <c r="E110">
        <v>3.2477</v>
      </c>
      <c r="F110">
        <f t="shared" si="14"/>
        <v>-3.0642</v>
      </c>
      <c r="G110">
        <v>0</v>
      </c>
      <c r="H110">
        <f t="shared" si="15"/>
        <v>2643.2160999999987</v>
      </c>
      <c r="I110">
        <v>10.538</v>
      </c>
      <c r="J110">
        <v>0</v>
      </c>
      <c r="K110">
        <v>16.187000000000001</v>
      </c>
      <c r="L110" t="s">
        <v>12</v>
      </c>
      <c r="O110">
        <v>2643.2161999999998</v>
      </c>
      <c r="P110" s="3">
        <f t="shared" si="12"/>
        <v>1.0000000111176632E-4</v>
      </c>
      <c r="R110">
        <v>-3.0642</v>
      </c>
      <c r="S110" s="3">
        <f t="shared" si="13"/>
        <v>0</v>
      </c>
    </row>
    <row r="111" spans="1:19" x14ac:dyDescent="0.25">
      <c r="A111" s="26"/>
      <c r="B111" t="s">
        <v>157</v>
      </c>
      <c r="C111">
        <v>0.77270000000000005</v>
      </c>
      <c r="D111">
        <v>0</v>
      </c>
      <c r="E111">
        <v>3.8559000000000001</v>
      </c>
      <c r="F111">
        <f t="shared" si="14"/>
        <v>-3.5154000000000001</v>
      </c>
      <c r="G111">
        <v>0</v>
      </c>
      <c r="H111">
        <f t="shared" si="15"/>
        <v>2639.7006999999985</v>
      </c>
      <c r="I111">
        <v>13.436999999999999</v>
      </c>
      <c r="J111">
        <v>0</v>
      </c>
      <c r="K111">
        <v>26.058</v>
      </c>
      <c r="L111" t="s">
        <v>12</v>
      </c>
      <c r="O111">
        <v>2639.7008000000001</v>
      </c>
      <c r="P111" s="3">
        <f t="shared" si="12"/>
        <v>1.0000000156651367E-4</v>
      </c>
      <c r="R111">
        <v>-3.5154000000000001</v>
      </c>
      <c r="S111" s="3">
        <f t="shared" si="13"/>
        <v>0</v>
      </c>
    </row>
    <row r="112" spans="1:19" x14ac:dyDescent="0.25">
      <c r="A112" s="26"/>
      <c r="B112" s="1" t="s">
        <v>76</v>
      </c>
      <c r="C112">
        <v>1.0483</v>
      </c>
      <c r="D112">
        <v>0</v>
      </c>
      <c r="E112">
        <v>2.3363</v>
      </c>
      <c r="F112">
        <f t="shared" si="14"/>
        <v>-1.5636000000000001</v>
      </c>
      <c r="G112">
        <v>0</v>
      </c>
      <c r="H112" s="1">
        <f t="shared" si="15"/>
        <v>2638.1370999999986</v>
      </c>
      <c r="I112">
        <v>34.843000000000004</v>
      </c>
      <c r="J112">
        <v>0</v>
      </c>
      <c r="K112">
        <v>16.122</v>
      </c>
      <c r="L112" t="s">
        <v>12</v>
      </c>
      <c r="O112">
        <v>2638.1372000000001</v>
      </c>
      <c r="P112" s="3">
        <f t="shared" si="12"/>
        <v>1.0000000156651367E-4</v>
      </c>
      <c r="R112">
        <v>-1.5636000000000001</v>
      </c>
      <c r="S112" s="3">
        <f t="shared" si="13"/>
        <v>0</v>
      </c>
    </row>
    <row r="113" spans="1:19" x14ac:dyDescent="0.25">
      <c r="A113" s="26"/>
      <c r="B113" s="1" t="s">
        <v>75</v>
      </c>
      <c r="C113">
        <v>1.4109</v>
      </c>
      <c r="D113">
        <v>0</v>
      </c>
      <c r="E113">
        <v>1.1898</v>
      </c>
      <c r="F113">
        <f t="shared" si="14"/>
        <v>-0.14149999999999996</v>
      </c>
      <c r="G113">
        <v>0</v>
      </c>
      <c r="H113" s="1">
        <f t="shared" si="15"/>
        <v>2637.9955999999984</v>
      </c>
      <c r="I113">
        <v>47.604999999999997</v>
      </c>
      <c r="J113">
        <v>0</v>
      </c>
      <c r="K113">
        <v>27.920999999999999</v>
      </c>
      <c r="L113" t="s">
        <v>12</v>
      </c>
      <c r="O113">
        <v>2637.9956999999999</v>
      </c>
      <c r="P113" s="3">
        <f t="shared" si="12"/>
        <v>1.0000000156651367E-4</v>
      </c>
      <c r="R113">
        <v>-0.14149999999999999</v>
      </c>
      <c r="S113" s="3">
        <f t="shared" si="13"/>
        <v>0</v>
      </c>
    </row>
    <row r="114" spans="1:19" x14ac:dyDescent="0.25">
      <c r="A114" s="26"/>
      <c r="B114" t="s">
        <v>158</v>
      </c>
      <c r="C114">
        <v>0.6633</v>
      </c>
      <c r="D114">
        <v>0</v>
      </c>
      <c r="E114">
        <v>3.2353000000000001</v>
      </c>
      <c r="F114">
        <f t="shared" si="14"/>
        <v>-1.8244</v>
      </c>
      <c r="G114">
        <v>0</v>
      </c>
      <c r="H114">
        <f t="shared" si="15"/>
        <v>2636.1711999999984</v>
      </c>
      <c r="I114">
        <v>14.7</v>
      </c>
      <c r="J114">
        <v>0</v>
      </c>
      <c r="K114">
        <v>42.191000000000003</v>
      </c>
      <c r="L114" t="s">
        <v>12</v>
      </c>
      <c r="O114">
        <v>2636.1713</v>
      </c>
      <c r="P114" s="3">
        <f t="shared" si="12"/>
        <v>1.0000000156651367E-4</v>
      </c>
      <c r="R114">
        <v>-1.8244</v>
      </c>
      <c r="S114" s="3">
        <f t="shared" si="13"/>
        <v>0</v>
      </c>
    </row>
    <row r="115" spans="1:19" x14ac:dyDescent="0.25">
      <c r="A115" s="26"/>
      <c r="B115" s="1" t="s">
        <v>67</v>
      </c>
      <c r="C115">
        <v>1.0893999999999999</v>
      </c>
      <c r="D115">
        <v>0</v>
      </c>
      <c r="E115">
        <v>1.0896999999999999</v>
      </c>
      <c r="F115">
        <f t="shared" si="14"/>
        <v>-0.42639999999999989</v>
      </c>
      <c r="G115">
        <v>0</v>
      </c>
      <c r="H115" s="1">
        <f t="shared" si="15"/>
        <v>2635.7447999999986</v>
      </c>
      <c r="I115">
        <v>8.5060000000000002</v>
      </c>
      <c r="J115">
        <v>0</v>
      </c>
      <c r="K115">
        <v>8.4909999999999997</v>
      </c>
      <c r="L115" t="s">
        <v>12</v>
      </c>
      <c r="O115">
        <v>2635.7494000000002</v>
      </c>
      <c r="P115" s="3">
        <f t="shared" si="12"/>
        <v>4.6000000015737896E-3</v>
      </c>
      <c r="R115">
        <v>-0.42649999999999999</v>
      </c>
      <c r="S115" s="3">
        <f t="shared" si="13"/>
        <v>-1.0000000000010001E-4</v>
      </c>
    </row>
    <row r="116" spans="1:19" x14ac:dyDescent="0.25">
      <c r="A116" s="26"/>
      <c r="B116" t="s">
        <v>159</v>
      </c>
      <c r="C116">
        <v>0.33250000000000002</v>
      </c>
      <c r="D116">
        <v>0</v>
      </c>
      <c r="E116">
        <v>4.3250000000000002</v>
      </c>
      <c r="F116">
        <f t="shared" si="14"/>
        <v>-3.2356000000000003</v>
      </c>
      <c r="G116">
        <v>0</v>
      </c>
      <c r="H116">
        <f t="shared" si="15"/>
        <v>2632.5091999999986</v>
      </c>
      <c r="I116">
        <v>21.885000000000002</v>
      </c>
      <c r="J116">
        <v>0</v>
      </c>
      <c r="K116">
        <v>44.097000000000001</v>
      </c>
      <c r="L116" t="s">
        <v>12</v>
      </c>
      <c r="O116">
        <v>2632.5093000000002</v>
      </c>
      <c r="P116" s="3">
        <f t="shared" si="12"/>
        <v>1.0000000156651367E-4</v>
      </c>
      <c r="R116">
        <v>-3.2355999999999998</v>
      </c>
      <c r="S116" s="3">
        <f t="shared" si="13"/>
        <v>0</v>
      </c>
    </row>
    <row r="117" spans="1:19" x14ac:dyDescent="0.25">
      <c r="A117" s="26"/>
      <c r="B117" t="s">
        <v>160</v>
      </c>
      <c r="C117">
        <v>0.55120000000000002</v>
      </c>
      <c r="D117">
        <v>0</v>
      </c>
      <c r="E117">
        <v>4.1422999999999996</v>
      </c>
      <c r="F117">
        <f t="shared" si="14"/>
        <v>-3.8097999999999996</v>
      </c>
      <c r="G117">
        <v>0</v>
      </c>
      <c r="H117">
        <f t="shared" si="15"/>
        <v>2628.6993999999986</v>
      </c>
      <c r="I117">
        <v>15.555999999999999</v>
      </c>
      <c r="J117">
        <v>0</v>
      </c>
      <c r="K117">
        <v>38.475999999999999</v>
      </c>
      <c r="L117" t="s">
        <v>12</v>
      </c>
      <c r="O117">
        <v>2628.6995000000002</v>
      </c>
      <c r="P117" s="3">
        <f t="shared" si="12"/>
        <v>1.0000000156651367E-4</v>
      </c>
      <c r="R117">
        <v>-3.8098000000000001</v>
      </c>
      <c r="S117" s="3">
        <f t="shared" si="13"/>
        <v>0</v>
      </c>
    </row>
    <row r="118" spans="1:19" x14ac:dyDescent="0.25">
      <c r="A118" s="26"/>
      <c r="B118" t="s">
        <v>161</v>
      </c>
      <c r="C118">
        <v>0.21709999999999999</v>
      </c>
      <c r="D118">
        <v>0</v>
      </c>
      <c r="E118">
        <v>4.0037000000000003</v>
      </c>
      <c r="F118">
        <f t="shared" si="14"/>
        <v>-3.4525000000000001</v>
      </c>
      <c r="G118">
        <v>0</v>
      </c>
      <c r="H118">
        <f t="shared" si="15"/>
        <v>2625.2468999999983</v>
      </c>
      <c r="I118">
        <v>29.247</v>
      </c>
      <c r="J118">
        <v>0</v>
      </c>
      <c r="K118">
        <v>45.39</v>
      </c>
      <c r="L118" t="s">
        <v>12</v>
      </c>
      <c r="O118">
        <v>2625.2469999999998</v>
      </c>
      <c r="P118" s="3">
        <f t="shared" si="12"/>
        <v>1.0000000156651367E-4</v>
      </c>
      <c r="R118">
        <v>-3.4525000000000001</v>
      </c>
      <c r="S118" s="3">
        <f t="shared" si="13"/>
        <v>0</v>
      </c>
    </row>
    <row r="119" spans="1:19" x14ac:dyDescent="0.25">
      <c r="A119" s="26"/>
      <c r="B119" t="s">
        <v>162</v>
      </c>
      <c r="C119">
        <v>2.4613999999999998</v>
      </c>
      <c r="D119">
        <v>0</v>
      </c>
      <c r="E119">
        <v>3.3107000000000002</v>
      </c>
      <c r="F119">
        <f t="shared" si="14"/>
        <v>-3.0936000000000003</v>
      </c>
      <c r="G119">
        <v>0</v>
      </c>
      <c r="H119">
        <f t="shared" si="15"/>
        <v>2622.1532999999981</v>
      </c>
      <c r="I119">
        <v>33.334000000000003</v>
      </c>
      <c r="J119">
        <v>0</v>
      </c>
      <c r="K119">
        <v>64.153000000000006</v>
      </c>
      <c r="L119" t="s">
        <v>12</v>
      </c>
      <c r="O119">
        <v>2622.1534000000001</v>
      </c>
      <c r="P119" s="3">
        <f t="shared" si="12"/>
        <v>1.0000000202126103E-4</v>
      </c>
      <c r="R119">
        <v>-3.0935999999999999</v>
      </c>
      <c r="S119" s="3">
        <f t="shared" si="13"/>
        <v>0</v>
      </c>
    </row>
    <row r="120" spans="1:19" x14ac:dyDescent="0.25">
      <c r="A120" s="26"/>
      <c r="B120" t="s">
        <v>163</v>
      </c>
      <c r="C120">
        <v>4.2500000000000003E-2</v>
      </c>
      <c r="D120">
        <v>0</v>
      </c>
      <c r="E120">
        <v>4.0900999999999996</v>
      </c>
      <c r="F120">
        <f t="shared" si="14"/>
        <v>-1.6286999999999998</v>
      </c>
      <c r="G120">
        <v>0</v>
      </c>
      <c r="H120">
        <f t="shared" si="15"/>
        <v>2620.5245999999984</v>
      </c>
      <c r="I120">
        <v>15.621</v>
      </c>
      <c r="J120">
        <v>0</v>
      </c>
      <c r="K120">
        <v>16.98</v>
      </c>
      <c r="L120" t="s">
        <v>12</v>
      </c>
      <c r="O120">
        <v>2620.5246999999999</v>
      </c>
      <c r="P120" s="3">
        <f t="shared" si="12"/>
        <v>1.0000000156651367E-4</v>
      </c>
      <c r="R120">
        <v>-1.6286</v>
      </c>
      <c r="S120" s="3">
        <f t="shared" si="13"/>
        <v>9.9999999999766942E-5</v>
      </c>
    </row>
    <row r="121" spans="1:19" x14ac:dyDescent="0.25">
      <c r="A121" s="26"/>
      <c r="B121" s="1" t="s">
        <v>61</v>
      </c>
      <c r="C121">
        <v>3.6514000000000002</v>
      </c>
      <c r="D121">
        <v>0</v>
      </c>
      <c r="E121">
        <v>3.7591999999999999</v>
      </c>
      <c r="F121">
        <f t="shared" si="14"/>
        <v>-3.7166999999999999</v>
      </c>
      <c r="G121">
        <v>0</v>
      </c>
      <c r="H121" s="1">
        <f t="shared" si="15"/>
        <v>2616.8078999999984</v>
      </c>
      <c r="I121">
        <v>36.847000000000001</v>
      </c>
      <c r="J121">
        <v>0</v>
      </c>
      <c r="K121">
        <v>52.591999999999999</v>
      </c>
      <c r="L121" t="s">
        <v>12</v>
      </c>
      <c r="O121">
        <v>2616.808</v>
      </c>
      <c r="P121" s="3">
        <f t="shared" si="12"/>
        <v>1.0000000156651367E-4</v>
      </c>
      <c r="R121">
        <v>-3.7166999999999999</v>
      </c>
      <c r="S121" s="3">
        <f t="shared" si="13"/>
        <v>0</v>
      </c>
    </row>
    <row r="122" spans="1:19" x14ac:dyDescent="0.25">
      <c r="A122" s="26"/>
      <c r="B122" t="s">
        <v>164</v>
      </c>
      <c r="C122">
        <v>0.31719999999999998</v>
      </c>
      <c r="D122">
        <v>0</v>
      </c>
      <c r="E122">
        <v>1.3016000000000001</v>
      </c>
      <c r="F122">
        <f t="shared" si="14"/>
        <v>2.3498000000000001</v>
      </c>
      <c r="G122">
        <v>0</v>
      </c>
      <c r="H122">
        <f t="shared" si="15"/>
        <v>2619.1576999999988</v>
      </c>
      <c r="I122">
        <v>16.672000000000001</v>
      </c>
      <c r="J122">
        <v>0</v>
      </c>
      <c r="K122">
        <v>32.35</v>
      </c>
      <c r="L122" t="s">
        <v>12</v>
      </c>
      <c r="O122">
        <v>2619.1578</v>
      </c>
      <c r="P122" s="3">
        <f t="shared" si="12"/>
        <v>1.0000000111176632E-4</v>
      </c>
      <c r="R122">
        <v>2.3498000000000001</v>
      </c>
      <c r="S122" s="3">
        <f t="shared" si="13"/>
        <v>0</v>
      </c>
    </row>
    <row r="123" spans="1:19" x14ac:dyDescent="0.25">
      <c r="A123" s="26"/>
      <c r="B123" s="1" t="s">
        <v>35</v>
      </c>
      <c r="C123">
        <v>0</v>
      </c>
      <c r="D123">
        <v>0</v>
      </c>
      <c r="E123">
        <v>4.8513000000000002</v>
      </c>
      <c r="F123">
        <f t="shared" si="14"/>
        <v>-4.5341000000000005</v>
      </c>
      <c r="G123">
        <v>0</v>
      </c>
      <c r="H123" s="1">
        <f t="shared" si="15"/>
        <v>2614.623599999999</v>
      </c>
      <c r="I123">
        <v>0</v>
      </c>
      <c r="J123">
        <v>0</v>
      </c>
      <c r="K123">
        <v>39.982999999999997</v>
      </c>
      <c r="L123" t="s">
        <v>12</v>
      </c>
      <c r="O123">
        <v>2614.6237000000001</v>
      </c>
      <c r="P123" s="3">
        <f t="shared" si="12"/>
        <v>1.0000000111176632E-4</v>
      </c>
      <c r="R123">
        <v>-4.5340999999999996</v>
      </c>
      <c r="S123" s="3">
        <f t="shared" si="13"/>
        <v>0</v>
      </c>
    </row>
    <row r="124" spans="1:19" x14ac:dyDescent="0.25">
      <c r="A124" s="2"/>
      <c r="B124" s="2"/>
      <c r="C124" s="2">
        <f>SUM(C2:C123)</f>
        <v>251.72099999999986</v>
      </c>
      <c r="D124" s="2"/>
      <c r="E124" s="2">
        <f>SUM(E2:E123)</f>
        <v>251.71589999999998</v>
      </c>
      <c r="F124" s="2">
        <f>E124-C124</f>
        <v>-5.0999999998850853E-3</v>
      </c>
      <c r="G124" s="2"/>
      <c r="H124" s="2">
        <f>ABS(H2-H123)</f>
        <v>5.0999999989471689E-3</v>
      </c>
      <c r="I124" s="2">
        <f>SUM(I2:I123)/1000</f>
        <v>2.6932399999999999</v>
      </c>
      <c r="J124" s="2"/>
      <c r="K124" s="2">
        <f>SUM(K2:K123)/1000</f>
        <v>2.7812669999999988</v>
      </c>
      <c r="L124" s="2">
        <f>K124+I124</f>
        <v>5.4745069999999991</v>
      </c>
      <c r="M124" s="2">
        <f>0.008*SQRT(L124)</f>
        <v>1.8718131530684357E-2</v>
      </c>
    </row>
    <row r="126" spans="1:19" x14ac:dyDescent="0.25">
      <c r="B126" s="6" t="s">
        <v>165</v>
      </c>
      <c r="C126" s="7" t="s">
        <v>166</v>
      </c>
      <c r="D126" s="7" t="s">
        <v>171</v>
      </c>
      <c r="E126" s="6" t="s">
        <v>167</v>
      </c>
      <c r="F126" s="7" t="s">
        <v>168</v>
      </c>
      <c r="G126" s="7" t="s">
        <v>169</v>
      </c>
      <c r="H126" s="7" t="s">
        <v>170</v>
      </c>
    </row>
    <row r="127" spans="1:19" x14ac:dyDescent="0.25">
      <c r="B127" s="10" t="s">
        <v>35</v>
      </c>
      <c r="C127" s="10">
        <v>2614.6185</v>
      </c>
      <c r="D127" s="10">
        <v>2614.623599999999</v>
      </c>
      <c r="E127" s="9">
        <f t="shared" ref="E127:E140" si="16">+C127-D127</f>
        <v>-5.0999999989471689E-3</v>
      </c>
      <c r="F127" s="8">
        <f t="shared" ref="F127:F140" si="17">C127-C128</f>
        <v>-2.1863000000003012</v>
      </c>
      <c r="G127" s="8">
        <f t="shared" ref="G127:G140" si="18">D127-D128</f>
        <v>-2.184299999999439</v>
      </c>
      <c r="H127" s="8">
        <f t="shared" ref="H127:H140" si="19">+F127-G127</f>
        <v>-2.000000000862201E-3</v>
      </c>
    </row>
    <row r="128" spans="1:19" x14ac:dyDescent="0.25">
      <c r="B128" s="10" t="s">
        <v>61</v>
      </c>
      <c r="C128" s="10">
        <v>2616.8048000000003</v>
      </c>
      <c r="D128" s="10">
        <v>2616.8078999999984</v>
      </c>
      <c r="E128" s="9">
        <f t="shared" si="16"/>
        <v>-3.099999998084968E-3</v>
      </c>
      <c r="F128" s="8">
        <f t="shared" si="17"/>
        <v>-18.939000000000306</v>
      </c>
      <c r="G128" s="8">
        <f t="shared" si="18"/>
        <v>-18.936900000000151</v>
      </c>
      <c r="H128" s="8">
        <f t="shared" si="19"/>
        <v>-2.1000000001549779E-3</v>
      </c>
    </row>
    <row r="129" spans="2:8" x14ac:dyDescent="0.25">
      <c r="B129" s="10" t="s">
        <v>67</v>
      </c>
      <c r="C129" s="10">
        <v>2635.7438000000006</v>
      </c>
      <c r="D129" s="10">
        <v>2635.7447999999986</v>
      </c>
      <c r="E129" s="9">
        <f t="shared" si="16"/>
        <v>-9.9999999792999006E-4</v>
      </c>
      <c r="F129" s="8">
        <f t="shared" si="17"/>
        <v>-2.253099999999904</v>
      </c>
      <c r="G129" s="8">
        <f t="shared" si="18"/>
        <v>-2.2507999999997992</v>
      </c>
      <c r="H129" s="8">
        <f t="shared" si="19"/>
        <v>-2.3000000001047738E-3</v>
      </c>
    </row>
    <row r="130" spans="2:8" x14ac:dyDescent="0.25">
      <c r="B130" s="10" t="s">
        <v>75</v>
      </c>
      <c r="C130" s="10">
        <v>2637.9969000000006</v>
      </c>
      <c r="D130" s="10">
        <v>2637.9955999999984</v>
      </c>
      <c r="E130" s="9">
        <f t="shared" si="16"/>
        <v>1.3000000021747837E-3</v>
      </c>
      <c r="F130" s="8">
        <f t="shared" si="17"/>
        <v>-0.14039999999977226</v>
      </c>
      <c r="G130" s="8">
        <f t="shared" si="18"/>
        <v>-0.14150000000017826</v>
      </c>
      <c r="H130" s="8">
        <f t="shared" si="19"/>
        <v>1.1000000004059984E-3</v>
      </c>
    </row>
    <row r="131" spans="2:8" x14ac:dyDescent="0.25">
      <c r="B131" s="10" t="s">
        <v>76</v>
      </c>
      <c r="C131" s="10">
        <v>2638.1373000000003</v>
      </c>
      <c r="D131" s="10">
        <v>2638.1370999999986</v>
      </c>
      <c r="E131" s="9">
        <f t="shared" si="16"/>
        <v>2.000000017687853E-4</v>
      </c>
      <c r="F131" s="8">
        <f t="shared" si="17"/>
        <v>-8.1450999999997293</v>
      </c>
      <c r="G131" s="8">
        <f t="shared" si="18"/>
        <v>-8.1431999999999789</v>
      </c>
      <c r="H131" s="8">
        <f t="shared" si="19"/>
        <v>-1.8999999997504347E-3</v>
      </c>
    </row>
    <row r="132" spans="2:8" x14ac:dyDescent="0.25">
      <c r="B132" s="10" t="s">
        <v>79</v>
      </c>
      <c r="C132" s="10">
        <v>2646.2824000000001</v>
      </c>
      <c r="D132" s="10">
        <v>2646.2802999999985</v>
      </c>
      <c r="E132" s="9">
        <f t="shared" si="16"/>
        <v>2.1000000015192199E-3</v>
      </c>
      <c r="F132" s="8">
        <f t="shared" si="17"/>
        <v>-10.706500000000233</v>
      </c>
      <c r="G132" s="8">
        <f t="shared" si="18"/>
        <v>-10.699899999999616</v>
      </c>
      <c r="H132" s="8">
        <f t="shared" si="19"/>
        <v>-6.6000000006170012E-3</v>
      </c>
    </row>
    <row r="133" spans="2:8" x14ac:dyDescent="0.25">
      <c r="B133" s="10" t="s">
        <v>83</v>
      </c>
      <c r="C133" s="10">
        <v>2656.9889000000003</v>
      </c>
      <c r="D133" s="10">
        <v>2656.9801999999981</v>
      </c>
      <c r="E133" s="9">
        <f t="shared" si="16"/>
        <v>8.7000000021362212E-3</v>
      </c>
      <c r="F133" s="8">
        <f t="shared" si="17"/>
        <v>-51.457999999999174</v>
      </c>
      <c r="G133" s="8">
        <f t="shared" si="18"/>
        <v>-51.468399999999747</v>
      </c>
      <c r="H133" s="8">
        <f t="shared" si="19"/>
        <v>1.0400000000572618E-2</v>
      </c>
    </row>
    <row r="134" spans="2:8" x14ac:dyDescent="0.25">
      <c r="B134" s="10" t="s">
        <v>97</v>
      </c>
      <c r="C134" s="10">
        <v>2708.4468999999995</v>
      </c>
      <c r="D134" s="10">
        <v>2708.4485999999979</v>
      </c>
      <c r="E134" s="9">
        <f t="shared" si="16"/>
        <v>-1.6999999984363967E-3</v>
      </c>
      <c r="F134" s="8">
        <f t="shared" si="17"/>
        <v>-9.836500000000342</v>
      </c>
      <c r="G134" s="8">
        <f t="shared" si="18"/>
        <v>-9.8359000000000378</v>
      </c>
      <c r="H134" s="8">
        <f t="shared" si="19"/>
        <v>-6.0000000030413503E-4</v>
      </c>
    </row>
    <row r="135" spans="2:8" x14ac:dyDescent="0.25">
      <c r="B135" s="10" t="s">
        <v>100</v>
      </c>
      <c r="C135" s="10">
        <v>2718.2833999999998</v>
      </c>
      <c r="D135" s="10">
        <v>2718.2844999999979</v>
      </c>
      <c r="E135" s="9">
        <f t="shared" si="16"/>
        <v>-1.0999999981322617E-3</v>
      </c>
      <c r="F135" s="8">
        <f t="shared" si="17"/>
        <v>-11.239599999999882</v>
      </c>
      <c r="G135" s="8">
        <f t="shared" si="18"/>
        <v>-11.240800000000036</v>
      </c>
      <c r="H135" s="8">
        <f t="shared" si="19"/>
        <v>1.2000000001535227E-3</v>
      </c>
    </row>
    <row r="136" spans="2:8" x14ac:dyDescent="0.25">
      <c r="B136" s="10" t="s">
        <v>103</v>
      </c>
      <c r="C136" s="10">
        <v>2729.5229999999997</v>
      </c>
      <c r="D136" s="10">
        <v>2729.525299999998</v>
      </c>
      <c r="E136" s="9">
        <f t="shared" si="16"/>
        <v>-2.2999999982857844E-3</v>
      </c>
      <c r="F136" s="8">
        <f t="shared" si="17"/>
        <v>-5.6634000000003653</v>
      </c>
      <c r="G136" s="8">
        <f t="shared" si="18"/>
        <v>-5.6644000000001142</v>
      </c>
      <c r="H136" s="8">
        <f t="shared" si="19"/>
        <v>9.9999999974897946E-4</v>
      </c>
    </row>
    <row r="137" spans="2:8" x14ac:dyDescent="0.25">
      <c r="B137" s="10" t="s">
        <v>107</v>
      </c>
      <c r="C137" s="10">
        <v>2735.1864</v>
      </c>
      <c r="D137" s="10">
        <v>2735.1896999999981</v>
      </c>
      <c r="E137" s="9">
        <f t="shared" si="16"/>
        <v>-3.2999999980347638E-3</v>
      </c>
      <c r="F137" s="8">
        <f t="shared" si="17"/>
        <v>-5.6607999999996537</v>
      </c>
      <c r="G137" s="8">
        <f t="shared" si="18"/>
        <v>-5.659900000000107</v>
      </c>
      <c r="H137" s="8">
        <f t="shared" si="19"/>
        <v>-8.9999999954670784E-4</v>
      </c>
    </row>
    <row r="138" spans="2:8" x14ac:dyDescent="0.25">
      <c r="B138" s="10" t="s">
        <v>113</v>
      </c>
      <c r="C138" s="10">
        <v>2740.8471999999997</v>
      </c>
      <c r="D138" s="10">
        <v>2740.8495999999982</v>
      </c>
      <c r="E138" s="9">
        <f t="shared" si="16"/>
        <v>-2.399999998488056E-3</v>
      </c>
      <c r="F138" s="8">
        <f t="shared" si="17"/>
        <v>9.126299999999901</v>
      </c>
      <c r="G138" s="8">
        <f t="shared" si="18"/>
        <v>9.1275999999998021</v>
      </c>
      <c r="H138" s="8">
        <f t="shared" si="19"/>
        <v>-1.299999999901047E-3</v>
      </c>
    </row>
    <row r="139" spans="2:8" x14ac:dyDescent="0.25">
      <c r="B139" s="10" t="s">
        <v>116</v>
      </c>
      <c r="C139" s="10">
        <v>2731.7208999999998</v>
      </c>
      <c r="D139" s="10">
        <v>2731.7219999999984</v>
      </c>
      <c r="E139" s="9">
        <f t="shared" si="16"/>
        <v>-1.099999998587009E-3</v>
      </c>
      <c r="F139" s="8">
        <f t="shared" si="17"/>
        <v>0.13650000000006912</v>
      </c>
      <c r="G139" s="8">
        <f t="shared" si="18"/>
        <v>0.13729999999941356</v>
      </c>
      <c r="H139" s="8">
        <f t="shared" si="19"/>
        <v>-7.9999999934443622E-4</v>
      </c>
    </row>
    <row r="140" spans="2:8" x14ac:dyDescent="0.25">
      <c r="B140" s="10" t="s">
        <v>121</v>
      </c>
      <c r="C140" s="10">
        <v>2731.5843999999997</v>
      </c>
      <c r="D140" s="10">
        <v>2731.584699999999</v>
      </c>
      <c r="E140" s="9">
        <f t="shared" si="16"/>
        <v>-2.9999999924257281E-4</v>
      </c>
      <c r="F140" s="8">
        <f t="shared" si="17"/>
        <v>2.4763000000002648</v>
      </c>
      <c r="G140" s="8">
        <f t="shared" si="18"/>
        <v>2.4764999999997599</v>
      </c>
      <c r="H140" s="8">
        <f t="shared" si="19"/>
        <v>-1.9999999949504854E-4</v>
      </c>
    </row>
    <row r="141" spans="2:8" x14ac:dyDescent="0.25">
      <c r="B141" s="10" t="s">
        <v>122</v>
      </c>
      <c r="C141" s="10">
        <v>2729.1080999999995</v>
      </c>
      <c r="D141" s="10">
        <v>2729.1081999999992</v>
      </c>
    </row>
    <row r="142" spans="2:8" x14ac:dyDescent="0.25">
      <c r="B142" s="10" t="s">
        <v>123</v>
      </c>
      <c r="C142" s="10">
        <v>2730.9207999999994</v>
      </c>
    </row>
    <row r="143" spans="2:8" x14ac:dyDescent="0.25">
      <c r="B143" s="10" t="s">
        <v>71</v>
      </c>
      <c r="C143" s="10">
        <v>2623.1958000000004</v>
      </c>
    </row>
    <row r="144" spans="2:8" x14ac:dyDescent="0.25">
      <c r="B144" s="5"/>
      <c r="C144" s="5"/>
    </row>
    <row r="145" spans="2:3" x14ac:dyDescent="0.25">
      <c r="B145" s="5"/>
      <c r="C145" s="5"/>
    </row>
    <row r="146" spans="2:3" x14ac:dyDescent="0.25">
      <c r="B146" s="5"/>
      <c r="C146" s="5"/>
    </row>
    <row r="147" spans="2:3" x14ac:dyDescent="0.25">
      <c r="B147" s="5"/>
      <c r="C147" s="5"/>
    </row>
    <row r="148" spans="2:3" x14ac:dyDescent="0.25">
      <c r="B148" s="5"/>
      <c r="C148" s="5"/>
    </row>
    <row r="149" spans="2:3" x14ac:dyDescent="0.25">
      <c r="B149" s="5"/>
      <c r="C149" s="5"/>
    </row>
    <row r="150" spans="2:3" x14ac:dyDescent="0.25">
      <c r="B150" s="5"/>
      <c r="C150" s="5"/>
    </row>
    <row r="151" spans="2:3" x14ac:dyDescent="0.25">
      <c r="B151" s="5"/>
      <c r="C151" s="5"/>
    </row>
    <row r="152" spans="2:3" x14ac:dyDescent="0.25">
      <c r="B152" s="5"/>
      <c r="C152" s="5"/>
    </row>
    <row r="153" spans="2:3" x14ac:dyDescent="0.25">
      <c r="B153" s="5"/>
      <c r="C153" s="5"/>
    </row>
    <row r="154" spans="2:3" x14ac:dyDescent="0.25">
      <c r="B154" s="5"/>
      <c r="C154" s="5"/>
    </row>
    <row r="155" spans="2:3" x14ac:dyDescent="0.25">
      <c r="B155" s="5"/>
      <c r="C155" s="5"/>
    </row>
    <row r="156" spans="2:3" x14ac:dyDescent="0.25">
      <c r="B156" s="5"/>
      <c r="C156" s="5"/>
    </row>
    <row r="157" spans="2:3" x14ac:dyDescent="0.25">
      <c r="B157" s="5"/>
      <c r="C157" s="5"/>
    </row>
    <row r="158" spans="2:3" x14ac:dyDescent="0.25">
      <c r="B158" s="5"/>
      <c r="C158" s="5"/>
    </row>
  </sheetData>
  <sortState ref="B146:C160">
    <sortCondition ref="B146:B160"/>
  </sortState>
  <mergeCells count="1">
    <mergeCell ref="A2:A1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3"/>
  <sheetViews>
    <sheetView topLeftCell="A97" workbookViewId="0">
      <selection activeCell="M115" sqref="M115"/>
    </sheetView>
  </sheetViews>
  <sheetFormatPr baseColWidth="10" defaultRowHeight="15" x14ac:dyDescent="0.25"/>
  <cols>
    <col min="1" max="1" width="10.7109375" customWidth="1"/>
    <col min="2" max="2" width="13.140625" bestFit="1" customWidth="1"/>
    <col min="4" max="4" width="12" bestFit="1" customWidth="1"/>
    <col min="5" max="5" width="11.7109375" bestFit="1" customWidth="1"/>
    <col min="7" max="7" width="14.7109375" bestFit="1" customWidth="1"/>
    <col min="8" max="8" width="16.5703125" bestFit="1" customWidth="1"/>
    <col min="9" max="9" width="13.28515625" bestFit="1" customWidth="1"/>
    <col min="17" max="17" width="4" customWidth="1"/>
    <col min="18" max="18" width="8.140625" customWidth="1"/>
  </cols>
  <sheetData>
    <row r="1" spans="1:19" x14ac:dyDescent="0.25">
      <c r="A1" t="s">
        <v>58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O1" t="s">
        <v>6</v>
      </c>
      <c r="R1" t="s">
        <v>4</v>
      </c>
    </row>
    <row r="2" spans="1:19" ht="15" customHeight="1" x14ac:dyDescent="0.25">
      <c r="A2" s="26">
        <v>44244</v>
      </c>
      <c r="B2" s="1" t="s">
        <v>122</v>
      </c>
      <c r="C2">
        <v>4.7914000000000003</v>
      </c>
      <c r="D2">
        <v>0</v>
      </c>
      <c r="E2">
        <v>0</v>
      </c>
      <c r="F2">
        <v>0</v>
      </c>
      <c r="G2">
        <v>0</v>
      </c>
      <c r="H2" s="1">
        <f>'2021-02-16'!$H$66</f>
        <v>2729.1080999999995</v>
      </c>
      <c r="I2">
        <v>39.85</v>
      </c>
      <c r="J2">
        <v>0</v>
      </c>
      <c r="K2">
        <v>0</v>
      </c>
      <c r="L2" t="s">
        <v>12</v>
      </c>
      <c r="O2">
        <v>2729.1082999999999</v>
      </c>
      <c r="P2" s="4">
        <f>+O2-H2</f>
        <v>2.0000000040454324E-4</v>
      </c>
      <c r="R2">
        <v>0</v>
      </c>
      <c r="S2" s="4">
        <f>R2-F2</f>
        <v>0</v>
      </c>
    </row>
    <row r="3" spans="1:19" x14ac:dyDescent="0.25">
      <c r="A3" s="26"/>
      <c r="B3" t="s">
        <v>204</v>
      </c>
      <c r="C3">
        <v>4.4233000000000002</v>
      </c>
      <c r="D3">
        <v>0</v>
      </c>
      <c r="E3">
        <v>4.6300000000000001E-2</v>
      </c>
      <c r="F3">
        <f t="shared" ref="F3:F66" si="0">+C2-E3</f>
        <v>4.7451000000000008</v>
      </c>
      <c r="G3">
        <v>0</v>
      </c>
      <c r="H3">
        <f t="shared" ref="H3:H66" si="1">H2+C2-E3</f>
        <v>2733.8531999999996</v>
      </c>
      <c r="I3">
        <v>23.946000000000002</v>
      </c>
      <c r="J3">
        <v>0</v>
      </c>
      <c r="K3">
        <v>13.455</v>
      </c>
      <c r="L3" t="s">
        <v>12</v>
      </c>
      <c r="O3">
        <v>2733.8534</v>
      </c>
      <c r="P3" s="4">
        <f t="shared" ref="P3:P66" si="2">+O3-H3</f>
        <v>2.0000000040454324E-4</v>
      </c>
      <c r="R3">
        <v>4.7450999999999999</v>
      </c>
      <c r="S3" s="4">
        <f t="shared" ref="S3:S66" si="3">R3-F3</f>
        <v>0</v>
      </c>
    </row>
    <row r="4" spans="1:19" x14ac:dyDescent="0.25">
      <c r="A4" s="26"/>
      <c r="B4" t="s">
        <v>205</v>
      </c>
      <c r="C4">
        <v>3.9459</v>
      </c>
      <c r="D4">
        <v>0</v>
      </c>
      <c r="E4">
        <v>3.6900000000000002E-2</v>
      </c>
      <c r="F4">
        <f t="shared" si="0"/>
        <v>4.3864000000000001</v>
      </c>
      <c r="G4">
        <v>0</v>
      </c>
      <c r="H4">
        <f t="shared" si="1"/>
        <v>2738.2395999999994</v>
      </c>
      <c r="I4">
        <v>31.37</v>
      </c>
      <c r="J4">
        <v>0</v>
      </c>
      <c r="K4">
        <v>12.852</v>
      </c>
      <c r="L4" t="s">
        <v>12</v>
      </c>
      <c r="O4">
        <v>2738.2397000000001</v>
      </c>
      <c r="P4" s="4">
        <f t="shared" si="2"/>
        <v>1.0000000065701897E-4</v>
      </c>
      <c r="R4">
        <v>4.3864000000000001</v>
      </c>
      <c r="S4" s="4">
        <f t="shared" si="3"/>
        <v>0</v>
      </c>
    </row>
    <row r="5" spans="1:19" x14ac:dyDescent="0.25">
      <c r="A5" s="26"/>
      <c r="B5" t="s">
        <v>206</v>
      </c>
      <c r="C5">
        <v>1.2490000000000001</v>
      </c>
      <c r="D5">
        <v>0</v>
      </c>
      <c r="E5">
        <v>0.22570000000000001</v>
      </c>
      <c r="F5">
        <f t="shared" si="0"/>
        <v>3.7202000000000002</v>
      </c>
      <c r="G5">
        <v>0</v>
      </c>
      <c r="H5">
        <f t="shared" si="1"/>
        <v>2741.9597999999996</v>
      </c>
      <c r="I5">
        <v>17.803000000000001</v>
      </c>
      <c r="J5">
        <v>0</v>
      </c>
      <c r="K5">
        <v>57.255000000000003</v>
      </c>
      <c r="L5" t="s">
        <v>12</v>
      </c>
      <c r="O5">
        <v>2741.96</v>
      </c>
      <c r="P5" s="4">
        <f t="shared" si="2"/>
        <v>2.0000000040454324E-4</v>
      </c>
      <c r="R5">
        <v>3.7202000000000002</v>
      </c>
      <c r="S5" s="4">
        <f t="shared" si="3"/>
        <v>0</v>
      </c>
    </row>
    <row r="6" spans="1:19" x14ac:dyDescent="0.25">
      <c r="A6" s="26"/>
      <c r="B6" s="1" t="s">
        <v>173</v>
      </c>
      <c r="C6">
        <v>2.2147999999999999</v>
      </c>
      <c r="D6">
        <v>0</v>
      </c>
      <c r="E6">
        <v>2.2151999999999998</v>
      </c>
      <c r="F6">
        <f t="shared" si="0"/>
        <v>-0.96619999999999973</v>
      </c>
      <c r="G6">
        <v>0</v>
      </c>
      <c r="H6" s="1">
        <f t="shared" si="1"/>
        <v>2740.9935999999993</v>
      </c>
      <c r="I6">
        <v>27.742000000000001</v>
      </c>
      <c r="J6">
        <v>0</v>
      </c>
      <c r="K6">
        <v>27.753</v>
      </c>
      <c r="L6" t="s">
        <v>12</v>
      </c>
      <c r="O6">
        <v>2740.9938000000002</v>
      </c>
      <c r="P6" s="4">
        <f t="shared" si="2"/>
        <v>2.0000000085929059E-4</v>
      </c>
      <c r="R6">
        <v>-0.96619999999999995</v>
      </c>
      <c r="S6" s="4">
        <f t="shared" si="3"/>
        <v>0</v>
      </c>
    </row>
    <row r="7" spans="1:19" x14ac:dyDescent="0.25">
      <c r="A7" s="26"/>
      <c r="B7" t="s">
        <v>208</v>
      </c>
      <c r="C7">
        <v>0.48080000000000001</v>
      </c>
      <c r="D7">
        <v>0</v>
      </c>
      <c r="E7">
        <v>1.2487999999999999</v>
      </c>
      <c r="F7">
        <f t="shared" si="0"/>
        <v>0.96599999999999997</v>
      </c>
      <c r="G7">
        <v>0</v>
      </c>
      <c r="H7">
        <f t="shared" si="1"/>
        <v>2741.9595999999997</v>
      </c>
      <c r="I7">
        <v>56.203000000000003</v>
      </c>
      <c r="J7">
        <v>0</v>
      </c>
      <c r="K7">
        <v>17.812999999999999</v>
      </c>
      <c r="L7" t="s">
        <v>12</v>
      </c>
      <c r="O7">
        <v>2741.9596999999999</v>
      </c>
      <c r="P7" s="4">
        <f t="shared" si="2"/>
        <v>1.0000000020227162E-4</v>
      </c>
      <c r="R7">
        <v>0.96589999999999998</v>
      </c>
      <c r="S7" s="4">
        <f t="shared" si="3"/>
        <v>-9.9999999999988987E-5</v>
      </c>
    </row>
    <row r="8" spans="1:19" x14ac:dyDescent="0.25">
      <c r="A8" s="26"/>
      <c r="B8" t="s">
        <v>209</v>
      </c>
      <c r="C8">
        <v>4.923</v>
      </c>
      <c r="D8">
        <v>0</v>
      </c>
      <c r="E8">
        <v>4.8899999999999999E-2</v>
      </c>
      <c r="F8">
        <f t="shared" si="0"/>
        <v>0.43190000000000001</v>
      </c>
      <c r="G8">
        <v>0</v>
      </c>
      <c r="H8">
        <f t="shared" si="1"/>
        <v>2742.3914999999997</v>
      </c>
      <c r="I8">
        <v>34.502000000000002</v>
      </c>
      <c r="J8">
        <v>0</v>
      </c>
      <c r="K8">
        <v>28.077999999999999</v>
      </c>
      <c r="L8" t="s">
        <v>12</v>
      </c>
      <c r="O8">
        <v>2742.3917000000001</v>
      </c>
      <c r="P8" s="4">
        <f t="shared" si="2"/>
        <v>2.0000000040454324E-4</v>
      </c>
      <c r="R8">
        <v>0.43190000000000001</v>
      </c>
      <c r="S8" s="4">
        <f t="shared" si="3"/>
        <v>0</v>
      </c>
    </row>
    <row r="9" spans="1:19" x14ac:dyDescent="0.25">
      <c r="A9" s="26"/>
      <c r="B9" t="s">
        <v>210</v>
      </c>
      <c r="C9">
        <v>4.5437000000000003</v>
      </c>
      <c r="D9">
        <v>0</v>
      </c>
      <c r="E9">
        <v>0.1012</v>
      </c>
      <c r="F9">
        <f t="shared" si="0"/>
        <v>4.8217999999999996</v>
      </c>
      <c r="G9">
        <v>0</v>
      </c>
      <c r="H9">
        <f t="shared" si="1"/>
        <v>2747.2132999999994</v>
      </c>
      <c r="I9">
        <v>23.279</v>
      </c>
      <c r="J9">
        <v>0</v>
      </c>
      <c r="K9">
        <v>10.686</v>
      </c>
      <c r="L9" t="s">
        <v>12</v>
      </c>
      <c r="O9">
        <v>2747.2134000000001</v>
      </c>
      <c r="P9" s="4">
        <f t="shared" si="2"/>
        <v>1.0000000065701897E-4</v>
      </c>
      <c r="R9">
        <v>4.8217999999999996</v>
      </c>
      <c r="S9" s="4">
        <f t="shared" si="3"/>
        <v>0</v>
      </c>
    </row>
    <row r="10" spans="1:19" x14ac:dyDescent="0.25">
      <c r="A10" s="26"/>
      <c r="B10" s="1" t="s">
        <v>211</v>
      </c>
      <c r="C10">
        <v>2.8490000000000002</v>
      </c>
      <c r="D10">
        <v>0</v>
      </c>
      <c r="E10">
        <v>0.75180000000000002</v>
      </c>
      <c r="F10">
        <f t="shared" si="0"/>
        <v>3.7919</v>
      </c>
      <c r="G10">
        <v>0</v>
      </c>
      <c r="H10" s="1">
        <f t="shared" si="1"/>
        <v>2751.0051999999996</v>
      </c>
      <c r="I10">
        <v>62.598999999999997</v>
      </c>
      <c r="J10">
        <v>0</v>
      </c>
      <c r="K10">
        <v>7.2750000000000004</v>
      </c>
      <c r="L10" t="s">
        <v>12</v>
      </c>
      <c r="O10">
        <v>2751.0052999999998</v>
      </c>
      <c r="P10" s="4">
        <f t="shared" si="2"/>
        <v>1.0000000020227162E-4</v>
      </c>
      <c r="R10">
        <v>3.7919</v>
      </c>
      <c r="S10" s="4">
        <f t="shared" si="3"/>
        <v>0</v>
      </c>
    </row>
    <row r="11" spans="1:19" x14ac:dyDescent="0.25">
      <c r="A11" s="26"/>
      <c r="B11" t="s">
        <v>212</v>
      </c>
      <c r="C11">
        <v>0.87990000000000002</v>
      </c>
      <c r="D11">
        <v>0</v>
      </c>
      <c r="E11">
        <v>0.61329999999999996</v>
      </c>
      <c r="F11">
        <f t="shared" si="0"/>
        <v>2.2357000000000005</v>
      </c>
      <c r="G11">
        <v>0</v>
      </c>
      <c r="H11">
        <f t="shared" si="1"/>
        <v>2753.2408999999998</v>
      </c>
      <c r="I11">
        <v>19.923999999999999</v>
      </c>
      <c r="J11">
        <v>0</v>
      </c>
      <c r="K11">
        <v>42.929000000000002</v>
      </c>
      <c r="L11" t="s">
        <v>12</v>
      </c>
      <c r="O11">
        <v>2753.241</v>
      </c>
      <c r="P11" s="4">
        <f t="shared" si="2"/>
        <v>1.0000000020227162E-4</v>
      </c>
      <c r="R11">
        <v>2.2357</v>
      </c>
      <c r="S11" s="4">
        <f t="shared" si="3"/>
        <v>0</v>
      </c>
    </row>
    <row r="12" spans="1:19" x14ac:dyDescent="0.25">
      <c r="A12" s="26"/>
      <c r="B12" s="1" t="s">
        <v>213</v>
      </c>
      <c r="C12">
        <v>0.6784</v>
      </c>
      <c r="D12">
        <v>0</v>
      </c>
      <c r="E12">
        <v>0.67869999999999997</v>
      </c>
      <c r="F12">
        <f t="shared" si="0"/>
        <v>0.20120000000000005</v>
      </c>
      <c r="G12">
        <v>0</v>
      </c>
      <c r="H12" s="1">
        <f t="shared" si="1"/>
        <v>2753.4420999999998</v>
      </c>
      <c r="I12">
        <v>11.778</v>
      </c>
      <c r="J12">
        <v>0</v>
      </c>
      <c r="K12">
        <v>11.788</v>
      </c>
      <c r="L12" t="s">
        <v>12</v>
      </c>
      <c r="O12">
        <v>2753.4423000000002</v>
      </c>
      <c r="P12" s="4">
        <f t="shared" si="2"/>
        <v>2.0000000040454324E-4</v>
      </c>
      <c r="R12">
        <v>0.20119999999999999</v>
      </c>
      <c r="S12" s="4">
        <f t="shared" si="3"/>
        <v>0</v>
      </c>
    </row>
    <row r="13" spans="1:19" x14ac:dyDescent="0.25">
      <c r="A13" s="26"/>
      <c r="B13" t="s">
        <v>214</v>
      </c>
      <c r="C13">
        <v>4.1814999999999998</v>
      </c>
      <c r="D13">
        <v>0</v>
      </c>
      <c r="E13">
        <v>4.0776000000000003</v>
      </c>
      <c r="F13">
        <f t="shared" si="0"/>
        <v>-3.3992000000000004</v>
      </c>
      <c r="G13">
        <v>0</v>
      </c>
      <c r="H13">
        <f t="shared" si="1"/>
        <v>2750.0428999999995</v>
      </c>
      <c r="I13">
        <v>24.629000000000001</v>
      </c>
      <c r="J13">
        <v>0</v>
      </c>
      <c r="K13">
        <v>56.701999999999998</v>
      </c>
      <c r="L13" t="s">
        <v>12</v>
      </c>
      <c r="O13">
        <v>2750.0430000000001</v>
      </c>
      <c r="P13" s="4">
        <f t="shared" si="2"/>
        <v>1.0000000065701897E-4</v>
      </c>
      <c r="R13">
        <v>-3.3992</v>
      </c>
      <c r="S13" s="4">
        <f t="shared" si="3"/>
        <v>0</v>
      </c>
    </row>
    <row r="14" spans="1:19" x14ac:dyDescent="0.25">
      <c r="A14" s="26"/>
      <c r="B14" s="1" t="s">
        <v>175</v>
      </c>
      <c r="C14">
        <v>3.58</v>
      </c>
      <c r="D14">
        <v>0</v>
      </c>
      <c r="E14">
        <v>3.58</v>
      </c>
      <c r="F14">
        <f t="shared" si="0"/>
        <v>0.6014999999999997</v>
      </c>
      <c r="G14">
        <v>0</v>
      </c>
      <c r="H14" s="1">
        <f t="shared" si="1"/>
        <v>2750.6443999999997</v>
      </c>
      <c r="I14">
        <v>18.724</v>
      </c>
      <c r="J14">
        <v>0</v>
      </c>
      <c r="K14">
        <v>18.724</v>
      </c>
      <c r="L14" t="s">
        <v>12</v>
      </c>
      <c r="O14">
        <v>2750.6446000000001</v>
      </c>
      <c r="P14" s="4">
        <f t="shared" si="2"/>
        <v>2.0000000040454324E-4</v>
      </c>
      <c r="R14">
        <v>0.60150000000000003</v>
      </c>
      <c r="S14" s="4">
        <f t="shared" si="3"/>
        <v>0</v>
      </c>
    </row>
    <row r="15" spans="1:19" x14ac:dyDescent="0.25">
      <c r="A15" s="26"/>
      <c r="B15" t="s">
        <v>216</v>
      </c>
      <c r="C15">
        <v>4.5888</v>
      </c>
      <c r="D15">
        <v>0</v>
      </c>
      <c r="E15">
        <v>0.3448</v>
      </c>
      <c r="F15">
        <f t="shared" si="0"/>
        <v>3.2351999999999999</v>
      </c>
      <c r="G15">
        <v>0</v>
      </c>
      <c r="H15">
        <f t="shared" si="1"/>
        <v>2753.8795999999998</v>
      </c>
      <c r="I15">
        <v>15.154999999999999</v>
      </c>
      <c r="J15">
        <v>0</v>
      </c>
      <c r="K15">
        <v>13.27</v>
      </c>
      <c r="L15" t="s">
        <v>12</v>
      </c>
      <c r="O15">
        <v>2753.8798000000002</v>
      </c>
      <c r="P15" s="4">
        <f t="shared" si="2"/>
        <v>2.0000000040454324E-4</v>
      </c>
      <c r="R15">
        <v>3.2351999999999999</v>
      </c>
      <c r="S15" s="4">
        <f t="shared" si="3"/>
        <v>0</v>
      </c>
    </row>
    <row r="16" spans="1:19" x14ac:dyDescent="0.25">
      <c r="A16" s="26"/>
      <c r="B16" t="s">
        <v>217</v>
      </c>
      <c r="C16">
        <v>4.3585000000000003</v>
      </c>
      <c r="D16">
        <v>0</v>
      </c>
      <c r="E16">
        <v>0.42959999999999998</v>
      </c>
      <c r="F16">
        <f t="shared" si="0"/>
        <v>4.1592000000000002</v>
      </c>
      <c r="G16">
        <v>0</v>
      </c>
      <c r="H16">
        <f t="shared" si="1"/>
        <v>2758.0387999999998</v>
      </c>
      <c r="I16">
        <v>13.391</v>
      </c>
      <c r="J16">
        <v>0</v>
      </c>
      <c r="K16">
        <v>3.9340000000000002</v>
      </c>
      <c r="L16" t="s">
        <v>12</v>
      </c>
      <c r="O16">
        <v>2758.0390000000002</v>
      </c>
      <c r="P16" s="4">
        <f t="shared" si="2"/>
        <v>2.0000000040454324E-4</v>
      </c>
      <c r="R16">
        <v>4.1592000000000002</v>
      </c>
      <c r="S16" s="4">
        <f t="shared" si="3"/>
        <v>0</v>
      </c>
    </row>
    <row r="17" spans="1:19" x14ac:dyDescent="0.25">
      <c r="A17" s="26"/>
      <c r="B17" s="1" t="s">
        <v>218</v>
      </c>
      <c r="C17">
        <v>4.9762000000000004</v>
      </c>
      <c r="D17">
        <v>0</v>
      </c>
      <c r="E17">
        <v>0.1792</v>
      </c>
      <c r="F17">
        <f t="shared" si="0"/>
        <v>4.1793000000000005</v>
      </c>
      <c r="G17">
        <v>0</v>
      </c>
      <c r="H17" s="1">
        <f t="shared" si="1"/>
        <v>2762.2180999999996</v>
      </c>
      <c r="I17">
        <v>21.861000000000001</v>
      </c>
      <c r="J17">
        <v>0</v>
      </c>
      <c r="K17">
        <v>28.716000000000001</v>
      </c>
      <c r="L17" t="s">
        <v>12</v>
      </c>
      <c r="O17">
        <v>2762.2184000000002</v>
      </c>
      <c r="P17" s="4">
        <f t="shared" si="2"/>
        <v>3.0000000060681487E-4</v>
      </c>
      <c r="R17">
        <v>4.1794000000000002</v>
      </c>
      <c r="S17" s="4">
        <f t="shared" si="3"/>
        <v>9.9999999999766942E-5</v>
      </c>
    </row>
    <row r="18" spans="1:19" x14ac:dyDescent="0.25">
      <c r="A18" s="26"/>
      <c r="B18" t="s">
        <v>219</v>
      </c>
      <c r="C18">
        <v>4.4405000000000001</v>
      </c>
      <c r="D18">
        <v>0</v>
      </c>
      <c r="E18">
        <v>0.33329999999999999</v>
      </c>
      <c r="F18">
        <f t="shared" si="0"/>
        <v>4.6429</v>
      </c>
      <c r="G18">
        <v>0</v>
      </c>
      <c r="H18">
        <f t="shared" si="1"/>
        <v>2766.8609999999999</v>
      </c>
      <c r="I18">
        <v>11.519</v>
      </c>
      <c r="J18">
        <v>0</v>
      </c>
      <c r="K18">
        <v>6.3760000000000003</v>
      </c>
      <c r="L18" t="s">
        <v>12</v>
      </c>
      <c r="O18">
        <v>2766.8611999999998</v>
      </c>
      <c r="P18" s="4">
        <f t="shared" si="2"/>
        <v>1.9999999994979589E-4</v>
      </c>
      <c r="R18">
        <v>4.6429</v>
      </c>
      <c r="S18" s="4">
        <f t="shared" si="3"/>
        <v>0</v>
      </c>
    </row>
    <row r="19" spans="1:19" x14ac:dyDescent="0.25">
      <c r="A19" s="26"/>
      <c r="B19" t="s">
        <v>220</v>
      </c>
      <c r="C19">
        <v>3.1103999999999998</v>
      </c>
      <c r="D19">
        <v>0</v>
      </c>
      <c r="E19">
        <v>5.5800000000000002E-2</v>
      </c>
      <c r="F19">
        <f t="shared" si="0"/>
        <v>4.3847000000000005</v>
      </c>
      <c r="G19">
        <v>0</v>
      </c>
      <c r="H19">
        <f t="shared" si="1"/>
        <v>2771.2456999999999</v>
      </c>
      <c r="I19">
        <v>9.5190000000000001</v>
      </c>
      <c r="J19">
        <v>0</v>
      </c>
      <c r="K19">
        <v>5.4020000000000001</v>
      </c>
      <c r="L19" t="s">
        <v>12</v>
      </c>
      <c r="O19">
        <v>2771.2460000000001</v>
      </c>
      <c r="P19" s="4">
        <f t="shared" si="2"/>
        <v>3.0000000015206751E-4</v>
      </c>
      <c r="R19">
        <v>4.3846999999999996</v>
      </c>
      <c r="S19" s="4">
        <f t="shared" si="3"/>
        <v>0</v>
      </c>
    </row>
    <row r="20" spans="1:19" x14ac:dyDescent="0.25">
      <c r="A20" s="26"/>
      <c r="B20" t="s">
        <v>221</v>
      </c>
      <c r="C20">
        <v>3.8429000000000002</v>
      </c>
      <c r="D20">
        <v>0</v>
      </c>
      <c r="E20">
        <v>0.18809999999999999</v>
      </c>
      <c r="F20">
        <f t="shared" si="0"/>
        <v>2.9222999999999999</v>
      </c>
      <c r="G20">
        <v>0</v>
      </c>
      <c r="H20">
        <f t="shared" si="1"/>
        <v>2774.1680000000001</v>
      </c>
      <c r="I20">
        <v>12.6</v>
      </c>
      <c r="J20">
        <v>0</v>
      </c>
      <c r="K20">
        <v>8.0210000000000008</v>
      </c>
      <c r="L20" t="s">
        <v>12</v>
      </c>
      <c r="O20">
        <v>2774.1682000000001</v>
      </c>
      <c r="P20" s="4">
        <f t="shared" si="2"/>
        <v>1.9999999994979589E-4</v>
      </c>
      <c r="R20">
        <v>2.9222000000000001</v>
      </c>
      <c r="S20" s="4">
        <f t="shared" si="3"/>
        <v>-9.9999999999766942E-5</v>
      </c>
    </row>
    <row r="21" spans="1:19" x14ac:dyDescent="0.25">
      <c r="A21" s="26"/>
      <c r="B21" t="s">
        <v>222</v>
      </c>
      <c r="C21">
        <v>3.5207000000000002</v>
      </c>
      <c r="D21">
        <v>0</v>
      </c>
      <c r="E21">
        <v>2.6100000000000002E-2</v>
      </c>
      <c r="F21">
        <f t="shared" si="0"/>
        <v>3.8168000000000002</v>
      </c>
      <c r="G21">
        <v>0</v>
      </c>
      <c r="H21">
        <f t="shared" si="1"/>
        <v>2777.9848000000002</v>
      </c>
      <c r="I21">
        <v>13.204000000000001</v>
      </c>
      <c r="J21">
        <v>0</v>
      </c>
      <c r="K21">
        <v>8.8529999999999998</v>
      </c>
      <c r="L21" t="s">
        <v>12</v>
      </c>
      <c r="O21">
        <v>2777.9848999999999</v>
      </c>
      <c r="P21" s="4">
        <f t="shared" si="2"/>
        <v>9.9999999747524271E-5</v>
      </c>
      <c r="R21">
        <v>3.8167</v>
      </c>
      <c r="S21" s="4">
        <f t="shared" si="3"/>
        <v>-1.0000000000021103E-4</v>
      </c>
    </row>
    <row r="22" spans="1:19" x14ac:dyDescent="0.25">
      <c r="A22" s="26"/>
      <c r="B22" t="s">
        <v>223</v>
      </c>
      <c r="C22">
        <v>4.1208</v>
      </c>
      <c r="D22">
        <v>0</v>
      </c>
      <c r="E22">
        <v>0.62429999999999997</v>
      </c>
      <c r="F22">
        <f t="shared" si="0"/>
        <v>2.8964000000000003</v>
      </c>
      <c r="G22">
        <v>0</v>
      </c>
      <c r="H22">
        <f t="shared" si="1"/>
        <v>2780.8812000000003</v>
      </c>
      <c r="I22">
        <v>38.073</v>
      </c>
      <c r="J22">
        <v>0</v>
      </c>
      <c r="K22">
        <v>9.3420000000000005</v>
      </c>
      <c r="L22" t="s">
        <v>12</v>
      </c>
      <c r="O22">
        <v>2780.8813</v>
      </c>
      <c r="P22" s="4">
        <f t="shared" si="2"/>
        <v>9.9999999747524271E-5</v>
      </c>
      <c r="R22">
        <v>2.8963999999999999</v>
      </c>
      <c r="S22" s="4">
        <f t="shared" si="3"/>
        <v>0</v>
      </c>
    </row>
    <row r="23" spans="1:19" x14ac:dyDescent="0.25">
      <c r="A23" s="26"/>
      <c r="B23" t="s">
        <v>224</v>
      </c>
      <c r="C23">
        <v>3.3033000000000001</v>
      </c>
      <c r="D23">
        <v>0</v>
      </c>
      <c r="E23">
        <v>8.9099999999999999E-2</v>
      </c>
      <c r="F23">
        <f t="shared" si="0"/>
        <v>4.0316999999999998</v>
      </c>
      <c r="G23">
        <v>0</v>
      </c>
      <c r="H23">
        <f t="shared" si="1"/>
        <v>2784.9129000000003</v>
      </c>
      <c r="I23">
        <v>21.748999999999999</v>
      </c>
      <c r="J23">
        <v>0</v>
      </c>
      <c r="K23">
        <v>20.562999999999999</v>
      </c>
      <c r="L23" t="s">
        <v>12</v>
      </c>
      <c r="O23">
        <v>2784.9131000000002</v>
      </c>
      <c r="P23" s="4">
        <f t="shared" si="2"/>
        <v>1.9999999994979589E-4</v>
      </c>
      <c r="R23">
        <v>4.0317999999999996</v>
      </c>
      <c r="S23" s="4">
        <f t="shared" si="3"/>
        <v>9.9999999999766942E-5</v>
      </c>
    </row>
    <row r="24" spans="1:19" x14ac:dyDescent="0.25">
      <c r="A24" s="26"/>
      <c r="B24" t="s">
        <v>225</v>
      </c>
      <c r="C24">
        <v>3.7014</v>
      </c>
      <c r="D24">
        <v>0</v>
      </c>
      <c r="E24">
        <v>0.23089999999999999</v>
      </c>
      <c r="F24">
        <f t="shared" si="0"/>
        <v>3.0724</v>
      </c>
      <c r="G24">
        <v>0</v>
      </c>
      <c r="H24">
        <f t="shared" si="1"/>
        <v>2787.9853000000003</v>
      </c>
      <c r="I24">
        <v>10.465999999999999</v>
      </c>
      <c r="J24">
        <v>0</v>
      </c>
      <c r="K24">
        <v>20.213000000000001</v>
      </c>
      <c r="L24" t="s">
        <v>12</v>
      </c>
      <c r="O24">
        <v>2787.9854999999998</v>
      </c>
      <c r="P24" s="4">
        <f t="shared" si="2"/>
        <v>1.9999999949504854E-4</v>
      </c>
      <c r="R24">
        <v>3.0724</v>
      </c>
      <c r="S24" s="4">
        <f t="shared" si="3"/>
        <v>0</v>
      </c>
    </row>
    <row r="25" spans="1:19" x14ac:dyDescent="0.25">
      <c r="A25" s="26"/>
      <c r="B25" t="s">
        <v>226</v>
      </c>
      <c r="C25">
        <v>4.5776000000000003</v>
      </c>
      <c r="D25">
        <v>0</v>
      </c>
      <c r="E25">
        <v>0.1106</v>
      </c>
      <c r="F25">
        <f t="shared" si="0"/>
        <v>3.5908000000000002</v>
      </c>
      <c r="G25">
        <v>0</v>
      </c>
      <c r="H25">
        <f t="shared" si="1"/>
        <v>2791.5761000000002</v>
      </c>
      <c r="I25">
        <v>11.989000000000001</v>
      </c>
      <c r="J25">
        <v>0</v>
      </c>
      <c r="K25">
        <v>4.1479999999999997</v>
      </c>
      <c r="L25" t="s">
        <v>12</v>
      </c>
      <c r="O25">
        <v>2791.5763000000002</v>
      </c>
      <c r="P25" s="4">
        <f t="shared" si="2"/>
        <v>1.9999999994979589E-4</v>
      </c>
      <c r="R25">
        <v>3.5908000000000002</v>
      </c>
      <c r="S25" s="4">
        <f t="shared" si="3"/>
        <v>0</v>
      </c>
    </row>
    <row r="26" spans="1:19" x14ac:dyDescent="0.25">
      <c r="A26" s="26"/>
      <c r="B26" t="s">
        <v>227</v>
      </c>
      <c r="C26">
        <v>4.7195999999999998</v>
      </c>
      <c r="D26">
        <v>0</v>
      </c>
      <c r="E26">
        <v>0.13039999999999999</v>
      </c>
      <c r="F26">
        <f t="shared" si="0"/>
        <v>4.4472000000000005</v>
      </c>
      <c r="G26">
        <v>0</v>
      </c>
      <c r="H26">
        <f t="shared" si="1"/>
        <v>2796.0233000000003</v>
      </c>
      <c r="I26">
        <v>12.856</v>
      </c>
      <c r="J26">
        <v>0</v>
      </c>
      <c r="K26">
        <v>3.3340000000000001</v>
      </c>
      <c r="L26" t="s">
        <v>12</v>
      </c>
      <c r="O26">
        <v>2796.0234</v>
      </c>
      <c r="P26" s="4">
        <f t="shared" si="2"/>
        <v>9.9999999747524271E-5</v>
      </c>
      <c r="R26">
        <v>4.4471999999999996</v>
      </c>
      <c r="S26" s="4">
        <f t="shared" si="3"/>
        <v>0</v>
      </c>
    </row>
    <row r="27" spans="1:19" x14ac:dyDescent="0.25">
      <c r="A27" s="26"/>
      <c r="B27" t="s">
        <v>228</v>
      </c>
      <c r="C27">
        <v>3.7976999999999999</v>
      </c>
      <c r="D27">
        <v>0</v>
      </c>
      <c r="E27">
        <v>2.87E-2</v>
      </c>
      <c r="F27">
        <f t="shared" si="0"/>
        <v>4.6909000000000001</v>
      </c>
      <c r="G27">
        <v>0</v>
      </c>
      <c r="H27">
        <f t="shared" si="1"/>
        <v>2800.7142000000003</v>
      </c>
      <c r="I27">
        <v>21.584</v>
      </c>
      <c r="J27">
        <v>0</v>
      </c>
      <c r="K27">
        <v>7.7450000000000001</v>
      </c>
      <c r="L27" t="s">
        <v>12</v>
      </c>
      <c r="O27">
        <v>2800.7143999999998</v>
      </c>
      <c r="P27" s="4">
        <f t="shared" si="2"/>
        <v>1.9999999949504854E-4</v>
      </c>
      <c r="R27">
        <v>4.6909999999999998</v>
      </c>
      <c r="S27" s="4">
        <f t="shared" si="3"/>
        <v>9.9999999999766942E-5</v>
      </c>
    </row>
    <row r="28" spans="1:19" x14ac:dyDescent="0.25">
      <c r="A28" s="26"/>
      <c r="B28" t="s">
        <v>229</v>
      </c>
      <c r="C28">
        <v>4.7538</v>
      </c>
      <c r="D28">
        <v>0</v>
      </c>
      <c r="E28">
        <v>0.16650000000000001</v>
      </c>
      <c r="F28">
        <f t="shared" si="0"/>
        <v>3.6311999999999998</v>
      </c>
      <c r="G28">
        <v>0</v>
      </c>
      <c r="H28">
        <f t="shared" si="1"/>
        <v>2804.3454000000006</v>
      </c>
      <c r="I28">
        <v>31.995000000000001</v>
      </c>
      <c r="J28">
        <v>0</v>
      </c>
      <c r="K28">
        <v>13.122999999999999</v>
      </c>
      <c r="L28" t="s">
        <v>12</v>
      </c>
      <c r="O28">
        <v>2804.3456999999999</v>
      </c>
      <c r="P28" s="4">
        <f t="shared" si="2"/>
        <v>2.9999999924257281E-4</v>
      </c>
      <c r="R28">
        <v>3.6313</v>
      </c>
      <c r="S28" s="4">
        <f t="shared" si="3"/>
        <v>1.0000000000021103E-4</v>
      </c>
    </row>
    <row r="29" spans="1:19" x14ac:dyDescent="0.25">
      <c r="A29" s="26"/>
      <c r="B29" s="1" t="s">
        <v>230</v>
      </c>
      <c r="C29">
        <v>4.7317999999999998</v>
      </c>
      <c r="D29">
        <v>0</v>
      </c>
      <c r="E29">
        <v>1.2957000000000001</v>
      </c>
      <c r="F29">
        <f t="shared" si="0"/>
        <v>3.4581</v>
      </c>
      <c r="G29">
        <v>0</v>
      </c>
      <c r="H29" s="1">
        <f t="shared" si="1"/>
        <v>2807.8035000000004</v>
      </c>
      <c r="I29">
        <v>47.148000000000003</v>
      </c>
      <c r="J29">
        <v>0</v>
      </c>
      <c r="K29">
        <v>26.821999999999999</v>
      </c>
      <c r="L29" t="s">
        <v>12</v>
      </c>
      <c r="O29">
        <v>2807.8038000000001</v>
      </c>
      <c r="P29" s="4">
        <f t="shared" si="2"/>
        <v>2.9999999969732016E-4</v>
      </c>
      <c r="R29">
        <v>3.4581</v>
      </c>
      <c r="S29" s="4">
        <f t="shared" si="3"/>
        <v>0</v>
      </c>
    </row>
    <row r="30" spans="1:19" x14ac:dyDescent="0.25">
      <c r="A30" s="26"/>
      <c r="B30" t="s">
        <v>231</v>
      </c>
      <c r="C30">
        <v>4.4423000000000004</v>
      </c>
      <c r="D30">
        <v>0</v>
      </c>
      <c r="E30">
        <v>0.1118</v>
      </c>
      <c r="F30">
        <f t="shared" si="0"/>
        <v>4.62</v>
      </c>
      <c r="G30">
        <v>0</v>
      </c>
      <c r="H30">
        <f t="shared" si="1"/>
        <v>2812.4235000000003</v>
      </c>
      <c r="I30">
        <v>40.866999999999997</v>
      </c>
      <c r="J30">
        <v>0</v>
      </c>
      <c r="K30">
        <v>20.190999999999999</v>
      </c>
      <c r="L30" t="s">
        <v>12</v>
      </c>
      <c r="O30">
        <v>2812.4236999999998</v>
      </c>
      <c r="P30" s="4">
        <f t="shared" si="2"/>
        <v>1.9999999949504854E-4</v>
      </c>
      <c r="R30">
        <v>4.6199000000000003</v>
      </c>
      <c r="S30" s="4">
        <f t="shared" si="3"/>
        <v>-9.9999999999766942E-5</v>
      </c>
    </row>
    <row r="31" spans="1:19" x14ac:dyDescent="0.25">
      <c r="A31" s="26"/>
      <c r="B31" s="1" t="s">
        <v>232</v>
      </c>
      <c r="C31">
        <v>4.7241</v>
      </c>
      <c r="D31">
        <v>0</v>
      </c>
      <c r="E31">
        <v>0.2424</v>
      </c>
      <c r="F31">
        <f t="shared" si="0"/>
        <v>4.1999000000000004</v>
      </c>
      <c r="G31">
        <v>0</v>
      </c>
      <c r="H31" s="1">
        <f t="shared" si="1"/>
        <v>2816.6234000000004</v>
      </c>
      <c r="I31">
        <v>46.651000000000003</v>
      </c>
      <c r="J31">
        <v>0</v>
      </c>
      <c r="K31">
        <v>24.896000000000001</v>
      </c>
      <c r="L31" t="s">
        <v>12</v>
      </c>
      <c r="O31">
        <v>2816.6235999999999</v>
      </c>
      <c r="P31" s="4">
        <f t="shared" si="2"/>
        <v>1.9999999949504854E-4</v>
      </c>
      <c r="R31">
        <v>4.1999000000000004</v>
      </c>
      <c r="S31" s="4">
        <f t="shared" si="3"/>
        <v>0</v>
      </c>
    </row>
    <row r="32" spans="1:19" x14ac:dyDescent="0.25">
      <c r="A32" s="26"/>
      <c r="B32" t="s">
        <v>233</v>
      </c>
      <c r="C32">
        <v>4.42</v>
      </c>
      <c r="D32">
        <v>0</v>
      </c>
      <c r="E32">
        <v>0.12130000000000001</v>
      </c>
      <c r="F32">
        <f t="shared" si="0"/>
        <v>4.6028000000000002</v>
      </c>
      <c r="G32">
        <v>0</v>
      </c>
      <c r="H32">
        <f t="shared" si="1"/>
        <v>2821.2262000000005</v>
      </c>
      <c r="I32">
        <v>25.099</v>
      </c>
      <c r="J32">
        <v>0</v>
      </c>
      <c r="K32">
        <v>22.934000000000001</v>
      </c>
      <c r="L32" t="s">
        <v>12</v>
      </c>
      <c r="O32">
        <v>2821.2264</v>
      </c>
      <c r="P32" s="4">
        <f t="shared" si="2"/>
        <v>1.9999999949504854E-4</v>
      </c>
      <c r="R32">
        <v>4.6028000000000002</v>
      </c>
      <c r="S32" s="4">
        <f t="shared" si="3"/>
        <v>0</v>
      </c>
    </row>
    <row r="33" spans="1:19" x14ac:dyDescent="0.25">
      <c r="A33" s="26"/>
      <c r="B33" t="s">
        <v>234</v>
      </c>
      <c r="C33">
        <v>4.3803999999999998</v>
      </c>
      <c r="D33">
        <v>0</v>
      </c>
      <c r="E33">
        <v>0.2676</v>
      </c>
      <c r="F33">
        <f t="shared" si="0"/>
        <v>4.1524000000000001</v>
      </c>
      <c r="G33">
        <v>0</v>
      </c>
      <c r="H33">
        <f t="shared" si="1"/>
        <v>2825.3786000000005</v>
      </c>
      <c r="I33">
        <v>22.873999999999999</v>
      </c>
      <c r="J33">
        <v>0</v>
      </c>
      <c r="K33">
        <v>11.327</v>
      </c>
      <c r="L33" t="s">
        <v>12</v>
      </c>
      <c r="O33">
        <v>2825.3787000000002</v>
      </c>
      <c r="P33" s="4">
        <f t="shared" si="2"/>
        <v>9.9999999747524271E-5</v>
      </c>
      <c r="R33">
        <v>4.1524000000000001</v>
      </c>
      <c r="S33" s="4">
        <f t="shared" si="3"/>
        <v>0</v>
      </c>
    </row>
    <row r="34" spans="1:19" x14ac:dyDescent="0.25">
      <c r="A34" s="26"/>
      <c r="B34" t="s">
        <v>235</v>
      </c>
      <c r="C34">
        <v>4.5194999999999999</v>
      </c>
      <c r="D34">
        <v>0</v>
      </c>
      <c r="E34">
        <v>0.49730000000000002</v>
      </c>
      <c r="F34">
        <f t="shared" si="0"/>
        <v>3.8830999999999998</v>
      </c>
      <c r="G34">
        <v>0</v>
      </c>
      <c r="H34">
        <f t="shared" si="1"/>
        <v>2829.2617000000005</v>
      </c>
      <c r="I34">
        <v>19.834</v>
      </c>
      <c r="J34">
        <v>0</v>
      </c>
      <c r="K34">
        <v>10.398</v>
      </c>
      <c r="L34" t="s">
        <v>12</v>
      </c>
      <c r="O34">
        <v>2829.2619</v>
      </c>
      <c r="P34" s="4">
        <f t="shared" si="2"/>
        <v>1.9999999949504854E-4</v>
      </c>
      <c r="R34">
        <v>3.8832</v>
      </c>
      <c r="S34" s="4">
        <f t="shared" si="3"/>
        <v>1.0000000000021103E-4</v>
      </c>
    </row>
    <row r="35" spans="1:19" x14ac:dyDescent="0.25">
      <c r="A35" s="26"/>
      <c r="B35" t="s">
        <v>236</v>
      </c>
      <c r="C35">
        <v>4.2778</v>
      </c>
      <c r="D35">
        <v>0</v>
      </c>
      <c r="E35">
        <v>0.30570000000000003</v>
      </c>
      <c r="F35">
        <f t="shared" si="0"/>
        <v>4.2138</v>
      </c>
      <c r="G35">
        <v>0</v>
      </c>
      <c r="H35">
        <f t="shared" si="1"/>
        <v>2833.4755000000005</v>
      </c>
      <c r="I35">
        <v>8.5169999999999995</v>
      </c>
      <c r="J35">
        <v>0</v>
      </c>
      <c r="K35">
        <v>3.7389999999999999</v>
      </c>
      <c r="L35" t="s">
        <v>12</v>
      </c>
      <c r="O35">
        <v>2833.4758000000002</v>
      </c>
      <c r="P35" s="4">
        <f t="shared" si="2"/>
        <v>2.9999999969732016E-4</v>
      </c>
      <c r="R35">
        <v>4.2138</v>
      </c>
      <c r="S35" s="4">
        <f t="shared" si="3"/>
        <v>0</v>
      </c>
    </row>
    <row r="36" spans="1:19" x14ac:dyDescent="0.25">
      <c r="A36" s="26"/>
      <c r="B36" t="s">
        <v>237</v>
      </c>
      <c r="C36">
        <v>4.0143000000000004</v>
      </c>
      <c r="D36">
        <v>0</v>
      </c>
      <c r="E36">
        <v>0.19089999999999999</v>
      </c>
      <c r="F36">
        <f t="shared" si="0"/>
        <v>4.0869</v>
      </c>
      <c r="G36">
        <v>0</v>
      </c>
      <c r="H36">
        <f t="shared" si="1"/>
        <v>2837.5624000000003</v>
      </c>
      <c r="I36">
        <v>36.863</v>
      </c>
      <c r="J36">
        <v>0</v>
      </c>
      <c r="K36">
        <v>2.2519999999999998</v>
      </c>
      <c r="L36" t="s">
        <v>12</v>
      </c>
      <c r="O36">
        <v>2837.5626999999999</v>
      </c>
      <c r="P36" s="4">
        <f t="shared" si="2"/>
        <v>2.9999999969732016E-4</v>
      </c>
      <c r="R36">
        <v>4.0869</v>
      </c>
      <c r="S36" s="4">
        <f t="shared" si="3"/>
        <v>0</v>
      </c>
    </row>
    <row r="37" spans="1:19" x14ac:dyDescent="0.25">
      <c r="A37" s="26"/>
      <c r="B37" s="1" t="s">
        <v>238</v>
      </c>
      <c r="C37">
        <v>3.3542999999999998</v>
      </c>
      <c r="D37">
        <v>0</v>
      </c>
      <c r="E37">
        <v>3.3570000000000002</v>
      </c>
      <c r="F37">
        <f t="shared" si="0"/>
        <v>0.65730000000000022</v>
      </c>
      <c r="G37">
        <v>0</v>
      </c>
      <c r="H37" s="1">
        <f t="shared" si="1"/>
        <v>2838.2197000000001</v>
      </c>
      <c r="I37">
        <v>42.701000000000001</v>
      </c>
      <c r="J37">
        <v>0</v>
      </c>
      <c r="K37">
        <v>42.834000000000003</v>
      </c>
      <c r="L37" t="s">
        <v>12</v>
      </c>
      <c r="O37">
        <v>2838.22</v>
      </c>
      <c r="P37" s="4">
        <f t="shared" si="2"/>
        <v>2.9999999969732016E-4</v>
      </c>
      <c r="R37">
        <v>0.65739999999999998</v>
      </c>
      <c r="S37" s="4">
        <f t="shared" si="3"/>
        <v>9.9999999999766942E-5</v>
      </c>
    </row>
    <row r="38" spans="1:19" x14ac:dyDescent="0.25">
      <c r="A38" s="26"/>
      <c r="B38" t="s">
        <v>239</v>
      </c>
      <c r="C38">
        <v>2.6305999999999998</v>
      </c>
      <c r="D38">
        <v>0</v>
      </c>
      <c r="E38">
        <v>0.33929999999999999</v>
      </c>
      <c r="F38">
        <f t="shared" si="0"/>
        <v>3.0149999999999997</v>
      </c>
      <c r="G38">
        <v>0</v>
      </c>
      <c r="H38">
        <f t="shared" si="1"/>
        <v>2841.2347</v>
      </c>
      <c r="I38">
        <v>37.642000000000003</v>
      </c>
      <c r="J38">
        <v>0</v>
      </c>
      <c r="K38">
        <v>12.33</v>
      </c>
      <c r="L38" t="s">
        <v>12</v>
      </c>
      <c r="O38">
        <v>2841.2350000000001</v>
      </c>
      <c r="P38" s="4">
        <f t="shared" si="2"/>
        <v>3.0000000015206751E-4</v>
      </c>
      <c r="R38">
        <v>3.0150000000000001</v>
      </c>
      <c r="S38" s="4">
        <f t="shared" si="3"/>
        <v>0</v>
      </c>
    </row>
    <row r="39" spans="1:19" x14ac:dyDescent="0.25">
      <c r="A39" s="26"/>
      <c r="B39" s="1" t="s">
        <v>240</v>
      </c>
      <c r="C39">
        <v>3.2711000000000001</v>
      </c>
      <c r="D39">
        <v>0</v>
      </c>
      <c r="E39">
        <v>2.3050000000000002</v>
      </c>
      <c r="F39">
        <f t="shared" si="0"/>
        <v>0.32559999999999967</v>
      </c>
      <c r="G39">
        <v>0</v>
      </c>
      <c r="H39" s="1">
        <f t="shared" si="1"/>
        <v>2841.5603000000001</v>
      </c>
      <c r="I39">
        <v>14.557</v>
      </c>
      <c r="J39">
        <v>0</v>
      </c>
      <c r="K39">
        <v>25.492000000000001</v>
      </c>
      <c r="L39" t="s">
        <v>12</v>
      </c>
      <c r="O39">
        <v>2841.5607</v>
      </c>
      <c r="P39" s="4">
        <f t="shared" si="2"/>
        <v>3.9999999989959178E-4</v>
      </c>
      <c r="R39">
        <v>0.3256</v>
      </c>
      <c r="S39" s="4">
        <f t="shared" si="3"/>
        <v>0</v>
      </c>
    </row>
    <row r="40" spans="1:19" x14ac:dyDescent="0.25">
      <c r="A40" s="26"/>
      <c r="B40" t="s">
        <v>241</v>
      </c>
      <c r="C40">
        <v>4.2835999999999999</v>
      </c>
      <c r="D40">
        <v>0</v>
      </c>
      <c r="E40">
        <v>0.19869999999999999</v>
      </c>
      <c r="F40">
        <f t="shared" si="0"/>
        <v>3.0724</v>
      </c>
      <c r="G40">
        <v>0</v>
      </c>
      <c r="H40">
        <f t="shared" si="1"/>
        <v>2844.6327000000001</v>
      </c>
      <c r="I40">
        <v>24.771999999999998</v>
      </c>
      <c r="J40">
        <v>0</v>
      </c>
      <c r="K40">
        <v>11.007</v>
      </c>
      <c r="L40" t="s">
        <v>12</v>
      </c>
      <c r="O40">
        <v>2844.6329999999998</v>
      </c>
      <c r="P40" s="4">
        <f t="shared" si="2"/>
        <v>2.9999999969732016E-4</v>
      </c>
      <c r="R40">
        <v>3.0722999999999998</v>
      </c>
      <c r="S40" s="4">
        <f t="shared" si="3"/>
        <v>-1.0000000000021103E-4</v>
      </c>
    </row>
    <row r="41" spans="1:19" x14ac:dyDescent="0.25">
      <c r="A41" s="26"/>
      <c r="B41" t="s">
        <v>242</v>
      </c>
      <c r="C41">
        <v>4.2929000000000004</v>
      </c>
      <c r="D41">
        <v>0</v>
      </c>
      <c r="E41">
        <v>0.39450000000000002</v>
      </c>
      <c r="F41">
        <f t="shared" si="0"/>
        <v>3.8891</v>
      </c>
      <c r="G41">
        <v>0</v>
      </c>
      <c r="H41">
        <f t="shared" si="1"/>
        <v>2848.5218000000004</v>
      </c>
      <c r="I41">
        <v>21.15</v>
      </c>
      <c r="J41">
        <v>0</v>
      </c>
      <c r="K41">
        <v>10.239000000000001</v>
      </c>
      <c r="L41" t="s">
        <v>12</v>
      </c>
      <c r="O41">
        <v>2848.5221000000001</v>
      </c>
      <c r="P41" s="4">
        <f t="shared" si="2"/>
        <v>2.9999999969732016E-4</v>
      </c>
      <c r="R41">
        <v>3.8891</v>
      </c>
      <c r="S41" s="4">
        <f t="shared" si="3"/>
        <v>0</v>
      </c>
    </row>
    <row r="42" spans="1:19" x14ac:dyDescent="0.25">
      <c r="A42" s="26"/>
      <c r="B42" t="s">
        <v>243</v>
      </c>
      <c r="C42">
        <v>4.4962999999999997</v>
      </c>
      <c r="D42">
        <v>0</v>
      </c>
      <c r="E42">
        <v>4.65E-2</v>
      </c>
      <c r="F42">
        <f t="shared" si="0"/>
        <v>4.2464000000000004</v>
      </c>
      <c r="G42">
        <v>0</v>
      </c>
      <c r="H42">
        <f t="shared" si="1"/>
        <v>2852.7682000000004</v>
      </c>
      <c r="I42">
        <v>23.803999999999998</v>
      </c>
      <c r="J42">
        <v>0</v>
      </c>
      <c r="K42">
        <v>10.193</v>
      </c>
      <c r="L42" t="s">
        <v>12</v>
      </c>
      <c r="O42">
        <v>2852.7685999999999</v>
      </c>
      <c r="P42" s="4">
        <f t="shared" si="2"/>
        <v>3.9999999944484443E-4</v>
      </c>
      <c r="R42">
        <v>4.2465000000000002</v>
      </c>
      <c r="S42" s="4">
        <f t="shared" si="3"/>
        <v>9.9999999999766942E-5</v>
      </c>
    </row>
    <row r="43" spans="1:19" x14ac:dyDescent="0.25">
      <c r="A43" s="26"/>
      <c r="B43" t="s">
        <v>244</v>
      </c>
      <c r="C43">
        <v>3.9912999999999998</v>
      </c>
      <c r="D43">
        <v>0</v>
      </c>
      <c r="E43">
        <v>2.8199999999999999E-2</v>
      </c>
      <c r="F43">
        <f t="shared" si="0"/>
        <v>4.4680999999999997</v>
      </c>
      <c r="G43">
        <v>0</v>
      </c>
      <c r="H43">
        <f t="shared" si="1"/>
        <v>2857.2363</v>
      </c>
      <c r="I43">
        <v>17.277999999999999</v>
      </c>
      <c r="J43">
        <v>0</v>
      </c>
      <c r="K43">
        <v>12.481999999999999</v>
      </c>
      <c r="L43" t="s">
        <v>12</v>
      </c>
      <c r="O43">
        <v>2857.2366999999999</v>
      </c>
      <c r="P43" s="4">
        <f t="shared" si="2"/>
        <v>3.9999999989959178E-4</v>
      </c>
      <c r="R43">
        <v>4.4682000000000004</v>
      </c>
      <c r="S43" s="4">
        <f t="shared" si="3"/>
        <v>1.0000000000065512E-4</v>
      </c>
    </row>
    <row r="44" spans="1:19" x14ac:dyDescent="0.25">
      <c r="A44" s="26"/>
      <c r="B44" t="s">
        <v>245</v>
      </c>
      <c r="C44">
        <v>4.3049999999999997</v>
      </c>
      <c r="D44">
        <v>0</v>
      </c>
      <c r="E44">
        <v>0.47539999999999999</v>
      </c>
      <c r="F44">
        <f t="shared" si="0"/>
        <v>3.5158999999999998</v>
      </c>
      <c r="G44">
        <v>0</v>
      </c>
      <c r="H44">
        <f t="shared" si="1"/>
        <v>2860.7522000000004</v>
      </c>
      <c r="I44">
        <v>19.54</v>
      </c>
      <c r="J44">
        <v>0</v>
      </c>
      <c r="K44">
        <v>8.7319999999999993</v>
      </c>
      <c r="L44" t="s">
        <v>12</v>
      </c>
      <c r="O44">
        <v>2860.7525999999998</v>
      </c>
      <c r="P44" s="4">
        <f t="shared" si="2"/>
        <v>3.9999999944484443E-4</v>
      </c>
      <c r="R44">
        <v>3.5158999999999998</v>
      </c>
      <c r="S44" s="4">
        <f t="shared" si="3"/>
        <v>0</v>
      </c>
    </row>
    <row r="45" spans="1:19" x14ac:dyDescent="0.25">
      <c r="A45" s="26"/>
      <c r="B45" s="1" t="s">
        <v>246</v>
      </c>
      <c r="C45">
        <v>0.9405</v>
      </c>
      <c r="D45">
        <v>0</v>
      </c>
      <c r="E45">
        <v>0.70009999999999994</v>
      </c>
      <c r="F45">
        <f t="shared" si="0"/>
        <v>3.6048999999999998</v>
      </c>
      <c r="G45">
        <v>0</v>
      </c>
      <c r="H45" s="1">
        <f t="shared" si="1"/>
        <v>2864.3571000000002</v>
      </c>
      <c r="I45">
        <v>24.774999999999999</v>
      </c>
      <c r="J45">
        <v>0</v>
      </c>
      <c r="K45">
        <v>7.2869999999999999</v>
      </c>
      <c r="L45" t="s">
        <v>12</v>
      </c>
      <c r="O45">
        <v>2864.3575000000001</v>
      </c>
      <c r="P45" s="4">
        <f t="shared" si="2"/>
        <v>3.9999999989959178E-4</v>
      </c>
      <c r="R45">
        <v>3.6049000000000002</v>
      </c>
      <c r="S45" s="4">
        <f t="shared" si="3"/>
        <v>0</v>
      </c>
    </row>
    <row r="46" spans="1:19" x14ac:dyDescent="0.25">
      <c r="A46" s="26"/>
      <c r="B46" t="s">
        <v>247</v>
      </c>
      <c r="C46">
        <v>3.4981</v>
      </c>
      <c r="D46">
        <v>0</v>
      </c>
      <c r="E46">
        <v>2.2141999999999999</v>
      </c>
      <c r="F46">
        <f t="shared" si="0"/>
        <v>-1.2736999999999998</v>
      </c>
      <c r="G46">
        <v>0</v>
      </c>
      <c r="H46">
        <f t="shared" si="1"/>
        <v>2863.0834000000004</v>
      </c>
      <c r="I46">
        <v>31.050999999999998</v>
      </c>
      <c r="J46">
        <v>0</v>
      </c>
      <c r="K46">
        <v>72.531000000000006</v>
      </c>
      <c r="L46" t="s">
        <v>12</v>
      </c>
      <c r="O46">
        <v>2863.0837999999999</v>
      </c>
      <c r="P46" s="4">
        <f t="shared" si="2"/>
        <v>3.9999999944484443E-4</v>
      </c>
      <c r="R46">
        <v>-1.2737000000000001</v>
      </c>
      <c r="S46" s="4">
        <f t="shared" si="3"/>
        <v>0</v>
      </c>
    </row>
    <row r="47" spans="1:19" x14ac:dyDescent="0.25">
      <c r="A47" s="26"/>
      <c r="B47" s="1" t="s">
        <v>248</v>
      </c>
      <c r="C47">
        <v>4.3711000000000002</v>
      </c>
      <c r="D47">
        <v>0</v>
      </c>
      <c r="E47">
        <v>0.68059999999999998</v>
      </c>
      <c r="F47">
        <f t="shared" si="0"/>
        <v>2.8174999999999999</v>
      </c>
      <c r="G47">
        <v>0</v>
      </c>
      <c r="H47" s="1">
        <f t="shared" si="1"/>
        <v>2865.9009000000001</v>
      </c>
      <c r="I47">
        <v>25.036000000000001</v>
      </c>
      <c r="J47">
        <v>0</v>
      </c>
      <c r="K47">
        <v>35.680999999999997</v>
      </c>
      <c r="L47" t="s">
        <v>12</v>
      </c>
      <c r="O47">
        <v>2865.9013</v>
      </c>
      <c r="P47" s="4">
        <f t="shared" si="2"/>
        <v>3.9999999989959178E-4</v>
      </c>
      <c r="R47">
        <v>2.8174999999999999</v>
      </c>
      <c r="S47" s="4">
        <f t="shared" si="3"/>
        <v>0</v>
      </c>
    </row>
    <row r="48" spans="1:19" x14ac:dyDescent="0.25">
      <c r="A48" s="26"/>
      <c r="B48" t="s">
        <v>249</v>
      </c>
      <c r="C48">
        <v>4.4672000000000001</v>
      </c>
      <c r="D48">
        <v>0</v>
      </c>
      <c r="E48">
        <v>0.65100000000000002</v>
      </c>
      <c r="F48">
        <f t="shared" si="0"/>
        <v>3.7201000000000004</v>
      </c>
      <c r="G48">
        <v>0</v>
      </c>
      <c r="H48">
        <f t="shared" si="1"/>
        <v>2869.6210000000001</v>
      </c>
      <c r="I48">
        <v>22.123999999999999</v>
      </c>
      <c r="J48">
        <v>0</v>
      </c>
      <c r="K48">
        <v>7.86</v>
      </c>
      <c r="L48" t="s">
        <v>12</v>
      </c>
      <c r="O48">
        <v>2869.6214</v>
      </c>
      <c r="P48" s="4">
        <f t="shared" si="2"/>
        <v>3.9999999989959178E-4</v>
      </c>
      <c r="R48">
        <v>3.7201</v>
      </c>
      <c r="S48" s="4">
        <f t="shared" si="3"/>
        <v>0</v>
      </c>
    </row>
    <row r="49" spans="1:19" x14ac:dyDescent="0.25">
      <c r="A49" s="26"/>
      <c r="B49" t="s">
        <v>250</v>
      </c>
      <c r="C49">
        <v>4.2686000000000002</v>
      </c>
      <c r="D49">
        <v>0</v>
      </c>
      <c r="E49">
        <v>7.17E-2</v>
      </c>
      <c r="F49">
        <f t="shared" si="0"/>
        <v>4.3955000000000002</v>
      </c>
      <c r="G49">
        <v>0</v>
      </c>
      <c r="H49">
        <f t="shared" si="1"/>
        <v>2874.0165000000002</v>
      </c>
      <c r="I49">
        <v>21.934999999999999</v>
      </c>
      <c r="J49">
        <v>0</v>
      </c>
      <c r="K49">
        <v>11.507</v>
      </c>
      <c r="L49" t="s">
        <v>12</v>
      </c>
      <c r="O49">
        <v>2874.0169000000001</v>
      </c>
      <c r="P49" s="4">
        <f t="shared" si="2"/>
        <v>3.9999999989959178E-4</v>
      </c>
      <c r="R49">
        <v>4.3955000000000002</v>
      </c>
      <c r="S49" s="4">
        <f t="shared" si="3"/>
        <v>0</v>
      </c>
    </row>
    <row r="50" spans="1:19" x14ac:dyDescent="0.25">
      <c r="A50" s="26"/>
      <c r="B50" t="s">
        <v>251</v>
      </c>
      <c r="C50">
        <v>3.6368999999999998</v>
      </c>
      <c r="D50">
        <v>0</v>
      </c>
      <c r="E50">
        <v>0.50860000000000005</v>
      </c>
      <c r="F50">
        <f t="shared" si="0"/>
        <v>3.7600000000000002</v>
      </c>
      <c r="G50">
        <v>0</v>
      </c>
      <c r="H50">
        <f t="shared" si="1"/>
        <v>2877.7764999999999</v>
      </c>
      <c r="I50">
        <v>23.091999999999999</v>
      </c>
      <c r="J50">
        <v>0</v>
      </c>
      <c r="K50">
        <v>9.2279999999999998</v>
      </c>
      <c r="L50" t="s">
        <v>12</v>
      </c>
      <c r="O50">
        <v>2877.7768999999998</v>
      </c>
      <c r="P50" s="4">
        <f t="shared" si="2"/>
        <v>3.9999999989959178E-4</v>
      </c>
      <c r="R50">
        <v>3.76</v>
      </c>
      <c r="S50" s="4">
        <f t="shared" si="3"/>
        <v>0</v>
      </c>
    </row>
    <row r="51" spans="1:19" x14ac:dyDescent="0.25">
      <c r="A51" s="26"/>
      <c r="B51" s="1" t="s">
        <v>252</v>
      </c>
      <c r="C51">
        <v>1.6569</v>
      </c>
      <c r="D51">
        <v>0</v>
      </c>
      <c r="E51">
        <v>1.6571</v>
      </c>
      <c r="F51">
        <f t="shared" si="0"/>
        <v>1.9797999999999998</v>
      </c>
      <c r="G51">
        <v>0</v>
      </c>
      <c r="H51" s="1">
        <f t="shared" si="1"/>
        <v>2879.7563</v>
      </c>
      <c r="I51">
        <v>8.4649999999999999</v>
      </c>
      <c r="J51">
        <v>0</v>
      </c>
      <c r="K51">
        <v>8.4510000000000005</v>
      </c>
      <c r="L51" t="s">
        <v>12</v>
      </c>
      <c r="O51">
        <v>2879.7568000000001</v>
      </c>
      <c r="P51" s="4">
        <f t="shared" si="2"/>
        <v>5.0000000010186341E-4</v>
      </c>
      <c r="R51">
        <v>1.9799</v>
      </c>
      <c r="S51" s="4">
        <f t="shared" si="3"/>
        <v>1.0000000000021103E-4</v>
      </c>
    </row>
    <row r="52" spans="1:19" x14ac:dyDescent="0.25">
      <c r="A52" s="26"/>
      <c r="B52" t="s">
        <v>253</v>
      </c>
      <c r="C52">
        <v>2.3488000000000002</v>
      </c>
      <c r="D52">
        <v>0</v>
      </c>
      <c r="E52">
        <v>4.0354999999999999</v>
      </c>
      <c r="F52">
        <f t="shared" si="0"/>
        <v>-2.3785999999999996</v>
      </c>
      <c r="G52">
        <v>0</v>
      </c>
      <c r="H52">
        <f t="shared" si="1"/>
        <v>2877.3777</v>
      </c>
      <c r="I52">
        <v>99.238</v>
      </c>
      <c r="J52">
        <v>0</v>
      </c>
      <c r="K52">
        <v>39.515000000000001</v>
      </c>
      <c r="L52" t="s">
        <v>12</v>
      </c>
      <c r="O52">
        <v>2877.3782000000001</v>
      </c>
      <c r="P52" s="4">
        <f t="shared" si="2"/>
        <v>5.0000000010186341E-4</v>
      </c>
      <c r="R52">
        <v>-2.3786</v>
      </c>
      <c r="S52" s="4">
        <f t="shared" si="3"/>
        <v>0</v>
      </c>
    </row>
    <row r="53" spans="1:19" x14ac:dyDescent="0.25">
      <c r="A53" s="26"/>
      <c r="B53" s="1" t="s">
        <v>254</v>
      </c>
      <c r="C53">
        <v>0.1588</v>
      </c>
      <c r="D53">
        <v>0</v>
      </c>
      <c r="E53">
        <v>0.159</v>
      </c>
      <c r="F53">
        <f t="shared" si="0"/>
        <v>2.1898000000000004</v>
      </c>
      <c r="G53">
        <v>0</v>
      </c>
      <c r="H53" s="1">
        <f t="shared" si="1"/>
        <v>2879.5675000000001</v>
      </c>
      <c r="I53">
        <v>29.49</v>
      </c>
      <c r="J53">
        <v>0</v>
      </c>
      <c r="K53">
        <v>29.492000000000001</v>
      </c>
      <c r="L53" t="s">
        <v>12</v>
      </c>
      <c r="O53">
        <v>2879.5681</v>
      </c>
      <c r="P53" s="4">
        <f t="shared" si="2"/>
        <v>5.9999999984938768E-4</v>
      </c>
      <c r="R53">
        <v>2.1899000000000002</v>
      </c>
      <c r="S53" s="4">
        <f t="shared" si="3"/>
        <v>9.9999999999766942E-5</v>
      </c>
    </row>
    <row r="54" spans="1:19" x14ac:dyDescent="0.25">
      <c r="A54" s="26"/>
      <c r="B54" t="s">
        <v>255</v>
      </c>
      <c r="C54">
        <v>4.0377000000000001</v>
      </c>
      <c r="D54">
        <v>0</v>
      </c>
      <c r="E54">
        <v>2.3512</v>
      </c>
      <c r="F54">
        <f t="shared" si="0"/>
        <v>-2.1924000000000001</v>
      </c>
      <c r="G54">
        <v>0</v>
      </c>
      <c r="H54">
        <f t="shared" si="1"/>
        <v>2877.3751000000002</v>
      </c>
      <c r="I54">
        <v>40.518999999999998</v>
      </c>
      <c r="J54">
        <v>0</v>
      </c>
      <c r="K54">
        <v>99.253</v>
      </c>
      <c r="L54" t="s">
        <v>12</v>
      </c>
      <c r="O54">
        <v>2877.3757999999998</v>
      </c>
      <c r="P54" s="4">
        <f t="shared" si="2"/>
        <v>6.9999999959691195E-4</v>
      </c>
      <c r="R54">
        <v>-2.1922999999999999</v>
      </c>
      <c r="S54" s="4">
        <f t="shared" si="3"/>
        <v>1.0000000000021103E-4</v>
      </c>
    </row>
    <row r="55" spans="1:19" x14ac:dyDescent="0.25">
      <c r="A55" s="26"/>
      <c r="B55" s="1" t="s">
        <v>252</v>
      </c>
      <c r="C55">
        <v>1.6589</v>
      </c>
      <c r="D55">
        <v>0</v>
      </c>
      <c r="E55">
        <v>1.6589</v>
      </c>
      <c r="F55">
        <f t="shared" si="0"/>
        <v>2.3788</v>
      </c>
      <c r="G55">
        <v>0</v>
      </c>
      <c r="H55" s="1">
        <f t="shared" si="1"/>
        <v>2879.7539000000002</v>
      </c>
      <c r="I55">
        <v>7.44</v>
      </c>
      <c r="J55">
        <v>0</v>
      </c>
      <c r="K55">
        <v>7.44</v>
      </c>
      <c r="L55" t="s">
        <v>12</v>
      </c>
      <c r="O55">
        <v>2879.7546000000002</v>
      </c>
      <c r="P55" s="4">
        <f t="shared" si="2"/>
        <v>7.000000000516593E-4</v>
      </c>
      <c r="R55">
        <v>2.3788</v>
      </c>
      <c r="S55" s="4">
        <f t="shared" si="3"/>
        <v>0</v>
      </c>
    </row>
    <row r="56" spans="1:19" x14ac:dyDescent="0.25">
      <c r="A56" s="26"/>
      <c r="B56" t="s">
        <v>256</v>
      </c>
      <c r="C56">
        <v>0.14949999999999999</v>
      </c>
      <c r="D56">
        <v>0</v>
      </c>
      <c r="E56">
        <v>3.8008000000000002</v>
      </c>
      <c r="F56">
        <f t="shared" si="0"/>
        <v>-2.1419000000000001</v>
      </c>
      <c r="G56">
        <v>0</v>
      </c>
      <c r="H56">
        <f t="shared" si="1"/>
        <v>2877.6120000000001</v>
      </c>
      <c r="I56">
        <v>12.372</v>
      </c>
      <c r="J56">
        <v>0</v>
      </c>
      <c r="K56">
        <v>24.207999999999998</v>
      </c>
      <c r="L56" t="s">
        <v>12</v>
      </c>
      <c r="O56">
        <v>2877.6125999999999</v>
      </c>
      <c r="P56" s="4">
        <f t="shared" si="2"/>
        <v>5.9999999984938768E-4</v>
      </c>
      <c r="R56">
        <v>-2.1419000000000001</v>
      </c>
      <c r="S56" s="4">
        <f t="shared" si="3"/>
        <v>0</v>
      </c>
    </row>
    <row r="57" spans="1:19" x14ac:dyDescent="0.25">
      <c r="A57" s="26"/>
      <c r="B57" t="s">
        <v>257</v>
      </c>
      <c r="C57">
        <v>0.16539999999999999</v>
      </c>
      <c r="D57">
        <v>0</v>
      </c>
      <c r="E57">
        <v>3.4965000000000002</v>
      </c>
      <c r="F57">
        <f t="shared" si="0"/>
        <v>-3.347</v>
      </c>
      <c r="G57">
        <v>0</v>
      </c>
      <c r="H57">
        <f t="shared" si="1"/>
        <v>2874.2649999999999</v>
      </c>
      <c r="I57">
        <v>10.744</v>
      </c>
      <c r="J57">
        <v>0</v>
      </c>
      <c r="K57">
        <v>15.381</v>
      </c>
      <c r="L57" t="s">
        <v>12</v>
      </c>
      <c r="O57">
        <v>2874.2656000000002</v>
      </c>
      <c r="P57" s="4">
        <f t="shared" si="2"/>
        <v>6.0000000030413503E-4</v>
      </c>
      <c r="R57">
        <v>-3.347</v>
      </c>
      <c r="S57" s="4">
        <f t="shared" si="3"/>
        <v>0</v>
      </c>
    </row>
    <row r="58" spans="1:19" x14ac:dyDescent="0.25">
      <c r="A58" s="26"/>
      <c r="B58" t="s">
        <v>258</v>
      </c>
      <c r="C58">
        <v>0.25650000000000001</v>
      </c>
      <c r="D58">
        <v>0</v>
      </c>
      <c r="E58">
        <v>4.8106</v>
      </c>
      <c r="F58">
        <f t="shared" si="0"/>
        <v>-4.6452</v>
      </c>
      <c r="G58">
        <v>0</v>
      </c>
      <c r="H58">
        <f t="shared" si="1"/>
        <v>2869.6197999999999</v>
      </c>
      <c r="I58">
        <v>8.3719999999999999</v>
      </c>
      <c r="J58">
        <v>0</v>
      </c>
      <c r="K58">
        <v>24.593</v>
      </c>
      <c r="L58" t="s">
        <v>12</v>
      </c>
      <c r="O58">
        <v>2869.6203999999998</v>
      </c>
      <c r="P58" s="4">
        <f t="shared" si="2"/>
        <v>5.9999999984938768E-4</v>
      </c>
      <c r="R58">
        <v>-4.6452999999999998</v>
      </c>
      <c r="S58" s="4">
        <f t="shared" si="3"/>
        <v>-9.9999999999766942E-5</v>
      </c>
    </row>
    <row r="59" spans="1:19" x14ac:dyDescent="0.25">
      <c r="A59" s="26"/>
      <c r="B59" s="1" t="s">
        <v>248</v>
      </c>
      <c r="C59">
        <v>0.67469999999999997</v>
      </c>
      <c r="D59">
        <v>0</v>
      </c>
      <c r="E59">
        <v>3.9762</v>
      </c>
      <c r="F59">
        <f t="shared" si="0"/>
        <v>-3.7197</v>
      </c>
      <c r="G59">
        <v>0</v>
      </c>
      <c r="H59" s="1">
        <f t="shared" si="1"/>
        <v>2865.9000999999998</v>
      </c>
      <c r="I59">
        <v>35.661000000000001</v>
      </c>
      <c r="J59">
        <v>0</v>
      </c>
      <c r="K59">
        <v>21.663</v>
      </c>
      <c r="L59" t="s">
        <v>12</v>
      </c>
      <c r="O59">
        <v>2865.9007000000001</v>
      </c>
      <c r="P59" s="4">
        <f t="shared" si="2"/>
        <v>6.0000000030413503E-4</v>
      </c>
      <c r="R59">
        <v>-3.7197</v>
      </c>
      <c r="S59" s="4">
        <f t="shared" si="3"/>
        <v>0</v>
      </c>
    </row>
    <row r="60" spans="1:19" x14ac:dyDescent="0.25">
      <c r="A60" s="26"/>
      <c r="B60" t="s">
        <v>259</v>
      </c>
      <c r="C60">
        <v>2.4496000000000002</v>
      </c>
      <c r="D60">
        <v>0</v>
      </c>
      <c r="E60">
        <v>3.7429000000000001</v>
      </c>
      <c r="F60">
        <f t="shared" si="0"/>
        <v>-3.0682</v>
      </c>
      <c r="G60">
        <v>0</v>
      </c>
      <c r="H60">
        <f t="shared" si="1"/>
        <v>2862.8318999999997</v>
      </c>
      <c r="I60">
        <v>50.673000000000002</v>
      </c>
      <c r="J60">
        <v>0</v>
      </c>
      <c r="K60">
        <v>52.308999999999997</v>
      </c>
      <c r="L60" t="s">
        <v>12</v>
      </c>
      <c r="O60">
        <v>2862.8325</v>
      </c>
      <c r="P60" s="4">
        <f t="shared" si="2"/>
        <v>6.0000000030413503E-4</v>
      </c>
      <c r="R60">
        <v>-3.0682</v>
      </c>
      <c r="S60" s="4">
        <f t="shared" si="3"/>
        <v>0</v>
      </c>
    </row>
    <row r="61" spans="1:19" x14ac:dyDescent="0.25">
      <c r="A61" s="26"/>
      <c r="B61" s="1" t="s">
        <v>246</v>
      </c>
      <c r="C61">
        <v>0.6825</v>
      </c>
      <c r="D61">
        <v>0</v>
      </c>
      <c r="E61">
        <v>0.92369999999999997</v>
      </c>
      <c r="F61">
        <f t="shared" si="0"/>
        <v>1.5259000000000003</v>
      </c>
      <c r="G61">
        <v>0</v>
      </c>
      <c r="H61" s="1">
        <f t="shared" si="1"/>
        <v>2864.3577999999998</v>
      </c>
      <c r="I61">
        <v>8.0150000000000006</v>
      </c>
      <c r="J61">
        <v>0</v>
      </c>
      <c r="K61">
        <v>25.524999999999999</v>
      </c>
      <c r="L61" t="s">
        <v>12</v>
      </c>
      <c r="O61">
        <v>2864.3582999999999</v>
      </c>
      <c r="P61" s="4">
        <f t="shared" si="2"/>
        <v>5.0000000010186341E-4</v>
      </c>
      <c r="R61">
        <v>1.5259</v>
      </c>
      <c r="S61" s="4">
        <f t="shared" si="3"/>
        <v>0</v>
      </c>
    </row>
    <row r="62" spans="1:19" x14ac:dyDescent="0.25">
      <c r="A62" s="26"/>
      <c r="B62" t="s">
        <v>260</v>
      </c>
      <c r="C62">
        <v>0.3674</v>
      </c>
      <c r="D62">
        <v>0</v>
      </c>
      <c r="E62">
        <v>4.7981999999999996</v>
      </c>
      <c r="F62">
        <f t="shared" si="0"/>
        <v>-4.1156999999999995</v>
      </c>
      <c r="G62">
        <v>0</v>
      </c>
      <c r="H62">
        <f t="shared" si="1"/>
        <v>2860.2420999999995</v>
      </c>
      <c r="I62">
        <v>9.8819999999999997</v>
      </c>
      <c r="J62">
        <v>0</v>
      </c>
      <c r="K62">
        <v>22.677</v>
      </c>
      <c r="L62" t="s">
        <v>12</v>
      </c>
      <c r="O62">
        <v>2860.2426</v>
      </c>
      <c r="P62" s="4">
        <f t="shared" si="2"/>
        <v>5.0000000055661076E-4</v>
      </c>
      <c r="R62">
        <v>-4.1158000000000001</v>
      </c>
      <c r="S62" s="4">
        <f t="shared" si="3"/>
        <v>-1.0000000000065512E-4</v>
      </c>
    </row>
    <row r="63" spans="1:19" x14ac:dyDescent="0.25">
      <c r="A63" s="26"/>
      <c r="B63" t="s">
        <v>261</v>
      </c>
      <c r="C63">
        <v>0.2056</v>
      </c>
      <c r="D63">
        <v>0</v>
      </c>
      <c r="E63">
        <v>3.7008999999999999</v>
      </c>
      <c r="F63">
        <f t="shared" si="0"/>
        <v>-3.3334999999999999</v>
      </c>
      <c r="G63">
        <v>0</v>
      </c>
      <c r="H63">
        <f t="shared" si="1"/>
        <v>2856.9085999999998</v>
      </c>
      <c r="I63">
        <v>8.9139999999999997</v>
      </c>
      <c r="J63">
        <v>0</v>
      </c>
      <c r="K63">
        <v>16.673999999999999</v>
      </c>
      <c r="L63" t="s">
        <v>12</v>
      </c>
      <c r="O63">
        <v>2856.9090000000001</v>
      </c>
      <c r="P63" s="4">
        <f t="shared" si="2"/>
        <v>4.0000000035433914E-4</v>
      </c>
      <c r="R63">
        <v>-3.3336000000000001</v>
      </c>
      <c r="S63" s="4">
        <f t="shared" si="3"/>
        <v>-1.0000000000021103E-4</v>
      </c>
    </row>
    <row r="64" spans="1:19" x14ac:dyDescent="0.25">
      <c r="A64" s="26"/>
      <c r="B64" t="s">
        <v>262</v>
      </c>
      <c r="C64">
        <v>0.38100000000000001</v>
      </c>
      <c r="D64">
        <v>0</v>
      </c>
      <c r="E64">
        <v>3.7765</v>
      </c>
      <c r="F64">
        <f t="shared" si="0"/>
        <v>-3.5709</v>
      </c>
      <c r="G64">
        <v>0</v>
      </c>
      <c r="H64">
        <f t="shared" si="1"/>
        <v>2853.3376999999996</v>
      </c>
      <c r="I64">
        <v>7.9160000000000004</v>
      </c>
      <c r="J64">
        <v>0</v>
      </c>
      <c r="K64">
        <v>18.808</v>
      </c>
      <c r="L64" t="s">
        <v>12</v>
      </c>
      <c r="O64">
        <v>2853.3380999999999</v>
      </c>
      <c r="P64" s="4">
        <f t="shared" si="2"/>
        <v>4.0000000035433914E-4</v>
      </c>
      <c r="R64">
        <v>-3.5709</v>
      </c>
      <c r="S64" s="4">
        <f t="shared" si="3"/>
        <v>0</v>
      </c>
    </row>
    <row r="65" spans="1:19" x14ac:dyDescent="0.25">
      <c r="A65" s="26"/>
      <c r="B65" t="s">
        <v>263</v>
      </c>
      <c r="C65">
        <v>0.24279999999999999</v>
      </c>
      <c r="D65">
        <v>0</v>
      </c>
      <c r="E65">
        <v>3.7044999999999999</v>
      </c>
      <c r="F65">
        <f t="shared" si="0"/>
        <v>-3.3235000000000001</v>
      </c>
      <c r="G65">
        <v>0</v>
      </c>
      <c r="H65">
        <f t="shared" si="1"/>
        <v>2850.0141999999996</v>
      </c>
      <c r="I65">
        <v>10.287000000000001</v>
      </c>
      <c r="J65">
        <v>0</v>
      </c>
      <c r="K65">
        <v>15.97</v>
      </c>
      <c r="L65" t="s">
        <v>12</v>
      </c>
      <c r="O65">
        <v>2850.0147000000002</v>
      </c>
      <c r="P65" s="4">
        <f t="shared" si="2"/>
        <v>5.0000000055661076E-4</v>
      </c>
      <c r="R65">
        <v>-3.3233999999999999</v>
      </c>
      <c r="S65" s="4">
        <f t="shared" si="3"/>
        <v>1.0000000000021103E-4</v>
      </c>
    </row>
    <row r="66" spans="1:19" x14ac:dyDescent="0.25">
      <c r="A66" s="26"/>
      <c r="B66" t="s">
        <v>264</v>
      </c>
      <c r="C66">
        <v>0.42749999999999999</v>
      </c>
      <c r="D66">
        <v>0</v>
      </c>
      <c r="E66">
        <v>3.3969999999999998</v>
      </c>
      <c r="F66">
        <f t="shared" si="0"/>
        <v>-3.1541999999999999</v>
      </c>
      <c r="G66">
        <v>0</v>
      </c>
      <c r="H66">
        <f t="shared" si="1"/>
        <v>2846.8599999999997</v>
      </c>
      <c r="I66">
        <v>9.532</v>
      </c>
      <c r="J66">
        <v>0</v>
      </c>
      <c r="K66">
        <v>15.135999999999999</v>
      </c>
      <c r="L66" t="s">
        <v>12</v>
      </c>
      <c r="O66">
        <v>2846.8604999999998</v>
      </c>
      <c r="P66" s="4">
        <f t="shared" si="2"/>
        <v>5.0000000010186341E-4</v>
      </c>
      <c r="R66">
        <v>-3.1541999999999999</v>
      </c>
      <c r="S66" s="4">
        <f t="shared" si="3"/>
        <v>0</v>
      </c>
    </row>
    <row r="67" spans="1:19" x14ac:dyDescent="0.25">
      <c r="A67" s="26"/>
      <c r="B67" t="s">
        <v>265</v>
      </c>
      <c r="C67">
        <v>0.93340000000000001</v>
      </c>
      <c r="D67">
        <v>0</v>
      </c>
      <c r="E67">
        <v>3.3599000000000001</v>
      </c>
      <c r="F67">
        <f t="shared" ref="F67:F114" si="4">+C66-E67</f>
        <v>-2.9324000000000003</v>
      </c>
      <c r="G67">
        <v>0</v>
      </c>
      <c r="H67">
        <f t="shared" ref="H67:H114" si="5">H66+C66-E67</f>
        <v>2843.9275999999995</v>
      </c>
      <c r="I67">
        <v>8.67</v>
      </c>
      <c r="J67">
        <v>0</v>
      </c>
      <c r="K67">
        <v>14.89</v>
      </c>
      <c r="L67" t="s">
        <v>12</v>
      </c>
      <c r="O67">
        <v>2843.9281000000001</v>
      </c>
      <c r="P67" s="4">
        <f t="shared" ref="P67:P114" si="6">+O67-H67</f>
        <v>5.0000000055661076E-4</v>
      </c>
      <c r="R67">
        <v>-2.9323999999999999</v>
      </c>
      <c r="S67" s="4">
        <f t="shared" ref="S67:S114" si="7">R67-F67</f>
        <v>0</v>
      </c>
    </row>
    <row r="68" spans="1:19" x14ac:dyDescent="0.25">
      <c r="A68" s="26"/>
      <c r="B68" s="1" t="s">
        <v>240</v>
      </c>
      <c r="C68">
        <v>1.605</v>
      </c>
      <c r="D68">
        <v>0</v>
      </c>
      <c r="E68">
        <v>3.3008000000000002</v>
      </c>
      <c r="F68">
        <f t="shared" si="4"/>
        <v>-2.3673999999999999</v>
      </c>
      <c r="G68">
        <v>0</v>
      </c>
      <c r="H68" s="1">
        <f t="shared" si="5"/>
        <v>2841.5601999999994</v>
      </c>
      <c r="I68">
        <v>8.891</v>
      </c>
      <c r="J68">
        <v>0</v>
      </c>
      <c r="K68">
        <v>14.617000000000001</v>
      </c>
      <c r="L68" t="s">
        <v>12</v>
      </c>
      <c r="O68">
        <v>2841.5607</v>
      </c>
      <c r="P68" s="4">
        <f t="shared" si="6"/>
        <v>5.0000000055661076E-4</v>
      </c>
      <c r="R68">
        <v>-2.3673999999999999</v>
      </c>
      <c r="S68" s="4">
        <f t="shared" si="7"/>
        <v>0</v>
      </c>
    </row>
    <row r="69" spans="1:19" x14ac:dyDescent="0.25">
      <c r="A69" s="26"/>
      <c r="B69" s="1" t="s">
        <v>174</v>
      </c>
      <c r="C69">
        <v>1.1396999999999999</v>
      </c>
      <c r="D69">
        <v>0</v>
      </c>
      <c r="E69">
        <v>1.1396999999999999</v>
      </c>
      <c r="F69">
        <f t="shared" si="4"/>
        <v>0.46530000000000005</v>
      </c>
      <c r="G69">
        <v>0</v>
      </c>
      <c r="H69" s="1">
        <f t="shared" si="5"/>
        <v>2842.0254999999993</v>
      </c>
      <c r="I69">
        <v>13.760999999999999</v>
      </c>
      <c r="J69">
        <v>0</v>
      </c>
      <c r="K69">
        <v>13.755000000000001</v>
      </c>
      <c r="L69" t="s">
        <v>12</v>
      </c>
      <c r="O69">
        <v>2842.0259999999998</v>
      </c>
      <c r="P69" s="4">
        <f t="shared" si="6"/>
        <v>5.0000000055661076E-4</v>
      </c>
      <c r="R69">
        <v>0.46529999999999999</v>
      </c>
      <c r="S69" s="4">
        <f t="shared" si="7"/>
        <v>0</v>
      </c>
    </row>
    <row r="70" spans="1:19" x14ac:dyDescent="0.25">
      <c r="A70" s="26"/>
      <c r="B70" t="s">
        <v>267</v>
      </c>
      <c r="C70">
        <v>0.25109999999999999</v>
      </c>
      <c r="D70">
        <v>0</v>
      </c>
      <c r="E70">
        <v>1.3909</v>
      </c>
      <c r="F70">
        <f t="shared" si="4"/>
        <v>-0.25120000000000009</v>
      </c>
      <c r="G70">
        <v>0</v>
      </c>
      <c r="H70">
        <f t="shared" si="5"/>
        <v>2841.7742999999996</v>
      </c>
      <c r="I70">
        <v>13.454000000000001</v>
      </c>
      <c r="J70">
        <v>0</v>
      </c>
      <c r="K70">
        <v>57.677999999999997</v>
      </c>
      <c r="L70" t="s">
        <v>12</v>
      </c>
      <c r="O70">
        <v>2841.7746999999999</v>
      </c>
      <c r="P70" s="4">
        <f t="shared" si="6"/>
        <v>4.0000000035433914E-4</v>
      </c>
      <c r="R70">
        <v>-0.25130000000000002</v>
      </c>
      <c r="S70" s="4">
        <f t="shared" si="7"/>
        <v>-9.9999999999933475E-5</v>
      </c>
    </row>
    <row r="71" spans="1:19" x14ac:dyDescent="0.25">
      <c r="A71" s="26"/>
      <c r="B71" t="s">
        <v>268</v>
      </c>
      <c r="C71">
        <v>1.4098999999999999</v>
      </c>
      <c r="D71">
        <v>0</v>
      </c>
      <c r="E71">
        <v>3.8033999999999999</v>
      </c>
      <c r="F71">
        <f t="shared" si="4"/>
        <v>-3.5522999999999998</v>
      </c>
      <c r="G71">
        <v>0</v>
      </c>
      <c r="H71">
        <f t="shared" si="5"/>
        <v>2838.2219999999998</v>
      </c>
      <c r="I71">
        <v>11.891</v>
      </c>
      <c r="J71">
        <v>0</v>
      </c>
      <c r="K71">
        <v>45.652999999999999</v>
      </c>
      <c r="L71" t="s">
        <v>12</v>
      </c>
      <c r="O71">
        <v>2838.2222999999999</v>
      </c>
      <c r="P71" s="4">
        <f t="shared" si="6"/>
        <v>3.0000000015206751E-4</v>
      </c>
      <c r="R71">
        <v>-3.5524</v>
      </c>
      <c r="S71" s="4">
        <f t="shared" si="7"/>
        <v>-1.0000000000021103E-4</v>
      </c>
    </row>
    <row r="72" spans="1:19" x14ac:dyDescent="0.25">
      <c r="A72" s="26"/>
      <c r="B72" t="s">
        <v>269</v>
      </c>
      <c r="C72">
        <v>0.46060000000000001</v>
      </c>
      <c r="D72">
        <v>0</v>
      </c>
      <c r="E72">
        <v>4.1920999999999999</v>
      </c>
      <c r="F72">
        <f t="shared" si="4"/>
        <v>-2.7822</v>
      </c>
      <c r="G72">
        <v>0</v>
      </c>
      <c r="H72">
        <f t="shared" si="5"/>
        <v>2835.4397999999997</v>
      </c>
      <c r="I72">
        <v>4.7359999999999998</v>
      </c>
      <c r="J72">
        <v>0</v>
      </c>
      <c r="K72">
        <v>5.2279999999999998</v>
      </c>
      <c r="L72" t="s">
        <v>12</v>
      </c>
      <c r="O72">
        <v>2835.4400999999998</v>
      </c>
      <c r="P72" s="4">
        <f t="shared" si="6"/>
        <v>3.0000000015206751E-4</v>
      </c>
      <c r="R72">
        <v>-2.7823000000000002</v>
      </c>
      <c r="S72" s="4">
        <f t="shared" si="7"/>
        <v>-1.0000000000021103E-4</v>
      </c>
    </row>
    <row r="73" spans="1:19" x14ac:dyDescent="0.25">
      <c r="A73" s="26"/>
      <c r="B73" t="s">
        <v>270</v>
      </c>
      <c r="C73">
        <v>0.30030000000000001</v>
      </c>
      <c r="D73">
        <v>0</v>
      </c>
      <c r="E73">
        <v>4.1994999999999996</v>
      </c>
      <c r="F73">
        <f t="shared" si="4"/>
        <v>-3.7388999999999997</v>
      </c>
      <c r="G73">
        <v>0</v>
      </c>
      <c r="H73">
        <f t="shared" si="5"/>
        <v>2831.7008999999994</v>
      </c>
      <c r="I73">
        <v>8.0389999999999997</v>
      </c>
      <c r="J73">
        <v>0</v>
      </c>
      <c r="K73">
        <v>8.8079999999999998</v>
      </c>
      <c r="L73" t="s">
        <v>12</v>
      </c>
      <c r="O73">
        <v>2831.7012</v>
      </c>
      <c r="P73" s="4">
        <f t="shared" si="6"/>
        <v>3.0000000060681487E-4</v>
      </c>
      <c r="R73">
        <v>-3.7389000000000001</v>
      </c>
      <c r="S73" s="4">
        <f t="shared" si="7"/>
        <v>0</v>
      </c>
    </row>
    <row r="74" spans="1:19" x14ac:dyDescent="0.25">
      <c r="A74" s="26"/>
      <c r="B74" t="s">
        <v>271</v>
      </c>
      <c r="C74">
        <v>0.2465</v>
      </c>
      <c r="D74">
        <v>0</v>
      </c>
      <c r="E74">
        <v>4.9714</v>
      </c>
      <c r="F74">
        <f t="shared" si="4"/>
        <v>-4.6711</v>
      </c>
      <c r="G74">
        <v>0</v>
      </c>
      <c r="H74">
        <f t="shared" si="5"/>
        <v>2827.0297999999993</v>
      </c>
      <c r="I74">
        <v>9.2739999999999991</v>
      </c>
      <c r="J74">
        <v>0</v>
      </c>
      <c r="K74">
        <v>30.047999999999998</v>
      </c>
      <c r="L74" t="s">
        <v>12</v>
      </c>
      <c r="O74">
        <v>2827.0300999999999</v>
      </c>
      <c r="P74" s="4">
        <f t="shared" si="6"/>
        <v>3.0000000060681487E-4</v>
      </c>
      <c r="R74">
        <v>-4.6711</v>
      </c>
      <c r="S74" s="4">
        <f t="shared" si="7"/>
        <v>0</v>
      </c>
    </row>
    <row r="75" spans="1:19" x14ac:dyDescent="0.25">
      <c r="A75" s="26"/>
      <c r="B75" t="s">
        <v>272</v>
      </c>
      <c r="C75">
        <v>0.30320000000000003</v>
      </c>
      <c r="D75">
        <v>0</v>
      </c>
      <c r="E75">
        <v>4.5316000000000001</v>
      </c>
      <c r="F75">
        <f t="shared" si="4"/>
        <v>-4.2850999999999999</v>
      </c>
      <c r="G75">
        <v>0</v>
      </c>
      <c r="H75">
        <f t="shared" si="5"/>
        <v>2822.7446999999997</v>
      </c>
      <c r="I75">
        <v>10.586</v>
      </c>
      <c r="J75">
        <v>0</v>
      </c>
      <c r="K75">
        <v>23.378</v>
      </c>
      <c r="L75" t="s">
        <v>12</v>
      </c>
      <c r="O75">
        <v>2822.7449999999999</v>
      </c>
      <c r="P75" s="4">
        <f t="shared" si="6"/>
        <v>3.0000000015206751E-4</v>
      </c>
      <c r="R75">
        <v>-4.2850999999999999</v>
      </c>
      <c r="S75" s="4">
        <f t="shared" si="7"/>
        <v>0</v>
      </c>
    </row>
    <row r="76" spans="1:19" x14ac:dyDescent="0.25">
      <c r="A76" s="26"/>
      <c r="B76" t="s">
        <v>273</v>
      </c>
      <c r="C76">
        <v>0.88070000000000004</v>
      </c>
      <c r="D76">
        <v>0</v>
      </c>
      <c r="E76">
        <v>3.6084000000000001</v>
      </c>
      <c r="F76">
        <f t="shared" si="4"/>
        <v>-3.3052000000000001</v>
      </c>
      <c r="G76">
        <v>0</v>
      </c>
      <c r="H76">
        <f t="shared" si="5"/>
        <v>2819.4394999999995</v>
      </c>
      <c r="I76">
        <v>8.984</v>
      </c>
      <c r="J76">
        <v>0</v>
      </c>
      <c r="K76">
        <v>32.540999999999997</v>
      </c>
      <c r="L76" t="s">
        <v>12</v>
      </c>
      <c r="O76">
        <v>2819.4398000000001</v>
      </c>
      <c r="P76" s="4">
        <f t="shared" si="6"/>
        <v>3.0000000060681487E-4</v>
      </c>
      <c r="R76">
        <v>-3.3052000000000001</v>
      </c>
      <c r="S76" s="4">
        <f t="shared" si="7"/>
        <v>0</v>
      </c>
    </row>
    <row r="77" spans="1:19" x14ac:dyDescent="0.25">
      <c r="A77" s="26"/>
      <c r="B77" s="1" t="s">
        <v>232</v>
      </c>
      <c r="C77">
        <v>0.22850000000000001</v>
      </c>
      <c r="D77">
        <v>0</v>
      </c>
      <c r="E77">
        <v>3.6966000000000001</v>
      </c>
      <c r="F77">
        <f t="shared" si="4"/>
        <v>-2.8159000000000001</v>
      </c>
      <c r="G77">
        <v>0</v>
      </c>
      <c r="H77" s="1">
        <f t="shared" si="5"/>
        <v>2816.6235999999994</v>
      </c>
      <c r="I77">
        <v>15.103</v>
      </c>
      <c r="J77">
        <v>0</v>
      </c>
      <c r="K77">
        <v>31.228999999999999</v>
      </c>
      <c r="L77" t="s">
        <v>12</v>
      </c>
      <c r="O77">
        <v>2816.6239</v>
      </c>
      <c r="P77" s="4">
        <f t="shared" si="6"/>
        <v>3.0000000060681487E-4</v>
      </c>
      <c r="R77">
        <v>-2.8159000000000001</v>
      </c>
      <c r="S77" s="4">
        <f t="shared" si="7"/>
        <v>0</v>
      </c>
    </row>
    <row r="78" spans="1:19" x14ac:dyDescent="0.25">
      <c r="A78" s="26"/>
      <c r="B78" t="s">
        <v>274</v>
      </c>
      <c r="C78">
        <v>0.35439999999999999</v>
      </c>
      <c r="D78">
        <v>0</v>
      </c>
      <c r="E78">
        <v>3.9064000000000001</v>
      </c>
      <c r="F78">
        <f t="shared" si="4"/>
        <v>-3.6779000000000002</v>
      </c>
      <c r="G78">
        <v>0</v>
      </c>
      <c r="H78">
        <f t="shared" si="5"/>
        <v>2812.9456999999998</v>
      </c>
      <c r="I78">
        <v>9.3350000000000009</v>
      </c>
      <c r="J78">
        <v>0</v>
      </c>
      <c r="K78">
        <v>40.444000000000003</v>
      </c>
      <c r="L78" t="s">
        <v>12</v>
      </c>
      <c r="O78">
        <v>2812.9459999999999</v>
      </c>
      <c r="P78" s="4">
        <f t="shared" si="6"/>
        <v>3.0000000015206751E-4</v>
      </c>
      <c r="R78">
        <v>-3.6779000000000002</v>
      </c>
      <c r="S78" s="4">
        <f t="shared" si="7"/>
        <v>0</v>
      </c>
    </row>
    <row r="79" spans="1:19" x14ac:dyDescent="0.25">
      <c r="A79" s="26"/>
      <c r="B79" t="s">
        <v>275</v>
      </c>
      <c r="C79">
        <v>2.1012</v>
      </c>
      <c r="D79">
        <v>0</v>
      </c>
      <c r="E79">
        <v>4.0197000000000003</v>
      </c>
      <c r="F79">
        <f t="shared" si="4"/>
        <v>-3.6653000000000002</v>
      </c>
      <c r="G79">
        <v>0</v>
      </c>
      <c r="H79">
        <f t="shared" si="5"/>
        <v>2809.2804000000001</v>
      </c>
      <c r="I79">
        <v>25.978999999999999</v>
      </c>
      <c r="J79">
        <v>0</v>
      </c>
      <c r="K79">
        <v>16.581</v>
      </c>
      <c r="L79" t="s">
        <v>12</v>
      </c>
      <c r="O79">
        <v>2809.2806999999998</v>
      </c>
      <c r="P79" s="4">
        <f t="shared" si="6"/>
        <v>2.9999999969732016E-4</v>
      </c>
      <c r="R79">
        <v>-3.6652999999999998</v>
      </c>
      <c r="S79" s="4">
        <f t="shared" si="7"/>
        <v>0</v>
      </c>
    </row>
    <row r="80" spans="1:19" x14ac:dyDescent="0.25">
      <c r="A80" s="26"/>
      <c r="B80" s="1" t="s">
        <v>230</v>
      </c>
      <c r="C80">
        <v>3.5790999999999999</v>
      </c>
      <c r="D80">
        <v>0</v>
      </c>
      <c r="E80">
        <v>3.5787</v>
      </c>
      <c r="F80">
        <f t="shared" si="4"/>
        <v>-1.4775</v>
      </c>
      <c r="G80">
        <v>0</v>
      </c>
      <c r="H80" s="1">
        <f t="shared" si="5"/>
        <v>2807.8029000000001</v>
      </c>
      <c r="I80">
        <v>25.385999999999999</v>
      </c>
      <c r="J80">
        <v>0</v>
      </c>
      <c r="K80">
        <v>25.391999999999999</v>
      </c>
      <c r="L80" t="s">
        <v>12</v>
      </c>
      <c r="O80">
        <v>2807.8031999999998</v>
      </c>
      <c r="P80" s="4">
        <f t="shared" si="6"/>
        <v>2.9999999969732016E-4</v>
      </c>
      <c r="R80">
        <v>-1.4775</v>
      </c>
      <c r="S80" s="4">
        <f t="shared" si="7"/>
        <v>0</v>
      </c>
    </row>
    <row r="81" spans="1:19" x14ac:dyDescent="0.25">
      <c r="A81" s="26"/>
      <c r="B81" t="s">
        <v>276</v>
      </c>
      <c r="C81">
        <v>0.38469999999999999</v>
      </c>
      <c r="D81">
        <v>0</v>
      </c>
      <c r="E81">
        <v>4.4131</v>
      </c>
      <c r="F81">
        <f t="shared" si="4"/>
        <v>-0.83400000000000007</v>
      </c>
      <c r="G81">
        <v>0</v>
      </c>
      <c r="H81">
        <f t="shared" si="5"/>
        <v>2806.9688999999998</v>
      </c>
      <c r="I81">
        <v>13.007</v>
      </c>
      <c r="J81">
        <v>0</v>
      </c>
      <c r="K81">
        <v>21.247</v>
      </c>
      <c r="L81" t="s">
        <v>12</v>
      </c>
      <c r="O81">
        <v>2806.9693000000002</v>
      </c>
      <c r="P81" s="4">
        <f t="shared" si="6"/>
        <v>4.0000000035433914E-4</v>
      </c>
      <c r="R81">
        <v>-0.83389999999999997</v>
      </c>
      <c r="S81" s="4">
        <f t="shared" si="7"/>
        <v>1.0000000000010001E-4</v>
      </c>
    </row>
    <row r="82" spans="1:19" x14ac:dyDescent="0.25">
      <c r="A82" s="26"/>
      <c r="B82" t="s">
        <v>277</v>
      </c>
      <c r="C82">
        <v>0.46339999999999998</v>
      </c>
      <c r="D82">
        <v>0</v>
      </c>
      <c r="E82">
        <v>2.7517</v>
      </c>
      <c r="F82">
        <f t="shared" si="4"/>
        <v>-2.367</v>
      </c>
      <c r="G82">
        <v>0</v>
      </c>
      <c r="H82">
        <f t="shared" si="5"/>
        <v>2804.6019000000001</v>
      </c>
      <c r="I82">
        <v>9.3689999999999998</v>
      </c>
      <c r="J82">
        <v>0</v>
      </c>
      <c r="K82">
        <v>11.898</v>
      </c>
      <c r="L82" t="s">
        <v>12</v>
      </c>
      <c r="O82">
        <v>2804.6021999999998</v>
      </c>
      <c r="P82" s="4">
        <f t="shared" si="6"/>
        <v>2.9999999969732016E-4</v>
      </c>
      <c r="R82">
        <v>-2.3671000000000002</v>
      </c>
      <c r="S82" s="4">
        <f t="shared" si="7"/>
        <v>-1.0000000000021103E-4</v>
      </c>
    </row>
    <row r="83" spans="1:19" x14ac:dyDescent="0.25">
      <c r="A83" s="26"/>
      <c r="B83" t="s">
        <v>278</v>
      </c>
      <c r="C83">
        <v>0.13619999999999999</v>
      </c>
      <c r="D83">
        <v>0</v>
      </c>
      <c r="E83">
        <v>4.4367000000000001</v>
      </c>
      <c r="F83">
        <f t="shared" si="4"/>
        <v>-3.9733000000000001</v>
      </c>
      <c r="G83">
        <v>0</v>
      </c>
      <c r="H83">
        <f t="shared" si="5"/>
        <v>2800.6286</v>
      </c>
      <c r="I83">
        <v>3.968</v>
      </c>
      <c r="J83">
        <v>0</v>
      </c>
      <c r="K83">
        <v>30.326000000000001</v>
      </c>
      <c r="L83" t="s">
        <v>12</v>
      </c>
      <c r="O83">
        <v>2800.6289999999999</v>
      </c>
      <c r="P83" s="4">
        <f t="shared" si="6"/>
        <v>3.9999999989959178E-4</v>
      </c>
      <c r="R83">
        <v>-3.9731999999999998</v>
      </c>
      <c r="S83" s="4">
        <f t="shared" si="7"/>
        <v>1.0000000000021103E-4</v>
      </c>
    </row>
    <row r="84" spans="1:19" x14ac:dyDescent="0.25">
      <c r="A84" s="26"/>
      <c r="B84" t="s">
        <v>279</v>
      </c>
      <c r="C84">
        <v>0.42</v>
      </c>
      <c r="D84">
        <v>0</v>
      </c>
      <c r="E84">
        <v>4.4035000000000002</v>
      </c>
      <c r="F84">
        <f t="shared" si="4"/>
        <v>-4.2673000000000005</v>
      </c>
      <c r="G84">
        <v>0</v>
      </c>
      <c r="H84">
        <f t="shared" si="5"/>
        <v>2796.3613</v>
      </c>
      <c r="I84">
        <v>4.49</v>
      </c>
      <c r="J84">
        <v>0</v>
      </c>
      <c r="K84">
        <v>10.105</v>
      </c>
      <c r="L84" t="s">
        <v>12</v>
      </c>
      <c r="O84">
        <v>2796.3616000000002</v>
      </c>
      <c r="P84" s="4">
        <f t="shared" si="6"/>
        <v>3.0000000015206751E-4</v>
      </c>
      <c r="R84">
        <v>-4.2672999999999996</v>
      </c>
      <c r="S84" s="4">
        <f t="shared" si="7"/>
        <v>0</v>
      </c>
    </row>
    <row r="85" spans="1:19" x14ac:dyDescent="0.25">
      <c r="A85" s="26"/>
      <c r="B85" t="s">
        <v>280</v>
      </c>
      <c r="C85">
        <v>0.17699999999999999</v>
      </c>
      <c r="D85">
        <v>0</v>
      </c>
      <c r="E85">
        <v>4.2488999999999999</v>
      </c>
      <c r="F85">
        <f t="shared" si="4"/>
        <v>-3.8289</v>
      </c>
      <c r="G85">
        <v>0</v>
      </c>
      <c r="H85">
        <f t="shared" si="5"/>
        <v>2792.5324000000001</v>
      </c>
      <c r="I85">
        <v>7.7670000000000003</v>
      </c>
      <c r="J85">
        <v>0</v>
      </c>
      <c r="K85">
        <v>7.1189999999999998</v>
      </c>
      <c r="L85" t="s">
        <v>12</v>
      </c>
      <c r="O85">
        <v>2792.5327000000002</v>
      </c>
      <c r="P85" s="4">
        <f t="shared" si="6"/>
        <v>3.0000000015206751E-4</v>
      </c>
      <c r="R85">
        <v>-3.8289</v>
      </c>
      <c r="S85" s="4">
        <f t="shared" si="7"/>
        <v>0</v>
      </c>
    </row>
    <row r="86" spans="1:19" x14ac:dyDescent="0.25">
      <c r="A86" s="26"/>
      <c r="B86" t="s">
        <v>281</v>
      </c>
      <c r="C86">
        <v>0.28110000000000002</v>
      </c>
      <c r="D86">
        <v>0</v>
      </c>
      <c r="E86">
        <v>3.9312999999999998</v>
      </c>
      <c r="F86">
        <f t="shared" si="4"/>
        <v>-3.7542999999999997</v>
      </c>
      <c r="G86">
        <v>0</v>
      </c>
      <c r="H86">
        <f t="shared" si="5"/>
        <v>2788.7781</v>
      </c>
      <c r="I86">
        <v>6.1109999999999998</v>
      </c>
      <c r="J86">
        <v>0</v>
      </c>
      <c r="K86">
        <v>11.728</v>
      </c>
      <c r="L86" t="s">
        <v>12</v>
      </c>
      <c r="O86">
        <v>2788.7784999999999</v>
      </c>
      <c r="P86" s="4">
        <f t="shared" si="6"/>
        <v>3.9999999989959178E-4</v>
      </c>
      <c r="R86">
        <v>-3.7543000000000002</v>
      </c>
      <c r="S86" s="4">
        <f t="shared" si="7"/>
        <v>0</v>
      </c>
    </row>
    <row r="87" spans="1:19" x14ac:dyDescent="0.25">
      <c r="A87" s="26"/>
      <c r="B87" t="s">
        <v>282</v>
      </c>
      <c r="C87">
        <v>0.49859999999999999</v>
      </c>
      <c r="D87">
        <v>0</v>
      </c>
      <c r="E87">
        <v>3.14</v>
      </c>
      <c r="F87">
        <f t="shared" si="4"/>
        <v>-2.8589000000000002</v>
      </c>
      <c r="G87">
        <v>0</v>
      </c>
      <c r="H87">
        <f t="shared" si="5"/>
        <v>2785.9192000000003</v>
      </c>
      <c r="I87">
        <v>10.429</v>
      </c>
      <c r="J87">
        <v>0</v>
      </c>
      <c r="K87">
        <v>29.12</v>
      </c>
      <c r="L87" t="s">
        <v>12</v>
      </c>
      <c r="O87">
        <v>2785.9196000000002</v>
      </c>
      <c r="P87" s="4">
        <f t="shared" si="6"/>
        <v>3.9999999989959178E-4</v>
      </c>
      <c r="R87">
        <v>-2.8589000000000002</v>
      </c>
      <c r="S87" s="4">
        <f t="shared" si="7"/>
        <v>0</v>
      </c>
    </row>
    <row r="88" spans="1:19" x14ac:dyDescent="0.25">
      <c r="A88" s="26"/>
      <c r="B88" t="s">
        <v>283</v>
      </c>
      <c r="C88">
        <v>0.38929999999999998</v>
      </c>
      <c r="D88">
        <v>0</v>
      </c>
      <c r="E88">
        <v>5.0041000000000002</v>
      </c>
      <c r="F88">
        <f t="shared" si="4"/>
        <v>-4.5055000000000005</v>
      </c>
      <c r="G88">
        <v>0</v>
      </c>
      <c r="H88">
        <f t="shared" si="5"/>
        <v>2781.4137000000001</v>
      </c>
      <c r="I88">
        <v>10.739000000000001</v>
      </c>
      <c r="J88">
        <v>0</v>
      </c>
      <c r="K88">
        <v>55.018000000000001</v>
      </c>
      <c r="L88" t="s">
        <v>12</v>
      </c>
      <c r="O88">
        <v>2781.4141</v>
      </c>
      <c r="P88" s="4">
        <f t="shared" si="6"/>
        <v>3.9999999989959178E-4</v>
      </c>
      <c r="R88">
        <v>-4.5054999999999996</v>
      </c>
      <c r="S88" s="4">
        <f t="shared" si="7"/>
        <v>0</v>
      </c>
    </row>
    <row r="89" spans="1:19" x14ac:dyDescent="0.25">
      <c r="A89" s="26"/>
      <c r="B89" t="s">
        <v>284</v>
      </c>
      <c r="C89">
        <v>4.65E-2</v>
      </c>
      <c r="D89">
        <v>0</v>
      </c>
      <c r="E89">
        <v>4.8163999999999998</v>
      </c>
      <c r="F89">
        <f t="shared" si="4"/>
        <v>-4.4270999999999994</v>
      </c>
      <c r="G89">
        <v>0</v>
      </c>
      <c r="H89">
        <f t="shared" si="5"/>
        <v>2776.9865999999997</v>
      </c>
      <c r="I89">
        <v>7.7149999999999999</v>
      </c>
      <c r="J89">
        <v>0</v>
      </c>
      <c r="K89">
        <v>21.805</v>
      </c>
      <c r="L89" t="s">
        <v>12</v>
      </c>
      <c r="O89">
        <v>2776.9870000000001</v>
      </c>
      <c r="P89" s="4">
        <f t="shared" si="6"/>
        <v>4.0000000035433914E-4</v>
      </c>
      <c r="R89">
        <v>-4.4271000000000003</v>
      </c>
      <c r="S89" s="4">
        <f t="shared" si="7"/>
        <v>0</v>
      </c>
    </row>
    <row r="90" spans="1:19" x14ac:dyDescent="0.25">
      <c r="A90" s="26"/>
      <c r="B90" t="s">
        <v>285</v>
      </c>
      <c r="C90">
        <v>0.20749999999999999</v>
      </c>
      <c r="D90">
        <v>0</v>
      </c>
      <c r="E90">
        <v>4.4200999999999997</v>
      </c>
      <c r="F90">
        <f t="shared" si="4"/>
        <v>-4.3735999999999997</v>
      </c>
      <c r="G90">
        <v>0</v>
      </c>
      <c r="H90">
        <f t="shared" si="5"/>
        <v>2772.6129999999998</v>
      </c>
      <c r="I90">
        <v>6.7290000000000001</v>
      </c>
      <c r="J90">
        <v>0</v>
      </c>
      <c r="K90">
        <v>15.198</v>
      </c>
      <c r="L90" t="s">
        <v>12</v>
      </c>
      <c r="O90">
        <v>2772.6134000000002</v>
      </c>
      <c r="P90" s="4">
        <f t="shared" si="6"/>
        <v>4.0000000035433914E-4</v>
      </c>
      <c r="R90">
        <v>-4.3735999999999997</v>
      </c>
      <c r="S90" s="4">
        <f t="shared" si="7"/>
        <v>0</v>
      </c>
    </row>
    <row r="91" spans="1:19" x14ac:dyDescent="0.25">
      <c r="A91" s="26"/>
      <c r="B91" t="s">
        <v>286</v>
      </c>
      <c r="C91">
        <v>0.19359999999999999</v>
      </c>
      <c r="D91">
        <v>0</v>
      </c>
      <c r="E91">
        <v>4.125</v>
      </c>
      <c r="F91">
        <f t="shared" si="4"/>
        <v>-3.9175</v>
      </c>
      <c r="G91">
        <v>0</v>
      </c>
      <c r="H91">
        <f t="shared" si="5"/>
        <v>2768.6954999999998</v>
      </c>
      <c r="I91">
        <v>4.8570000000000002</v>
      </c>
      <c r="J91">
        <v>0</v>
      </c>
      <c r="K91">
        <v>12.026999999999999</v>
      </c>
      <c r="L91" t="s">
        <v>12</v>
      </c>
      <c r="O91">
        <v>2768.6959000000002</v>
      </c>
      <c r="P91" s="4">
        <f t="shared" si="6"/>
        <v>4.0000000035433914E-4</v>
      </c>
      <c r="R91">
        <v>-3.9175</v>
      </c>
      <c r="S91" s="4">
        <f t="shared" si="7"/>
        <v>0</v>
      </c>
    </row>
    <row r="92" spans="1:19" x14ac:dyDescent="0.25">
      <c r="A92" s="26"/>
      <c r="B92" t="s">
        <v>287</v>
      </c>
      <c r="C92">
        <v>0.15620000000000001</v>
      </c>
      <c r="D92">
        <v>0</v>
      </c>
      <c r="E92">
        <v>3.7591999999999999</v>
      </c>
      <c r="F92">
        <f t="shared" si="4"/>
        <v>-3.5655999999999999</v>
      </c>
      <c r="G92">
        <v>0</v>
      </c>
      <c r="H92">
        <f t="shared" si="5"/>
        <v>2765.1298999999999</v>
      </c>
      <c r="I92">
        <v>5.2839999999999998</v>
      </c>
      <c r="J92">
        <v>0</v>
      </c>
      <c r="K92">
        <v>7.0369999999999999</v>
      </c>
      <c r="L92" t="s">
        <v>12</v>
      </c>
      <c r="O92">
        <v>2765.1302999999998</v>
      </c>
      <c r="P92" s="4">
        <f t="shared" si="6"/>
        <v>3.9999999989959178E-4</v>
      </c>
      <c r="R92">
        <v>-3.5655999999999999</v>
      </c>
      <c r="S92" s="4">
        <f t="shared" si="7"/>
        <v>0</v>
      </c>
    </row>
    <row r="93" spans="1:19" x14ac:dyDescent="0.25">
      <c r="A93" s="26"/>
      <c r="B93" s="1" t="s">
        <v>218</v>
      </c>
      <c r="C93">
        <v>1.5450999999999999</v>
      </c>
      <c r="D93">
        <v>0</v>
      </c>
      <c r="E93">
        <v>3.0632000000000001</v>
      </c>
      <c r="F93">
        <f t="shared" si="4"/>
        <v>-2.907</v>
      </c>
      <c r="G93">
        <v>0</v>
      </c>
      <c r="H93" s="1">
        <f t="shared" si="5"/>
        <v>2762.2228999999998</v>
      </c>
      <c r="I93">
        <v>11.97</v>
      </c>
      <c r="J93">
        <v>0</v>
      </c>
      <c r="K93">
        <v>14.736000000000001</v>
      </c>
      <c r="L93" t="s">
        <v>12</v>
      </c>
      <c r="O93">
        <v>2762.2231000000002</v>
      </c>
      <c r="P93" s="4">
        <f t="shared" si="6"/>
        <v>2.0000000040454324E-4</v>
      </c>
      <c r="R93">
        <v>-2.907</v>
      </c>
      <c r="S93" s="4">
        <f t="shared" si="7"/>
        <v>0</v>
      </c>
    </row>
    <row r="94" spans="1:19" x14ac:dyDescent="0.25">
      <c r="A94" s="26"/>
      <c r="B94" t="s">
        <v>288</v>
      </c>
      <c r="C94">
        <v>5.2400000000000002E-2</v>
      </c>
      <c r="D94">
        <v>0</v>
      </c>
      <c r="E94">
        <v>2.9657</v>
      </c>
      <c r="F94">
        <f t="shared" si="4"/>
        <v>-1.4206000000000001</v>
      </c>
      <c r="G94">
        <v>0</v>
      </c>
      <c r="H94">
        <f t="shared" si="5"/>
        <v>2760.8022999999994</v>
      </c>
      <c r="I94">
        <v>7.3259999999999996</v>
      </c>
      <c r="J94">
        <v>0</v>
      </c>
      <c r="K94">
        <v>6.89</v>
      </c>
      <c r="L94" t="s">
        <v>12</v>
      </c>
      <c r="O94">
        <v>2760.8024999999998</v>
      </c>
      <c r="P94" s="4">
        <f t="shared" si="6"/>
        <v>2.0000000040454324E-4</v>
      </c>
      <c r="R94">
        <v>-1.4206000000000001</v>
      </c>
      <c r="S94" s="4">
        <f t="shared" si="7"/>
        <v>0</v>
      </c>
    </row>
    <row r="95" spans="1:19" x14ac:dyDescent="0.25">
      <c r="A95" s="26"/>
      <c r="B95" t="s">
        <v>289</v>
      </c>
      <c r="C95">
        <v>0.16650000000000001</v>
      </c>
      <c r="D95">
        <v>0</v>
      </c>
      <c r="E95">
        <v>3.9674</v>
      </c>
      <c r="F95">
        <f t="shared" si="4"/>
        <v>-3.915</v>
      </c>
      <c r="G95">
        <v>0</v>
      </c>
      <c r="H95">
        <f t="shared" si="5"/>
        <v>2756.8872999999994</v>
      </c>
      <c r="I95">
        <v>11.367000000000001</v>
      </c>
      <c r="J95">
        <v>0</v>
      </c>
      <c r="K95">
        <v>14.558</v>
      </c>
      <c r="L95" t="s">
        <v>12</v>
      </c>
      <c r="O95">
        <v>2756.8874999999998</v>
      </c>
      <c r="P95" s="4">
        <f t="shared" si="6"/>
        <v>2.0000000040454324E-4</v>
      </c>
      <c r="R95">
        <v>-3.9148999999999998</v>
      </c>
      <c r="S95" s="4">
        <f t="shared" si="7"/>
        <v>1.0000000000021103E-4</v>
      </c>
    </row>
    <row r="96" spans="1:19" x14ac:dyDescent="0.25">
      <c r="A96" s="26"/>
      <c r="B96" t="s">
        <v>290</v>
      </c>
      <c r="C96">
        <v>0.32400000000000001</v>
      </c>
      <c r="D96">
        <v>0</v>
      </c>
      <c r="E96">
        <v>3.8452000000000002</v>
      </c>
      <c r="F96">
        <f t="shared" si="4"/>
        <v>-3.6787000000000001</v>
      </c>
      <c r="G96">
        <v>0</v>
      </c>
      <c r="H96">
        <f t="shared" si="5"/>
        <v>2753.208599999999</v>
      </c>
      <c r="I96">
        <v>9.1690000000000005</v>
      </c>
      <c r="J96">
        <v>0</v>
      </c>
      <c r="K96">
        <v>17.869</v>
      </c>
      <c r="L96" t="s">
        <v>12</v>
      </c>
      <c r="O96">
        <v>2753.2087999999999</v>
      </c>
      <c r="P96" s="4">
        <f t="shared" si="6"/>
        <v>2.0000000085929059E-4</v>
      </c>
      <c r="R96">
        <v>-3.6785999999999999</v>
      </c>
      <c r="S96" s="4">
        <f t="shared" si="7"/>
        <v>1.0000000000021103E-4</v>
      </c>
    </row>
    <row r="97" spans="1:19" x14ac:dyDescent="0.25">
      <c r="A97" s="26"/>
      <c r="B97" s="1" t="s">
        <v>175</v>
      </c>
      <c r="C97">
        <v>1.6657999999999999</v>
      </c>
      <c r="D97">
        <v>0</v>
      </c>
      <c r="E97">
        <v>2.8792</v>
      </c>
      <c r="F97">
        <f t="shared" si="4"/>
        <v>-2.5552000000000001</v>
      </c>
      <c r="G97">
        <v>0</v>
      </c>
      <c r="H97" s="1">
        <f t="shared" si="5"/>
        <v>2750.6533999999992</v>
      </c>
      <c r="I97">
        <v>39.576999999999998</v>
      </c>
      <c r="J97">
        <v>0</v>
      </c>
      <c r="K97">
        <v>19.381</v>
      </c>
      <c r="L97" t="s">
        <v>12</v>
      </c>
      <c r="O97">
        <v>2750.6536000000001</v>
      </c>
      <c r="P97" s="4">
        <f t="shared" si="6"/>
        <v>2.0000000085929059E-4</v>
      </c>
      <c r="R97">
        <v>-2.5552000000000001</v>
      </c>
      <c r="S97" s="4">
        <f t="shared" si="7"/>
        <v>0</v>
      </c>
    </row>
    <row r="98" spans="1:19" x14ac:dyDescent="0.25">
      <c r="A98" s="26"/>
      <c r="B98" t="s">
        <v>291</v>
      </c>
      <c r="C98">
        <v>2.7511000000000001</v>
      </c>
      <c r="D98">
        <v>0</v>
      </c>
      <c r="E98">
        <v>0.23749999999999999</v>
      </c>
      <c r="F98">
        <f t="shared" si="4"/>
        <v>1.4282999999999999</v>
      </c>
      <c r="G98">
        <v>0</v>
      </c>
      <c r="H98">
        <f t="shared" si="5"/>
        <v>2752.0816999999993</v>
      </c>
      <c r="I98">
        <v>16.263000000000002</v>
      </c>
      <c r="J98">
        <v>0</v>
      </c>
      <c r="K98">
        <v>14.781000000000001</v>
      </c>
      <c r="L98" t="s">
        <v>12</v>
      </c>
      <c r="O98">
        <v>2752.0819000000001</v>
      </c>
      <c r="P98" s="4">
        <f t="shared" si="6"/>
        <v>2.0000000085929059E-4</v>
      </c>
      <c r="R98">
        <v>1.4282999999999999</v>
      </c>
      <c r="S98" s="4">
        <f t="shared" si="7"/>
        <v>0</v>
      </c>
    </row>
    <row r="99" spans="1:19" x14ac:dyDescent="0.25">
      <c r="A99" s="26"/>
      <c r="B99" s="1" t="s">
        <v>213</v>
      </c>
      <c r="C99">
        <v>0.1217</v>
      </c>
      <c r="D99">
        <v>0</v>
      </c>
      <c r="E99">
        <v>1.3855999999999999</v>
      </c>
      <c r="F99">
        <f t="shared" si="4"/>
        <v>1.3655000000000002</v>
      </c>
      <c r="G99">
        <v>0</v>
      </c>
      <c r="H99" s="1">
        <f t="shared" si="5"/>
        <v>2753.4471999999992</v>
      </c>
      <c r="I99">
        <v>20.617999999999999</v>
      </c>
      <c r="J99">
        <v>0</v>
      </c>
      <c r="K99">
        <v>4.681</v>
      </c>
      <c r="L99" t="s">
        <v>12</v>
      </c>
      <c r="O99">
        <v>2753.4474</v>
      </c>
      <c r="P99" s="4">
        <f t="shared" si="6"/>
        <v>2.0000000085929059E-4</v>
      </c>
      <c r="R99">
        <v>1.3654999999999999</v>
      </c>
      <c r="S99" s="4">
        <f t="shared" si="7"/>
        <v>0</v>
      </c>
    </row>
    <row r="100" spans="1:19" x14ac:dyDescent="0.25">
      <c r="A100" s="26"/>
      <c r="B100" t="s">
        <v>292</v>
      </c>
      <c r="C100">
        <v>0.52649999999999997</v>
      </c>
      <c r="D100">
        <v>0</v>
      </c>
      <c r="E100">
        <v>3.1833999999999998</v>
      </c>
      <c r="F100">
        <f t="shared" si="4"/>
        <v>-3.0616999999999996</v>
      </c>
      <c r="G100">
        <v>0</v>
      </c>
      <c r="H100">
        <f t="shared" si="5"/>
        <v>2750.3854999999994</v>
      </c>
      <c r="I100">
        <v>8.8520000000000003</v>
      </c>
      <c r="J100">
        <v>0</v>
      </c>
      <c r="K100">
        <v>17.364999999999998</v>
      </c>
      <c r="L100" t="s">
        <v>12</v>
      </c>
      <c r="O100">
        <v>2750.3856999999998</v>
      </c>
      <c r="P100" s="4">
        <f t="shared" si="6"/>
        <v>2.0000000040454324E-4</v>
      </c>
      <c r="R100">
        <v>-3.0617000000000001</v>
      </c>
      <c r="S100" s="4">
        <f t="shared" si="7"/>
        <v>0</v>
      </c>
    </row>
    <row r="101" spans="1:19" x14ac:dyDescent="0.25">
      <c r="A101" s="26"/>
      <c r="B101" t="s">
        <v>293</v>
      </c>
      <c r="C101">
        <v>0.27839999999999998</v>
      </c>
      <c r="D101">
        <v>0</v>
      </c>
      <c r="E101">
        <v>4.1783000000000001</v>
      </c>
      <c r="F101">
        <f t="shared" si="4"/>
        <v>-3.6518000000000002</v>
      </c>
      <c r="G101">
        <v>0</v>
      </c>
      <c r="H101">
        <f t="shared" si="5"/>
        <v>2746.7336999999993</v>
      </c>
      <c r="I101">
        <v>11.574999999999999</v>
      </c>
      <c r="J101">
        <v>0</v>
      </c>
      <c r="K101">
        <v>19.942</v>
      </c>
      <c r="L101" t="s">
        <v>12</v>
      </c>
      <c r="O101">
        <v>2746.7339000000002</v>
      </c>
      <c r="P101" s="4">
        <f t="shared" si="6"/>
        <v>2.0000000085929059E-4</v>
      </c>
      <c r="R101">
        <v>-3.6518000000000002</v>
      </c>
      <c r="S101" s="4">
        <f t="shared" si="7"/>
        <v>0</v>
      </c>
    </row>
    <row r="102" spans="1:19" x14ac:dyDescent="0.25">
      <c r="A102" s="26"/>
      <c r="B102" t="s">
        <v>294</v>
      </c>
      <c r="C102">
        <v>0.46050000000000002</v>
      </c>
      <c r="D102">
        <v>0</v>
      </c>
      <c r="E102">
        <v>3.8656999999999999</v>
      </c>
      <c r="F102">
        <f t="shared" si="4"/>
        <v>-3.5872999999999999</v>
      </c>
      <c r="G102">
        <v>0</v>
      </c>
      <c r="H102">
        <f t="shared" si="5"/>
        <v>2743.1463999999996</v>
      </c>
      <c r="I102">
        <v>8.7360000000000007</v>
      </c>
      <c r="J102">
        <v>0</v>
      </c>
      <c r="K102">
        <v>17.581</v>
      </c>
      <c r="L102" t="s">
        <v>12</v>
      </c>
      <c r="O102">
        <v>2743.1466</v>
      </c>
      <c r="P102" s="4">
        <f t="shared" si="6"/>
        <v>2.0000000040454324E-4</v>
      </c>
      <c r="R102">
        <v>-3.5872999999999999</v>
      </c>
      <c r="S102" s="4">
        <f t="shared" si="7"/>
        <v>0</v>
      </c>
    </row>
    <row r="103" spans="1:19" x14ac:dyDescent="0.25">
      <c r="A103" s="26"/>
      <c r="B103" s="1" t="s">
        <v>173</v>
      </c>
      <c r="C103">
        <v>2.1985000000000001</v>
      </c>
      <c r="D103">
        <v>0</v>
      </c>
      <c r="E103">
        <v>2.6111</v>
      </c>
      <c r="F103">
        <f t="shared" si="4"/>
        <v>-2.1505999999999998</v>
      </c>
      <c r="G103">
        <v>0</v>
      </c>
      <c r="H103" s="1">
        <f t="shared" si="5"/>
        <v>2740.9957999999997</v>
      </c>
      <c r="I103">
        <v>47.069000000000003</v>
      </c>
      <c r="J103">
        <v>0</v>
      </c>
      <c r="K103">
        <v>19.431000000000001</v>
      </c>
      <c r="L103" t="s">
        <v>12</v>
      </c>
      <c r="O103">
        <v>2740.9960000000001</v>
      </c>
      <c r="P103" s="4">
        <f t="shared" si="6"/>
        <v>2.0000000040454324E-4</v>
      </c>
      <c r="R103">
        <v>-2.1505999999999998</v>
      </c>
      <c r="S103" s="4">
        <f t="shared" si="7"/>
        <v>0</v>
      </c>
    </row>
    <row r="104" spans="1:19" x14ac:dyDescent="0.25">
      <c r="A104" s="26"/>
      <c r="B104" t="s">
        <v>295</v>
      </c>
      <c r="C104">
        <v>4.1585000000000001</v>
      </c>
      <c r="D104">
        <v>0</v>
      </c>
      <c r="E104">
        <v>2.2732000000000001</v>
      </c>
      <c r="F104">
        <f t="shared" si="4"/>
        <v>-7.4699999999999989E-2</v>
      </c>
      <c r="G104">
        <v>0</v>
      </c>
      <c r="H104">
        <f t="shared" si="5"/>
        <v>2740.9210999999996</v>
      </c>
      <c r="I104">
        <v>40.476999999999997</v>
      </c>
      <c r="J104">
        <v>0</v>
      </c>
      <c r="K104">
        <v>56.628999999999998</v>
      </c>
      <c r="L104" t="s">
        <v>12</v>
      </c>
      <c r="O104">
        <v>2740.9213</v>
      </c>
      <c r="P104" s="4">
        <f t="shared" si="6"/>
        <v>2.0000000040454324E-4</v>
      </c>
      <c r="R104">
        <v>-7.4700000000000003E-2</v>
      </c>
      <c r="S104" s="4">
        <f t="shared" si="7"/>
        <v>0</v>
      </c>
    </row>
    <row r="105" spans="1:19" x14ac:dyDescent="0.25">
      <c r="A105" s="26"/>
      <c r="B105" t="s">
        <v>296</v>
      </c>
      <c r="C105">
        <v>4.8715999999999999</v>
      </c>
      <c r="D105">
        <v>0</v>
      </c>
      <c r="E105">
        <v>1.0468</v>
      </c>
      <c r="F105">
        <f t="shared" si="4"/>
        <v>3.1116999999999999</v>
      </c>
      <c r="G105">
        <v>0</v>
      </c>
      <c r="H105">
        <f t="shared" si="5"/>
        <v>2744.0327999999995</v>
      </c>
      <c r="I105">
        <v>26.617999999999999</v>
      </c>
      <c r="J105">
        <v>0</v>
      </c>
      <c r="K105">
        <v>7.9829999999999997</v>
      </c>
      <c r="L105" t="s">
        <v>12</v>
      </c>
      <c r="O105">
        <v>2744.0329999999999</v>
      </c>
      <c r="P105" s="4">
        <f t="shared" si="6"/>
        <v>2.0000000040454324E-4</v>
      </c>
      <c r="R105">
        <v>3.1116999999999999</v>
      </c>
      <c r="S105" s="4">
        <f t="shared" si="7"/>
        <v>0</v>
      </c>
    </row>
    <row r="106" spans="1:19" x14ac:dyDescent="0.25">
      <c r="A106" s="26"/>
      <c r="B106" t="s">
        <v>297</v>
      </c>
      <c r="C106">
        <v>3.3153000000000001</v>
      </c>
      <c r="D106">
        <v>0</v>
      </c>
      <c r="E106">
        <v>0.38879999999999998</v>
      </c>
      <c r="F106">
        <f t="shared" si="4"/>
        <v>4.4828000000000001</v>
      </c>
      <c r="G106">
        <v>0</v>
      </c>
      <c r="H106">
        <f t="shared" si="5"/>
        <v>2748.5155999999993</v>
      </c>
      <c r="I106">
        <v>14.849</v>
      </c>
      <c r="J106">
        <v>0</v>
      </c>
      <c r="K106">
        <v>6.5019999999999998</v>
      </c>
      <c r="L106" t="s">
        <v>12</v>
      </c>
      <c r="O106">
        <v>2748.5158000000001</v>
      </c>
      <c r="P106" s="4">
        <f t="shared" si="6"/>
        <v>2.0000000085929059E-4</v>
      </c>
      <c r="R106">
        <v>4.4828000000000001</v>
      </c>
      <c r="S106" s="4">
        <f t="shared" si="7"/>
        <v>0</v>
      </c>
    </row>
    <row r="107" spans="1:19" x14ac:dyDescent="0.25">
      <c r="A107" s="26"/>
      <c r="B107" s="1" t="s">
        <v>211</v>
      </c>
      <c r="C107">
        <v>0.82369999999999999</v>
      </c>
      <c r="D107">
        <v>0</v>
      </c>
      <c r="E107">
        <v>0.82379999999999998</v>
      </c>
      <c r="F107">
        <f t="shared" si="4"/>
        <v>2.4915000000000003</v>
      </c>
      <c r="G107">
        <v>0</v>
      </c>
      <c r="H107" s="1">
        <f t="shared" si="5"/>
        <v>2751.0070999999994</v>
      </c>
      <c r="I107">
        <v>7.3879999999999999</v>
      </c>
      <c r="J107">
        <v>0</v>
      </c>
      <c r="K107">
        <v>7.3840000000000003</v>
      </c>
      <c r="L107" t="s">
        <v>12</v>
      </c>
      <c r="O107">
        <v>2751.0073000000002</v>
      </c>
      <c r="P107" s="4">
        <f t="shared" si="6"/>
        <v>2.0000000085929059E-4</v>
      </c>
      <c r="R107">
        <v>2.4914000000000001</v>
      </c>
      <c r="S107" s="4">
        <f t="shared" si="7"/>
        <v>-1.0000000000021103E-4</v>
      </c>
    </row>
    <row r="108" spans="1:19" x14ac:dyDescent="0.25">
      <c r="A108" s="26"/>
      <c r="B108" t="s">
        <v>298</v>
      </c>
      <c r="C108">
        <v>0.371</v>
      </c>
      <c r="D108">
        <v>0</v>
      </c>
      <c r="E108">
        <v>3.8513999999999999</v>
      </c>
      <c r="F108">
        <f t="shared" si="4"/>
        <v>-3.0276999999999998</v>
      </c>
      <c r="G108">
        <v>0</v>
      </c>
      <c r="H108">
        <f t="shared" si="5"/>
        <v>2747.9793999999993</v>
      </c>
      <c r="I108">
        <v>8.9339999999999993</v>
      </c>
      <c r="J108">
        <v>0</v>
      </c>
      <c r="K108">
        <v>18.312000000000001</v>
      </c>
      <c r="L108" t="s">
        <v>12</v>
      </c>
      <c r="O108">
        <v>2747.9796000000001</v>
      </c>
      <c r="P108" s="4">
        <f t="shared" si="6"/>
        <v>2.0000000085929059E-4</v>
      </c>
      <c r="R108">
        <v>-3.0276000000000001</v>
      </c>
      <c r="S108" s="4">
        <f t="shared" si="7"/>
        <v>9.9999999999766942E-5</v>
      </c>
    </row>
    <row r="109" spans="1:19" x14ac:dyDescent="0.25">
      <c r="A109" s="26"/>
      <c r="B109" t="s">
        <v>299</v>
      </c>
      <c r="C109">
        <v>0.79090000000000005</v>
      </c>
      <c r="D109">
        <v>0</v>
      </c>
      <c r="E109">
        <v>4.5937999999999999</v>
      </c>
      <c r="F109">
        <f t="shared" si="4"/>
        <v>-4.2227999999999994</v>
      </c>
      <c r="G109">
        <v>0</v>
      </c>
      <c r="H109">
        <f t="shared" si="5"/>
        <v>2743.7565999999993</v>
      </c>
      <c r="I109">
        <v>7.9859999999999998</v>
      </c>
      <c r="J109">
        <v>0</v>
      </c>
      <c r="K109">
        <v>22.143000000000001</v>
      </c>
      <c r="L109" t="s">
        <v>12</v>
      </c>
      <c r="O109">
        <v>2743.7568000000001</v>
      </c>
      <c r="P109" s="4">
        <f t="shared" si="6"/>
        <v>2.0000000085929059E-4</v>
      </c>
      <c r="R109">
        <v>-4.2228000000000003</v>
      </c>
      <c r="S109" s="4">
        <f t="shared" si="7"/>
        <v>0</v>
      </c>
    </row>
    <row r="110" spans="1:19" x14ac:dyDescent="0.25">
      <c r="A110" s="26"/>
      <c r="B110" t="s">
        <v>300</v>
      </c>
      <c r="C110">
        <v>0.7964</v>
      </c>
      <c r="D110">
        <v>0</v>
      </c>
      <c r="E110">
        <v>3.6236999999999999</v>
      </c>
      <c r="F110">
        <f t="shared" si="4"/>
        <v>-2.8327999999999998</v>
      </c>
      <c r="G110">
        <v>0</v>
      </c>
      <c r="H110">
        <f t="shared" si="5"/>
        <v>2740.9237999999991</v>
      </c>
      <c r="I110">
        <v>15.851000000000001</v>
      </c>
      <c r="J110">
        <v>0</v>
      </c>
      <c r="K110">
        <v>31.779</v>
      </c>
      <c r="L110" t="s">
        <v>12</v>
      </c>
      <c r="O110">
        <v>2740.924</v>
      </c>
      <c r="P110" s="4">
        <f t="shared" si="6"/>
        <v>2.0000000085929059E-4</v>
      </c>
      <c r="R110">
        <v>-2.8328000000000002</v>
      </c>
      <c r="S110" s="4">
        <f t="shared" si="7"/>
        <v>0</v>
      </c>
    </row>
    <row r="111" spans="1:19" x14ac:dyDescent="0.25">
      <c r="A111" s="26"/>
      <c r="B111" t="s">
        <v>301</v>
      </c>
      <c r="C111">
        <v>0.57269999999999999</v>
      </c>
      <c r="D111">
        <v>0</v>
      </c>
      <c r="E111">
        <v>4.4555999999999996</v>
      </c>
      <c r="F111">
        <f t="shared" si="4"/>
        <v>-3.6591999999999993</v>
      </c>
      <c r="G111">
        <v>0</v>
      </c>
      <c r="H111">
        <f t="shared" si="5"/>
        <v>2737.2645999999995</v>
      </c>
      <c r="I111">
        <v>8.327</v>
      </c>
      <c r="J111">
        <v>0</v>
      </c>
      <c r="K111">
        <v>32.642000000000003</v>
      </c>
      <c r="L111" t="s">
        <v>12</v>
      </c>
      <c r="O111">
        <v>2737.2647999999999</v>
      </c>
      <c r="P111" s="4">
        <f t="shared" si="6"/>
        <v>2.0000000040454324E-4</v>
      </c>
      <c r="R111">
        <v>-3.6591999999999998</v>
      </c>
      <c r="S111" s="4">
        <f t="shared" si="7"/>
        <v>0</v>
      </c>
    </row>
    <row r="112" spans="1:19" x14ac:dyDescent="0.25">
      <c r="A112" s="26"/>
      <c r="B112" t="s">
        <v>302</v>
      </c>
      <c r="C112">
        <v>0.40250000000000002</v>
      </c>
      <c r="D112">
        <v>0</v>
      </c>
      <c r="E112">
        <v>4.4545000000000003</v>
      </c>
      <c r="F112">
        <f t="shared" si="4"/>
        <v>-3.8818000000000001</v>
      </c>
      <c r="G112">
        <v>0</v>
      </c>
      <c r="H112">
        <f t="shared" si="5"/>
        <v>2733.3827999999999</v>
      </c>
      <c r="I112">
        <v>9.5960000000000001</v>
      </c>
      <c r="J112">
        <v>0</v>
      </c>
      <c r="K112">
        <v>22.805</v>
      </c>
      <c r="L112" t="s">
        <v>12</v>
      </c>
      <c r="O112">
        <v>2733.3829999999998</v>
      </c>
      <c r="P112" s="4">
        <f t="shared" si="6"/>
        <v>1.9999999994979589E-4</v>
      </c>
      <c r="R112">
        <v>-3.8818000000000001</v>
      </c>
      <c r="S112" s="4">
        <f t="shared" si="7"/>
        <v>0</v>
      </c>
    </row>
    <row r="113" spans="1:19" x14ac:dyDescent="0.25">
      <c r="A113" s="26"/>
      <c r="B113" t="s">
        <v>303</v>
      </c>
      <c r="C113">
        <v>1.0154000000000001</v>
      </c>
      <c r="D113">
        <v>0</v>
      </c>
      <c r="E113">
        <v>3.3327</v>
      </c>
      <c r="F113">
        <f t="shared" si="4"/>
        <v>-2.9302000000000001</v>
      </c>
      <c r="G113">
        <v>0</v>
      </c>
      <c r="H113">
        <f t="shared" si="5"/>
        <v>2730.4526000000001</v>
      </c>
      <c r="I113">
        <v>6.4880000000000004</v>
      </c>
      <c r="J113">
        <v>0</v>
      </c>
      <c r="K113">
        <v>17.693000000000001</v>
      </c>
      <c r="L113" t="s">
        <v>12</v>
      </c>
      <c r="O113">
        <v>2730.4528</v>
      </c>
      <c r="P113" s="4">
        <f t="shared" si="6"/>
        <v>1.9999999994979589E-4</v>
      </c>
      <c r="R113">
        <v>-2.9300999999999999</v>
      </c>
      <c r="S113" s="4">
        <f t="shared" si="7"/>
        <v>1.0000000000021103E-4</v>
      </c>
    </row>
    <row r="114" spans="1:19" x14ac:dyDescent="0.25">
      <c r="A114" s="26"/>
      <c r="B114" s="1" t="s">
        <v>122</v>
      </c>
      <c r="C114">
        <v>0</v>
      </c>
      <c r="D114">
        <v>0</v>
      </c>
      <c r="E114">
        <v>2.3573</v>
      </c>
      <c r="F114">
        <f t="shared" si="4"/>
        <v>-1.3418999999999999</v>
      </c>
      <c r="G114">
        <v>0</v>
      </c>
      <c r="H114" s="1">
        <f t="shared" si="5"/>
        <v>2729.1107000000002</v>
      </c>
      <c r="I114">
        <v>0</v>
      </c>
      <c r="J114">
        <v>0</v>
      </c>
      <c r="K114">
        <v>12.013999999999999</v>
      </c>
      <c r="L114" t="s">
        <v>12</v>
      </c>
      <c r="O114">
        <v>2729.1109000000001</v>
      </c>
      <c r="P114" s="4">
        <f t="shared" si="6"/>
        <v>1.9999999994979589E-4</v>
      </c>
      <c r="R114">
        <v>-1.3419000000000001</v>
      </c>
      <c r="S114" s="4">
        <f t="shared" si="7"/>
        <v>0</v>
      </c>
    </row>
    <row r="115" spans="1:19" x14ac:dyDescent="0.25">
      <c r="A115" s="2"/>
      <c r="B115" s="2"/>
      <c r="C115" s="2">
        <f>SUM(C2:C114)</f>
        <v>244.09040000000007</v>
      </c>
      <c r="D115" s="2"/>
      <c r="E115" s="2">
        <f>SUM(E2:E114)</f>
        <v>244.08780000000002</v>
      </c>
      <c r="F115" s="2">
        <f>E115-C115</f>
        <v>-2.6000000000578893E-3</v>
      </c>
      <c r="G115" s="2"/>
      <c r="H115" s="2">
        <f>ABS(H2-H114)</f>
        <v>2.6000000007115887E-3</v>
      </c>
      <c r="I115" s="2">
        <f>SUM(I2:I114)/1000</f>
        <v>2.1967300000000014</v>
      </c>
      <c r="J115" s="2"/>
      <c r="K115" s="2">
        <f>SUM(K2:K114)/1000</f>
        <v>2.2913780000000004</v>
      </c>
      <c r="L115" s="2">
        <f>K115+I115</f>
        <v>4.4881080000000022</v>
      </c>
      <c r="M115" s="13">
        <f>0.008*SQRT(L115)</f>
        <v>1.6948124143987147E-2</v>
      </c>
    </row>
    <row r="118" spans="1:19" x14ac:dyDescent="0.25">
      <c r="C118" s="6" t="s">
        <v>165</v>
      </c>
      <c r="D118" s="7" t="s">
        <v>166</v>
      </c>
      <c r="E118" s="7" t="s">
        <v>171</v>
      </c>
      <c r="F118" s="6" t="s">
        <v>167</v>
      </c>
      <c r="G118" s="7" t="s">
        <v>168</v>
      </c>
      <c r="H118" s="7" t="s">
        <v>169</v>
      </c>
      <c r="I118" s="7" t="s">
        <v>170</v>
      </c>
    </row>
    <row r="119" spans="1:19" x14ac:dyDescent="0.25">
      <c r="C119" s="10" t="s">
        <v>122</v>
      </c>
      <c r="D119" s="10">
        <v>2729.1080999999995</v>
      </c>
      <c r="E119" s="10">
        <v>2729.1107000000002</v>
      </c>
      <c r="F119" s="9">
        <f t="shared" ref="F119" si="8">+D119-E119</f>
        <v>-2.6000000007115887E-3</v>
      </c>
      <c r="G119" s="8">
        <f t="shared" ref="G119:H119" si="9">D119-D120</f>
        <v>-11.885499999999865</v>
      </c>
      <c r="H119" s="8">
        <f t="shared" si="9"/>
        <v>-11.885099999999511</v>
      </c>
      <c r="I119" s="8">
        <f t="shared" ref="I119" si="10">+G119-H119</f>
        <v>-4.0000000035433914E-4</v>
      </c>
    </row>
    <row r="120" spans="1:19" x14ac:dyDescent="0.25">
      <c r="C120" s="12" t="s">
        <v>207</v>
      </c>
      <c r="D120" s="12">
        <v>2740.9935999999993</v>
      </c>
      <c r="E120" s="12">
        <v>2740.9957999999997</v>
      </c>
      <c r="F120" s="9">
        <f t="shared" ref="F120" si="11">+D120-E120</f>
        <v>-2.2000000003572495E-3</v>
      </c>
      <c r="G120" s="8">
        <f t="shared" ref="G120" si="12">D120-D121</f>
        <v>-10.011600000000271</v>
      </c>
      <c r="H120" s="8">
        <f t="shared" ref="H120" si="13">E120-E121</f>
        <v>-10.011299999999665</v>
      </c>
      <c r="I120" s="8">
        <f t="shared" ref="I120" si="14">+G120-H120</f>
        <v>-3.0000000060681487E-4</v>
      </c>
    </row>
    <row r="121" spans="1:19" x14ac:dyDescent="0.25">
      <c r="C121" s="12" t="s">
        <v>211</v>
      </c>
      <c r="D121" s="12">
        <v>2751.0051999999996</v>
      </c>
      <c r="E121" s="12">
        <v>2751.0070999999994</v>
      </c>
      <c r="F121" s="9">
        <f t="shared" ref="F121:F128" si="15">+D121-E121</f>
        <v>-1.8999999997504347E-3</v>
      </c>
      <c r="G121" s="8">
        <f t="shared" ref="G121:G128" si="16">D121-D122</f>
        <v>-2.4369000000001506</v>
      </c>
      <c r="H121" s="8">
        <f t="shared" ref="H121:H128" si="17">E121-E122</f>
        <v>-2.4400999999998021</v>
      </c>
      <c r="I121" s="8">
        <f t="shared" ref="I121:I128" si="18">+G121-H121</f>
        <v>3.1999999996514816E-3</v>
      </c>
    </row>
    <row r="122" spans="1:19" x14ac:dyDescent="0.25">
      <c r="C122" s="12" t="s">
        <v>213</v>
      </c>
      <c r="D122" s="12">
        <v>2753.4420999999998</v>
      </c>
      <c r="E122" s="12">
        <v>2753.4471999999992</v>
      </c>
      <c r="F122" s="9">
        <f t="shared" si="15"/>
        <v>-5.0999999994019163E-3</v>
      </c>
      <c r="G122" s="8">
        <f t="shared" si="16"/>
        <v>2.7977000000000771</v>
      </c>
      <c r="H122" s="8">
        <f t="shared" si="17"/>
        <v>2.7937999999999192</v>
      </c>
      <c r="I122" s="8">
        <f t="shared" si="18"/>
        <v>3.9000000001578883E-3</v>
      </c>
    </row>
    <row r="123" spans="1:19" x14ac:dyDescent="0.25">
      <c r="C123" s="12" t="s">
        <v>215</v>
      </c>
      <c r="D123" s="12">
        <v>2750.6443999999997</v>
      </c>
      <c r="E123" s="12">
        <v>2750.6533999999992</v>
      </c>
      <c r="F123" s="9">
        <f t="shared" si="15"/>
        <v>-8.9999999995598046E-3</v>
      </c>
      <c r="G123" s="8">
        <f t="shared" si="16"/>
        <v>-11.573699999999917</v>
      </c>
      <c r="H123" s="8">
        <f t="shared" si="17"/>
        <v>-11.569500000000517</v>
      </c>
      <c r="I123" s="8">
        <f t="shared" si="18"/>
        <v>-4.1999999994004611E-3</v>
      </c>
    </row>
    <row r="124" spans="1:19" x14ac:dyDescent="0.25">
      <c r="C124" s="12" t="s">
        <v>218</v>
      </c>
      <c r="D124" s="12">
        <v>2762.2180999999996</v>
      </c>
      <c r="E124" s="12">
        <v>2762.2228999999998</v>
      </c>
      <c r="F124" s="9">
        <f t="shared" si="15"/>
        <v>-4.8000000001593435E-3</v>
      </c>
      <c r="G124" s="8">
        <f t="shared" si="16"/>
        <v>-45.585400000000845</v>
      </c>
      <c r="H124" s="8">
        <f t="shared" si="17"/>
        <v>-45.580000000000382</v>
      </c>
      <c r="I124" s="8">
        <f t="shared" si="18"/>
        <v>-5.4000000004634785E-3</v>
      </c>
    </row>
    <row r="125" spans="1:19" x14ac:dyDescent="0.25">
      <c r="C125" s="12" t="s">
        <v>230</v>
      </c>
      <c r="D125" s="12">
        <v>2807.8035000000004</v>
      </c>
      <c r="E125" s="12">
        <v>2807.8029000000001</v>
      </c>
      <c r="F125" s="9">
        <f t="shared" si="15"/>
        <v>6.0000000030413503E-4</v>
      </c>
      <c r="G125" s="8">
        <f t="shared" si="16"/>
        <v>-8.8198999999999614</v>
      </c>
      <c r="H125" s="8">
        <f t="shared" si="17"/>
        <v>-8.8206999999993059</v>
      </c>
      <c r="I125" s="8">
        <f t="shared" si="18"/>
        <v>7.9999999934443622E-4</v>
      </c>
    </row>
    <row r="126" spans="1:19" x14ac:dyDescent="0.25">
      <c r="C126" s="12" t="s">
        <v>232</v>
      </c>
      <c r="D126" s="12">
        <v>2816.6234000000004</v>
      </c>
      <c r="E126" s="12">
        <v>2816.6235999999994</v>
      </c>
      <c r="F126" s="9">
        <f t="shared" si="15"/>
        <v>-1.9999999904030119E-4</v>
      </c>
      <c r="G126" s="8">
        <f t="shared" si="16"/>
        <v>-24.936899999999696</v>
      </c>
      <c r="H126" s="8">
        <f t="shared" si="17"/>
        <v>-24.936599999999999</v>
      </c>
      <c r="I126" s="8">
        <f t="shared" si="18"/>
        <v>-2.9999999969732016E-4</v>
      </c>
    </row>
    <row r="127" spans="1:19" x14ac:dyDescent="0.25">
      <c r="C127" s="12" t="s">
        <v>240</v>
      </c>
      <c r="D127" s="12">
        <v>2841.5603000000001</v>
      </c>
      <c r="E127" s="12">
        <v>2841.5601999999994</v>
      </c>
      <c r="F127" s="9">
        <f t="shared" si="15"/>
        <v>1.0000000065701897E-4</v>
      </c>
      <c r="G127" s="8">
        <f t="shared" si="16"/>
        <v>-22.796800000000076</v>
      </c>
      <c r="H127" s="8">
        <f t="shared" si="17"/>
        <v>-22.79760000000033</v>
      </c>
      <c r="I127" s="8">
        <f t="shared" si="18"/>
        <v>8.0000000025393092E-4</v>
      </c>
    </row>
    <row r="128" spans="1:19" x14ac:dyDescent="0.25">
      <c r="C128" s="12" t="s">
        <v>246</v>
      </c>
      <c r="D128" s="12">
        <v>2864.3571000000002</v>
      </c>
      <c r="E128" s="12">
        <v>2864.3577999999998</v>
      </c>
      <c r="F128" s="9">
        <f t="shared" si="15"/>
        <v>-6.9999999959691195E-4</v>
      </c>
      <c r="G128" s="8">
        <f t="shared" si="16"/>
        <v>-1.5437999999999192</v>
      </c>
      <c r="H128" s="8">
        <f t="shared" si="17"/>
        <v>-1.5423000000000684</v>
      </c>
      <c r="I128" s="8">
        <f t="shared" si="18"/>
        <v>-1.4999999998508429E-3</v>
      </c>
    </row>
    <row r="129" spans="3:5" x14ac:dyDescent="0.25">
      <c r="C129" s="12" t="s">
        <v>248</v>
      </c>
      <c r="D129" s="12">
        <v>2865.9009000000001</v>
      </c>
      <c r="E129" s="12">
        <v>2865.9000999999998</v>
      </c>
    </row>
    <row r="130" spans="3:5" x14ac:dyDescent="0.25">
      <c r="C130" s="12" t="s">
        <v>252</v>
      </c>
      <c r="D130" s="12">
        <v>2879.7563</v>
      </c>
      <c r="E130" s="12">
        <v>2879.7539000000002</v>
      </c>
    </row>
    <row r="131" spans="3:5" x14ac:dyDescent="0.25">
      <c r="C131" s="12" t="s">
        <v>254</v>
      </c>
      <c r="D131" s="12">
        <v>2879.5675000000001</v>
      </c>
    </row>
    <row r="132" spans="3:5" x14ac:dyDescent="0.25">
      <c r="C132" s="12" t="s">
        <v>238</v>
      </c>
      <c r="D132" s="12">
        <v>2838.2197000000001</v>
      </c>
    </row>
    <row r="133" spans="3:5" x14ac:dyDescent="0.25">
      <c r="C133" s="12" t="s">
        <v>266</v>
      </c>
      <c r="D133" s="12">
        <v>2842.0254999999993</v>
      </c>
    </row>
  </sheetData>
  <sortState ref="G132:H143">
    <sortCondition ref="G132:G143"/>
  </sortState>
  <mergeCells count="1">
    <mergeCell ref="A2:A1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M19" sqref="M19"/>
    </sheetView>
  </sheetViews>
  <sheetFormatPr baseColWidth="10" defaultRowHeight="15" x14ac:dyDescent="0.25"/>
  <cols>
    <col min="1" max="1" width="10.7109375" customWidth="1"/>
    <col min="2" max="2" width="12.42578125" bestFit="1" customWidth="1"/>
    <col min="17" max="17" width="6.140625" customWidth="1"/>
  </cols>
  <sheetData>
    <row r="1" spans="1:19" x14ac:dyDescent="0.25">
      <c r="A1" t="s">
        <v>58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O1" t="s">
        <v>6</v>
      </c>
      <c r="R1" t="s">
        <v>4</v>
      </c>
    </row>
    <row r="2" spans="1:19" ht="15" customHeight="1" x14ac:dyDescent="0.25">
      <c r="A2" s="26">
        <v>44245</v>
      </c>
      <c r="B2" s="1" t="s">
        <v>238</v>
      </c>
      <c r="C2">
        <v>4.0281000000000002</v>
      </c>
      <c r="D2">
        <v>0</v>
      </c>
      <c r="E2">
        <v>0</v>
      </c>
      <c r="F2">
        <v>0</v>
      </c>
      <c r="G2">
        <v>0</v>
      </c>
      <c r="H2" s="1">
        <f>'2021-02-17'!$H$37</f>
        <v>2838.2197000000001</v>
      </c>
      <c r="I2">
        <v>38.901000000000003</v>
      </c>
      <c r="J2">
        <v>0</v>
      </c>
      <c r="K2">
        <v>0</v>
      </c>
      <c r="L2" t="s">
        <v>12</v>
      </c>
      <c r="O2">
        <v>2838.22</v>
      </c>
      <c r="P2" s="3">
        <f t="shared" ref="P2:P18" si="0">+O2-H2</f>
        <v>2.9999999969732016E-4</v>
      </c>
      <c r="R2">
        <v>0</v>
      </c>
      <c r="S2" s="3">
        <f t="shared" ref="S2:S18" si="1">+R2-F2</f>
        <v>0</v>
      </c>
    </row>
    <row r="3" spans="1:19" x14ac:dyDescent="0.25">
      <c r="A3" s="26"/>
      <c r="B3" t="s">
        <v>304</v>
      </c>
      <c r="C3">
        <v>4.1372</v>
      </c>
      <c r="D3">
        <v>0</v>
      </c>
      <c r="E3">
        <v>0.31609999999999999</v>
      </c>
      <c r="F3">
        <f>C2-E3</f>
        <v>3.7120000000000002</v>
      </c>
      <c r="G3">
        <v>0</v>
      </c>
      <c r="H3">
        <f t="shared" ref="H3:H18" si="2">H2+C2-E3</f>
        <v>2841.9317000000001</v>
      </c>
      <c r="I3">
        <v>33.61</v>
      </c>
      <c r="J3">
        <v>0</v>
      </c>
      <c r="K3">
        <v>12.712999999999999</v>
      </c>
      <c r="L3" t="s">
        <v>12</v>
      </c>
      <c r="O3">
        <v>2841.9319999999998</v>
      </c>
      <c r="P3" s="3">
        <f t="shared" si="0"/>
        <v>2.9999999969732016E-4</v>
      </c>
      <c r="R3">
        <v>3.7120000000000002</v>
      </c>
      <c r="S3" s="3">
        <f t="shared" si="1"/>
        <v>0</v>
      </c>
    </row>
    <row r="4" spans="1:19" x14ac:dyDescent="0.25">
      <c r="A4" s="26"/>
      <c r="B4" t="s">
        <v>305</v>
      </c>
      <c r="C4">
        <v>3.1878000000000002</v>
      </c>
      <c r="D4">
        <v>0</v>
      </c>
      <c r="E4">
        <v>0.55830000000000002</v>
      </c>
      <c r="F4">
        <f t="shared" ref="F4:F18" si="3">C3-E4</f>
        <v>3.5789</v>
      </c>
      <c r="G4">
        <v>0</v>
      </c>
      <c r="H4">
        <f t="shared" si="2"/>
        <v>2845.5106000000001</v>
      </c>
      <c r="I4">
        <v>33.615000000000002</v>
      </c>
      <c r="J4">
        <v>0</v>
      </c>
      <c r="K4">
        <v>10.961</v>
      </c>
      <c r="L4" t="s">
        <v>12</v>
      </c>
      <c r="O4">
        <v>2845.5109000000002</v>
      </c>
      <c r="P4" s="3">
        <f t="shared" si="0"/>
        <v>3.0000000015206751E-4</v>
      </c>
      <c r="R4">
        <v>3.5789</v>
      </c>
      <c r="S4" s="3">
        <f t="shared" si="1"/>
        <v>0</v>
      </c>
    </row>
    <row r="5" spans="1:19" x14ac:dyDescent="0.25">
      <c r="A5" s="26"/>
      <c r="B5" t="s">
        <v>306</v>
      </c>
      <c r="C5">
        <v>3.0022000000000002</v>
      </c>
      <c r="D5">
        <v>0</v>
      </c>
      <c r="E5">
        <v>0.32200000000000001</v>
      </c>
      <c r="F5">
        <f t="shared" si="3"/>
        <v>2.8658000000000001</v>
      </c>
      <c r="G5">
        <v>0</v>
      </c>
      <c r="H5">
        <f t="shared" si="2"/>
        <v>2848.3764000000001</v>
      </c>
      <c r="I5">
        <v>51.726999999999997</v>
      </c>
      <c r="J5">
        <v>0</v>
      </c>
      <c r="K5">
        <v>34.082999999999998</v>
      </c>
      <c r="L5" t="s">
        <v>12</v>
      </c>
      <c r="O5">
        <v>2848.3766999999998</v>
      </c>
      <c r="P5" s="3">
        <f t="shared" si="0"/>
        <v>2.9999999969732016E-4</v>
      </c>
      <c r="R5">
        <v>2.8658000000000001</v>
      </c>
      <c r="S5" s="3">
        <f t="shared" si="1"/>
        <v>0</v>
      </c>
    </row>
    <row r="6" spans="1:19" x14ac:dyDescent="0.25">
      <c r="A6" s="26"/>
      <c r="B6" t="s">
        <v>307</v>
      </c>
      <c r="C6">
        <v>2.8815</v>
      </c>
      <c r="D6">
        <v>0</v>
      </c>
      <c r="E6">
        <v>4.7300000000000002E-2</v>
      </c>
      <c r="F6">
        <f t="shared" si="3"/>
        <v>2.9549000000000003</v>
      </c>
      <c r="G6">
        <v>0</v>
      </c>
      <c r="H6">
        <f t="shared" si="2"/>
        <v>2851.3312999999998</v>
      </c>
      <c r="I6">
        <v>45.32</v>
      </c>
      <c r="J6">
        <v>0</v>
      </c>
      <c r="K6">
        <v>39.085999999999999</v>
      </c>
      <c r="L6" t="s">
        <v>12</v>
      </c>
      <c r="O6">
        <v>2851.3316</v>
      </c>
      <c r="P6" s="3">
        <f t="shared" si="0"/>
        <v>3.0000000015206751E-4</v>
      </c>
      <c r="R6">
        <v>2.9548999999999999</v>
      </c>
      <c r="S6" s="3">
        <f t="shared" si="1"/>
        <v>0</v>
      </c>
    </row>
    <row r="7" spans="1:19" x14ac:dyDescent="0.25">
      <c r="A7" s="26"/>
      <c r="B7" t="s">
        <v>308</v>
      </c>
      <c r="C7">
        <v>1.7396</v>
      </c>
      <c r="D7">
        <v>0</v>
      </c>
      <c r="E7">
        <v>0.7873</v>
      </c>
      <c r="F7">
        <f t="shared" si="3"/>
        <v>2.0941999999999998</v>
      </c>
      <c r="G7">
        <v>0</v>
      </c>
      <c r="H7">
        <f t="shared" si="2"/>
        <v>2853.4254999999998</v>
      </c>
      <c r="I7">
        <v>41.948999999999998</v>
      </c>
      <c r="J7">
        <v>0</v>
      </c>
      <c r="K7">
        <v>26.561</v>
      </c>
      <c r="L7" t="s">
        <v>12</v>
      </c>
      <c r="O7">
        <v>2853.4256999999998</v>
      </c>
      <c r="P7" s="3">
        <f t="shared" si="0"/>
        <v>1.9999999994979589E-4</v>
      </c>
      <c r="R7">
        <v>2.0941000000000001</v>
      </c>
      <c r="S7" s="3">
        <f t="shared" si="1"/>
        <v>-9.9999999999766942E-5</v>
      </c>
    </row>
    <row r="8" spans="1:19" x14ac:dyDescent="0.25">
      <c r="A8" s="26"/>
      <c r="B8" t="s">
        <v>309</v>
      </c>
      <c r="C8">
        <v>0.40150000000000002</v>
      </c>
      <c r="D8">
        <v>0</v>
      </c>
      <c r="E8">
        <v>2.0453000000000001</v>
      </c>
      <c r="F8">
        <f t="shared" si="3"/>
        <v>-0.30570000000000008</v>
      </c>
      <c r="G8">
        <v>0</v>
      </c>
      <c r="H8">
        <f t="shared" si="2"/>
        <v>2853.1197999999995</v>
      </c>
      <c r="I8">
        <v>22.681999999999999</v>
      </c>
      <c r="J8">
        <v>0</v>
      </c>
      <c r="K8">
        <v>20.314</v>
      </c>
      <c r="L8" t="s">
        <v>12</v>
      </c>
      <c r="O8">
        <v>2853.12</v>
      </c>
      <c r="P8" s="3">
        <f t="shared" si="0"/>
        <v>2.0000000040454324E-4</v>
      </c>
      <c r="R8">
        <v>-0.30570000000000003</v>
      </c>
      <c r="S8" s="3">
        <f t="shared" si="1"/>
        <v>0</v>
      </c>
    </row>
    <row r="9" spans="1:19" x14ac:dyDescent="0.25">
      <c r="A9" s="26"/>
      <c r="B9" t="s">
        <v>310</v>
      </c>
      <c r="C9">
        <v>0.68</v>
      </c>
      <c r="D9">
        <v>0</v>
      </c>
      <c r="E9">
        <v>3.2635000000000001</v>
      </c>
      <c r="F9">
        <f t="shared" si="3"/>
        <v>-2.8620000000000001</v>
      </c>
      <c r="G9">
        <v>0</v>
      </c>
      <c r="H9">
        <f t="shared" si="2"/>
        <v>2850.2577999999994</v>
      </c>
      <c r="I9">
        <v>11.215999999999999</v>
      </c>
      <c r="J9">
        <v>0</v>
      </c>
      <c r="K9">
        <v>37.758000000000003</v>
      </c>
      <c r="L9" t="s">
        <v>12</v>
      </c>
      <c r="O9">
        <v>2850.2579000000001</v>
      </c>
      <c r="P9" s="3">
        <f t="shared" si="0"/>
        <v>1.0000000065701897E-4</v>
      </c>
      <c r="R9">
        <v>-2.8620000000000001</v>
      </c>
      <c r="S9" s="3">
        <f t="shared" si="1"/>
        <v>0</v>
      </c>
    </row>
    <row r="10" spans="1:19" x14ac:dyDescent="0.25">
      <c r="A10" s="26"/>
      <c r="B10" s="1" t="s">
        <v>318</v>
      </c>
      <c r="C10">
        <v>3.8672</v>
      </c>
      <c r="D10">
        <v>0</v>
      </c>
      <c r="E10">
        <v>3.8671000000000002</v>
      </c>
      <c r="F10">
        <f t="shared" si="3"/>
        <v>-3.1871</v>
      </c>
      <c r="G10">
        <v>0</v>
      </c>
      <c r="H10" s="1">
        <f t="shared" si="2"/>
        <v>2847.0706999999993</v>
      </c>
      <c r="I10">
        <v>42.872</v>
      </c>
      <c r="J10">
        <v>0</v>
      </c>
      <c r="K10">
        <v>42.837000000000003</v>
      </c>
      <c r="L10" t="s">
        <v>12</v>
      </c>
      <c r="O10">
        <v>2847.0708</v>
      </c>
      <c r="P10" s="3">
        <f t="shared" si="0"/>
        <v>1.0000000065701897E-4</v>
      </c>
      <c r="R10">
        <v>-3.1871999999999998</v>
      </c>
      <c r="S10" s="3">
        <f t="shared" si="1"/>
        <v>-9.9999999999766942E-5</v>
      </c>
    </row>
    <row r="11" spans="1:19" x14ac:dyDescent="0.25">
      <c r="A11" s="26"/>
      <c r="B11" t="s">
        <v>311</v>
      </c>
      <c r="C11">
        <v>2.823</v>
      </c>
      <c r="D11">
        <v>0</v>
      </c>
      <c r="E11">
        <v>0.50939999999999996</v>
      </c>
      <c r="F11">
        <f t="shared" si="3"/>
        <v>3.3578000000000001</v>
      </c>
      <c r="G11">
        <v>0</v>
      </c>
      <c r="H11">
        <f t="shared" si="2"/>
        <v>2850.4284999999995</v>
      </c>
      <c r="I11">
        <v>27.425000000000001</v>
      </c>
      <c r="J11">
        <v>0</v>
      </c>
      <c r="K11">
        <v>16.478000000000002</v>
      </c>
      <c r="L11" t="s">
        <v>12</v>
      </c>
      <c r="O11">
        <v>2850.4285</v>
      </c>
      <c r="P11" s="3">
        <f t="shared" si="0"/>
        <v>0</v>
      </c>
      <c r="R11">
        <v>3.3578000000000001</v>
      </c>
      <c r="S11" s="3">
        <f t="shared" si="1"/>
        <v>0</v>
      </c>
    </row>
    <row r="12" spans="1:19" x14ac:dyDescent="0.25">
      <c r="A12" s="26"/>
      <c r="B12" t="s">
        <v>312</v>
      </c>
      <c r="C12">
        <v>2.1223000000000001</v>
      </c>
      <c r="D12">
        <v>0</v>
      </c>
      <c r="E12">
        <v>0.24030000000000001</v>
      </c>
      <c r="F12">
        <f t="shared" si="3"/>
        <v>2.5827</v>
      </c>
      <c r="G12">
        <v>0</v>
      </c>
      <c r="H12">
        <f t="shared" si="2"/>
        <v>2853.0111999999995</v>
      </c>
      <c r="I12">
        <v>36.015999999999998</v>
      </c>
      <c r="J12">
        <v>0</v>
      </c>
      <c r="K12">
        <v>25.721</v>
      </c>
      <c r="L12" t="s">
        <v>12</v>
      </c>
      <c r="O12">
        <v>2853.0111999999999</v>
      </c>
      <c r="P12" s="3">
        <f t="shared" si="0"/>
        <v>0</v>
      </c>
      <c r="R12">
        <v>2.5827</v>
      </c>
      <c r="S12" s="3">
        <f t="shared" si="1"/>
        <v>0</v>
      </c>
    </row>
    <row r="13" spans="1:19" x14ac:dyDescent="0.25">
      <c r="A13" s="26"/>
      <c r="B13" t="s">
        <v>313</v>
      </c>
      <c r="C13">
        <v>0.98099999999999998</v>
      </c>
      <c r="D13">
        <v>0</v>
      </c>
      <c r="E13">
        <v>2.3304999999999998</v>
      </c>
      <c r="F13">
        <f t="shared" si="3"/>
        <v>-0.20819999999999972</v>
      </c>
      <c r="G13">
        <v>0</v>
      </c>
      <c r="H13">
        <f t="shared" si="2"/>
        <v>2852.8029999999994</v>
      </c>
      <c r="I13">
        <v>14.737</v>
      </c>
      <c r="J13">
        <v>0</v>
      </c>
      <c r="K13">
        <v>54.796999999999997</v>
      </c>
      <c r="L13" t="s">
        <v>12</v>
      </c>
      <c r="O13">
        <v>2852.8029999999999</v>
      </c>
      <c r="P13" s="3">
        <f t="shared" si="0"/>
        <v>0</v>
      </c>
      <c r="R13">
        <v>-0.2082</v>
      </c>
      <c r="S13" s="3">
        <f t="shared" si="1"/>
        <v>-2.7755575615628914E-16</v>
      </c>
    </row>
    <row r="14" spans="1:19" x14ac:dyDescent="0.25">
      <c r="A14" s="26"/>
      <c r="B14" t="s">
        <v>314</v>
      </c>
      <c r="C14">
        <v>0.34820000000000001</v>
      </c>
      <c r="D14">
        <v>0</v>
      </c>
      <c r="E14">
        <v>3.3652000000000002</v>
      </c>
      <c r="F14">
        <f t="shared" si="3"/>
        <v>-2.3842000000000003</v>
      </c>
      <c r="G14">
        <v>0</v>
      </c>
      <c r="H14">
        <f t="shared" si="2"/>
        <v>2850.4187999999995</v>
      </c>
      <c r="I14">
        <v>32.875</v>
      </c>
      <c r="J14">
        <v>0</v>
      </c>
      <c r="K14">
        <v>57.536999999999999</v>
      </c>
      <c r="L14" t="s">
        <v>12</v>
      </c>
      <c r="O14">
        <v>2850.4187999999999</v>
      </c>
      <c r="P14" s="3">
        <f t="shared" si="0"/>
        <v>0</v>
      </c>
      <c r="R14">
        <v>-2.3841999999999999</v>
      </c>
      <c r="S14" s="3">
        <f t="shared" si="1"/>
        <v>0</v>
      </c>
    </row>
    <row r="15" spans="1:19" x14ac:dyDescent="0.25">
      <c r="A15" s="26"/>
      <c r="B15" t="s">
        <v>315</v>
      </c>
      <c r="C15">
        <v>0.63139999999999996</v>
      </c>
      <c r="D15">
        <v>0</v>
      </c>
      <c r="E15">
        <v>3.5207999999999999</v>
      </c>
      <c r="F15">
        <f t="shared" si="3"/>
        <v>-3.1726000000000001</v>
      </c>
      <c r="G15">
        <v>0</v>
      </c>
      <c r="H15">
        <f t="shared" si="2"/>
        <v>2847.2461999999996</v>
      </c>
      <c r="I15">
        <v>17.908999999999999</v>
      </c>
      <c r="J15">
        <v>0</v>
      </c>
      <c r="K15">
        <v>64.319999999999993</v>
      </c>
      <c r="L15" t="s">
        <v>12</v>
      </c>
      <c r="O15">
        <v>2847.2462</v>
      </c>
      <c r="P15" s="3">
        <f t="shared" si="0"/>
        <v>0</v>
      </c>
      <c r="R15">
        <v>-3.1726000000000001</v>
      </c>
      <c r="S15" s="3">
        <f t="shared" si="1"/>
        <v>0</v>
      </c>
    </row>
    <row r="16" spans="1:19" x14ac:dyDescent="0.25">
      <c r="A16" s="26"/>
      <c r="B16" t="s">
        <v>316</v>
      </c>
      <c r="C16">
        <v>0.30740000000000001</v>
      </c>
      <c r="D16">
        <v>0</v>
      </c>
      <c r="E16">
        <v>3.7261000000000002</v>
      </c>
      <c r="F16">
        <f t="shared" si="3"/>
        <v>-3.0947000000000005</v>
      </c>
      <c r="G16">
        <v>0</v>
      </c>
      <c r="H16">
        <f t="shared" si="2"/>
        <v>2844.1514999999999</v>
      </c>
      <c r="I16">
        <v>12.079000000000001</v>
      </c>
      <c r="J16">
        <v>0</v>
      </c>
      <c r="K16">
        <v>33.326999999999998</v>
      </c>
      <c r="L16" t="s">
        <v>12</v>
      </c>
      <c r="O16">
        <v>2844.1514999999999</v>
      </c>
      <c r="P16" s="3">
        <f t="shared" si="0"/>
        <v>0</v>
      </c>
      <c r="R16">
        <v>-3.0948000000000002</v>
      </c>
      <c r="S16" s="3">
        <f t="shared" si="1"/>
        <v>-9.9999999999766942E-5</v>
      </c>
    </row>
    <row r="17" spans="1:19" x14ac:dyDescent="0.25">
      <c r="A17" s="26"/>
      <c r="B17" t="s">
        <v>317</v>
      </c>
      <c r="C17">
        <v>0.28760000000000002</v>
      </c>
      <c r="D17">
        <v>0</v>
      </c>
      <c r="E17">
        <v>3.5013999999999998</v>
      </c>
      <c r="F17">
        <f t="shared" si="3"/>
        <v>-3.194</v>
      </c>
      <c r="G17">
        <v>0</v>
      </c>
      <c r="H17">
        <f t="shared" si="2"/>
        <v>2840.9575</v>
      </c>
      <c r="I17">
        <v>12.941000000000001</v>
      </c>
      <c r="J17">
        <v>0</v>
      </c>
      <c r="K17">
        <v>26.774000000000001</v>
      </c>
      <c r="L17" t="s">
        <v>12</v>
      </c>
      <c r="O17">
        <v>2840.9575</v>
      </c>
      <c r="P17" s="3">
        <f t="shared" si="0"/>
        <v>0</v>
      </c>
      <c r="R17">
        <v>-3.194</v>
      </c>
      <c r="S17" s="3">
        <f t="shared" si="1"/>
        <v>0</v>
      </c>
    </row>
    <row r="18" spans="1:19" x14ac:dyDescent="0.25">
      <c r="A18" s="26"/>
      <c r="B18" s="1" t="s">
        <v>213</v>
      </c>
      <c r="C18">
        <v>0</v>
      </c>
      <c r="D18">
        <v>0</v>
      </c>
      <c r="E18">
        <v>3.0217999999999998</v>
      </c>
      <c r="F18">
        <f t="shared" si="3"/>
        <v>-2.7342</v>
      </c>
      <c r="G18">
        <v>0</v>
      </c>
      <c r="H18" s="1">
        <f t="shared" si="2"/>
        <v>2838.2233000000001</v>
      </c>
      <c r="I18">
        <v>0</v>
      </c>
      <c r="J18">
        <v>0</v>
      </c>
      <c r="K18">
        <v>25.117000000000001</v>
      </c>
      <c r="L18" t="s">
        <v>12</v>
      </c>
      <c r="O18">
        <v>2838.2231999999999</v>
      </c>
      <c r="P18" s="3">
        <f t="shared" si="0"/>
        <v>-1.0000000020227162E-4</v>
      </c>
      <c r="R18">
        <v>-2.7342</v>
      </c>
      <c r="S18" s="3">
        <f t="shared" si="1"/>
        <v>0</v>
      </c>
    </row>
    <row r="19" spans="1:19" x14ac:dyDescent="0.25">
      <c r="A19" s="2"/>
      <c r="B19" s="2"/>
      <c r="C19" s="2">
        <f>SUM(C2:C18)</f>
        <v>31.426000000000002</v>
      </c>
      <c r="D19" s="2"/>
      <c r="E19" s="2">
        <f>SUM(E2:E18)</f>
        <v>31.4224</v>
      </c>
      <c r="F19" s="2">
        <f>E19-C19</f>
        <v>-3.6000000000022681E-3</v>
      </c>
      <c r="G19" s="2"/>
      <c r="H19" s="2">
        <f>ABS(H2-H18)</f>
        <v>3.6000000000058208E-3</v>
      </c>
      <c r="I19" s="2">
        <f>SUM(I2:I18)/1000</f>
        <v>0.47587400000000007</v>
      </c>
      <c r="J19" s="2"/>
      <c r="K19" s="2">
        <f>SUM(K2:K18)/1000</f>
        <v>0.52838399999999985</v>
      </c>
      <c r="L19" s="2">
        <f>K19+I19</f>
        <v>1.0042579999999999</v>
      </c>
      <c r="M19" s="13">
        <f>0.008*SQRT(L19)</f>
        <v>8.0170139079335512E-3</v>
      </c>
    </row>
  </sheetData>
  <mergeCells count="1">
    <mergeCell ref="A2:A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2"/>
  <sheetViews>
    <sheetView topLeftCell="A109" workbookViewId="0">
      <selection activeCell="M121" sqref="M121"/>
    </sheetView>
  </sheetViews>
  <sheetFormatPr baseColWidth="10" defaultRowHeight="15" x14ac:dyDescent="0.25"/>
  <cols>
    <col min="1" max="1" width="10.7109375" customWidth="1"/>
    <col min="2" max="3" width="12.5703125" bestFit="1" customWidth="1"/>
    <col min="7" max="7" width="14.7109375" bestFit="1" customWidth="1"/>
    <col min="8" max="8" width="16.5703125" bestFit="1" customWidth="1"/>
    <col min="9" max="9" width="13.28515625" bestFit="1" customWidth="1"/>
    <col min="18" max="18" width="7.85546875" customWidth="1"/>
  </cols>
  <sheetData>
    <row r="1" spans="1:20" x14ac:dyDescent="0.25">
      <c r="A1" t="s">
        <v>58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P1" t="s">
        <v>6</v>
      </c>
      <c r="S1" t="s">
        <v>4</v>
      </c>
    </row>
    <row r="2" spans="1:20" ht="15" customHeight="1" x14ac:dyDescent="0.25">
      <c r="A2" s="26">
        <v>44264</v>
      </c>
      <c r="B2" s="1" t="s">
        <v>175</v>
      </c>
      <c r="C2">
        <v>0.17299999999999999</v>
      </c>
      <c r="D2">
        <v>0</v>
      </c>
      <c r="E2">
        <v>0</v>
      </c>
      <c r="F2">
        <v>0</v>
      </c>
      <c r="G2">
        <v>0</v>
      </c>
      <c r="H2" s="1">
        <f>'2021-02-17'!$H$14</f>
        <v>2750.6443999999997</v>
      </c>
      <c r="I2">
        <v>52.287999999999997</v>
      </c>
      <c r="J2">
        <v>0</v>
      </c>
      <c r="K2">
        <v>0</v>
      </c>
      <c r="L2" t="s">
        <v>12</v>
      </c>
      <c r="P2">
        <v>2750.6444000000001</v>
      </c>
      <c r="Q2" s="3">
        <f>+P2-H2</f>
        <v>0</v>
      </c>
      <c r="S2">
        <v>0</v>
      </c>
      <c r="T2" s="3">
        <f>+S2-F2</f>
        <v>0</v>
      </c>
    </row>
    <row r="3" spans="1:20" x14ac:dyDescent="0.25">
      <c r="A3" s="26"/>
      <c r="B3" s="1" t="s">
        <v>319</v>
      </c>
      <c r="C3">
        <v>1.0564</v>
      </c>
      <c r="D3">
        <v>0</v>
      </c>
      <c r="E3">
        <v>1.0563</v>
      </c>
      <c r="F3">
        <f>+C2-E3</f>
        <v>-0.88329999999999997</v>
      </c>
      <c r="G3">
        <v>0</v>
      </c>
      <c r="H3" s="1">
        <f t="shared" ref="H3:H66" si="0">H2+C2-E3</f>
        <v>2749.7610999999993</v>
      </c>
      <c r="I3">
        <v>6.3550000000000004</v>
      </c>
      <c r="J3">
        <v>0</v>
      </c>
      <c r="K3">
        <v>6.359</v>
      </c>
      <c r="L3" t="s">
        <v>12</v>
      </c>
      <c r="P3">
        <v>2749.7611000000002</v>
      </c>
      <c r="Q3" s="3">
        <f t="shared" ref="Q3:Q66" si="1">+P3-H3</f>
        <v>0</v>
      </c>
      <c r="S3">
        <v>-0.88329999999999997</v>
      </c>
      <c r="T3" s="3">
        <f t="shared" ref="T3:T66" si="2">+S3-F3</f>
        <v>0</v>
      </c>
    </row>
    <row r="4" spans="1:20" x14ac:dyDescent="0.25">
      <c r="A4" s="26"/>
      <c r="B4" t="s">
        <v>13</v>
      </c>
      <c r="C4">
        <v>0.1845</v>
      </c>
      <c r="D4">
        <v>0</v>
      </c>
      <c r="E4">
        <v>3.5710999999999999</v>
      </c>
      <c r="F4">
        <f t="shared" ref="F4:F67" si="3">+C3-E4</f>
        <v>-2.5146999999999999</v>
      </c>
      <c r="G4">
        <v>0</v>
      </c>
      <c r="H4">
        <f t="shared" si="0"/>
        <v>2747.2463999999991</v>
      </c>
      <c r="I4">
        <v>21.643999999999998</v>
      </c>
      <c r="J4">
        <v>0</v>
      </c>
      <c r="K4">
        <v>63.768000000000001</v>
      </c>
      <c r="L4" t="s">
        <v>12</v>
      </c>
      <c r="P4">
        <v>2747.2464</v>
      </c>
      <c r="Q4" s="3">
        <f t="shared" si="1"/>
        <v>0</v>
      </c>
      <c r="S4">
        <v>-2.5146999999999999</v>
      </c>
      <c r="T4" s="3">
        <f t="shared" si="2"/>
        <v>0</v>
      </c>
    </row>
    <row r="5" spans="1:20" x14ac:dyDescent="0.25">
      <c r="A5" s="26"/>
      <c r="B5" t="s">
        <v>14</v>
      </c>
      <c r="C5">
        <v>3.8904999999999998</v>
      </c>
      <c r="D5">
        <v>0</v>
      </c>
      <c r="E5">
        <v>1.6913</v>
      </c>
      <c r="F5">
        <f t="shared" si="3"/>
        <v>-1.5068000000000001</v>
      </c>
      <c r="G5">
        <v>0</v>
      </c>
      <c r="H5">
        <f t="shared" si="0"/>
        <v>2745.739599999999</v>
      </c>
      <c r="I5">
        <v>25.629000000000001</v>
      </c>
      <c r="J5">
        <v>0</v>
      </c>
      <c r="K5">
        <v>19.888000000000002</v>
      </c>
      <c r="L5" t="s">
        <v>12</v>
      </c>
      <c r="P5">
        <v>2745.7395999999999</v>
      </c>
      <c r="Q5" s="3">
        <f t="shared" si="1"/>
        <v>0</v>
      </c>
      <c r="S5">
        <v>-1.5066999999999999</v>
      </c>
      <c r="T5" s="3">
        <f t="shared" si="2"/>
        <v>1.0000000000021103E-4</v>
      </c>
    </row>
    <row r="6" spans="1:20" x14ac:dyDescent="0.25">
      <c r="A6" s="26"/>
      <c r="B6" t="s">
        <v>15</v>
      </c>
      <c r="C6">
        <v>3.9238</v>
      </c>
      <c r="D6">
        <v>0</v>
      </c>
      <c r="E6">
        <v>0.51629999999999998</v>
      </c>
      <c r="F6">
        <f t="shared" si="3"/>
        <v>3.3742000000000001</v>
      </c>
      <c r="G6">
        <v>0</v>
      </c>
      <c r="H6">
        <f t="shared" si="0"/>
        <v>2749.1137999999992</v>
      </c>
      <c r="I6">
        <v>21.895</v>
      </c>
      <c r="J6">
        <v>0</v>
      </c>
      <c r="K6">
        <v>8.9930000000000003</v>
      </c>
      <c r="L6" t="s">
        <v>12</v>
      </c>
      <c r="P6">
        <v>2749.1138000000001</v>
      </c>
      <c r="Q6" s="3">
        <f t="shared" si="1"/>
        <v>0</v>
      </c>
      <c r="S6">
        <v>3.3742000000000001</v>
      </c>
      <c r="T6" s="3">
        <f t="shared" si="2"/>
        <v>0</v>
      </c>
    </row>
    <row r="7" spans="1:20" x14ac:dyDescent="0.25">
      <c r="A7" s="26"/>
      <c r="B7" t="s">
        <v>16</v>
      </c>
      <c r="C7">
        <v>3.6320999999999999</v>
      </c>
      <c r="D7">
        <v>0</v>
      </c>
      <c r="E7">
        <v>0.50370000000000004</v>
      </c>
      <c r="F7">
        <f t="shared" si="3"/>
        <v>3.4200999999999997</v>
      </c>
      <c r="G7">
        <v>0</v>
      </c>
      <c r="H7">
        <f t="shared" si="0"/>
        <v>2752.533899999999</v>
      </c>
      <c r="I7">
        <v>22.908000000000001</v>
      </c>
      <c r="J7">
        <v>0</v>
      </c>
      <c r="K7">
        <v>11.582000000000001</v>
      </c>
      <c r="L7" t="s">
        <v>12</v>
      </c>
      <c r="P7">
        <v>2752.5338999999999</v>
      </c>
      <c r="Q7" s="3">
        <f t="shared" si="1"/>
        <v>0</v>
      </c>
      <c r="S7">
        <v>3.4201000000000001</v>
      </c>
      <c r="T7" s="3">
        <f t="shared" si="2"/>
        <v>0</v>
      </c>
    </row>
    <row r="8" spans="1:20" x14ac:dyDescent="0.25">
      <c r="A8" s="26"/>
      <c r="B8" s="1" t="s">
        <v>320</v>
      </c>
      <c r="C8">
        <v>0.90529999999999999</v>
      </c>
      <c r="D8">
        <v>0</v>
      </c>
      <c r="E8">
        <v>0.90529999999999999</v>
      </c>
      <c r="F8">
        <f t="shared" si="3"/>
        <v>2.7267999999999999</v>
      </c>
      <c r="G8">
        <v>0</v>
      </c>
      <c r="H8" s="1">
        <f t="shared" si="0"/>
        <v>2755.2606999999989</v>
      </c>
      <c r="I8">
        <v>11.191000000000001</v>
      </c>
      <c r="J8">
        <v>0</v>
      </c>
      <c r="K8">
        <v>11.195</v>
      </c>
      <c r="L8" t="s">
        <v>12</v>
      </c>
      <c r="P8">
        <v>2755.2606999999998</v>
      </c>
      <c r="Q8" s="3">
        <f t="shared" si="1"/>
        <v>0</v>
      </c>
      <c r="S8">
        <v>2.7267999999999999</v>
      </c>
      <c r="T8" s="3">
        <f t="shared" si="2"/>
        <v>0</v>
      </c>
    </row>
    <row r="9" spans="1:20" x14ac:dyDescent="0.25">
      <c r="A9" s="26"/>
      <c r="B9" t="s">
        <v>18</v>
      </c>
      <c r="C9">
        <v>0.2145</v>
      </c>
      <c r="D9">
        <v>0</v>
      </c>
      <c r="E9">
        <v>2.6356999999999999</v>
      </c>
      <c r="F9">
        <f t="shared" si="3"/>
        <v>-1.7303999999999999</v>
      </c>
      <c r="G9">
        <v>0</v>
      </c>
      <c r="H9">
        <f t="shared" si="0"/>
        <v>2753.530299999999</v>
      </c>
      <c r="I9">
        <v>10.975</v>
      </c>
      <c r="J9">
        <v>0</v>
      </c>
      <c r="K9">
        <v>77.77</v>
      </c>
      <c r="L9" t="s">
        <v>12</v>
      </c>
      <c r="P9">
        <v>2753.5304000000001</v>
      </c>
      <c r="Q9" s="3">
        <f t="shared" si="1"/>
        <v>1.0000000111176632E-4</v>
      </c>
      <c r="S9">
        <v>-1.7302999999999999</v>
      </c>
      <c r="T9" s="3">
        <f t="shared" si="2"/>
        <v>9.9999999999988987E-5</v>
      </c>
    </row>
    <row r="10" spans="1:20" x14ac:dyDescent="0.25">
      <c r="A10" s="26"/>
      <c r="B10" t="s">
        <v>19</v>
      </c>
      <c r="C10">
        <v>1.5550999999999999</v>
      </c>
      <c r="D10">
        <v>0</v>
      </c>
      <c r="E10">
        <v>1.2571000000000001</v>
      </c>
      <c r="F10">
        <f t="shared" si="3"/>
        <v>-1.0426000000000002</v>
      </c>
      <c r="G10">
        <v>0</v>
      </c>
      <c r="H10">
        <f t="shared" si="0"/>
        <v>2752.4876999999992</v>
      </c>
      <c r="I10">
        <v>30.751999999999999</v>
      </c>
      <c r="J10">
        <v>0</v>
      </c>
      <c r="K10">
        <v>91.147999999999996</v>
      </c>
      <c r="L10" t="s">
        <v>12</v>
      </c>
      <c r="P10">
        <v>2752.4877999999999</v>
      </c>
      <c r="Q10" s="3">
        <f t="shared" si="1"/>
        <v>1.0000000065701897E-4</v>
      </c>
      <c r="S10">
        <v>-1.0426</v>
      </c>
      <c r="T10" s="3">
        <f t="shared" si="2"/>
        <v>0</v>
      </c>
    </row>
    <row r="11" spans="1:20" x14ac:dyDescent="0.25">
      <c r="A11" s="26"/>
      <c r="B11" s="1" t="s">
        <v>321</v>
      </c>
      <c r="C11">
        <v>4.0979999999999999</v>
      </c>
      <c r="D11">
        <v>0</v>
      </c>
      <c r="E11">
        <v>4.0984999999999996</v>
      </c>
      <c r="F11">
        <f t="shared" si="3"/>
        <v>-2.5433999999999997</v>
      </c>
      <c r="G11">
        <v>0</v>
      </c>
      <c r="H11" s="1">
        <f t="shared" si="0"/>
        <v>2749.9442999999992</v>
      </c>
      <c r="I11">
        <v>20.568999999999999</v>
      </c>
      <c r="J11">
        <v>0</v>
      </c>
      <c r="K11">
        <v>20.58</v>
      </c>
      <c r="L11" t="s">
        <v>12</v>
      </c>
      <c r="P11">
        <v>2749.9443000000001</v>
      </c>
      <c r="Q11" s="3">
        <f t="shared" si="1"/>
        <v>0</v>
      </c>
      <c r="S11">
        <v>-2.5434999999999999</v>
      </c>
      <c r="T11" s="3">
        <f t="shared" si="2"/>
        <v>-1.0000000000021103E-4</v>
      </c>
    </row>
    <row r="12" spans="1:20" x14ac:dyDescent="0.25">
      <c r="A12" s="26"/>
      <c r="B12" t="s">
        <v>20</v>
      </c>
      <c r="C12">
        <v>3.6006999999999998</v>
      </c>
      <c r="D12">
        <v>0</v>
      </c>
      <c r="E12">
        <v>8.6099999999999996E-2</v>
      </c>
      <c r="F12">
        <f t="shared" si="3"/>
        <v>4.0118999999999998</v>
      </c>
      <c r="G12">
        <v>0</v>
      </c>
      <c r="H12">
        <f t="shared" si="0"/>
        <v>2753.9561999999992</v>
      </c>
      <c r="I12">
        <v>14.765000000000001</v>
      </c>
      <c r="J12">
        <v>0</v>
      </c>
      <c r="K12">
        <v>12.4</v>
      </c>
      <c r="L12" t="s">
        <v>12</v>
      </c>
      <c r="P12">
        <v>2753.9562000000001</v>
      </c>
      <c r="Q12" s="3">
        <f t="shared" si="1"/>
        <v>0</v>
      </c>
      <c r="S12">
        <v>4.0118</v>
      </c>
      <c r="T12" s="3">
        <f t="shared" si="2"/>
        <v>-9.9999999999766942E-5</v>
      </c>
    </row>
    <row r="13" spans="1:20" x14ac:dyDescent="0.25">
      <c r="A13" s="26"/>
      <c r="B13" t="s">
        <v>21</v>
      </c>
      <c r="C13">
        <v>3.3715000000000002</v>
      </c>
      <c r="D13">
        <v>0</v>
      </c>
      <c r="E13">
        <v>7.6600000000000001E-2</v>
      </c>
      <c r="F13">
        <f t="shared" si="3"/>
        <v>3.5240999999999998</v>
      </c>
      <c r="G13">
        <v>0</v>
      </c>
      <c r="H13">
        <f t="shared" si="0"/>
        <v>2757.4802999999993</v>
      </c>
      <c r="I13">
        <v>13.51</v>
      </c>
      <c r="J13">
        <v>0</v>
      </c>
      <c r="K13">
        <v>9.56</v>
      </c>
      <c r="L13" t="s">
        <v>12</v>
      </c>
      <c r="P13">
        <v>2757.4803000000002</v>
      </c>
      <c r="Q13" s="3">
        <f t="shared" si="1"/>
        <v>0</v>
      </c>
      <c r="S13">
        <v>3.5240999999999998</v>
      </c>
      <c r="T13" s="3">
        <f t="shared" si="2"/>
        <v>0</v>
      </c>
    </row>
    <row r="14" spans="1:20" x14ac:dyDescent="0.25">
      <c r="A14" s="26"/>
      <c r="B14" t="s">
        <v>22</v>
      </c>
      <c r="C14">
        <v>3.2191999999999998</v>
      </c>
      <c r="D14">
        <v>0</v>
      </c>
      <c r="E14">
        <v>4.9299999999999997E-2</v>
      </c>
      <c r="F14">
        <f t="shared" si="3"/>
        <v>3.3222</v>
      </c>
      <c r="G14">
        <v>0</v>
      </c>
      <c r="H14">
        <f t="shared" si="0"/>
        <v>2760.8024999999993</v>
      </c>
      <c r="I14">
        <v>18.32</v>
      </c>
      <c r="J14">
        <v>0</v>
      </c>
      <c r="K14">
        <v>11.063000000000001</v>
      </c>
      <c r="L14" t="s">
        <v>12</v>
      </c>
      <c r="P14">
        <v>2760.8024</v>
      </c>
      <c r="Q14" s="3">
        <f t="shared" si="1"/>
        <v>-9.999999929277692E-5</v>
      </c>
      <c r="S14">
        <v>3.3222</v>
      </c>
      <c r="T14" s="3">
        <f t="shared" si="2"/>
        <v>0</v>
      </c>
    </row>
    <row r="15" spans="1:20" x14ac:dyDescent="0.25">
      <c r="A15" s="26"/>
      <c r="B15" t="s">
        <v>24</v>
      </c>
      <c r="C15">
        <v>3.0102000000000002</v>
      </c>
      <c r="D15">
        <v>0</v>
      </c>
      <c r="E15">
        <v>5.9299999999999999E-2</v>
      </c>
      <c r="F15">
        <f t="shared" si="3"/>
        <v>3.1598999999999999</v>
      </c>
      <c r="G15">
        <v>0</v>
      </c>
      <c r="H15">
        <f t="shared" si="0"/>
        <v>2763.9623999999994</v>
      </c>
      <c r="I15">
        <v>28.443000000000001</v>
      </c>
      <c r="J15">
        <v>0</v>
      </c>
      <c r="K15">
        <v>19.093</v>
      </c>
      <c r="L15" t="s">
        <v>12</v>
      </c>
      <c r="P15">
        <v>2763.9623000000001</v>
      </c>
      <c r="Q15" s="3">
        <f t="shared" si="1"/>
        <v>-9.999999929277692E-5</v>
      </c>
      <c r="S15">
        <v>3.1598999999999999</v>
      </c>
      <c r="T15" s="3">
        <f t="shared" si="2"/>
        <v>0</v>
      </c>
    </row>
    <row r="16" spans="1:20" x14ac:dyDescent="0.25">
      <c r="A16" s="26"/>
      <c r="B16" t="s">
        <v>25</v>
      </c>
      <c r="C16">
        <v>3.4849000000000001</v>
      </c>
      <c r="D16">
        <v>0</v>
      </c>
      <c r="E16">
        <v>0.32229999999999998</v>
      </c>
      <c r="F16">
        <f t="shared" si="3"/>
        <v>2.6879000000000004</v>
      </c>
      <c r="G16">
        <v>0</v>
      </c>
      <c r="H16">
        <f t="shared" si="0"/>
        <v>2766.6502999999998</v>
      </c>
      <c r="I16">
        <v>13.541</v>
      </c>
      <c r="J16">
        <v>0</v>
      </c>
      <c r="K16">
        <v>20.832000000000001</v>
      </c>
      <c r="L16" t="s">
        <v>12</v>
      </c>
      <c r="P16">
        <v>2766.6502</v>
      </c>
      <c r="Q16" s="3">
        <f t="shared" si="1"/>
        <v>-9.9999999747524271E-5</v>
      </c>
      <c r="S16">
        <v>2.6879</v>
      </c>
      <c r="T16" s="3">
        <f t="shared" si="2"/>
        <v>0</v>
      </c>
    </row>
    <row r="17" spans="1:20" x14ac:dyDescent="0.25">
      <c r="A17" s="26"/>
      <c r="B17" t="s">
        <v>26</v>
      </c>
      <c r="C17">
        <v>4.3112000000000004</v>
      </c>
      <c r="D17">
        <v>0</v>
      </c>
      <c r="E17">
        <v>0.3523</v>
      </c>
      <c r="F17">
        <f t="shared" si="3"/>
        <v>3.1326000000000001</v>
      </c>
      <c r="G17">
        <v>0</v>
      </c>
      <c r="H17">
        <f t="shared" si="0"/>
        <v>2769.7828999999997</v>
      </c>
      <c r="I17">
        <v>17.013999999999999</v>
      </c>
      <c r="J17">
        <v>0</v>
      </c>
      <c r="K17">
        <v>5.1950000000000003</v>
      </c>
      <c r="L17" t="s">
        <v>12</v>
      </c>
      <c r="P17">
        <v>2769.7828</v>
      </c>
      <c r="Q17" s="3">
        <f t="shared" si="1"/>
        <v>-9.9999999747524271E-5</v>
      </c>
      <c r="S17">
        <v>3.1326000000000001</v>
      </c>
      <c r="T17" s="3">
        <f t="shared" si="2"/>
        <v>0</v>
      </c>
    </row>
    <row r="18" spans="1:20" x14ac:dyDescent="0.25">
      <c r="A18" s="26"/>
      <c r="B18" t="s">
        <v>27</v>
      </c>
      <c r="C18">
        <v>3.6011000000000002</v>
      </c>
      <c r="D18">
        <v>0</v>
      </c>
      <c r="E18">
        <v>2.3800000000000002E-2</v>
      </c>
      <c r="F18">
        <f t="shared" si="3"/>
        <v>4.2874000000000008</v>
      </c>
      <c r="G18">
        <v>0</v>
      </c>
      <c r="H18">
        <f t="shared" si="0"/>
        <v>2774.0702999999999</v>
      </c>
      <c r="I18">
        <v>14.071999999999999</v>
      </c>
      <c r="J18">
        <v>0</v>
      </c>
      <c r="K18">
        <v>8.6829999999999998</v>
      </c>
      <c r="L18" t="s">
        <v>12</v>
      </c>
      <c r="P18">
        <v>2774.0702999999999</v>
      </c>
      <c r="Q18" s="3">
        <f t="shared" si="1"/>
        <v>0</v>
      </c>
      <c r="S18">
        <v>4.2873999999999999</v>
      </c>
      <c r="T18" s="3">
        <f t="shared" si="2"/>
        <v>0</v>
      </c>
    </row>
    <row r="19" spans="1:20" x14ac:dyDescent="0.25">
      <c r="A19" s="26"/>
      <c r="B19" t="s">
        <v>28</v>
      </c>
      <c r="C19">
        <v>2.5594000000000001</v>
      </c>
      <c r="D19">
        <v>0</v>
      </c>
      <c r="E19">
        <v>0.22539999999999999</v>
      </c>
      <c r="F19">
        <f t="shared" si="3"/>
        <v>3.3757000000000001</v>
      </c>
      <c r="G19">
        <v>0</v>
      </c>
      <c r="H19">
        <f t="shared" si="0"/>
        <v>2777.4459999999999</v>
      </c>
      <c r="I19">
        <v>26.422000000000001</v>
      </c>
      <c r="J19">
        <v>0</v>
      </c>
      <c r="K19">
        <v>8.2119999999999997</v>
      </c>
      <c r="L19" t="s">
        <v>12</v>
      </c>
      <c r="P19">
        <v>2777.4459999999999</v>
      </c>
      <c r="Q19" s="3">
        <f t="shared" si="1"/>
        <v>0</v>
      </c>
      <c r="S19">
        <v>3.3757000000000001</v>
      </c>
      <c r="T19" s="3">
        <f t="shared" si="2"/>
        <v>0</v>
      </c>
    </row>
    <row r="20" spans="1:20" x14ac:dyDescent="0.25">
      <c r="A20" s="26"/>
      <c r="B20" t="s">
        <v>30</v>
      </c>
      <c r="C20">
        <v>0.24440000000000001</v>
      </c>
      <c r="D20">
        <v>0</v>
      </c>
      <c r="E20">
        <v>3.5276999999999998</v>
      </c>
      <c r="F20">
        <f t="shared" si="3"/>
        <v>-0.96829999999999972</v>
      </c>
      <c r="G20">
        <v>0</v>
      </c>
      <c r="H20">
        <f t="shared" si="0"/>
        <v>2776.4776999999999</v>
      </c>
      <c r="I20">
        <v>8.1280000000000001</v>
      </c>
      <c r="J20">
        <v>0</v>
      </c>
      <c r="K20">
        <v>21.655000000000001</v>
      </c>
      <c r="L20" t="s">
        <v>12</v>
      </c>
      <c r="P20">
        <v>2776.4776999999999</v>
      </c>
      <c r="Q20" s="3">
        <f t="shared" si="1"/>
        <v>0</v>
      </c>
      <c r="S20">
        <v>-0.96830000000000005</v>
      </c>
      <c r="T20" s="3">
        <f t="shared" si="2"/>
        <v>0</v>
      </c>
    </row>
    <row r="21" spans="1:20" x14ac:dyDescent="0.25">
      <c r="A21" s="26"/>
      <c r="B21" s="1" t="s">
        <v>322</v>
      </c>
      <c r="C21">
        <v>0.1547</v>
      </c>
      <c r="D21">
        <v>0</v>
      </c>
      <c r="E21">
        <v>3.133</v>
      </c>
      <c r="F21">
        <f t="shared" si="3"/>
        <v>-2.8885999999999998</v>
      </c>
      <c r="G21">
        <v>0</v>
      </c>
      <c r="H21" s="1">
        <f t="shared" si="0"/>
        <v>2773.5891000000001</v>
      </c>
      <c r="I21">
        <v>9.2170000000000005</v>
      </c>
      <c r="J21">
        <v>0</v>
      </c>
      <c r="K21">
        <v>15.837999999999999</v>
      </c>
      <c r="L21" t="s">
        <v>12</v>
      </c>
      <c r="P21">
        <v>2773.5891000000001</v>
      </c>
      <c r="Q21" s="3">
        <f t="shared" si="1"/>
        <v>0</v>
      </c>
      <c r="S21">
        <v>-2.8885999999999998</v>
      </c>
      <c r="T21" s="3">
        <f t="shared" si="2"/>
        <v>0</v>
      </c>
    </row>
    <row r="22" spans="1:20" x14ac:dyDescent="0.25">
      <c r="A22" s="26"/>
      <c r="B22" t="s">
        <v>31</v>
      </c>
      <c r="C22">
        <v>0.4108</v>
      </c>
      <c r="D22">
        <v>0</v>
      </c>
      <c r="E22">
        <v>3.1396999999999999</v>
      </c>
      <c r="F22">
        <f t="shared" si="3"/>
        <v>-2.9849999999999999</v>
      </c>
      <c r="G22">
        <v>0</v>
      </c>
      <c r="H22">
        <f t="shared" si="0"/>
        <v>2770.6041</v>
      </c>
      <c r="I22">
        <v>10.106999999999999</v>
      </c>
      <c r="J22">
        <v>0</v>
      </c>
      <c r="K22">
        <v>34.552999999999997</v>
      </c>
      <c r="L22" t="s">
        <v>12</v>
      </c>
      <c r="P22">
        <v>2770.6041</v>
      </c>
      <c r="Q22" s="3">
        <f t="shared" si="1"/>
        <v>0</v>
      </c>
      <c r="S22">
        <v>-2.9849999999999999</v>
      </c>
      <c r="T22" s="3">
        <f t="shared" si="2"/>
        <v>0</v>
      </c>
    </row>
    <row r="23" spans="1:20" x14ac:dyDescent="0.25">
      <c r="A23" s="26"/>
      <c r="B23" t="s">
        <v>32</v>
      </c>
      <c r="C23">
        <v>0.12509999999999999</v>
      </c>
      <c r="D23">
        <v>0</v>
      </c>
      <c r="E23">
        <v>4.5801999999999996</v>
      </c>
      <c r="F23">
        <f t="shared" si="3"/>
        <v>-4.1693999999999996</v>
      </c>
      <c r="G23">
        <v>0</v>
      </c>
      <c r="H23">
        <f t="shared" si="0"/>
        <v>2766.4347000000002</v>
      </c>
      <c r="I23">
        <v>8.8699999999999992</v>
      </c>
      <c r="J23">
        <v>0</v>
      </c>
      <c r="K23">
        <v>21.393000000000001</v>
      </c>
      <c r="L23" t="s">
        <v>12</v>
      </c>
      <c r="P23">
        <v>2766.4346999999998</v>
      </c>
      <c r="Q23" s="3">
        <f t="shared" si="1"/>
        <v>0</v>
      </c>
      <c r="S23">
        <v>-4.1694000000000004</v>
      </c>
      <c r="T23" s="3">
        <f t="shared" si="2"/>
        <v>0</v>
      </c>
    </row>
    <row r="24" spans="1:20" x14ac:dyDescent="0.25">
      <c r="A24" s="26"/>
      <c r="B24" t="s">
        <v>33</v>
      </c>
      <c r="C24">
        <v>0.75619999999999998</v>
      </c>
      <c r="D24">
        <v>0</v>
      </c>
      <c r="E24">
        <v>3.6520000000000001</v>
      </c>
      <c r="F24">
        <f t="shared" si="3"/>
        <v>-3.5269000000000004</v>
      </c>
      <c r="G24">
        <v>0</v>
      </c>
      <c r="H24">
        <f t="shared" si="0"/>
        <v>2762.9078000000004</v>
      </c>
      <c r="I24">
        <v>11.09</v>
      </c>
      <c r="J24">
        <v>0</v>
      </c>
      <c r="K24">
        <v>19.731999999999999</v>
      </c>
      <c r="L24" t="s">
        <v>12</v>
      </c>
      <c r="P24">
        <v>2762.9078</v>
      </c>
      <c r="Q24" s="3">
        <f t="shared" si="1"/>
        <v>0</v>
      </c>
      <c r="S24">
        <v>-3.5268000000000002</v>
      </c>
      <c r="T24" s="3">
        <f t="shared" si="2"/>
        <v>1.0000000000021103E-4</v>
      </c>
    </row>
    <row r="25" spans="1:20" x14ac:dyDescent="0.25">
      <c r="A25" s="26"/>
      <c r="B25" s="1" t="s">
        <v>323</v>
      </c>
      <c r="C25">
        <v>2.5604</v>
      </c>
      <c r="D25">
        <v>0</v>
      </c>
      <c r="E25">
        <v>1.4359</v>
      </c>
      <c r="F25">
        <f t="shared" si="3"/>
        <v>-0.67969999999999997</v>
      </c>
      <c r="G25">
        <v>0</v>
      </c>
      <c r="H25" s="1">
        <f t="shared" si="0"/>
        <v>2762.2281000000003</v>
      </c>
      <c r="I25">
        <v>35.779000000000003</v>
      </c>
      <c r="J25">
        <v>0</v>
      </c>
      <c r="K25">
        <v>13.346</v>
      </c>
      <c r="L25" t="s">
        <v>12</v>
      </c>
      <c r="P25">
        <v>2762.2280999999998</v>
      </c>
      <c r="Q25" s="3">
        <f t="shared" si="1"/>
        <v>0</v>
      </c>
      <c r="S25">
        <v>-0.67969999999999997</v>
      </c>
      <c r="T25" s="3">
        <f t="shared" si="2"/>
        <v>0</v>
      </c>
    </row>
    <row r="26" spans="1:20" x14ac:dyDescent="0.25">
      <c r="A26" s="26"/>
      <c r="B26" t="s">
        <v>34</v>
      </c>
      <c r="C26">
        <v>3.7317999999999998</v>
      </c>
      <c r="D26">
        <v>0</v>
      </c>
      <c r="E26">
        <v>0.13159999999999999</v>
      </c>
      <c r="F26">
        <f t="shared" si="3"/>
        <v>2.4287999999999998</v>
      </c>
      <c r="G26">
        <v>0</v>
      </c>
      <c r="H26">
        <f t="shared" si="0"/>
        <v>2764.6569</v>
      </c>
      <c r="I26">
        <v>10.147</v>
      </c>
      <c r="J26">
        <v>0</v>
      </c>
      <c r="K26">
        <v>6.3920000000000003</v>
      </c>
      <c r="L26" t="s">
        <v>12</v>
      </c>
      <c r="P26">
        <v>2764.6569</v>
      </c>
      <c r="Q26" s="3">
        <f t="shared" si="1"/>
        <v>0</v>
      </c>
      <c r="S26">
        <v>2.4287999999999998</v>
      </c>
      <c r="T26" s="3">
        <f t="shared" si="2"/>
        <v>0</v>
      </c>
    </row>
    <row r="27" spans="1:20" x14ac:dyDescent="0.25">
      <c r="A27" s="26"/>
      <c r="B27" t="s">
        <v>36</v>
      </c>
      <c r="C27">
        <v>4.4953000000000003</v>
      </c>
      <c r="D27">
        <v>0</v>
      </c>
      <c r="E27">
        <v>0.15540000000000001</v>
      </c>
      <c r="F27">
        <f t="shared" si="3"/>
        <v>3.5763999999999996</v>
      </c>
      <c r="G27">
        <v>0</v>
      </c>
      <c r="H27">
        <f t="shared" si="0"/>
        <v>2768.2332999999999</v>
      </c>
      <c r="I27">
        <v>11.23</v>
      </c>
      <c r="J27">
        <v>0</v>
      </c>
      <c r="K27">
        <v>4.5380000000000003</v>
      </c>
      <c r="L27" t="s">
        <v>12</v>
      </c>
      <c r="P27">
        <v>2768.2332999999999</v>
      </c>
      <c r="Q27" s="3">
        <f t="shared" si="1"/>
        <v>0</v>
      </c>
      <c r="S27">
        <v>3.5764</v>
      </c>
      <c r="T27" s="3">
        <f t="shared" si="2"/>
        <v>0</v>
      </c>
    </row>
    <row r="28" spans="1:20" x14ac:dyDescent="0.25">
      <c r="A28" s="26"/>
      <c r="B28" t="s">
        <v>37</v>
      </c>
      <c r="C28">
        <v>3.4005999999999998</v>
      </c>
      <c r="D28">
        <v>0</v>
      </c>
      <c r="E28">
        <v>0.14879999999999999</v>
      </c>
      <c r="F28">
        <f t="shared" si="3"/>
        <v>4.3465000000000007</v>
      </c>
      <c r="G28">
        <v>0</v>
      </c>
      <c r="H28">
        <f t="shared" si="0"/>
        <v>2772.5798</v>
      </c>
      <c r="I28">
        <v>11.465999999999999</v>
      </c>
      <c r="J28">
        <v>0</v>
      </c>
      <c r="K28">
        <v>4.6130000000000004</v>
      </c>
      <c r="L28" t="s">
        <v>12</v>
      </c>
      <c r="P28">
        <v>2772.5799000000002</v>
      </c>
      <c r="Q28" s="3">
        <f t="shared" si="1"/>
        <v>1.0000000020227162E-4</v>
      </c>
      <c r="S28">
        <v>4.3465999999999996</v>
      </c>
      <c r="T28" s="3">
        <f t="shared" si="2"/>
        <v>9.9999999998878764E-5</v>
      </c>
    </row>
    <row r="29" spans="1:20" x14ac:dyDescent="0.25">
      <c r="A29" s="26"/>
      <c r="B29" t="s">
        <v>38</v>
      </c>
      <c r="C29">
        <v>4.4786999999999999</v>
      </c>
      <c r="D29">
        <v>0</v>
      </c>
      <c r="E29">
        <v>0.23269999999999999</v>
      </c>
      <c r="F29">
        <f t="shared" si="3"/>
        <v>3.1678999999999999</v>
      </c>
      <c r="G29">
        <v>0</v>
      </c>
      <c r="H29">
        <f t="shared" si="0"/>
        <v>2775.7476999999999</v>
      </c>
      <c r="I29">
        <v>18.431000000000001</v>
      </c>
      <c r="J29">
        <v>0</v>
      </c>
      <c r="K29">
        <v>8.7769999999999992</v>
      </c>
      <c r="L29" t="s">
        <v>12</v>
      </c>
      <c r="P29">
        <v>2775.7476999999999</v>
      </c>
      <c r="Q29" s="3">
        <f t="shared" si="1"/>
        <v>0</v>
      </c>
      <c r="S29">
        <v>3.1678000000000002</v>
      </c>
      <c r="T29" s="3">
        <f t="shared" si="2"/>
        <v>-9.9999999999766942E-5</v>
      </c>
    </row>
    <row r="30" spans="1:20" x14ac:dyDescent="0.25">
      <c r="A30" s="26"/>
      <c r="B30" t="s">
        <v>39</v>
      </c>
      <c r="C30">
        <v>3.1002000000000001</v>
      </c>
      <c r="D30">
        <v>0</v>
      </c>
      <c r="E30">
        <v>0.20580000000000001</v>
      </c>
      <c r="F30">
        <f t="shared" si="3"/>
        <v>4.2728999999999999</v>
      </c>
      <c r="G30">
        <v>0</v>
      </c>
      <c r="H30">
        <f t="shared" si="0"/>
        <v>2780.0205999999998</v>
      </c>
      <c r="I30">
        <v>14.041</v>
      </c>
      <c r="J30">
        <v>0</v>
      </c>
      <c r="K30">
        <v>7.5860000000000003</v>
      </c>
      <c r="L30" t="s">
        <v>12</v>
      </c>
      <c r="P30">
        <v>2780.0205999999998</v>
      </c>
      <c r="Q30" s="3">
        <f t="shared" si="1"/>
        <v>0</v>
      </c>
      <c r="S30">
        <v>4.2728999999999999</v>
      </c>
      <c r="T30" s="3">
        <f t="shared" si="2"/>
        <v>0</v>
      </c>
    </row>
    <row r="31" spans="1:20" x14ac:dyDescent="0.25">
      <c r="A31" s="26"/>
      <c r="B31" t="s">
        <v>40</v>
      </c>
      <c r="C31">
        <v>3.8489</v>
      </c>
      <c r="D31">
        <v>0</v>
      </c>
      <c r="E31">
        <v>0.158</v>
      </c>
      <c r="F31">
        <f t="shared" si="3"/>
        <v>2.9422000000000001</v>
      </c>
      <c r="G31">
        <v>0</v>
      </c>
      <c r="H31">
        <f t="shared" si="0"/>
        <v>2782.9627999999998</v>
      </c>
      <c r="I31">
        <v>14.366</v>
      </c>
      <c r="J31">
        <v>0</v>
      </c>
      <c r="K31">
        <v>4.1779999999999999</v>
      </c>
      <c r="L31" t="s">
        <v>12</v>
      </c>
      <c r="P31">
        <v>2782.9629</v>
      </c>
      <c r="Q31" s="3">
        <f t="shared" si="1"/>
        <v>1.0000000020227162E-4</v>
      </c>
      <c r="S31">
        <v>2.9422000000000001</v>
      </c>
      <c r="T31" s="3">
        <f t="shared" si="2"/>
        <v>0</v>
      </c>
    </row>
    <row r="32" spans="1:20" x14ac:dyDescent="0.25">
      <c r="A32" s="26"/>
      <c r="B32" t="s">
        <v>41</v>
      </c>
      <c r="C32">
        <v>3.5121000000000002</v>
      </c>
      <c r="D32">
        <v>0</v>
      </c>
      <c r="E32">
        <v>0.17549999999999999</v>
      </c>
      <c r="F32">
        <f t="shared" si="3"/>
        <v>3.6734</v>
      </c>
      <c r="G32">
        <v>0</v>
      </c>
      <c r="H32">
        <f t="shared" si="0"/>
        <v>2786.6361999999999</v>
      </c>
      <c r="I32">
        <v>18.939</v>
      </c>
      <c r="J32">
        <v>0</v>
      </c>
      <c r="K32">
        <v>9.2829999999999995</v>
      </c>
      <c r="L32" t="s">
        <v>12</v>
      </c>
      <c r="P32">
        <v>2786.6361999999999</v>
      </c>
      <c r="Q32" s="3">
        <f t="shared" si="1"/>
        <v>0</v>
      </c>
      <c r="S32">
        <v>3.6734</v>
      </c>
      <c r="T32" s="3">
        <f t="shared" si="2"/>
        <v>0</v>
      </c>
    </row>
    <row r="33" spans="1:20" x14ac:dyDescent="0.25">
      <c r="A33" s="26"/>
      <c r="B33" t="s">
        <v>42</v>
      </c>
      <c r="C33">
        <v>4.1817000000000002</v>
      </c>
      <c r="D33">
        <v>0</v>
      </c>
      <c r="E33">
        <v>0.1754</v>
      </c>
      <c r="F33">
        <f t="shared" si="3"/>
        <v>3.3367000000000004</v>
      </c>
      <c r="G33">
        <v>0</v>
      </c>
      <c r="H33">
        <f t="shared" si="0"/>
        <v>2789.9728999999998</v>
      </c>
      <c r="I33">
        <v>13.481</v>
      </c>
      <c r="J33">
        <v>0</v>
      </c>
      <c r="K33">
        <v>9.83</v>
      </c>
      <c r="L33" t="s">
        <v>12</v>
      </c>
      <c r="P33">
        <v>2789.9729000000002</v>
      </c>
      <c r="Q33" s="3">
        <f t="shared" si="1"/>
        <v>0</v>
      </c>
      <c r="S33">
        <v>3.3367</v>
      </c>
      <c r="T33" s="3">
        <f t="shared" si="2"/>
        <v>0</v>
      </c>
    </row>
    <row r="34" spans="1:20" x14ac:dyDescent="0.25">
      <c r="A34" s="26"/>
      <c r="B34" t="s">
        <v>43</v>
      </c>
      <c r="C34">
        <v>3.5526</v>
      </c>
      <c r="D34">
        <v>0</v>
      </c>
      <c r="E34">
        <v>0.12970000000000001</v>
      </c>
      <c r="F34">
        <f t="shared" si="3"/>
        <v>4.0520000000000005</v>
      </c>
      <c r="G34">
        <v>0</v>
      </c>
      <c r="H34">
        <f t="shared" si="0"/>
        <v>2794.0248999999999</v>
      </c>
      <c r="I34">
        <v>9.4030000000000005</v>
      </c>
      <c r="J34">
        <v>0</v>
      </c>
      <c r="K34">
        <v>4.9829999999999997</v>
      </c>
      <c r="L34" t="s">
        <v>12</v>
      </c>
      <c r="P34">
        <v>2794.0250000000001</v>
      </c>
      <c r="Q34" s="3">
        <f t="shared" si="1"/>
        <v>1.0000000020227162E-4</v>
      </c>
      <c r="S34">
        <v>4.0521000000000003</v>
      </c>
      <c r="T34" s="3">
        <f t="shared" si="2"/>
        <v>9.9999999999766942E-5</v>
      </c>
    </row>
    <row r="35" spans="1:20" x14ac:dyDescent="0.25">
      <c r="A35" s="26"/>
      <c r="B35" t="s">
        <v>44</v>
      </c>
      <c r="C35">
        <v>3.3433999999999999</v>
      </c>
      <c r="D35">
        <v>0</v>
      </c>
      <c r="E35">
        <v>4.7500000000000001E-2</v>
      </c>
      <c r="F35">
        <f t="shared" si="3"/>
        <v>3.5051000000000001</v>
      </c>
      <c r="G35">
        <v>0</v>
      </c>
      <c r="H35">
        <f t="shared" si="0"/>
        <v>2797.5299999999997</v>
      </c>
      <c r="I35">
        <v>16.655999999999999</v>
      </c>
      <c r="J35">
        <v>0</v>
      </c>
      <c r="K35">
        <v>4.7930000000000001</v>
      </c>
      <c r="L35" t="s">
        <v>12</v>
      </c>
      <c r="P35">
        <v>2797.5302000000001</v>
      </c>
      <c r="Q35" s="3">
        <f t="shared" si="1"/>
        <v>2.0000000040454324E-4</v>
      </c>
      <c r="S35">
        <v>3.5051999999999999</v>
      </c>
      <c r="T35" s="3">
        <f t="shared" si="2"/>
        <v>9.9999999999766942E-5</v>
      </c>
    </row>
    <row r="36" spans="1:20" x14ac:dyDescent="0.25">
      <c r="A36" s="26"/>
      <c r="B36" t="s">
        <v>45</v>
      </c>
      <c r="C36">
        <v>3.5598000000000001</v>
      </c>
      <c r="D36">
        <v>0</v>
      </c>
      <c r="E36">
        <v>0.189</v>
      </c>
      <c r="F36">
        <f t="shared" si="3"/>
        <v>3.1543999999999999</v>
      </c>
      <c r="G36">
        <v>0</v>
      </c>
      <c r="H36">
        <f t="shared" si="0"/>
        <v>2800.6844000000001</v>
      </c>
      <c r="I36">
        <v>8.1020000000000003</v>
      </c>
      <c r="J36">
        <v>0</v>
      </c>
      <c r="K36">
        <v>4.5570000000000004</v>
      </c>
      <c r="L36" t="s">
        <v>12</v>
      </c>
      <c r="P36">
        <v>2800.6846</v>
      </c>
      <c r="Q36" s="3">
        <f t="shared" si="1"/>
        <v>1.9999999994979589E-4</v>
      </c>
      <c r="S36">
        <v>3.1543999999999999</v>
      </c>
      <c r="T36" s="3">
        <f t="shared" si="2"/>
        <v>0</v>
      </c>
    </row>
    <row r="37" spans="1:20" x14ac:dyDescent="0.25">
      <c r="A37" s="26"/>
      <c r="B37" s="1" t="s">
        <v>324</v>
      </c>
      <c r="C37">
        <v>1.2083999999999999</v>
      </c>
      <c r="D37">
        <v>0</v>
      </c>
      <c r="E37">
        <v>1.2083999999999999</v>
      </c>
      <c r="F37">
        <f t="shared" si="3"/>
        <v>2.3513999999999999</v>
      </c>
      <c r="G37">
        <v>0</v>
      </c>
      <c r="H37" s="1">
        <f t="shared" si="0"/>
        <v>2803.0358000000001</v>
      </c>
      <c r="I37">
        <v>8.0459999999999994</v>
      </c>
      <c r="J37">
        <v>0</v>
      </c>
      <c r="K37">
        <v>8.048</v>
      </c>
      <c r="L37" t="s">
        <v>12</v>
      </c>
      <c r="P37">
        <v>2803.0360000000001</v>
      </c>
      <c r="Q37" s="3">
        <f t="shared" si="1"/>
        <v>1.9999999994979589E-4</v>
      </c>
      <c r="S37">
        <v>2.3513999999999999</v>
      </c>
      <c r="T37" s="3">
        <f t="shared" si="2"/>
        <v>0</v>
      </c>
    </row>
    <row r="38" spans="1:20" x14ac:dyDescent="0.25">
      <c r="A38" s="26"/>
      <c r="B38" s="1" t="s">
        <v>325</v>
      </c>
      <c r="C38">
        <v>1.2318</v>
      </c>
      <c r="D38">
        <v>0</v>
      </c>
      <c r="E38">
        <v>1.232</v>
      </c>
      <c r="F38">
        <f t="shared" si="3"/>
        <v>-2.3600000000000065E-2</v>
      </c>
      <c r="G38">
        <v>0</v>
      </c>
      <c r="H38" s="1">
        <f t="shared" si="0"/>
        <v>2803.0122000000001</v>
      </c>
      <c r="I38">
        <v>91.128</v>
      </c>
      <c r="J38">
        <v>0</v>
      </c>
      <c r="K38">
        <v>91.120999999999995</v>
      </c>
      <c r="L38" t="s">
        <v>12</v>
      </c>
      <c r="P38">
        <v>2803.0124000000001</v>
      </c>
      <c r="Q38" s="3">
        <f t="shared" si="1"/>
        <v>1.9999999994979589E-4</v>
      </c>
      <c r="S38">
        <v>-2.3699999999999999E-2</v>
      </c>
      <c r="T38" s="3">
        <f t="shared" si="2"/>
        <v>-9.9999999999933475E-5</v>
      </c>
    </row>
    <row r="39" spans="1:20" x14ac:dyDescent="0.25">
      <c r="A39" s="26"/>
      <c r="B39" t="s">
        <v>46</v>
      </c>
      <c r="C39">
        <v>4.3098999999999998</v>
      </c>
      <c r="D39">
        <v>0</v>
      </c>
      <c r="E39">
        <v>9.9099999999999994E-2</v>
      </c>
      <c r="F39">
        <f t="shared" si="3"/>
        <v>1.1327</v>
      </c>
      <c r="G39">
        <v>0</v>
      </c>
      <c r="H39">
        <f t="shared" si="0"/>
        <v>2804.1449000000002</v>
      </c>
      <c r="I39">
        <v>17.491</v>
      </c>
      <c r="J39">
        <v>0</v>
      </c>
      <c r="K39">
        <v>9.6869999999999994</v>
      </c>
      <c r="L39" t="s">
        <v>12</v>
      </c>
      <c r="P39">
        <v>2804.145</v>
      </c>
      <c r="Q39" s="3">
        <f t="shared" si="1"/>
        <v>9.9999999747524271E-5</v>
      </c>
      <c r="S39">
        <v>1.1327</v>
      </c>
      <c r="T39" s="3">
        <f t="shared" si="2"/>
        <v>0</v>
      </c>
    </row>
    <row r="40" spans="1:20" x14ac:dyDescent="0.25">
      <c r="A40" s="26"/>
      <c r="B40" t="s">
        <v>47</v>
      </c>
      <c r="C40">
        <v>3.2894000000000001</v>
      </c>
      <c r="D40">
        <v>0</v>
      </c>
      <c r="E40">
        <v>6.4699999999999994E-2</v>
      </c>
      <c r="F40">
        <f t="shared" si="3"/>
        <v>4.2451999999999996</v>
      </c>
      <c r="G40">
        <v>0</v>
      </c>
      <c r="H40">
        <f t="shared" si="0"/>
        <v>2808.3901000000005</v>
      </c>
      <c r="I40">
        <v>8.8559999999999999</v>
      </c>
      <c r="J40">
        <v>0</v>
      </c>
      <c r="K40">
        <v>6.66</v>
      </c>
      <c r="L40" t="s">
        <v>12</v>
      </c>
      <c r="P40">
        <v>2808.3903</v>
      </c>
      <c r="Q40" s="3">
        <f t="shared" si="1"/>
        <v>1.9999999949504854E-4</v>
      </c>
      <c r="S40">
        <v>4.2453000000000003</v>
      </c>
      <c r="T40" s="3">
        <f t="shared" si="2"/>
        <v>1.0000000000065512E-4</v>
      </c>
    </row>
    <row r="41" spans="1:20" x14ac:dyDescent="0.25">
      <c r="A41" s="26"/>
      <c r="B41" t="s">
        <v>326</v>
      </c>
      <c r="C41">
        <v>4.5423999999999998</v>
      </c>
      <c r="D41">
        <v>0</v>
      </c>
      <c r="E41">
        <v>0.2944</v>
      </c>
      <c r="F41">
        <f t="shared" si="3"/>
        <v>2.9950000000000001</v>
      </c>
      <c r="G41">
        <v>0</v>
      </c>
      <c r="H41">
        <f t="shared" si="0"/>
        <v>2811.3851000000004</v>
      </c>
      <c r="I41">
        <v>10.938000000000001</v>
      </c>
      <c r="J41">
        <v>0</v>
      </c>
      <c r="K41">
        <v>3.8519999999999999</v>
      </c>
      <c r="L41" t="s">
        <v>12</v>
      </c>
      <c r="P41">
        <v>2811.3852999999999</v>
      </c>
      <c r="Q41" s="3">
        <f t="shared" si="1"/>
        <v>1.9999999949504854E-4</v>
      </c>
      <c r="S41">
        <v>2.9950000000000001</v>
      </c>
      <c r="T41" s="3">
        <f t="shared" si="2"/>
        <v>0</v>
      </c>
    </row>
    <row r="42" spans="1:20" x14ac:dyDescent="0.25">
      <c r="A42" s="26"/>
      <c r="B42" t="s">
        <v>48</v>
      </c>
      <c r="C42">
        <v>4.8239000000000001</v>
      </c>
      <c r="D42">
        <v>0</v>
      </c>
      <c r="E42">
        <v>1.2800000000000001E-2</v>
      </c>
      <c r="F42">
        <f t="shared" si="3"/>
        <v>4.5295999999999994</v>
      </c>
      <c r="G42">
        <v>0</v>
      </c>
      <c r="H42">
        <f t="shared" si="0"/>
        <v>2815.9147000000003</v>
      </c>
      <c r="I42">
        <v>16.434000000000001</v>
      </c>
      <c r="J42">
        <v>0</v>
      </c>
      <c r="K42">
        <v>4.7519999999999998</v>
      </c>
      <c r="L42" t="s">
        <v>12</v>
      </c>
      <c r="P42">
        <v>2815.9149000000002</v>
      </c>
      <c r="Q42" s="3">
        <f t="shared" si="1"/>
        <v>1.9999999994979589E-4</v>
      </c>
      <c r="S42">
        <v>4.5297000000000001</v>
      </c>
      <c r="T42" s="3">
        <f t="shared" si="2"/>
        <v>1.0000000000065512E-4</v>
      </c>
    </row>
    <row r="43" spans="1:20" x14ac:dyDescent="0.25">
      <c r="A43" s="26"/>
      <c r="B43" s="1" t="s">
        <v>327</v>
      </c>
      <c r="C43">
        <v>3.3420999999999998</v>
      </c>
      <c r="D43">
        <v>0</v>
      </c>
      <c r="E43">
        <v>0.68310000000000004</v>
      </c>
      <c r="F43">
        <f t="shared" si="3"/>
        <v>4.1408000000000005</v>
      </c>
      <c r="G43">
        <v>0</v>
      </c>
      <c r="H43" s="1">
        <f t="shared" si="0"/>
        <v>2820.0554999999999</v>
      </c>
      <c r="I43">
        <v>27.399000000000001</v>
      </c>
      <c r="J43">
        <v>0</v>
      </c>
      <c r="K43">
        <v>8.0850000000000009</v>
      </c>
      <c r="L43" t="s">
        <v>12</v>
      </c>
      <c r="P43">
        <v>2820.0556999999999</v>
      </c>
      <c r="Q43" s="3">
        <f t="shared" si="1"/>
        <v>1.9999999994979589E-4</v>
      </c>
      <c r="S43">
        <v>4.1407999999999996</v>
      </c>
      <c r="T43" s="3">
        <f t="shared" si="2"/>
        <v>0</v>
      </c>
    </row>
    <row r="44" spans="1:20" x14ac:dyDescent="0.25">
      <c r="A44" s="26"/>
      <c r="B44" t="s">
        <v>49</v>
      </c>
      <c r="C44">
        <v>3.6981999999999999</v>
      </c>
      <c r="D44">
        <v>0</v>
      </c>
      <c r="E44">
        <v>2.6700000000000002E-2</v>
      </c>
      <c r="F44">
        <f t="shared" si="3"/>
        <v>3.3153999999999999</v>
      </c>
      <c r="G44">
        <v>0</v>
      </c>
      <c r="H44">
        <f t="shared" si="0"/>
        <v>2823.3708999999999</v>
      </c>
      <c r="I44">
        <v>28.015999999999998</v>
      </c>
      <c r="J44">
        <v>0</v>
      </c>
      <c r="K44">
        <v>16.995000000000001</v>
      </c>
      <c r="L44" t="s">
        <v>12</v>
      </c>
      <c r="P44">
        <v>2823.3710999999998</v>
      </c>
      <c r="Q44" s="3">
        <f t="shared" si="1"/>
        <v>1.9999999994979589E-4</v>
      </c>
      <c r="S44">
        <v>3.3153999999999999</v>
      </c>
      <c r="T44" s="3">
        <f t="shared" si="2"/>
        <v>0</v>
      </c>
    </row>
    <row r="45" spans="1:20" x14ac:dyDescent="0.25">
      <c r="A45" s="26"/>
      <c r="B45" t="s">
        <v>50</v>
      </c>
      <c r="C45">
        <v>3.5230999999999999</v>
      </c>
      <c r="D45">
        <v>0</v>
      </c>
      <c r="E45">
        <v>8.1299999999999997E-2</v>
      </c>
      <c r="F45">
        <f t="shared" si="3"/>
        <v>3.6168999999999998</v>
      </c>
      <c r="G45">
        <v>0</v>
      </c>
      <c r="H45">
        <f t="shared" si="0"/>
        <v>2826.9877999999999</v>
      </c>
      <c r="I45">
        <v>12.539</v>
      </c>
      <c r="J45">
        <v>0</v>
      </c>
      <c r="K45">
        <v>10.420999999999999</v>
      </c>
      <c r="L45" t="s">
        <v>12</v>
      </c>
      <c r="P45">
        <v>2826.9879999999998</v>
      </c>
      <c r="Q45" s="3">
        <f t="shared" si="1"/>
        <v>1.9999999994979589E-4</v>
      </c>
      <c r="S45">
        <v>3.6168999999999998</v>
      </c>
      <c r="T45" s="3">
        <f t="shared" si="2"/>
        <v>0</v>
      </c>
    </row>
    <row r="46" spans="1:20" x14ac:dyDescent="0.25">
      <c r="A46" s="26"/>
      <c r="B46" t="s">
        <v>51</v>
      </c>
      <c r="C46">
        <v>4.3977000000000004</v>
      </c>
      <c r="D46">
        <v>0</v>
      </c>
      <c r="E46">
        <v>0.10639999999999999</v>
      </c>
      <c r="F46">
        <f t="shared" si="3"/>
        <v>3.4167000000000001</v>
      </c>
      <c r="G46">
        <v>0</v>
      </c>
      <c r="H46">
        <f t="shared" si="0"/>
        <v>2830.4044999999996</v>
      </c>
      <c r="I46">
        <v>18.553999999999998</v>
      </c>
      <c r="J46">
        <v>0</v>
      </c>
      <c r="K46">
        <v>7.9359999999999999</v>
      </c>
      <c r="L46" t="s">
        <v>12</v>
      </c>
      <c r="P46">
        <v>2830.4047</v>
      </c>
      <c r="Q46" s="3">
        <f t="shared" si="1"/>
        <v>2.0000000040454324E-4</v>
      </c>
      <c r="S46">
        <v>3.4167000000000001</v>
      </c>
      <c r="T46" s="3">
        <f t="shared" si="2"/>
        <v>0</v>
      </c>
    </row>
    <row r="47" spans="1:20" x14ac:dyDescent="0.25">
      <c r="A47" s="26"/>
      <c r="B47" t="s">
        <v>52</v>
      </c>
      <c r="C47">
        <v>3.3119999999999998</v>
      </c>
      <c r="D47">
        <v>0</v>
      </c>
      <c r="E47">
        <v>9.4899999999999998E-2</v>
      </c>
      <c r="F47">
        <f t="shared" si="3"/>
        <v>4.3028000000000004</v>
      </c>
      <c r="G47">
        <v>0</v>
      </c>
      <c r="H47">
        <f t="shared" si="0"/>
        <v>2834.7072999999996</v>
      </c>
      <c r="I47">
        <v>15.38</v>
      </c>
      <c r="J47">
        <v>0</v>
      </c>
      <c r="K47">
        <v>8.0459999999999994</v>
      </c>
      <c r="L47" t="s">
        <v>12</v>
      </c>
      <c r="P47">
        <v>2834.7075</v>
      </c>
      <c r="Q47" s="3">
        <f t="shared" si="1"/>
        <v>2.0000000040454324E-4</v>
      </c>
      <c r="S47">
        <v>4.3028000000000004</v>
      </c>
      <c r="T47" s="3">
        <f t="shared" si="2"/>
        <v>0</v>
      </c>
    </row>
    <row r="48" spans="1:20" x14ac:dyDescent="0.25">
      <c r="A48" s="26"/>
      <c r="B48" t="s">
        <v>53</v>
      </c>
      <c r="C48">
        <v>4.8592000000000004</v>
      </c>
      <c r="D48">
        <v>0</v>
      </c>
      <c r="E48">
        <v>5.9799999999999999E-2</v>
      </c>
      <c r="F48">
        <f t="shared" si="3"/>
        <v>3.2521999999999998</v>
      </c>
      <c r="G48">
        <v>0</v>
      </c>
      <c r="H48">
        <f t="shared" si="0"/>
        <v>2837.9594999999995</v>
      </c>
      <c r="I48">
        <v>19.911999999999999</v>
      </c>
      <c r="J48">
        <v>0</v>
      </c>
      <c r="K48">
        <v>10.676</v>
      </c>
      <c r="L48" t="s">
        <v>12</v>
      </c>
      <c r="P48">
        <v>2837.9596999999999</v>
      </c>
      <c r="Q48" s="3">
        <f t="shared" si="1"/>
        <v>2.0000000040454324E-4</v>
      </c>
      <c r="S48">
        <v>3.2522000000000002</v>
      </c>
      <c r="T48" s="3">
        <f t="shared" si="2"/>
        <v>0</v>
      </c>
    </row>
    <row r="49" spans="1:20" x14ac:dyDescent="0.25">
      <c r="A49" s="26"/>
      <c r="B49" t="s">
        <v>54</v>
      </c>
      <c r="C49">
        <v>3.0811000000000002</v>
      </c>
      <c r="D49">
        <v>0</v>
      </c>
      <c r="E49">
        <v>0.1368</v>
      </c>
      <c r="F49">
        <f t="shared" si="3"/>
        <v>4.7224000000000004</v>
      </c>
      <c r="G49">
        <v>0</v>
      </c>
      <c r="H49">
        <f t="shared" si="0"/>
        <v>2842.6818999999991</v>
      </c>
      <c r="I49">
        <v>6.4240000000000004</v>
      </c>
      <c r="J49">
        <v>0</v>
      </c>
      <c r="K49">
        <v>3.3039999999999998</v>
      </c>
      <c r="L49" t="s">
        <v>12</v>
      </c>
      <c r="P49">
        <v>2842.6821</v>
      </c>
      <c r="Q49" s="3">
        <f t="shared" si="1"/>
        <v>2.0000000085929059E-4</v>
      </c>
      <c r="S49">
        <v>4.7224000000000004</v>
      </c>
      <c r="T49" s="3">
        <f t="shared" si="2"/>
        <v>0</v>
      </c>
    </row>
    <row r="50" spans="1:20" x14ac:dyDescent="0.25">
      <c r="A50" s="26"/>
      <c r="B50" s="1" t="s">
        <v>328</v>
      </c>
      <c r="C50">
        <v>4.7027999999999999</v>
      </c>
      <c r="D50">
        <v>0</v>
      </c>
      <c r="E50">
        <v>1.4184000000000001</v>
      </c>
      <c r="F50">
        <f t="shared" si="3"/>
        <v>1.6627000000000001</v>
      </c>
      <c r="G50">
        <v>0</v>
      </c>
      <c r="H50" s="1">
        <f t="shared" si="0"/>
        <v>2844.344599999999</v>
      </c>
      <c r="I50">
        <v>39.246000000000002</v>
      </c>
      <c r="J50">
        <v>0</v>
      </c>
      <c r="K50">
        <v>2.617</v>
      </c>
      <c r="L50" t="s">
        <v>12</v>
      </c>
      <c r="P50">
        <v>2844.3447999999999</v>
      </c>
      <c r="Q50" s="3">
        <f t="shared" si="1"/>
        <v>2.0000000085929059E-4</v>
      </c>
      <c r="S50">
        <v>1.6627000000000001</v>
      </c>
      <c r="T50" s="3">
        <f t="shared" si="2"/>
        <v>0</v>
      </c>
    </row>
    <row r="51" spans="1:20" x14ac:dyDescent="0.25">
      <c r="A51" s="26"/>
      <c r="B51" t="s">
        <v>55</v>
      </c>
      <c r="C51">
        <v>3.2056</v>
      </c>
      <c r="D51">
        <v>0</v>
      </c>
      <c r="E51">
        <v>6.9400000000000003E-2</v>
      </c>
      <c r="F51">
        <f t="shared" si="3"/>
        <v>4.6334</v>
      </c>
      <c r="G51">
        <v>0</v>
      </c>
      <c r="H51">
        <f t="shared" si="0"/>
        <v>2848.9779999999992</v>
      </c>
      <c r="I51">
        <v>16.542000000000002</v>
      </c>
      <c r="J51">
        <v>0</v>
      </c>
      <c r="K51">
        <v>10.285</v>
      </c>
      <c r="L51" t="s">
        <v>12</v>
      </c>
      <c r="P51">
        <v>2848.9780999999998</v>
      </c>
      <c r="Q51" s="3">
        <f t="shared" si="1"/>
        <v>1.0000000065701897E-4</v>
      </c>
      <c r="S51">
        <v>4.6334</v>
      </c>
      <c r="T51" s="3">
        <f t="shared" si="2"/>
        <v>0</v>
      </c>
    </row>
    <row r="52" spans="1:20" x14ac:dyDescent="0.25">
      <c r="A52" s="26"/>
      <c r="B52" t="s">
        <v>56</v>
      </c>
      <c r="C52">
        <v>4.7640000000000002</v>
      </c>
      <c r="D52">
        <v>0</v>
      </c>
      <c r="E52">
        <v>3.32E-2</v>
      </c>
      <c r="F52">
        <f t="shared" si="3"/>
        <v>3.1724000000000001</v>
      </c>
      <c r="G52">
        <v>0</v>
      </c>
      <c r="H52">
        <f t="shared" si="0"/>
        <v>2852.1503999999991</v>
      </c>
      <c r="I52">
        <v>23.824000000000002</v>
      </c>
      <c r="J52">
        <v>0</v>
      </c>
      <c r="K52">
        <v>10.866</v>
      </c>
      <c r="L52" t="s">
        <v>12</v>
      </c>
      <c r="P52">
        <v>2852.1505000000002</v>
      </c>
      <c r="Q52" s="3">
        <f t="shared" si="1"/>
        <v>1.0000000111176632E-4</v>
      </c>
      <c r="S52">
        <v>3.1724000000000001</v>
      </c>
      <c r="T52" s="3">
        <f t="shared" si="2"/>
        <v>0</v>
      </c>
    </row>
    <row r="53" spans="1:20" x14ac:dyDescent="0.25">
      <c r="A53" s="26"/>
      <c r="B53" t="s">
        <v>57</v>
      </c>
      <c r="C53">
        <v>2.0619000000000001</v>
      </c>
      <c r="D53">
        <v>0</v>
      </c>
      <c r="E53">
        <v>0.43940000000000001</v>
      </c>
      <c r="F53">
        <f t="shared" si="3"/>
        <v>4.3246000000000002</v>
      </c>
      <c r="G53">
        <v>0</v>
      </c>
      <c r="H53">
        <f t="shared" si="0"/>
        <v>2856.474999999999</v>
      </c>
      <c r="I53">
        <v>7.5910000000000002</v>
      </c>
      <c r="J53">
        <v>0</v>
      </c>
      <c r="K53">
        <v>8.3279999999999994</v>
      </c>
      <c r="L53" t="s">
        <v>12</v>
      </c>
      <c r="P53">
        <v>2856.4751000000001</v>
      </c>
      <c r="Q53" s="3">
        <f t="shared" si="1"/>
        <v>1.0000000111176632E-4</v>
      </c>
      <c r="S53">
        <v>4.3246000000000002</v>
      </c>
      <c r="T53" s="3">
        <f t="shared" si="2"/>
        <v>0</v>
      </c>
    </row>
    <row r="54" spans="1:20" x14ac:dyDescent="0.25">
      <c r="A54" s="26"/>
      <c r="B54" s="1" t="s">
        <v>329</v>
      </c>
      <c r="C54">
        <v>4.6914999999999996</v>
      </c>
      <c r="D54">
        <v>0</v>
      </c>
      <c r="E54">
        <v>1.5046999999999999</v>
      </c>
      <c r="F54">
        <f t="shared" si="3"/>
        <v>0.55720000000000014</v>
      </c>
      <c r="G54">
        <v>0</v>
      </c>
      <c r="H54" s="1">
        <f t="shared" si="0"/>
        <v>2857.0321999999992</v>
      </c>
      <c r="I54">
        <v>28.433</v>
      </c>
      <c r="J54">
        <v>0</v>
      </c>
      <c r="K54">
        <v>2.5379999999999998</v>
      </c>
      <c r="L54" t="s">
        <v>12</v>
      </c>
      <c r="P54">
        <v>2857.0322999999999</v>
      </c>
      <c r="Q54" s="3">
        <f t="shared" si="1"/>
        <v>1.0000000065701897E-4</v>
      </c>
      <c r="S54">
        <v>0.55720000000000003</v>
      </c>
      <c r="T54" s="3">
        <f t="shared" si="2"/>
        <v>0</v>
      </c>
    </row>
    <row r="55" spans="1:20" x14ac:dyDescent="0.25">
      <c r="A55" s="26"/>
      <c r="B55" t="s">
        <v>59</v>
      </c>
      <c r="C55">
        <v>3.4662999999999999</v>
      </c>
      <c r="D55">
        <v>0</v>
      </c>
      <c r="E55">
        <v>0.30259999999999998</v>
      </c>
      <c r="F55">
        <f t="shared" si="3"/>
        <v>4.3888999999999996</v>
      </c>
      <c r="G55">
        <v>0</v>
      </c>
      <c r="H55">
        <f t="shared" si="0"/>
        <v>2861.4210999999991</v>
      </c>
      <c r="I55">
        <v>12.577</v>
      </c>
      <c r="J55">
        <v>0</v>
      </c>
      <c r="K55">
        <v>9.9079999999999995</v>
      </c>
      <c r="L55" t="s">
        <v>12</v>
      </c>
      <c r="P55">
        <v>2861.4212000000002</v>
      </c>
      <c r="Q55" s="3">
        <f t="shared" si="1"/>
        <v>1.0000000111176632E-4</v>
      </c>
      <c r="S55">
        <v>4.3888999999999996</v>
      </c>
      <c r="T55" s="3">
        <f t="shared" si="2"/>
        <v>0</v>
      </c>
    </row>
    <row r="56" spans="1:20" x14ac:dyDescent="0.25">
      <c r="A56" s="26"/>
      <c r="B56" t="s">
        <v>60</v>
      </c>
      <c r="C56">
        <v>3.3605999999999998</v>
      </c>
      <c r="D56">
        <v>0</v>
      </c>
      <c r="E56">
        <v>0.28639999999999999</v>
      </c>
      <c r="F56">
        <f t="shared" si="3"/>
        <v>3.1798999999999999</v>
      </c>
      <c r="G56">
        <v>0</v>
      </c>
      <c r="H56">
        <f t="shared" si="0"/>
        <v>2864.6009999999992</v>
      </c>
      <c r="I56">
        <v>50.249000000000002</v>
      </c>
      <c r="J56">
        <v>0</v>
      </c>
      <c r="K56">
        <v>13.722</v>
      </c>
      <c r="L56" t="s">
        <v>12</v>
      </c>
      <c r="P56">
        <v>2864.6010999999999</v>
      </c>
      <c r="Q56" s="3">
        <f t="shared" si="1"/>
        <v>1.0000000065701897E-4</v>
      </c>
      <c r="S56">
        <v>3.1798999999999999</v>
      </c>
      <c r="T56" s="3">
        <f t="shared" si="2"/>
        <v>0</v>
      </c>
    </row>
    <row r="57" spans="1:20" x14ac:dyDescent="0.25">
      <c r="A57" s="26"/>
      <c r="B57" s="1" t="s">
        <v>330</v>
      </c>
      <c r="C57">
        <v>1.8625</v>
      </c>
      <c r="D57">
        <v>0</v>
      </c>
      <c r="E57">
        <v>0.83709999999999996</v>
      </c>
      <c r="F57">
        <f t="shared" si="3"/>
        <v>2.5234999999999999</v>
      </c>
      <c r="G57">
        <v>0</v>
      </c>
      <c r="H57" s="1">
        <f t="shared" si="0"/>
        <v>2867.124499999999</v>
      </c>
      <c r="I57">
        <v>64.394999999999996</v>
      </c>
      <c r="J57">
        <v>0</v>
      </c>
      <c r="K57">
        <v>49.595999999999997</v>
      </c>
      <c r="L57" t="s">
        <v>12</v>
      </c>
      <c r="P57">
        <v>2867.1246000000001</v>
      </c>
      <c r="Q57" s="3">
        <f t="shared" si="1"/>
        <v>1.0000000111176632E-4</v>
      </c>
      <c r="S57">
        <v>2.5234999999999999</v>
      </c>
      <c r="T57" s="3">
        <f t="shared" si="2"/>
        <v>0</v>
      </c>
    </row>
    <row r="58" spans="1:20" x14ac:dyDescent="0.25">
      <c r="A58" s="26"/>
      <c r="B58" t="s">
        <v>62</v>
      </c>
      <c r="C58">
        <v>3.3841999999999999</v>
      </c>
      <c r="D58">
        <v>0</v>
      </c>
      <c r="E58">
        <v>0.14460000000000001</v>
      </c>
      <c r="F58">
        <f t="shared" si="3"/>
        <v>1.7179</v>
      </c>
      <c r="G58">
        <v>0</v>
      </c>
      <c r="H58">
        <f t="shared" si="0"/>
        <v>2868.8423999999991</v>
      </c>
      <c r="I58">
        <v>45.256</v>
      </c>
      <c r="J58">
        <v>0</v>
      </c>
      <c r="K58">
        <v>26.516999999999999</v>
      </c>
      <c r="L58" t="s">
        <v>12</v>
      </c>
      <c r="P58">
        <v>2868.8425000000002</v>
      </c>
      <c r="Q58" s="3">
        <f t="shared" si="1"/>
        <v>1.0000000111176632E-4</v>
      </c>
      <c r="S58">
        <v>1.7179</v>
      </c>
      <c r="T58" s="3">
        <f t="shared" si="2"/>
        <v>0</v>
      </c>
    </row>
    <row r="59" spans="1:20" x14ac:dyDescent="0.25">
      <c r="A59" s="26"/>
      <c r="B59" t="s">
        <v>63</v>
      </c>
      <c r="C59">
        <v>3.198</v>
      </c>
      <c r="D59">
        <v>0</v>
      </c>
      <c r="E59">
        <v>0.4582</v>
      </c>
      <c r="F59">
        <f t="shared" si="3"/>
        <v>2.9259999999999997</v>
      </c>
      <c r="G59">
        <v>0</v>
      </c>
      <c r="H59">
        <f t="shared" si="0"/>
        <v>2871.768399999999</v>
      </c>
      <c r="I59">
        <v>40.738999999999997</v>
      </c>
      <c r="J59">
        <v>0</v>
      </c>
      <c r="K59">
        <v>26.645</v>
      </c>
      <c r="L59" t="s">
        <v>12</v>
      </c>
      <c r="P59">
        <v>2871.7685000000001</v>
      </c>
      <c r="Q59" s="3">
        <f t="shared" si="1"/>
        <v>1.0000000111176632E-4</v>
      </c>
      <c r="S59">
        <v>2.9260000000000002</v>
      </c>
      <c r="T59" s="3">
        <f t="shared" si="2"/>
        <v>0</v>
      </c>
    </row>
    <row r="60" spans="1:20" x14ac:dyDescent="0.25">
      <c r="A60" s="26"/>
      <c r="B60" s="1" t="s">
        <v>331</v>
      </c>
      <c r="C60">
        <v>1.8464</v>
      </c>
      <c r="D60">
        <v>0</v>
      </c>
      <c r="E60">
        <v>1.8455999999999999</v>
      </c>
      <c r="F60">
        <f t="shared" si="3"/>
        <v>1.3524</v>
      </c>
      <c r="G60">
        <v>0</v>
      </c>
      <c r="H60" s="1">
        <f t="shared" si="0"/>
        <v>2873.1207999999988</v>
      </c>
      <c r="I60">
        <v>12.272</v>
      </c>
      <c r="J60">
        <v>0</v>
      </c>
      <c r="K60">
        <v>12.278</v>
      </c>
      <c r="L60" t="s">
        <v>12</v>
      </c>
      <c r="P60">
        <v>2873.1208999999999</v>
      </c>
      <c r="Q60" s="3">
        <f t="shared" si="1"/>
        <v>1.0000000111176632E-4</v>
      </c>
      <c r="S60">
        <v>1.3524</v>
      </c>
      <c r="T60" s="3">
        <f t="shared" si="2"/>
        <v>0</v>
      </c>
    </row>
    <row r="61" spans="1:20" x14ac:dyDescent="0.25">
      <c r="A61" s="26"/>
      <c r="B61" t="s">
        <v>64</v>
      </c>
      <c r="C61">
        <v>3.0365000000000002</v>
      </c>
      <c r="D61">
        <v>0</v>
      </c>
      <c r="E61">
        <v>9.5000000000000001E-2</v>
      </c>
      <c r="F61">
        <f t="shared" si="3"/>
        <v>1.7514000000000001</v>
      </c>
      <c r="G61">
        <v>0</v>
      </c>
      <c r="H61">
        <f t="shared" si="0"/>
        <v>2874.8721999999989</v>
      </c>
      <c r="I61">
        <v>46.4</v>
      </c>
      <c r="J61">
        <v>0</v>
      </c>
      <c r="K61">
        <v>28.306000000000001</v>
      </c>
      <c r="L61" t="s">
        <v>12</v>
      </c>
      <c r="P61">
        <v>2874.8723</v>
      </c>
      <c r="Q61" s="3">
        <f t="shared" si="1"/>
        <v>1.0000000111176632E-4</v>
      </c>
      <c r="S61">
        <v>1.7514000000000001</v>
      </c>
      <c r="T61" s="3">
        <f t="shared" si="2"/>
        <v>0</v>
      </c>
    </row>
    <row r="62" spans="1:20" x14ac:dyDescent="0.25">
      <c r="A62" s="26"/>
      <c r="B62" t="s">
        <v>65</v>
      </c>
      <c r="C62">
        <v>3.7288000000000001</v>
      </c>
      <c r="D62">
        <v>0</v>
      </c>
      <c r="E62">
        <v>0.19589999999999999</v>
      </c>
      <c r="F62">
        <f t="shared" si="3"/>
        <v>2.8406000000000002</v>
      </c>
      <c r="G62">
        <v>0</v>
      </c>
      <c r="H62">
        <f t="shared" si="0"/>
        <v>2877.7127999999989</v>
      </c>
      <c r="I62">
        <v>23.643000000000001</v>
      </c>
      <c r="J62">
        <v>0</v>
      </c>
      <c r="K62">
        <v>24.8</v>
      </c>
      <c r="L62" t="s">
        <v>12</v>
      </c>
      <c r="P62">
        <v>2877.7129</v>
      </c>
      <c r="Q62" s="3">
        <f t="shared" si="1"/>
        <v>1.0000000111176632E-4</v>
      </c>
      <c r="S62">
        <v>2.8405999999999998</v>
      </c>
      <c r="T62" s="3">
        <f t="shared" si="2"/>
        <v>0</v>
      </c>
    </row>
    <row r="63" spans="1:20" x14ac:dyDescent="0.25">
      <c r="A63" s="26"/>
      <c r="B63" s="1" t="s">
        <v>332</v>
      </c>
      <c r="C63">
        <v>0.2046</v>
      </c>
      <c r="D63">
        <v>0</v>
      </c>
      <c r="E63">
        <v>0.20499999999999999</v>
      </c>
      <c r="F63">
        <f t="shared" si="3"/>
        <v>3.5238</v>
      </c>
      <c r="G63">
        <v>0</v>
      </c>
      <c r="H63" s="1">
        <f t="shared" si="0"/>
        <v>2881.2365999999988</v>
      </c>
      <c r="I63">
        <v>10.957000000000001</v>
      </c>
      <c r="J63">
        <v>0</v>
      </c>
      <c r="K63">
        <v>10.965999999999999</v>
      </c>
      <c r="L63" t="s">
        <v>12</v>
      </c>
      <c r="P63">
        <v>2881.2366999999999</v>
      </c>
      <c r="Q63" s="3">
        <f t="shared" si="1"/>
        <v>1.0000000111176632E-4</v>
      </c>
      <c r="S63">
        <v>3.5238</v>
      </c>
      <c r="T63" s="3">
        <f t="shared" si="2"/>
        <v>0</v>
      </c>
    </row>
    <row r="64" spans="1:20" x14ac:dyDescent="0.25">
      <c r="A64" s="26"/>
      <c r="B64" t="s">
        <v>66</v>
      </c>
      <c r="C64">
        <v>0.28000000000000003</v>
      </c>
      <c r="D64">
        <v>0</v>
      </c>
      <c r="E64">
        <v>3.7281</v>
      </c>
      <c r="F64">
        <f t="shared" si="3"/>
        <v>-3.5234999999999999</v>
      </c>
      <c r="G64">
        <v>0</v>
      </c>
      <c r="H64">
        <f t="shared" si="0"/>
        <v>2877.713099999999</v>
      </c>
      <c r="I64">
        <v>22.396000000000001</v>
      </c>
      <c r="J64">
        <v>0</v>
      </c>
      <c r="K64">
        <v>23.634</v>
      </c>
      <c r="L64" t="s">
        <v>12</v>
      </c>
      <c r="P64">
        <v>2877.7132999999999</v>
      </c>
      <c r="Q64" s="3">
        <f t="shared" si="1"/>
        <v>2.0000000085929059E-4</v>
      </c>
      <c r="S64">
        <v>-3.5234999999999999</v>
      </c>
      <c r="T64" s="3">
        <f t="shared" si="2"/>
        <v>0</v>
      </c>
    </row>
    <row r="65" spans="1:20" x14ac:dyDescent="0.25">
      <c r="A65" s="26"/>
      <c r="B65" t="s">
        <v>68</v>
      </c>
      <c r="C65">
        <v>0.54590000000000005</v>
      </c>
      <c r="D65">
        <v>0</v>
      </c>
      <c r="E65">
        <v>3.5831</v>
      </c>
      <c r="F65">
        <f t="shared" si="3"/>
        <v>-3.3030999999999997</v>
      </c>
      <c r="G65">
        <v>0</v>
      </c>
      <c r="H65">
        <f t="shared" si="0"/>
        <v>2874.4099999999994</v>
      </c>
      <c r="I65">
        <v>15.635999999999999</v>
      </c>
      <c r="J65">
        <v>0</v>
      </c>
      <c r="K65">
        <v>61.917999999999999</v>
      </c>
      <c r="L65" t="s">
        <v>12</v>
      </c>
      <c r="P65">
        <v>2874.4101999999998</v>
      </c>
      <c r="Q65" s="3">
        <f t="shared" si="1"/>
        <v>2.0000000040454324E-4</v>
      </c>
      <c r="S65">
        <v>-3.3031000000000001</v>
      </c>
      <c r="T65" s="3">
        <f t="shared" si="2"/>
        <v>0</v>
      </c>
    </row>
    <row r="66" spans="1:20" x14ac:dyDescent="0.25">
      <c r="A66" s="26"/>
      <c r="B66" s="1" t="s">
        <v>333</v>
      </c>
      <c r="C66">
        <v>0.94730000000000003</v>
      </c>
      <c r="D66">
        <v>0</v>
      </c>
      <c r="E66">
        <v>1.8373999999999999</v>
      </c>
      <c r="F66">
        <f t="shared" si="3"/>
        <v>-1.2914999999999999</v>
      </c>
      <c r="G66">
        <v>0</v>
      </c>
      <c r="H66" s="1">
        <f t="shared" si="0"/>
        <v>2873.1184999999996</v>
      </c>
      <c r="I66">
        <v>17.675000000000001</v>
      </c>
      <c r="J66">
        <v>0</v>
      </c>
      <c r="K66">
        <v>12.039</v>
      </c>
      <c r="L66" t="s">
        <v>12</v>
      </c>
      <c r="P66">
        <v>2873.1187</v>
      </c>
      <c r="Q66" s="3">
        <f t="shared" si="1"/>
        <v>2.0000000040454324E-4</v>
      </c>
      <c r="S66">
        <v>-1.2915000000000001</v>
      </c>
      <c r="T66" s="3">
        <f t="shared" si="2"/>
        <v>0</v>
      </c>
    </row>
    <row r="67" spans="1:20" x14ac:dyDescent="0.25">
      <c r="A67" s="26"/>
      <c r="B67" t="s">
        <v>69</v>
      </c>
      <c r="C67">
        <v>0.53990000000000005</v>
      </c>
      <c r="D67">
        <v>0</v>
      </c>
      <c r="E67">
        <v>2.9802</v>
      </c>
      <c r="F67">
        <f t="shared" si="3"/>
        <v>-2.0328999999999997</v>
      </c>
      <c r="G67">
        <v>0</v>
      </c>
      <c r="H67">
        <f t="shared" ref="H67:H120" si="4">H66+C66-E67</f>
        <v>2871.0855999999994</v>
      </c>
      <c r="I67">
        <v>23.692</v>
      </c>
      <c r="J67">
        <v>0</v>
      </c>
      <c r="K67">
        <v>39.829000000000001</v>
      </c>
      <c r="L67" t="s">
        <v>12</v>
      </c>
      <c r="P67">
        <v>2871.0859</v>
      </c>
      <c r="Q67" s="3">
        <f t="shared" ref="Q67:Q120" si="5">+P67-H67</f>
        <v>3.0000000060681487E-4</v>
      </c>
      <c r="S67">
        <v>-2.0327999999999999</v>
      </c>
      <c r="T67" s="3">
        <f t="shared" ref="T67:T120" si="6">+S67-F67</f>
        <v>9.9999999999766942E-5</v>
      </c>
    </row>
    <row r="68" spans="1:20" x14ac:dyDescent="0.25">
      <c r="A68" s="26"/>
      <c r="B68" t="s">
        <v>70</v>
      </c>
      <c r="C68">
        <v>0.99460000000000004</v>
      </c>
      <c r="D68">
        <v>0</v>
      </c>
      <c r="E68">
        <v>3.7153</v>
      </c>
      <c r="F68">
        <f t="shared" ref="F68:F120" si="7">+C67-E68</f>
        <v>-3.1753999999999998</v>
      </c>
      <c r="G68">
        <v>0</v>
      </c>
      <c r="H68">
        <f t="shared" si="4"/>
        <v>2867.9101999999998</v>
      </c>
      <c r="I68">
        <v>30.855</v>
      </c>
      <c r="J68">
        <v>0</v>
      </c>
      <c r="K68">
        <v>50.878</v>
      </c>
      <c r="L68" t="s">
        <v>12</v>
      </c>
      <c r="P68">
        <v>2867.9105</v>
      </c>
      <c r="Q68" s="3">
        <f t="shared" si="5"/>
        <v>3.0000000015206751E-4</v>
      </c>
      <c r="S68">
        <v>-3.1753999999999998</v>
      </c>
      <c r="T68" s="3">
        <f t="shared" si="6"/>
        <v>0</v>
      </c>
    </row>
    <row r="69" spans="1:20" x14ac:dyDescent="0.25">
      <c r="A69" s="26"/>
      <c r="B69" s="1" t="s">
        <v>330</v>
      </c>
      <c r="C69">
        <v>0.85470000000000002</v>
      </c>
      <c r="D69">
        <v>0</v>
      </c>
      <c r="E69">
        <v>1.7808999999999999</v>
      </c>
      <c r="F69">
        <f t="shared" si="7"/>
        <v>-0.78629999999999989</v>
      </c>
      <c r="G69">
        <v>0</v>
      </c>
      <c r="H69" s="1">
        <f t="shared" si="4"/>
        <v>2867.1238999999996</v>
      </c>
      <c r="I69">
        <v>49.286000000000001</v>
      </c>
      <c r="J69">
        <v>0</v>
      </c>
      <c r="K69">
        <v>37.116</v>
      </c>
      <c r="L69" t="s">
        <v>12</v>
      </c>
      <c r="P69">
        <v>2867.1242000000002</v>
      </c>
      <c r="Q69" s="3">
        <f t="shared" si="5"/>
        <v>3.0000000060681487E-4</v>
      </c>
      <c r="S69">
        <v>-0.78620000000000001</v>
      </c>
      <c r="T69" s="3">
        <f t="shared" si="6"/>
        <v>9.9999999999877964E-5</v>
      </c>
    </row>
    <row r="70" spans="1:20" x14ac:dyDescent="0.25">
      <c r="A70" s="26"/>
      <c r="B70" t="s">
        <v>72</v>
      </c>
      <c r="C70">
        <v>0.25729999999999997</v>
      </c>
      <c r="D70">
        <v>0</v>
      </c>
      <c r="E70">
        <v>3.1217000000000001</v>
      </c>
      <c r="F70">
        <f t="shared" si="7"/>
        <v>-2.2670000000000003</v>
      </c>
      <c r="G70">
        <v>0</v>
      </c>
      <c r="H70">
        <f t="shared" si="4"/>
        <v>2864.8568999999993</v>
      </c>
      <c r="I70">
        <v>10.853</v>
      </c>
      <c r="J70">
        <v>0</v>
      </c>
      <c r="K70">
        <v>49.155999999999999</v>
      </c>
      <c r="L70" t="s">
        <v>12</v>
      </c>
      <c r="P70">
        <v>2864.8573000000001</v>
      </c>
      <c r="Q70" s="3">
        <f t="shared" si="5"/>
        <v>4.0000000080908649E-4</v>
      </c>
      <c r="S70">
        <v>-2.2669999999999999</v>
      </c>
      <c r="T70" s="3">
        <f t="shared" si="6"/>
        <v>0</v>
      </c>
    </row>
    <row r="71" spans="1:20" x14ac:dyDescent="0.25">
      <c r="A71" s="26"/>
      <c r="B71" t="s">
        <v>73</v>
      </c>
      <c r="C71">
        <v>8.8400000000000006E-2</v>
      </c>
      <c r="D71">
        <v>0</v>
      </c>
      <c r="E71">
        <v>3.6427</v>
      </c>
      <c r="F71">
        <f t="shared" si="7"/>
        <v>-3.3854000000000002</v>
      </c>
      <c r="G71">
        <v>0</v>
      </c>
      <c r="H71">
        <f t="shared" si="4"/>
        <v>2861.4714999999997</v>
      </c>
      <c r="I71">
        <v>9.1170000000000009</v>
      </c>
      <c r="J71">
        <v>0</v>
      </c>
      <c r="K71">
        <v>20.516999999999999</v>
      </c>
      <c r="L71" t="s">
        <v>12</v>
      </c>
      <c r="P71">
        <v>2861.4717999999998</v>
      </c>
      <c r="Q71" s="3">
        <f t="shared" si="5"/>
        <v>3.0000000015206751E-4</v>
      </c>
      <c r="S71">
        <v>-3.3854000000000002</v>
      </c>
      <c r="T71" s="3">
        <f t="shared" si="6"/>
        <v>0</v>
      </c>
    </row>
    <row r="72" spans="1:20" x14ac:dyDescent="0.25">
      <c r="A72" s="26"/>
      <c r="B72" s="1" t="s">
        <v>329</v>
      </c>
      <c r="C72">
        <v>0.36890000000000001</v>
      </c>
      <c r="D72">
        <v>0</v>
      </c>
      <c r="E72">
        <v>4.5294999999999996</v>
      </c>
      <c r="F72">
        <f t="shared" si="7"/>
        <v>-4.4410999999999996</v>
      </c>
      <c r="G72">
        <v>0</v>
      </c>
      <c r="H72" s="1">
        <f t="shared" si="4"/>
        <v>2857.0303999999996</v>
      </c>
      <c r="I72">
        <v>9.9339999999999993</v>
      </c>
      <c r="J72">
        <v>0</v>
      </c>
      <c r="K72">
        <v>27.460999999999999</v>
      </c>
      <c r="L72" t="s">
        <v>12</v>
      </c>
      <c r="P72">
        <v>2857.0306999999998</v>
      </c>
      <c r="Q72" s="3">
        <f t="shared" si="5"/>
        <v>3.0000000015206751E-4</v>
      </c>
      <c r="S72">
        <v>-4.4410999999999996</v>
      </c>
      <c r="T72" s="3">
        <f t="shared" si="6"/>
        <v>0</v>
      </c>
    </row>
    <row r="73" spans="1:20" x14ac:dyDescent="0.25">
      <c r="A73" s="26"/>
      <c r="B73" t="s">
        <v>74</v>
      </c>
      <c r="C73">
        <v>7.6200000000000004E-2</v>
      </c>
      <c r="D73">
        <v>0</v>
      </c>
      <c r="E73">
        <v>4.4570999999999996</v>
      </c>
      <c r="F73">
        <f t="shared" si="7"/>
        <v>-4.0881999999999996</v>
      </c>
      <c r="G73">
        <v>0</v>
      </c>
      <c r="H73">
        <f t="shared" si="4"/>
        <v>2852.9421999999995</v>
      </c>
      <c r="I73">
        <v>9.74</v>
      </c>
      <c r="J73">
        <v>0</v>
      </c>
      <c r="K73">
        <v>21.631</v>
      </c>
      <c r="L73" t="s">
        <v>12</v>
      </c>
      <c r="P73">
        <v>2852.9425000000001</v>
      </c>
      <c r="Q73" s="3">
        <f t="shared" si="5"/>
        <v>3.0000000060681487E-4</v>
      </c>
      <c r="S73">
        <v>-4.0881999999999996</v>
      </c>
      <c r="T73" s="3">
        <f t="shared" si="6"/>
        <v>0</v>
      </c>
    </row>
    <row r="74" spans="1:20" x14ac:dyDescent="0.25">
      <c r="A74" s="26"/>
      <c r="B74" t="s">
        <v>77</v>
      </c>
      <c r="C74">
        <v>9.9299999999999999E-2</v>
      </c>
      <c r="D74">
        <v>0</v>
      </c>
      <c r="E74">
        <v>3.3921000000000001</v>
      </c>
      <c r="F74">
        <f t="shared" si="7"/>
        <v>-3.3159000000000001</v>
      </c>
      <c r="G74">
        <v>0</v>
      </c>
      <c r="H74">
        <f t="shared" si="4"/>
        <v>2849.6262999999994</v>
      </c>
      <c r="I74">
        <v>10.255000000000001</v>
      </c>
      <c r="J74">
        <v>0</v>
      </c>
      <c r="K74">
        <v>17.056999999999999</v>
      </c>
      <c r="L74" t="s">
        <v>12</v>
      </c>
      <c r="P74">
        <v>2849.6266000000001</v>
      </c>
      <c r="Q74" s="3">
        <f t="shared" si="5"/>
        <v>3.0000000060681487E-4</v>
      </c>
      <c r="S74">
        <v>-3.3159000000000001</v>
      </c>
      <c r="T74" s="3">
        <f t="shared" si="6"/>
        <v>0</v>
      </c>
    </row>
    <row r="75" spans="1:20" x14ac:dyDescent="0.25">
      <c r="A75" s="26"/>
      <c r="B75" t="s">
        <v>78</v>
      </c>
      <c r="C75">
        <v>0.53620000000000001</v>
      </c>
      <c r="D75">
        <v>0</v>
      </c>
      <c r="E75">
        <v>4.4555999999999996</v>
      </c>
      <c r="F75">
        <f t="shared" si="7"/>
        <v>-4.3562999999999992</v>
      </c>
      <c r="G75">
        <v>0</v>
      </c>
      <c r="H75">
        <f t="shared" si="4"/>
        <v>2845.2699999999995</v>
      </c>
      <c r="I75">
        <v>20.85</v>
      </c>
      <c r="J75">
        <v>0</v>
      </c>
      <c r="K75">
        <v>25.888000000000002</v>
      </c>
      <c r="L75" t="s">
        <v>12</v>
      </c>
      <c r="P75">
        <v>2845.2703000000001</v>
      </c>
      <c r="Q75" s="3">
        <f t="shared" si="5"/>
        <v>3.0000000060681487E-4</v>
      </c>
      <c r="S75">
        <v>-4.3562000000000003</v>
      </c>
      <c r="T75" s="3">
        <f t="shared" si="6"/>
        <v>9.9999999998878764E-5</v>
      </c>
    </row>
    <row r="76" spans="1:20" x14ac:dyDescent="0.25">
      <c r="A76" s="26"/>
      <c r="B76" s="1" t="s">
        <v>328</v>
      </c>
      <c r="C76">
        <v>1.4637</v>
      </c>
      <c r="D76">
        <v>0</v>
      </c>
      <c r="E76">
        <v>1.4642999999999999</v>
      </c>
      <c r="F76">
        <f t="shared" si="7"/>
        <v>-0.92809999999999993</v>
      </c>
      <c r="G76">
        <v>0</v>
      </c>
      <c r="H76" s="1">
        <f t="shared" si="4"/>
        <v>2844.3418999999994</v>
      </c>
      <c r="I76">
        <v>2.2799999999999998</v>
      </c>
      <c r="J76">
        <v>0</v>
      </c>
      <c r="K76">
        <v>2.2839999999999998</v>
      </c>
      <c r="L76" t="s">
        <v>12</v>
      </c>
      <c r="P76">
        <v>2844.3422</v>
      </c>
      <c r="Q76" s="3">
        <f t="shared" si="5"/>
        <v>3.0000000060681487E-4</v>
      </c>
      <c r="S76">
        <v>-0.92810000000000004</v>
      </c>
      <c r="T76" s="3">
        <f t="shared" si="6"/>
        <v>0</v>
      </c>
    </row>
    <row r="77" spans="1:20" x14ac:dyDescent="0.25">
      <c r="A77" s="26"/>
      <c r="B77" t="s">
        <v>80</v>
      </c>
      <c r="C77">
        <v>7.0900000000000005E-2</v>
      </c>
      <c r="D77">
        <v>0</v>
      </c>
      <c r="E77">
        <v>4.3822000000000001</v>
      </c>
      <c r="F77">
        <f t="shared" si="7"/>
        <v>-2.9184999999999999</v>
      </c>
      <c r="G77">
        <v>0</v>
      </c>
      <c r="H77">
        <f t="shared" si="4"/>
        <v>2841.4233999999992</v>
      </c>
      <c r="I77">
        <v>3.5179999999999998</v>
      </c>
      <c r="J77">
        <v>0</v>
      </c>
      <c r="K77">
        <v>8.9410000000000007</v>
      </c>
      <c r="L77" t="s">
        <v>12</v>
      </c>
      <c r="P77">
        <v>2841.4238</v>
      </c>
      <c r="Q77" s="3">
        <f t="shared" si="5"/>
        <v>4.0000000080908649E-4</v>
      </c>
      <c r="S77">
        <v>-2.9184000000000001</v>
      </c>
      <c r="T77" s="3">
        <f t="shared" si="6"/>
        <v>9.9999999999766942E-5</v>
      </c>
    </row>
    <row r="78" spans="1:20" x14ac:dyDescent="0.25">
      <c r="A78" s="26"/>
      <c r="B78" t="s">
        <v>81</v>
      </c>
      <c r="C78">
        <v>0.1699</v>
      </c>
      <c r="D78">
        <v>0</v>
      </c>
      <c r="E78">
        <v>4.3598999999999997</v>
      </c>
      <c r="F78">
        <f t="shared" si="7"/>
        <v>-4.2889999999999997</v>
      </c>
      <c r="G78">
        <v>0</v>
      </c>
      <c r="H78">
        <f t="shared" si="4"/>
        <v>2837.1343999999995</v>
      </c>
      <c r="I78">
        <v>10.268000000000001</v>
      </c>
      <c r="J78">
        <v>0</v>
      </c>
      <c r="K78">
        <v>22.114000000000001</v>
      </c>
      <c r="L78" t="s">
        <v>12</v>
      </c>
      <c r="P78">
        <v>2837.1347999999998</v>
      </c>
      <c r="Q78" s="3">
        <f t="shared" si="5"/>
        <v>4.0000000035433914E-4</v>
      </c>
      <c r="S78">
        <v>-4.2889999999999997</v>
      </c>
      <c r="T78" s="3">
        <f t="shared" si="6"/>
        <v>0</v>
      </c>
    </row>
    <row r="79" spans="1:20" x14ac:dyDescent="0.25">
      <c r="A79" s="26"/>
      <c r="B79" t="s">
        <v>82</v>
      </c>
      <c r="C79">
        <v>3.2899999999999999E-2</v>
      </c>
      <c r="D79">
        <v>0</v>
      </c>
      <c r="E79">
        <v>4.7073</v>
      </c>
      <c r="F79">
        <f t="shared" si="7"/>
        <v>-4.5373999999999999</v>
      </c>
      <c r="G79">
        <v>0</v>
      </c>
      <c r="H79">
        <f t="shared" si="4"/>
        <v>2832.5969999999993</v>
      </c>
      <c r="I79">
        <v>8.8510000000000009</v>
      </c>
      <c r="J79">
        <v>0</v>
      </c>
      <c r="K79">
        <v>21.545999999999999</v>
      </c>
      <c r="L79" t="s">
        <v>12</v>
      </c>
      <c r="P79">
        <v>2832.5974000000001</v>
      </c>
      <c r="Q79" s="3">
        <f t="shared" si="5"/>
        <v>4.0000000080908649E-4</v>
      </c>
      <c r="S79">
        <v>-4.5373999999999999</v>
      </c>
      <c r="T79" s="3">
        <f t="shared" si="6"/>
        <v>0</v>
      </c>
    </row>
    <row r="80" spans="1:20" x14ac:dyDescent="0.25">
      <c r="A80" s="26"/>
      <c r="B80" t="s">
        <v>84</v>
      </c>
      <c r="C80">
        <v>8.6699999999999999E-2</v>
      </c>
      <c r="D80">
        <v>0</v>
      </c>
      <c r="E80">
        <v>4.7713999999999999</v>
      </c>
      <c r="F80">
        <f t="shared" si="7"/>
        <v>-4.7385000000000002</v>
      </c>
      <c r="G80">
        <v>0</v>
      </c>
      <c r="H80">
        <f t="shared" si="4"/>
        <v>2827.8584999999994</v>
      </c>
      <c r="I80">
        <v>7.8869999999999996</v>
      </c>
      <c r="J80">
        <v>0</v>
      </c>
      <c r="K80">
        <v>21.04</v>
      </c>
      <c r="L80" t="s">
        <v>12</v>
      </c>
      <c r="P80">
        <v>2827.8589000000002</v>
      </c>
      <c r="Q80" s="3">
        <f t="shared" si="5"/>
        <v>4.0000000080908649E-4</v>
      </c>
      <c r="S80">
        <v>-4.7385000000000002</v>
      </c>
      <c r="T80" s="3">
        <f t="shared" si="6"/>
        <v>0</v>
      </c>
    </row>
    <row r="81" spans="1:20" x14ac:dyDescent="0.25">
      <c r="A81" s="26"/>
      <c r="B81" t="s">
        <v>85</v>
      </c>
      <c r="C81">
        <v>0.19439999999999999</v>
      </c>
      <c r="D81">
        <v>0</v>
      </c>
      <c r="E81">
        <v>4.3372000000000002</v>
      </c>
      <c r="F81">
        <f t="shared" si="7"/>
        <v>-4.2505000000000006</v>
      </c>
      <c r="G81">
        <v>0</v>
      </c>
      <c r="H81">
        <f t="shared" si="4"/>
        <v>2823.6079999999993</v>
      </c>
      <c r="I81">
        <v>15.242000000000001</v>
      </c>
      <c r="J81">
        <v>0</v>
      </c>
      <c r="K81">
        <v>32.302</v>
      </c>
      <c r="L81" t="s">
        <v>12</v>
      </c>
      <c r="P81">
        <v>2823.6082999999999</v>
      </c>
      <c r="Q81" s="3">
        <f t="shared" si="5"/>
        <v>3.0000000060681487E-4</v>
      </c>
      <c r="S81">
        <v>-4.2506000000000004</v>
      </c>
      <c r="T81" s="3">
        <f t="shared" si="6"/>
        <v>-9.9999999999766942E-5</v>
      </c>
    </row>
    <row r="82" spans="1:20" x14ac:dyDescent="0.25">
      <c r="A82" s="26"/>
      <c r="B82" s="1" t="s">
        <v>327</v>
      </c>
      <c r="C82">
        <v>0.37490000000000001</v>
      </c>
      <c r="D82">
        <v>0</v>
      </c>
      <c r="E82">
        <v>3.7501000000000002</v>
      </c>
      <c r="F82">
        <f t="shared" si="7"/>
        <v>-3.5557000000000003</v>
      </c>
      <c r="G82">
        <v>0</v>
      </c>
      <c r="H82" s="1">
        <f t="shared" si="4"/>
        <v>2820.0522999999989</v>
      </c>
      <c r="I82">
        <v>10.39</v>
      </c>
      <c r="J82">
        <v>0</v>
      </c>
      <c r="K82">
        <v>31.888000000000002</v>
      </c>
      <c r="L82" t="s">
        <v>12</v>
      </c>
      <c r="P82">
        <v>2820.0526</v>
      </c>
      <c r="Q82" s="3">
        <f t="shared" si="5"/>
        <v>3.0000000106156222E-4</v>
      </c>
      <c r="S82">
        <v>-3.5556999999999999</v>
      </c>
      <c r="T82" s="3">
        <f t="shared" si="6"/>
        <v>0</v>
      </c>
    </row>
    <row r="83" spans="1:20" x14ac:dyDescent="0.25">
      <c r="A83" s="26"/>
      <c r="B83" t="s">
        <v>86</v>
      </c>
      <c r="C83">
        <v>3.49E-2</v>
      </c>
      <c r="D83">
        <v>0</v>
      </c>
      <c r="E83">
        <v>4.9640000000000004</v>
      </c>
      <c r="F83">
        <f t="shared" si="7"/>
        <v>-4.5891000000000002</v>
      </c>
      <c r="G83">
        <v>0</v>
      </c>
      <c r="H83">
        <f t="shared" si="4"/>
        <v>2815.4631999999988</v>
      </c>
      <c r="I83">
        <v>4.3120000000000003</v>
      </c>
      <c r="J83">
        <v>0</v>
      </c>
      <c r="K83">
        <v>15.667</v>
      </c>
      <c r="L83" t="s">
        <v>12</v>
      </c>
      <c r="P83">
        <v>2815.4634999999998</v>
      </c>
      <c r="Q83" s="3">
        <f t="shared" si="5"/>
        <v>3.0000000106156222E-4</v>
      </c>
      <c r="S83">
        <v>-4.5891000000000002</v>
      </c>
      <c r="T83" s="3">
        <f t="shared" si="6"/>
        <v>0</v>
      </c>
    </row>
    <row r="84" spans="1:20" x14ac:dyDescent="0.25">
      <c r="A84" s="26"/>
      <c r="B84" t="s">
        <v>87</v>
      </c>
      <c r="C84">
        <v>0.2152</v>
      </c>
      <c r="D84">
        <v>0</v>
      </c>
      <c r="E84">
        <v>4.8433999999999999</v>
      </c>
      <c r="F84">
        <f t="shared" si="7"/>
        <v>-4.8084999999999996</v>
      </c>
      <c r="G84">
        <v>0</v>
      </c>
      <c r="H84">
        <f t="shared" si="4"/>
        <v>2810.6546999999987</v>
      </c>
      <c r="I84">
        <v>4.9409999999999998</v>
      </c>
      <c r="J84">
        <v>0</v>
      </c>
      <c r="K84">
        <v>12.513999999999999</v>
      </c>
      <c r="L84" t="s">
        <v>12</v>
      </c>
      <c r="P84">
        <v>2810.6550000000002</v>
      </c>
      <c r="Q84" s="3">
        <f t="shared" si="5"/>
        <v>3.0000000151630957E-4</v>
      </c>
      <c r="S84">
        <v>-4.8085000000000004</v>
      </c>
      <c r="T84" s="3">
        <f t="shared" si="6"/>
        <v>0</v>
      </c>
    </row>
    <row r="85" spans="1:20" x14ac:dyDescent="0.25">
      <c r="A85" s="26"/>
      <c r="B85" t="s">
        <v>88</v>
      </c>
      <c r="C85">
        <v>0.32279999999999998</v>
      </c>
      <c r="D85">
        <v>0</v>
      </c>
      <c r="E85">
        <v>3.9272</v>
      </c>
      <c r="F85">
        <f t="shared" si="7"/>
        <v>-3.7120000000000002</v>
      </c>
      <c r="G85">
        <v>0</v>
      </c>
      <c r="H85">
        <f t="shared" si="4"/>
        <v>2806.9426999999987</v>
      </c>
      <c r="I85">
        <v>6.7530000000000001</v>
      </c>
      <c r="J85">
        <v>0</v>
      </c>
      <c r="K85">
        <v>12.061</v>
      </c>
      <c r="L85" t="s">
        <v>12</v>
      </c>
      <c r="P85">
        <v>2806.9430000000002</v>
      </c>
      <c r="Q85" s="3">
        <f t="shared" si="5"/>
        <v>3.0000000151630957E-4</v>
      </c>
      <c r="S85">
        <v>-3.7120000000000002</v>
      </c>
      <c r="T85" s="3">
        <f t="shared" si="6"/>
        <v>0</v>
      </c>
    </row>
    <row r="86" spans="1:20" x14ac:dyDescent="0.25">
      <c r="A86" s="26"/>
      <c r="B86" t="s">
        <v>89</v>
      </c>
      <c r="C86">
        <v>1.1899</v>
      </c>
      <c r="D86">
        <v>0</v>
      </c>
      <c r="E86">
        <v>3.9799000000000002</v>
      </c>
      <c r="F86">
        <f t="shared" si="7"/>
        <v>-3.6571000000000002</v>
      </c>
      <c r="G86">
        <v>0</v>
      </c>
      <c r="H86">
        <f t="shared" si="4"/>
        <v>2803.2855999999988</v>
      </c>
      <c r="I86">
        <v>21.024999999999999</v>
      </c>
      <c r="J86">
        <v>0</v>
      </c>
      <c r="K86">
        <v>13.779</v>
      </c>
      <c r="L86" t="s">
        <v>12</v>
      </c>
      <c r="P86">
        <v>2803.2860000000001</v>
      </c>
      <c r="Q86" s="3">
        <f t="shared" si="5"/>
        <v>4.0000000126383384E-4</v>
      </c>
      <c r="S86">
        <v>-3.6570999999999998</v>
      </c>
      <c r="T86" s="3">
        <f t="shared" si="6"/>
        <v>0</v>
      </c>
    </row>
    <row r="87" spans="1:20" x14ac:dyDescent="0.25">
      <c r="A87" s="26"/>
      <c r="B87" s="1" t="s">
        <v>325</v>
      </c>
      <c r="C87">
        <v>1.5221</v>
      </c>
      <c r="D87">
        <v>0</v>
      </c>
      <c r="E87">
        <v>1.4696</v>
      </c>
      <c r="F87">
        <f t="shared" si="7"/>
        <v>-0.27970000000000006</v>
      </c>
      <c r="G87">
        <v>0</v>
      </c>
      <c r="H87" s="1">
        <f t="shared" si="4"/>
        <v>2803.0058999999987</v>
      </c>
      <c r="I87">
        <v>68.680999999999997</v>
      </c>
      <c r="J87">
        <v>0</v>
      </c>
      <c r="K87">
        <v>74.141000000000005</v>
      </c>
      <c r="L87" t="s">
        <v>12</v>
      </c>
      <c r="P87">
        <v>2803.0061999999998</v>
      </c>
      <c r="Q87" s="3">
        <f t="shared" si="5"/>
        <v>3.0000000106156222E-4</v>
      </c>
      <c r="S87">
        <v>-0.2797</v>
      </c>
      <c r="T87" s="3">
        <f t="shared" si="6"/>
        <v>0</v>
      </c>
    </row>
    <row r="88" spans="1:20" x14ac:dyDescent="0.25">
      <c r="A88" s="26"/>
      <c r="B88" s="1" t="s">
        <v>324</v>
      </c>
      <c r="C88">
        <v>0.54890000000000005</v>
      </c>
      <c r="D88">
        <v>0</v>
      </c>
      <c r="E88">
        <v>1.4979</v>
      </c>
      <c r="F88">
        <f t="shared" si="7"/>
        <v>2.4199999999999999E-2</v>
      </c>
      <c r="G88">
        <v>0</v>
      </c>
      <c r="H88" s="1">
        <f t="shared" si="4"/>
        <v>2803.030099999999</v>
      </c>
      <c r="I88">
        <v>10.35</v>
      </c>
      <c r="J88">
        <v>0</v>
      </c>
      <c r="K88">
        <v>30.626999999999999</v>
      </c>
      <c r="L88" t="s">
        <v>12</v>
      </c>
      <c r="P88">
        <v>2803.0304000000001</v>
      </c>
      <c r="Q88" s="3">
        <f t="shared" si="5"/>
        <v>3.0000000106156222E-4</v>
      </c>
      <c r="S88">
        <v>2.4199999999999999E-2</v>
      </c>
      <c r="T88" s="3">
        <f t="shared" si="6"/>
        <v>0</v>
      </c>
    </row>
    <row r="89" spans="1:20" x14ac:dyDescent="0.25">
      <c r="A89" s="26"/>
      <c r="B89" t="s">
        <v>90</v>
      </c>
      <c r="C89">
        <v>0.58250000000000002</v>
      </c>
      <c r="D89">
        <v>0</v>
      </c>
      <c r="E89">
        <v>3.8668999999999998</v>
      </c>
      <c r="F89">
        <f t="shared" si="7"/>
        <v>-3.3179999999999996</v>
      </c>
      <c r="G89">
        <v>0</v>
      </c>
      <c r="H89">
        <f t="shared" si="4"/>
        <v>2799.7120999999988</v>
      </c>
      <c r="I89">
        <v>9.5879999999999992</v>
      </c>
      <c r="J89">
        <v>0</v>
      </c>
      <c r="K89">
        <v>8.7799999999999994</v>
      </c>
      <c r="L89" t="s">
        <v>12</v>
      </c>
      <c r="P89">
        <v>2799.7123999999999</v>
      </c>
      <c r="Q89" s="3">
        <f t="shared" si="5"/>
        <v>3.0000000106156222E-4</v>
      </c>
      <c r="S89">
        <v>-3.3180000000000001</v>
      </c>
      <c r="T89" s="3">
        <f t="shared" si="6"/>
        <v>0</v>
      </c>
    </row>
    <row r="90" spans="1:20" x14ac:dyDescent="0.25">
      <c r="A90" s="26"/>
      <c r="B90" t="s">
        <v>91</v>
      </c>
      <c r="C90">
        <v>6.0999999999999999E-2</v>
      </c>
      <c r="D90">
        <v>0</v>
      </c>
      <c r="E90">
        <v>3.9548999999999999</v>
      </c>
      <c r="F90">
        <f t="shared" si="7"/>
        <v>-3.3723999999999998</v>
      </c>
      <c r="G90">
        <v>0</v>
      </c>
      <c r="H90">
        <f t="shared" si="4"/>
        <v>2796.3396999999986</v>
      </c>
      <c r="I90">
        <v>7.2489999999999997</v>
      </c>
      <c r="J90">
        <v>0</v>
      </c>
      <c r="K90">
        <v>16.091999999999999</v>
      </c>
      <c r="L90" t="s">
        <v>12</v>
      </c>
      <c r="P90">
        <v>2796.34</v>
      </c>
      <c r="Q90" s="3">
        <f t="shared" si="5"/>
        <v>3.0000000151630957E-4</v>
      </c>
      <c r="S90">
        <v>-3.3723999999999998</v>
      </c>
      <c r="T90" s="3">
        <f t="shared" si="6"/>
        <v>0</v>
      </c>
    </row>
    <row r="91" spans="1:20" x14ac:dyDescent="0.25">
      <c r="A91" s="26"/>
      <c r="B91" t="s">
        <v>92</v>
      </c>
      <c r="C91">
        <v>9.8299999999999998E-2</v>
      </c>
      <c r="D91">
        <v>0</v>
      </c>
      <c r="E91">
        <v>4.4989999999999997</v>
      </c>
      <c r="F91">
        <f t="shared" si="7"/>
        <v>-4.4379999999999997</v>
      </c>
      <c r="G91">
        <v>0</v>
      </c>
      <c r="H91">
        <f t="shared" si="4"/>
        <v>2791.901699999999</v>
      </c>
      <c r="I91">
        <v>6.5609999999999999</v>
      </c>
      <c r="J91">
        <v>0</v>
      </c>
      <c r="K91">
        <v>14.759</v>
      </c>
      <c r="L91" t="s">
        <v>12</v>
      </c>
      <c r="P91">
        <v>2791.902</v>
      </c>
      <c r="Q91" s="3">
        <f t="shared" si="5"/>
        <v>3.0000000106156222E-4</v>
      </c>
      <c r="S91">
        <v>-4.4379999999999997</v>
      </c>
      <c r="T91" s="3">
        <f t="shared" si="6"/>
        <v>0</v>
      </c>
    </row>
    <row r="92" spans="1:20" x14ac:dyDescent="0.25">
      <c r="A92" s="26"/>
      <c r="B92" t="s">
        <v>93</v>
      </c>
      <c r="C92">
        <v>0.21410000000000001</v>
      </c>
      <c r="D92">
        <v>0</v>
      </c>
      <c r="E92">
        <v>4.4141000000000004</v>
      </c>
      <c r="F92">
        <f t="shared" si="7"/>
        <v>-4.3158000000000003</v>
      </c>
      <c r="G92">
        <v>0</v>
      </c>
      <c r="H92">
        <f t="shared" si="4"/>
        <v>2787.5858999999991</v>
      </c>
      <c r="I92">
        <v>7.8760000000000003</v>
      </c>
      <c r="J92">
        <v>0</v>
      </c>
      <c r="K92">
        <v>25.613</v>
      </c>
      <c r="L92" t="s">
        <v>12</v>
      </c>
      <c r="P92">
        <v>2787.5862000000002</v>
      </c>
      <c r="Q92" s="3">
        <f t="shared" si="5"/>
        <v>3.0000000106156222E-4</v>
      </c>
      <c r="S92">
        <v>-4.3158000000000003</v>
      </c>
      <c r="T92" s="3">
        <f t="shared" si="6"/>
        <v>0</v>
      </c>
    </row>
    <row r="93" spans="1:20" x14ac:dyDescent="0.25">
      <c r="A93" s="26"/>
      <c r="B93" t="s">
        <v>94</v>
      </c>
      <c r="C93">
        <v>0.124</v>
      </c>
      <c r="D93">
        <v>0</v>
      </c>
      <c r="E93">
        <v>4.0853999999999999</v>
      </c>
      <c r="F93">
        <f t="shared" si="7"/>
        <v>-3.8712999999999997</v>
      </c>
      <c r="G93">
        <v>0</v>
      </c>
      <c r="H93">
        <f t="shared" si="4"/>
        <v>2783.7145999999993</v>
      </c>
      <c r="I93">
        <v>4.6550000000000002</v>
      </c>
      <c r="J93">
        <v>0</v>
      </c>
      <c r="K93">
        <v>17.754999999999999</v>
      </c>
      <c r="L93" t="s">
        <v>12</v>
      </c>
      <c r="P93">
        <v>2783.7148000000002</v>
      </c>
      <c r="Q93" s="3">
        <f t="shared" si="5"/>
        <v>2.0000000085929059E-4</v>
      </c>
      <c r="S93">
        <v>-3.8714</v>
      </c>
      <c r="T93" s="3">
        <f t="shared" si="6"/>
        <v>-1.0000000000021103E-4</v>
      </c>
    </row>
    <row r="94" spans="1:20" x14ac:dyDescent="0.25">
      <c r="A94" s="26"/>
      <c r="B94" t="s">
        <v>95</v>
      </c>
      <c r="C94">
        <v>0.53900000000000003</v>
      </c>
      <c r="D94">
        <v>0</v>
      </c>
      <c r="E94">
        <v>4.6478999999999999</v>
      </c>
      <c r="F94">
        <f t="shared" si="7"/>
        <v>-4.5239000000000003</v>
      </c>
      <c r="G94">
        <v>0</v>
      </c>
      <c r="H94">
        <f t="shared" si="4"/>
        <v>2779.1906999999992</v>
      </c>
      <c r="I94">
        <v>7.8710000000000004</v>
      </c>
      <c r="J94">
        <v>0</v>
      </c>
      <c r="K94">
        <v>19.704999999999998</v>
      </c>
      <c r="L94" t="s">
        <v>12</v>
      </c>
      <c r="P94">
        <v>2779.1909000000001</v>
      </c>
      <c r="Q94" s="3">
        <f t="shared" si="5"/>
        <v>2.0000000085929059E-4</v>
      </c>
      <c r="S94">
        <v>-4.5239000000000003</v>
      </c>
      <c r="T94" s="3">
        <f t="shared" si="6"/>
        <v>0</v>
      </c>
    </row>
    <row r="95" spans="1:20" x14ac:dyDescent="0.25">
      <c r="A95" s="26"/>
      <c r="B95" t="s">
        <v>96</v>
      </c>
      <c r="C95">
        <v>0.3352</v>
      </c>
      <c r="D95">
        <v>0</v>
      </c>
      <c r="E95">
        <v>4.6204000000000001</v>
      </c>
      <c r="F95">
        <f t="shared" si="7"/>
        <v>-4.0814000000000004</v>
      </c>
      <c r="G95">
        <v>0</v>
      </c>
      <c r="H95">
        <f t="shared" si="4"/>
        <v>2775.1092999999996</v>
      </c>
      <c r="I95">
        <v>11.223000000000001</v>
      </c>
      <c r="J95">
        <v>0</v>
      </c>
      <c r="K95">
        <v>18.603000000000002</v>
      </c>
      <c r="L95" t="s">
        <v>12</v>
      </c>
      <c r="P95">
        <v>2775.1095999999998</v>
      </c>
      <c r="Q95" s="3">
        <f t="shared" si="5"/>
        <v>3.0000000015206751E-4</v>
      </c>
      <c r="S95">
        <v>-4.0814000000000004</v>
      </c>
      <c r="T95" s="3">
        <f t="shared" si="6"/>
        <v>0</v>
      </c>
    </row>
    <row r="96" spans="1:20" x14ac:dyDescent="0.25">
      <c r="A96" s="26"/>
      <c r="B96" t="s">
        <v>98</v>
      </c>
      <c r="C96">
        <v>7.7200000000000005E-2</v>
      </c>
      <c r="D96">
        <v>0</v>
      </c>
      <c r="E96">
        <v>4.6189999999999998</v>
      </c>
      <c r="F96">
        <f t="shared" si="7"/>
        <v>-4.2837999999999994</v>
      </c>
      <c r="G96">
        <v>0</v>
      </c>
      <c r="H96">
        <f t="shared" si="4"/>
        <v>2770.8254999999995</v>
      </c>
      <c r="I96">
        <v>5.2270000000000003</v>
      </c>
      <c r="J96">
        <v>0</v>
      </c>
      <c r="K96">
        <v>11.683999999999999</v>
      </c>
      <c r="L96" t="s">
        <v>12</v>
      </c>
      <c r="P96">
        <v>2770.8258000000001</v>
      </c>
      <c r="Q96" s="3">
        <f t="shared" si="5"/>
        <v>3.0000000060681487E-4</v>
      </c>
      <c r="S96">
        <v>-4.2838000000000003</v>
      </c>
      <c r="T96" s="3">
        <f t="shared" si="6"/>
        <v>0</v>
      </c>
    </row>
    <row r="97" spans="1:20" x14ac:dyDescent="0.25">
      <c r="A97" s="26"/>
      <c r="B97" t="s">
        <v>99</v>
      </c>
      <c r="C97">
        <v>0.2006</v>
      </c>
      <c r="D97">
        <v>0</v>
      </c>
      <c r="E97">
        <v>4.6056999999999997</v>
      </c>
      <c r="F97">
        <f t="shared" si="7"/>
        <v>-4.5284999999999993</v>
      </c>
      <c r="G97">
        <v>0</v>
      </c>
      <c r="H97">
        <f t="shared" si="4"/>
        <v>2766.2969999999996</v>
      </c>
      <c r="I97">
        <v>4.8319999999999999</v>
      </c>
      <c r="J97">
        <v>0</v>
      </c>
      <c r="K97">
        <v>12.048</v>
      </c>
      <c r="L97" t="s">
        <v>12</v>
      </c>
      <c r="P97">
        <v>2766.2973999999999</v>
      </c>
      <c r="Q97" s="3">
        <f t="shared" si="5"/>
        <v>4.0000000035433914E-4</v>
      </c>
      <c r="S97">
        <v>-4.5284000000000004</v>
      </c>
      <c r="T97" s="3">
        <f t="shared" si="6"/>
        <v>9.9999999998878764E-5</v>
      </c>
    </row>
    <row r="98" spans="1:20" x14ac:dyDescent="0.25">
      <c r="A98" s="26"/>
      <c r="B98" t="s">
        <v>101</v>
      </c>
      <c r="C98">
        <v>1.5156000000000001</v>
      </c>
      <c r="D98">
        <v>0</v>
      </c>
      <c r="E98">
        <v>4.0050999999999997</v>
      </c>
      <c r="F98">
        <f t="shared" si="7"/>
        <v>-3.8044999999999995</v>
      </c>
      <c r="G98">
        <v>0</v>
      </c>
      <c r="H98">
        <f t="shared" si="4"/>
        <v>2762.4924999999998</v>
      </c>
      <c r="I98">
        <v>18.649999999999999</v>
      </c>
      <c r="J98">
        <v>0</v>
      </c>
      <c r="K98">
        <v>17.545000000000002</v>
      </c>
      <c r="L98" t="s">
        <v>12</v>
      </c>
      <c r="P98">
        <v>2762.4928</v>
      </c>
      <c r="Q98" s="3">
        <f t="shared" si="5"/>
        <v>3.0000000015206751E-4</v>
      </c>
      <c r="S98">
        <v>-3.8045</v>
      </c>
      <c r="T98" s="3">
        <f t="shared" si="6"/>
        <v>0</v>
      </c>
    </row>
    <row r="99" spans="1:20" x14ac:dyDescent="0.25">
      <c r="A99" s="26"/>
      <c r="B99" s="1" t="s">
        <v>323</v>
      </c>
      <c r="C99">
        <v>4.0522</v>
      </c>
      <c r="D99">
        <v>0</v>
      </c>
      <c r="E99">
        <v>1.7844</v>
      </c>
      <c r="F99">
        <f t="shared" si="7"/>
        <v>-0.26879999999999993</v>
      </c>
      <c r="G99">
        <v>0</v>
      </c>
      <c r="H99" s="1">
        <f t="shared" si="4"/>
        <v>2762.2237</v>
      </c>
      <c r="I99">
        <v>42.601999999999997</v>
      </c>
      <c r="J99">
        <v>0</v>
      </c>
      <c r="K99">
        <v>9.6129999999999995</v>
      </c>
      <c r="L99" t="s">
        <v>12</v>
      </c>
      <c r="P99">
        <v>2762.2240000000002</v>
      </c>
      <c r="Q99" s="3">
        <f t="shared" si="5"/>
        <v>3.0000000015206751E-4</v>
      </c>
      <c r="S99">
        <v>-0.26879999999999998</v>
      </c>
      <c r="T99" s="3">
        <f t="shared" si="6"/>
        <v>0</v>
      </c>
    </row>
    <row r="100" spans="1:20" x14ac:dyDescent="0.25">
      <c r="A100" s="26"/>
      <c r="B100" t="s">
        <v>102</v>
      </c>
      <c r="C100">
        <v>4.4621000000000004</v>
      </c>
      <c r="D100">
        <v>0</v>
      </c>
      <c r="E100">
        <v>5.8900000000000001E-2</v>
      </c>
      <c r="F100">
        <f t="shared" si="7"/>
        <v>3.9933000000000001</v>
      </c>
      <c r="G100">
        <v>0</v>
      </c>
      <c r="H100">
        <f t="shared" si="4"/>
        <v>2766.2170000000001</v>
      </c>
      <c r="I100">
        <v>20.655000000000001</v>
      </c>
      <c r="J100">
        <v>0</v>
      </c>
      <c r="K100">
        <v>10.022</v>
      </c>
      <c r="L100" t="s">
        <v>12</v>
      </c>
      <c r="P100">
        <v>2766.2172999999998</v>
      </c>
      <c r="Q100" s="3">
        <f t="shared" si="5"/>
        <v>2.9999999969732016E-4</v>
      </c>
      <c r="S100">
        <v>3.9933000000000001</v>
      </c>
      <c r="T100" s="3">
        <f t="shared" si="6"/>
        <v>0</v>
      </c>
    </row>
    <row r="101" spans="1:20" x14ac:dyDescent="0.25">
      <c r="A101" s="26"/>
      <c r="B101" t="s">
        <v>104</v>
      </c>
      <c r="C101">
        <v>3.4415</v>
      </c>
      <c r="D101">
        <v>0</v>
      </c>
      <c r="E101">
        <v>0.11260000000000001</v>
      </c>
      <c r="F101">
        <f t="shared" si="7"/>
        <v>4.3495000000000008</v>
      </c>
      <c r="G101">
        <v>0</v>
      </c>
      <c r="H101">
        <f t="shared" si="4"/>
        <v>2770.5665000000004</v>
      </c>
      <c r="I101">
        <v>38.195999999999998</v>
      </c>
      <c r="J101">
        <v>0</v>
      </c>
      <c r="K101">
        <v>12.391999999999999</v>
      </c>
      <c r="L101" t="s">
        <v>12</v>
      </c>
      <c r="P101">
        <v>2770.5668000000001</v>
      </c>
      <c r="Q101" s="3">
        <f t="shared" si="5"/>
        <v>2.9999999969732016E-4</v>
      </c>
      <c r="S101">
        <v>4.3494999999999999</v>
      </c>
      <c r="T101" s="3">
        <f t="shared" si="6"/>
        <v>0</v>
      </c>
    </row>
    <row r="102" spans="1:20" x14ac:dyDescent="0.25">
      <c r="A102" s="26"/>
      <c r="B102" s="1" t="s">
        <v>322</v>
      </c>
      <c r="C102">
        <v>4.6810999999999998</v>
      </c>
      <c r="D102">
        <v>0</v>
      </c>
      <c r="E102">
        <v>0.42649999999999999</v>
      </c>
      <c r="F102">
        <f t="shared" si="7"/>
        <v>3.0150000000000001</v>
      </c>
      <c r="G102">
        <v>0</v>
      </c>
      <c r="H102" s="1">
        <f t="shared" si="4"/>
        <v>2773.5815000000002</v>
      </c>
      <c r="I102">
        <v>27.893999999999998</v>
      </c>
      <c r="J102">
        <v>0</v>
      </c>
      <c r="K102">
        <v>8.1950000000000003</v>
      </c>
      <c r="L102" t="s">
        <v>12</v>
      </c>
      <c r="P102">
        <v>2773.5817999999999</v>
      </c>
      <c r="Q102" s="3">
        <f t="shared" si="5"/>
        <v>2.9999999969732016E-4</v>
      </c>
      <c r="S102">
        <v>3.0150000000000001</v>
      </c>
      <c r="T102" s="3">
        <f t="shared" si="6"/>
        <v>0</v>
      </c>
    </row>
    <row r="103" spans="1:20" x14ac:dyDescent="0.25">
      <c r="A103" s="26"/>
      <c r="B103" t="s">
        <v>105</v>
      </c>
      <c r="C103">
        <v>1.3006</v>
      </c>
      <c r="D103">
        <v>0</v>
      </c>
      <c r="E103">
        <v>5.8299999999999998E-2</v>
      </c>
      <c r="F103">
        <f t="shared" si="7"/>
        <v>4.6227999999999998</v>
      </c>
      <c r="G103">
        <v>0</v>
      </c>
      <c r="H103">
        <f t="shared" si="4"/>
        <v>2778.2042999999999</v>
      </c>
      <c r="I103">
        <v>26.28</v>
      </c>
      <c r="J103">
        <v>0</v>
      </c>
      <c r="K103">
        <v>12.821</v>
      </c>
      <c r="L103" t="s">
        <v>12</v>
      </c>
      <c r="P103">
        <v>2778.2044999999998</v>
      </c>
      <c r="Q103" s="3">
        <f t="shared" si="5"/>
        <v>1.9999999994979589E-4</v>
      </c>
      <c r="S103">
        <v>4.6227</v>
      </c>
      <c r="T103" s="3">
        <f t="shared" si="6"/>
        <v>-9.9999999999766942E-5</v>
      </c>
    </row>
    <row r="104" spans="1:20" x14ac:dyDescent="0.25">
      <c r="A104" s="26"/>
      <c r="B104" t="s">
        <v>106</v>
      </c>
      <c r="C104">
        <v>0.15609999999999999</v>
      </c>
      <c r="D104">
        <v>0</v>
      </c>
      <c r="E104">
        <v>4.343</v>
      </c>
      <c r="F104">
        <f t="shared" si="7"/>
        <v>-3.0423999999999998</v>
      </c>
      <c r="G104">
        <v>0</v>
      </c>
      <c r="H104">
        <f t="shared" si="4"/>
        <v>2775.1619000000001</v>
      </c>
      <c r="I104">
        <v>6.077</v>
      </c>
      <c r="J104">
        <v>0</v>
      </c>
      <c r="K104">
        <v>21.317</v>
      </c>
      <c r="L104" t="s">
        <v>12</v>
      </c>
      <c r="P104">
        <v>2775.1621</v>
      </c>
      <c r="Q104" s="3">
        <f t="shared" si="5"/>
        <v>1.9999999994979589E-4</v>
      </c>
      <c r="S104">
        <v>-3.0424000000000002</v>
      </c>
      <c r="T104" s="3">
        <f t="shared" si="6"/>
        <v>0</v>
      </c>
    </row>
    <row r="105" spans="1:20" x14ac:dyDescent="0.25">
      <c r="A105" s="26"/>
      <c r="B105" t="s">
        <v>108</v>
      </c>
      <c r="C105">
        <v>0.1908</v>
      </c>
      <c r="D105">
        <v>0</v>
      </c>
      <c r="E105">
        <v>4.7217000000000002</v>
      </c>
      <c r="F105">
        <f t="shared" si="7"/>
        <v>-4.5655999999999999</v>
      </c>
      <c r="G105">
        <v>0</v>
      </c>
      <c r="H105">
        <f t="shared" si="4"/>
        <v>2770.5963000000002</v>
      </c>
      <c r="I105">
        <v>5.851</v>
      </c>
      <c r="J105">
        <v>0</v>
      </c>
      <c r="K105">
        <v>19.939</v>
      </c>
      <c r="L105" t="s">
        <v>12</v>
      </c>
      <c r="P105">
        <v>2770.5963999999999</v>
      </c>
      <c r="Q105" s="3">
        <f t="shared" si="5"/>
        <v>9.9999999747524271E-5</v>
      </c>
      <c r="S105">
        <v>-4.5655999999999999</v>
      </c>
      <c r="T105" s="3">
        <f t="shared" si="6"/>
        <v>0</v>
      </c>
    </row>
    <row r="106" spans="1:20" x14ac:dyDescent="0.25">
      <c r="A106" s="26"/>
      <c r="B106" t="s">
        <v>109</v>
      </c>
      <c r="C106">
        <v>0.54310000000000003</v>
      </c>
      <c r="D106">
        <v>0</v>
      </c>
      <c r="E106">
        <v>3.9998</v>
      </c>
      <c r="F106">
        <f t="shared" si="7"/>
        <v>-3.8090000000000002</v>
      </c>
      <c r="G106">
        <v>0</v>
      </c>
      <c r="H106">
        <f t="shared" si="4"/>
        <v>2766.7873</v>
      </c>
      <c r="I106">
        <v>12.058999999999999</v>
      </c>
      <c r="J106">
        <v>0</v>
      </c>
      <c r="K106">
        <v>16.986999999999998</v>
      </c>
      <c r="L106" t="s">
        <v>12</v>
      </c>
      <c r="P106">
        <v>2766.7874000000002</v>
      </c>
      <c r="Q106" s="3">
        <f t="shared" si="5"/>
        <v>1.0000000020227162E-4</v>
      </c>
      <c r="S106">
        <v>-3.8090000000000002</v>
      </c>
      <c r="T106" s="3">
        <f t="shared" si="6"/>
        <v>0</v>
      </c>
    </row>
    <row r="107" spans="1:20" x14ac:dyDescent="0.25">
      <c r="A107" s="26"/>
      <c r="B107" t="s">
        <v>110</v>
      </c>
      <c r="C107">
        <v>0.51570000000000005</v>
      </c>
      <c r="D107">
        <v>0</v>
      </c>
      <c r="E107">
        <v>3.0051999999999999</v>
      </c>
      <c r="F107">
        <f t="shared" si="7"/>
        <v>-2.4621</v>
      </c>
      <c r="G107">
        <v>0</v>
      </c>
      <c r="H107">
        <f t="shared" si="4"/>
        <v>2764.3251999999998</v>
      </c>
      <c r="I107">
        <v>11.676</v>
      </c>
      <c r="J107">
        <v>0</v>
      </c>
      <c r="K107">
        <v>34.286999999999999</v>
      </c>
      <c r="L107" t="s">
        <v>12</v>
      </c>
      <c r="P107">
        <v>2764.3253</v>
      </c>
      <c r="Q107" s="3">
        <f t="shared" si="5"/>
        <v>1.0000000020227162E-4</v>
      </c>
      <c r="S107">
        <v>-2.4621</v>
      </c>
      <c r="T107" s="3">
        <f t="shared" si="6"/>
        <v>0</v>
      </c>
    </row>
    <row r="108" spans="1:20" x14ac:dyDescent="0.25">
      <c r="A108" s="26"/>
      <c r="B108" t="s">
        <v>111</v>
      </c>
      <c r="C108">
        <v>0.1792</v>
      </c>
      <c r="D108">
        <v>0</v>
      </c>
      <c r="E108">
        <v>4.5964</v>
      </c>
      <c r="F108">
        <f t="shared" si="7"/>
        <v>-4.0807000000000002</v>
      </c>
      <c r="G108">
        <v>0</v>
      </c>
      <c r="H108">
        <f t="shared" si="4"/>
        <v>2760.2444999999998</v>
      </c>
      <c r="I108">
        <v>8.8620000000000001</v>
      </c>
      <c r="J108">
        <v>0</v>
      </c>
      <c r="K108">
        <v>34.893999999999998</v>
      </c>
      <c r="L108" t="s">
        <v>12</v>
      </c>
      <c r="P108">
        <v>2760.2446</v>
      </c>
      <c r="Q108" s="3">
        <f t="shared" si="5"/>
        <v>1.0000000020227162E-4</v>
      </c>
      <c r="S108">
        <v>-4.0807000000000002</v>
      </c>
      <c r="T108" s="3">
        <f t="shared" si="6"/>
        <v>0</v>
      </c>
    </row>
    <row r="109" spans="1:20" x14ac:dyDescent="0.25">
      <c r="A109" s="26"/>
      <c r="B109" t="s">
        <v>112</v>
      </c>
      <c r="C109">
        <v>0.13009999999999999</v>
      </c>
      <c r="D109">
        <v>0</v>
      </c>
      <c r="E109">
        <v>4.7331000000000003</v>
      </c>
      <c r="F109">
        <f t="shared" si="7"/>
        <v>-4.5539000000000005</v>
      </c>
      <c r="G109">
        <v>0</v>
      </c>
      <c r="H109">
        <f t="shared" si="4"/>
        <v>2755.6905999999999</v>
      </c>
      <c r="I109">
        <v>8.1999999999999993</v>
      </c>
      <c r="J109">
        <v>0</v>
      </c>
      <c r="K109">
        <v>24.021999999999998</v>
      </c>
      <c r="L109" t="s">
        <v>12</v>
      </c>
      <c r="P109">
        <v>2755.6907999999999</v>
      </c>
      <c r="Q109" s="3">
        <f t="shared" si="5"/>
        <v>1.9999999994979589E-4</v>
      </c>
      <c r="S109">
        <v>-4.5538999999999996</v>
      </c>
      <c r="T109" s="3">
        <f t="shared" si="6"/>
        <v>0</v>
      </c>
    </row>
    <row r="110" spans="1:20" x14ac:dyDescent="0.25">
      <c r="A110" s="26"/>
      <c r="B110" t="s">
        <v>114</v>
      </c>
      <c r="C110">
        <v>0.80859999999999999</v>
      </c>
      <c r="D110">
        <v>0</v>
      </c>
      <c r="E110">
        <v>3.1663999999999999</v>
      </c>
      <c r="F110">
        <f t="shared" si="7"/>
        <v>-3.0362999999999998</v>
      </c>
      <c r="G110">
        <v>0</v>
      </c>
      <c r="H110">
        <f t="shared" si="4"/>
        <v>2752.6542999999997</v>
      </c>
      <c r="I110">
        <v>14.115</v>
      </c>
      <c r="J110">
        <v>0</v>
      </c>
      <c r="K110">
        <v>10.201000000000001</v>
      </c>
      <c r="L110" t="s">
        <v>12</v>
      </c>
      <c r="P110">
        <v>2752.6545000000001</v>
      </c>
      <c r="Q110" s="3">
        <f t="shared" si="5"/>
        <v>2.0000000040454324E-4</v>
      </c>
      <c r="S110">
        <v>-3.0363000000000002</v>
      </c>
      <c r="T110" s="3">
        <f t="shared" si="6"/>
        <v>0</v>
      </c>
    </row>
    <row r="111" spans="1:20" x14ac:dyDescent="0.25">
      <c r="A111" s="26"/>
      <c r="B111" s="1" t="s">
        <v>321</v>
      </c>
      <c r="C111">
        <v>3.5255000000000001</v>
      </c>
      <c r="D111">
        <v>0</v>
      </c>
      <c r="E111">
        <v>3.5253000000000001</v>
      </c>
      <c r="F111">
        <f t="shared" si="7"/>
        <v>-2.7167000000000003</v>
      </c>
      <c r="G111">
        <v>0</v>
      </c>
      <c r="H111" s="1">
        <f t="shared" si="4"/>
        <v>2749.9375999999997</v>
      </c>
      <c r="I111">
        <v>14.082000000000001</v>
      </c>
      <c r="J111">
        <v>0</v>
      </c>
      <c r="K111">
        <v>14.097</v>
      </c>
      <c r="L111" t="s">
        <v>12</v>
      </c>
      <c r="P111">
        <v>2749.9378000000002</v>
      </c>
      <c r="Q111" s="3">
        <f t="shared" si="5"/>
        <v>2.0000000040454324E-4</v>
      </c>
      <c r="S111">
        <v>-2.7166000000000001</v>
      </c>
      <c r="T111" s="3">
        <f t="shared" si="6"/>
        <v>1.0000000000021103E-4</v>
      </c>
    </row>
    <row r="112" spans="1:20" x14ac:dyDescent="0.25">
      <c r="A112" s="26"/>
      <c r="B112" t="s">
        <v>115</v>
      </c>
      <c r="C112">
        <v>2.3761999999999999</v>
      </c>
      <c r="D112">
        <v>0</v>
      </c>
      <c r="E112">
        <v>2.6273</v>
      </c>
      <c r="F112">
        <f t="shared" si="7"/>
        <v>0.89820000000000011</v>
      </c>
      <c r="G112">
        <v>0</v>
      </c>
      <c r="H112">
        <f t="shared" si="4"/>
        <v>2750.8357999999998</v>
      </c>
      <c r="I112">
        <v>69.697999999999993</v>
      </c>
      <c r="J112">
        <v>0</v>
      </c>
      <c r="K112">
        <v>50.654000000000003</v>
      </c>
      <c r="L112" t="s">
        <v>12</v>
      </c>
      <c r="P112">
        <v>2750.8359999999998</v>
      </c>
      <c r="Q112" s="3">
        <f t="shared" si="5"/>
        <v>1.9999999994979589E-4</v>
      </c>
      <c r="S112">
        <v>0.8982</v>
      </c>
      <c r="T112" s="3">
        <f t="shared" si="6"/>
        <v>0</v>
      </c>
    </row>
    <row r="113" spans="1:20" x14ac:dyDescent="0.25">
      <c r="A113" s="26"/>
      <c r="B113" t="s">
        <v>117</v>
      </c>
      <c r="C113">
        <v>3.0066000000000002</v>
      </c>
      <c r="D113">
        <v>0</v>
      </c>
      <c r="E113">
        <v>8.4900000000000003E-2</v>
      </c>
      <c r="F113">
        <f t="shared" si="7"/>
        <v>2.2912999999999997</v>
      </c>
      <c r="G113">
        <v>0</v>
      </c>
      <c r="H113">
        <f t="shared" si="4"/>
        <v>2753.1271000000002</v>
      </c>
      <c r="I113">
        <v>88.161000000000001</v>
      </c>
      <c r="J113">
        <v>0</v>
      </c>
      <c r="K113">
        <v>9.0860000000000003</v>
      </c>
      <c r="L113" t="s">
        <v>12</v>
      </c>
      <c r="P113">
        <v>2753.1273000000001</v>
      </c>
      <c r="Q113" s="3">
        <f t="shared" si="5"/>
        <v>1.9999999994979589E-4</v>
      </c>
      <c r="S113">
        <v>2.2913000000000001</v>
      </c>
      <c r="T113" s="3">
        <f t="shared" si="6"/>
        <v>0</v>
      </c>
    </row>
    <row r="114" spans="1:20" x14ac:dyDescent="0.25">
      <c r="A114" s="26"/>
      <c r="B114" s="1" t="s">
        <v>320</v>
      </c>
      <c r="C114">
        <v>0.88160000000000005</v>
      </c>
      <c r="D114">
        <v>0</v>
      </c>
      <c r="E114">
        <v>0.88160000000000005</v>
      </c>
      <c r="F114">
        <f t="shared" si="7"/>
        <v>2.125</v>
      </c>
      <c r="G114">
        <v>0</v>
      </c>
      <c r="H114" s="1">
        <f t="shared" si="4"/>
        <v>2755.2521000000002</v>
      </c>
      <c r="I114">
        <v>7.6050000000000004</v>
      </c>
      <c r="J114">
        <v>0</v>
      </c>
      <c r="K114">
        <v>7.6050000000000004</v>
      </c>
      <c r="L114" t="s">
        <v>12</v>
      </c>
      <c r="P114">
        <v>2755.2521999999999</v>
      </c>
      <c r="Q114" s="3">
        <f t="shared" si="5"/>
        <v>9.9999999747524271E-5</v>
      </c>
      <c r="S114">
        <v>2.125</v>
      </c>
      <c r="T114" s="3">
        <f t="shared" si="6"/>
        <v>0</v>
      </c>
    </row>
    <row r="115" spans="1:20" x14ac:dyDescent="0.25">
      <c r="A115" s="26"/>
      <c r="B115" t="s">
        <v>118</v>
      </c>
      <c r="C115">
        <v>0.4466</v>
      </c>
      <c r="D115">
        <v>0</v>
      </c>
      <c r="E115">
        <v>4.2313000000000001</v>
      </c>
      <c r="F115">
        <f t="shared" si="7"/>
        <v>-3.3496999999999999</v>
      </c>
      <c r="G115">
        <v>0</v>
      </c>
      <c r="H115">
        <f t="shared" si="4"/>
        <v>2751.9024000000004</v>
      </c>
      <c r="I115">
        <v>7.8739999999999997</v>
      </c>
      <c r="J115">
        <v>0</v>
      </c>
      <c r="K115">
        <v>26.952000000000002</v>
      </c>
      <c r="L115" t="s">
        <v>12</v>
      </c>
      <c r="P115">
        <v>2751.9025000000001</v>
      </c>
      <c r="Q115" s="3">
        <f t="shared" si="5"/>
        <v>9.9999999747524271E-5</v>
      </c>
      <c r="S115">
        <v>-3.3496999999999999</v>
      </c>
      <c r="T115" s="3">
        <f t="shared" si="6"/>
        <v>0</v>
      </c>
    </row>
    <row r="116" spans="1:20" x14ac:dyDescent="0.25">
      <c r="A116" s="26"/>
      <c r="B116" t="s">
        <v>119</v>
      </c>
      <c r="C116">
        <v>8.2000000000000003E-2</v>
      </c>
      <c r="D116">
        <v>0</v>
      </c>
      <c r="E116">
        <v>4.8098999999999998</v>
      </c>
      <c r="F116">
        <f t="shared" si="7"/>
        <v>-4.3632999999999997</v>
      </c>
      <c r="G116">
        <v>0</v>
      </c>
      <c r="H116">
        <f t="shared" si="4"/>
        <v>2747.5391000000004</v>
      </c>
      <c r="I116">
        <v>8.8339999999999996</v>
      </c>
      <c r="J116">
        <v>0</v>
      </c>
      <c r="K116">
        <v>18.452999999999999</v>
      </c>
      <c r="L116" t="s">
        <v>12</v>
      </c>
      <c r="P116">
        <v>2747.5392000000002</v>
      </c>
      <c r="Q116" s="3">
        <f t="shared" si="5"/>
        <v>9.9999999747524271E-5</v>
      </c>
      <c r="S116">
        <v>-4.3634000000000004</v>
      </c>
      <c r="T116" s="3">
        <f t="shared" si="6"/>
        <v>-1.0000000000065512E-4</v>
      </c>
    </row>
    <row r="117" spans="1:20" x14ac:dyDescent="0.25">
      <c r="A117" s="26"/>
      <c r="B117" t="s">
        <v>120</v>
      </c>
      <c r="C117">
        <v>1.9790000000000001</v>
      </c>
      <c r="D117">
        <v>0</v>
      </c>
      <c r="E117">
        <v>1.8597999999999999</v>
      </c>
      <c r="F117">
        <f t="shared" si="7"/>
        <v>-1.7777999999999998</v>
      </c>
      <c r="G117">
        <v>0</v>
      </c>
      <c r="H117">
        <f t="shared" si="4"/>
        <v>2745.7613000000001</v>
      </c>
      <c r="I117">
        <v>24.68</v>
      </c>
      <c r="J117">
        <v>0</v>
      </c>
      <c r="K117">
        <v>17.87</v>
      </c>
      <c r="L117" t="s">
        <v>12</v>
      </c>
      <c r="P117">
        <v>2745.7613000000001</v>
      </c>
      <c r="Q117" s="3">
        <f t="shared" si="5"/>
        <v>0</v>
      </c>
      <c r="S117">
        <v>-1.7778</v>
      </c>
      <c r="T117" s="3">
        <f t="shared" si="6"/>
        <v>0</v>
      </c>
    </row>
    <row r="118" spans="1:20" x14ac:dyDescent="0.25">
      <c r="A118" s="26"/>
      <c r="B118" t="s">
        <v>124</v>
      </c>
      <c r="C118">
        <v>3.2105999999999999</v>
      </c>
      <c r="D118">
        <v>0</v>
      </c>
      <c r="E118">
        <v>0.45419999999999999</v>
      </c>
      <c r="F118">
        <f t="shared" si="7"/>
        <v>1.5248000000000002</v>
      </c>
      <c r="G118">
        <v>0</v>
      </c>
      <c r="H118">
        <f t="shared" si="4"/>
        <v>2747.2860999999998</v>
      </c>
      <c r="I118">
        <v>51.268000000000001</v>
      </c>
      <c r="J118">
        <v>0</v>
      </c>
      <c r="K118">
        <v>13.766999999999999</v>
      </c>
      <c r="L118" t="s">
        <v>12</v>
      </c>
      <c r="P118">
        <v>2747.2862</v>
      </c>
      <c r="Q118" s="3">
        <f t="shared" si="5"/>
        <v>1.0000000020227162E-4</v>
      </c>
      <c r="S118">
        <v>1.5247999999999999</v>
      </c>
      <c r="T118" s="3">
        <f t="shared" si="6"/>
        <v>0</v>
      </c>
    </row>
    <row r="119" spans="1:20" x14ac:dyDescent="0.25">
      <c r="A119" s="26"/>
      <c r="B119" s="1" t="s">
        <v>319</v>
      </c>
      <c r="C119">
        <v>1.3757999999999999</v>
      </c>
      <c r="D119">
        <v>0</v>
      </c>
      <c r="E119">
        <v>0.74270000000000003</v>
      </c>
      <c r="F119">
        <f t="shared" si="7"/>
        <v>2.4678999999999998</v>
      </c>
      <c r="G119">
        <v>0</v>
      </c>
      <c r="H119" s="1">
        <f t="shared" si="4"/>
        <v>2749.7539999999999</v>
      </c>
      <c r="I119">
        <v>17.251000000000001</v>
      </c>
      <c r="J119">
        <v>0</v>
      </c>
      <c r="K119">
        <v>17.901</v>
      </c>
      <c r="L119" t="s">
        <v>12</v>
      </c>
      <c r="P119">
        <v>2749.7539999999999</v>
      </c>
      <c r="Q119" s="3">
        <f t="shared" si="5"/>
        <v>0</v>
      </c>
      <c r="S119">
        <v>2.4679000000000002</v>
      </c>
      <c r="T119" s="3">
        <f t="shared" si="6"/>
        <v>0</v>
      </c>
    </row>
    <row r="120" spans="1:20" x14ac:dyDescent="0.25">
      <c r="A120" s="26"/>
      <c r="B120" s="1" t="s">
        <v>175</v>
      </c>
      <c r="C120">
        <v>0</v>
      </c>
      <c r="D120">
        <v>0</v>
      </c>
      <c r="E120">
        <v>0.49159999999999998</v>
      </c>
      <c r="F120">
        <f t="shared" si="7"/>
        <v>0.88419999999999987</v>
      </c>
      <c r="G120">
        <v>0</v>
      </c>
      <c r="H120" s="1">
        <f t="shared" si="4"/>
        <v>2750.6381999999999</v>
      </c>
      <c r="I120">
        <v>0</v>
      </c>
      <c r="J120">
        <v>0</v>
      </c>
      <c r="K120">
        <v>29.556000000000001</v>
      </c>
      <c r="L120" t="s">
        <v>12</v>
      </c>
      <c r="P120">
        <v>2750.6381999999999</v>
      </c>
      <c r="Q120" s="3">
        <f t="shared" si="5"/>
        <v>0</v>
      </c>
      <c r="S120">
        <v>0.8841</v>
      </c>
      <c r="T120" s="3">
        <f t="shared" si="6"/>
        <v>-9.9999999999877964E-5</v>
      </c>
    </row>
    <row r="121" spans="1:20" x14ac:dyDescent="0.25">
      <c r="A121" s="2"/>
      <c r="B121" s="2"/>
      <c r="C121" s="2">
        <f>SUM(C2:C120)</f>
        <v>234.2894</v>
      </c>
      <c r="D121" s="2"/>
      <c r="E121" s="2">
        <f>SUM(E2:E120)</f>
        <v>234.29559999999992</v>
      </c>
      <c r="F121" s="2">
        <f>E121-C121</f>
        <v>6.1999999999216016E-3</v>
      </c>
      <c r="G121" s="2"/>
      <c r="H121" s="2">
        <f>ABS(H2-H120)</f>
        <v>6.1999999998079147E-3</v>
      </c>
      <c r="I121" s="2">
        <f>SUM(I2:I120)/1000</f>
        <v>2.3034260000000004</v>
      </c>
      <c r="J121" s="2"/>
      <c r="K121" s="2">
        <f>SUM(K2:K120)/1000</f>
        <v>2.2985659999999997</v>
      </c>
      <c r="L121" s="2">
        <f>K121+I121</f>
        <v>4.6019920000000001</v>
      </c>
      <c r="M121" s="13">
        <f>0.008*SQRT(L121)</f>
        <v>1.7161803168664998E-2</v>
      </c>
    </row>
    <row r="124" spans="1:20" x14ac:dyDescent="0.25">
      <c r="C124" s="6" t="s">
        <v>165</v>
      </c>
      <c r="D124" s="7" t="s">
        <v>166</v>
      </c>
      <c r="E124" s="7" t="s">
        <v>171</v>
      </c>
      <c r="F124" s="6" t="s">
        <v>167</v>
      </c>
      <c r="G124" s="7" t="s">
        <v>168</v>
      </c>
      <c r="H124" s="7" t="s">
        <v>169</v>
      </c>
      <c r="I124" s="7" t="s">
        <v>170</v>
      </c>
    </row>
    <row r="125" spans="1:20" x14ac:dyDescent="0.25">
      <c r="B125" s="5"/>
      <c r="C125" s="15" t="s">
        <v>175</v>
      </c>
      <c r="D125" s="14">
        <v>2750.6443999999997</v>
      </c>
      <c r="E125" s="14">
        <v>2750.6381999999999</v>
      </c>
      <c r="F125" s="9">
        <f t="shared" ref="F125" si="8">+D125-E125</f>
        <v>6.1999999998079147E-3</v>
      </c>
      <c r="G125" s="8">
        <f t="shared" ref="G125:H125" si="9">D125-D126</f>
        <v>0.88330000000041764</v>
      </c>
      <c r="H125" s="8">
        <f t="shared" si="9"/>
        <v>0.88419999999996435</v>
      </c>
      <c r="I125" s="8">
        <f t="shared" ref="I125" si="10">+G125-H125</f>
        <v>-8.9999999954670784E-4</v>
      </c>
    </row>
    <row r="126" spans="1:20" x14ac:dyDescent="0.25">
      <c r="B126" s="5"/>
      <c r="C126" s="15" t="s">
        <v>319</v>
      </c>
      <c r="D126" s="14">
        <v>2749.7610999999993</v>
      </c>
      <c r="E126" s="14">
        <v>2749.7539999999999</v>
      </c>
      <c r="F126" s="9">
        <f t="shared" ref="F126:F136" si="11">+D126-E126</f>
        <v>7.0999999993546226E-3</v>
      </c>
      <c r="G126" s="8">
        <f t="shared" ref="G126:G136" si="12">D126-D127</f>
        <v>-5.4995999999996457</v>
      </c>
      <c r="H126" s="8">
        <f t="shared" ref="H126:H136" si="13">E126-E127</f>
        <v>-5.4981000000002496</v>
      </c>
      <c r="I126" s="8">
        <f t="shared" ref="I126:I136" si="14">+G126-H126</f>
        <v>-1.4999999993960955E-3</v>
      </c>
    </row>
    <row r="127" spans="1:20" x14ac:dyDescent="0.25">
      <c r="B127" s="5"/>
      <c r="C127" s="15" t="s">
        <v>320</v>
      </c>
      <c r="D127" s="14">
        <v>2755.2606999999989</v>
      </c>
      <c r="E127" s="14">
        <v>2755.2521000000002</v>
      </c>
      <c r="F127" s="9">
        <f t="shared" si="11"/>
        <v>8.5999999987507181E-3</v>
      </c>
      <c r="G127" s="8">
        <f t="shared" si="12"/>
        <v>5.3163999999997031</v>
      </c>
      <c r="H127" s="8">
        <f t="shared" si="13"/>
        <v>5.3145000000004075</v>
      </c>
      <c r="I127" s="8">
        <f t="shared" si="14"/>
        <v>1.8999999992956873E-3</v>
      </c>
    </row>
    <row r="128" spans="1:20" x14ac:dyDescent="0.25">
      <c r="B128" s="5"/>
      <c r="C128" s="15" t="s">
        <v>321</v>
      </c>
      <c r="D128" s="14">
        <v>2749.9442999999992</v>
      </c>
      <c r="E128" s="14">
        <v>2749.9375999999997</v>
      </c>
      <c r="F128" s="9">
        <f t="shared" si="11"/>
        <v>6.6999999994550308E-3</v>
      </c>
      <c r="G128" s="8">
        <f t="shared" si="12"/>
        <v>-23.644800000000942</v>
      </c>
      <c r="H128" s="8">
        <f t="shared" si="13"/>
        <v>-23.643900000000485</v>
      </c>
      <c r="I128" s="8">
        <f t="shared" si="14"/>
        <v>-9.0000000045620254E-4</v>
      </c>
    </row>
    <row r="129" spans="2:9" x14ac:dyDescent="0.25">
      <c r="B129" s="5"/>
      <c r="C129" s="15" t="s">
        <v>322</v>
      </c>
      <c r="D129" s="14">
        <v>2773.5891000000001</v>
      </c>
      <c r="E129" s="14">
        <v>2773.5815000000002</v>
      </c>
      <c r="F129" s="9">
        <f t="shared" si="11"/>
        <v>7.5999999999112333E-3</v>
      </c>
      <c r="G129" s="8">
        <f t="shared" si="12"/>
        <v>11.360999999999876</v>
      </c>
      <c r="H129" s="8">
        <f t="shared" si="13"/>
        <v>11.357800000000225</v>
      </c>
      <c r="I129" s="8">
        <f t="shared" si="14"/>
        <v>3.1999999996514816E-3</v>
      </c>
    </row>
    <row r="130" spans="2:9" x14ac:dyDescent="0.25">
      <c r="B130" s="5"/>
      <c r="C130" s="15" t="s">
        <v>323</v>
      </c>
      <c r="D130" s="14">
        <v>2762.2281000000003</v>
      </c>
      <c r="E130" s="14">
        <v>2762.2237</v>
      </c>
      <c r="F130" s="9">
        <f t="shared" si="11"/>
        <v>4.4000000002597517E-3</v>
      </c>
      <c r="G130" s="8">
        <f t="shared" si="12"/>
        <v>-40.807699999999841</v>
      </c>
      <c r="H130" s="8">
        <f t="shared" si="13"/>
        <v>-40.782199999998738</v>
      </c>
      <c r="I130" s="8">
        <f t="shared" si="14"/>
        <v>-2.5500000001102308E-2</v>
      </c>
    </row>
    <row r="131" spans="2:9" x14ac:dyDescent="0.25">
      <c r="B131" s="5"/>
      <c r="C131" s="15" t="s">
        <v>324</v>
      </c>
      <c r="D131" s="14">
        <v>2803.0358000000001</v>
      </c>
      <c r="E131" s="14">
        <v>2803.0058999999987</v>
      </c>
      <c r="F131" s="9">
        <f t="shared" si="11"/>
        <v>2.9900000001362059E-2</v>
      </c>
      <c r="G131" s="8">
        <f t="shared" si="12"/>
        <v>2.3599999999987631E-2</v>
      </c>
      <c r="H131" s="8">
        <f t="shared" si="13"/>
        <v>-2.4200000000291766E-2</v>
      </c>
      <c r="I131" s="8">
        <f t="shared" si="14"/>
        <v>4.7800000000279397E-2</v>
      </c>
    </row>
    <row r="132" spans="2:9" x14ac:dyDescent="0.25">
      <c r="B132" s="5"/>
      <c r="C132" s="15" t="s">
        <v>325</v>
      </c>
      <c r="D132" s="14">
        <v>2803.0122000000001</v>
      </c>
      <c r="E132" s="14">
        <v>2803.030099999999</v>
      </c>
      <c r="F132" s="9">
        <f t="shared" si="11"/>
        <v>-1.7899999998917338E-2</v>
      </c>
      <c r="G132" s="8">
        <f t="shared" si="12"/>
        <v>-17.043299999999817</v>
      </c>
      <c r="H132" s="8">
        <f t="shared" si="13"/>
        <v>-17.022199999999884</v>
      </c>
      <c r="I132" s="8">
        <f t="shared" si="14"/>
        <v>-2.1099999999933061E-2</v>
      </c>
    </row>
    <row r="133" spans="2:9" x14ac:dyDescent="0.25">
      <c r="B133" s="5"/>
      <c r="C133" s="15" t="s">
        <v>327</v>
      </c>
      <c r="D133" s="14">
        <v>2820.0554999999999</v>
      </c>
      <c r="E133" s="14">
        <v>2820.0522999999989</v>
      </c>
      <c r="F133" s="9">
        <f t="shared" si="11"/>
        <v>3.2000000010157237E-3</v>
      </c>
      <c r="G133" s="8">
        <f t="shared" si="12"/>
        <v>-24.289099999999053</v>
      </c>
      <c r="H133" s="8">
        <f t="shared" si="13"/>
        <v>-24.289600000000519</v>
      </c>
      <c r="I133" s="8">
        <f t="shared" si="14"/>
        <v>5.0000000146610546E-4</v>
      </c>
    </row>
    <row r="134" spans="2:9" x14ac:dyDescent="0.25">
      <c r="B134" s="5"/>
      <c r="C134" s="15" t="s">
        <v>328</v>
      </c>
      <c r="D134" s="14">
        <v>2844.344599999999</v>
      </c>
      <c r="E134" s="14">
        <v>2844.3418999999994</v>
      </c>
      <c r="F134" s="9">
        <f t="shared" si="11"/>
        <v>2.6999999995496182E-3</v>
      </c>
      <c r="G134" s="8">
        <f t="shared" si="12"/>
        <v>-12.687600000000202</v>
      </c>
      <c r="H134" s="8">
        <f t="shared" si="13"/>
        <v>-12.688500000000204</v>
      </c>
      <c r="I134" s="8">
        <f t="shared" si="14"/>
        <v>9.0000000000145519E-4</v>
      </c>
    </row>
    <row r="135" spans="2:9" x14ac:dyDescent="0.25">
      <c r="B135" s="5"/>
      <c r="C135" s="15" t="s">
        <v>329</v>
      </c>
      <c r="D135" s="14">
        <v>2857.0321999999992</v>
      </c>
      <c r="E135" s="14">
        <v>2857.0303999999996</v>
      </c>
      <c r="F135" s="9">
        <f t="shared" si="11"/>
        <v>1.799999999548163E-3</v>
      </c>
      <c r="G135" s="8">
        <f t="shared" si="12"/>
        <v>-10.092299999999796</v>
      </c>
      <c r="H135" s="8">
        <f t="shared" si="13"/>
        <v>-10.093499999999949</v>
      </c>
      <c r="I135" s="8">
        <f t="shared" si="14"/>
        <v>1.2000000001535227E-3</v>
      </c>
    </row>
    <row r="136" spans="2:9" x14ac:dyDescent="0.25">
      <c r="B136" s="5"/>
      <c r="C136" s="15" t="s">
        <v>330</v>
      </c>
      <c r="D136" s="14">
        <v>2867.124499999999</v>
      </c>
      <c r="E136" s="14">
        <v>2867.1238999999996</v>
      </c>
      <c r="F136" s="9">
        <f t="shared" si="11"/>
        <v>5.9999999939464033E-4</v>
      </c>
      <c r="G136" s="8">
        <f t="shared" si="12"/>
        <v>-5.9962999999997919</v>
      </c>
      <c r="H136" s="8">
        <f t="shared" si="13"/>
        <v>-5.9945999999999913</v>
      </c>
      <c r="I136" s="8">
        <f t="shared" si="14"/>
        <v>-1.6999999998006388E-3</v>
      </c>
    </row>
    <row r="137" spans="2:9" x14ac:dyDescent="0.25">
      <c r="B137" s="5"/>
      <c r="C137" s="15" t="s">
        <v>333</v>
      </c>
      <c r="D137" s="14">
        <v>2873.1207999999988</v>
      </c>
      <c r="E137" s="14">
        <v>2873.1184999999996</v>
      </c>
      <c r="F137" s="5"/>
      <c r="G137" s="5"/>
    </row>
    <row r="138" spans="2:9" x14ac:dyDescent="0.25">
      <c r="B138" s="5"/>
      <c r="C138" s="15" t="s">
        <v>332</v>
      </c>
      <c r="D138" s="14">
        <v>2881.2365999999988</v>
      </c>
      <c r="E138" s="5"/>
      <c r="F138" s="5"/>
      <c r="G138" s="5"/>
    </row>
    <row r="139" spans="2:9" x14ac:dyDescent="0.25">
      <c r="B139" s="5"/>
      <c r="C139" s="5"/>
      <c r="D139" s="5"/>
      <c r="E139" s="5"/>
      <c r="F139" s="5"/>
      <c r="G139" s="5"/>
    </row>
    <row r="140" spans="2:9" x14ac:dyDescent="0.25">
      <c r="B140" s="5"/>
      <c r="C140" s="5"/>
      <c r="D140" s="5"/>
      <c r="E140" s="5"/>
      <c r="F140" s="5"/>
      <c r="G140" s="5"/>
    </row>
    <row r="141" spans="2:9" x14ac:dyDescent="0.25">
      <c r="B141" s="5"/>
      <c r="C141" s="5"/>
      <c r="D141" s="5"/>
      <c r="E141" s="5"/>
      <c r="F141" s="5"/>
      <c r="G141" s="5"/>
    </row>
    <row r="142" spans="2:9" x14ac:dyDescent="0.25">
      <c r="B142" s="5"/>
      <c r="C142" s="5"/>
      <c r="D142" s="5"/>
      <c r="E142" s="5"/>
      <c r="F142" s="5"/>
      <c r="G142" s="5"/>
    </row>
  </sheetData>
  <sortState ref="C140:D149">
    <sortCondition ref="C140:C149"/>
  </sortState>
  <mergeCells count="1">
    <mergeCell ref="A2:A1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1"/>
  <sheetViews>
    <sheetView topLeftCell="A100" workbookViewId="0">
      <selection activeCell="A2" sqref="A2:A113"/>
    </sheetView>
  </sheetViews>
  <sheetFormatPr baseColWidth="10" defaultRowHeight="15" x14ac:dyDescent="0.25"/>
  <cols>
    <col min="1" max="1" width="10.7109375" customWidth="1"/>
    <col min="7" max="7" width="14.7109375" bestFit="1" customWidth="1"/>
    <col min="8" max="8" width="16.5703125" bestFit="1" customWidth="1"/>
    <col min="9" max="9" width="13.28515625" bestFit="1" customWidth="1"/>
    <col min="17" max="17" width="7.28515625" customWidth="1"/>
  </cols>
  <sheetData>
    <row r="1" spans="1:19" x14ac:dyDescent="0.25">
      <c r="A1" t="s">
        <v>58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O1" t="s">
        <v>6</v>
      </c>
      <c r="R1" t="s">
        <v>4</v>
      </c>
    </row>
    <row r="2" spans="1:19" ht="15" customHeight="1" x14ac:dyDescent="0.25">
      <c r="A2" s="26">
        <v>44265</v>
      </c>
      <c r="B2" s="1" t="s">
        <v>332</v>
      </c>
      <c r="C2">
        <v>3.6238999999999999</v>
      </c>
      <c r="D2">
        <v>0</v>
      </c>
      <c r="E2">
        <v>0</v>
      </c>
      <c r="F2">
        <v>0</v>
      </c>
      <c r="G2">
        <v>0</v>
      </c>
      <c r="H2" s="1">
        <f>'2021-03-09'!$H$63</f>
        <v>2881.2365999999988</v>
      </c>
      <c r="I2">
        <v>17.981999999999999</v>
      </c>
      <c r="J2">
        <v>0</v>
      </c>
      <c r="K2">
        <v>0</v>
      </c>
      <c r="L2" t="s">
        <v>12</v>
      </c>
      <c r="O2">
        <v>2881.2366999999999</v>
      </c>
      <c r="P2" s="3">
        <f>+O2-H2</f>
        <v>1.0000000111176632E-4</v>
      </c>
      <c r="R2">
        <v>0</v>
      </c>
      <c r="S2" s="3">
        <f>+R2-F2</f>
        <v>0</v>
      </c>
    </row>
    <row r="3" spans="1:19" x14ac:dyDescent="0.25">
      <c r="A3" s="26"/>
      <c r="B3" t="s">
        <v>125</v>
      </c>
      <c r="C3">
        <v>4.5457000000000001</v>
      </c>
      <c r="D3">
        <v>0</v>
      </c>
      <c r="E3">
        <v>0.51490000000000002</v>
      </c>
      <c r="F3">
        <f>+C2-E3</f>
        <v>3.109</v>
      </c>
      <c r="G3">
        <v>0</v>
      </c>
      <c r="H3">
        <f t="shared" ref="H3:H66" si="0">H2+C2-E3</f>
        <v>2884.3455999999987</v>
      </c>
      <c r="I3">
        <v>27.190999999999999</v>
      </c>
      <c r="J3">
        <v>0</v>
      </c>
      <c r="K3">
        <v>6.343</v>
      </c>
      <c r="L3" t="s">
        <v>12</v>
      </c>
      <c r="O3">
        <v>2884.3456999999999</v>
      </c>
      <c r="P3" s="3">
        <f t="shared" ref="P3:P66" si="1">+O3-H3</f>
        <v>1.0000000111176632E-4</v>
      </c>
      <c r="R3">
        <v>3.109</v>
      </c>
      <c r="S3" s="3">
        <f t="shared" ref="S3:S66" si="2">+R3-F3</f>
        <v>0</v>
      </c>
    </row>
    <row r="4" spans="1:19" x14ac:dyDescent="0.25">
      <c r="A4" s="26"/>
      <c r="B4" t="s">
        <v>126</v>
      </c>
      <c r="C4">
        <v>3.7902</v>
      </c>
      <c r="D4">
        <v>0</v>
      </c>
      <c r="E4">
        <v>0.2601</v>
      </c>
      <c r="F4">
        <f t="shared" ref="F4:F67" si="3">+C3-E4</f>
        <v>4.2856000000000005</v>
      </c>
      <c r="G4">
        <v>0</v>
      </c>
      <c r="H4">
        <f t="shared" si="0"/>
        <v>2888.6311999999989</v>
      </c>
      <c r="I4">
        <v>19.791</v>
      </c>
      <c r="J4">
        <v>0</v>
      </c>
      <c r="K4">
        <v>9.11</v>
      </c>
      <c r="L4" t="s">
        <v>12</v>
      </c>
      <c r="O4">
        <v>2888.6313</v>
      </c>
      <c r="P4" s="3">
        <f t="shared" si="1"/>
        <v>1.0000000111176632E-4</v>
      </c>
      <c r="R4">
        <v>4.2855999999999996</v>
      </c>
      <c r="S4" s="3">
        <f t="shared" si="2"/>
        <v>0</v>
      </c>
    </row>
    <row r="5" spans="1:19" x14ac:dyDescent="0.25">
      <c r="A5" s="26"/>
      <c r="B5" t="s">
        <v>127</v>
      </c>
      <c r="C5">
        <v>4.3863000000000003</v>
      </c>
      <c r="D5">
        <v>0</v>
      </c>
      <c r="E5">
        <v>0.47489999999999999</v>
      </c>
      <c r="F5">
        <f t="shared" si="3"/>
        <v>3.3153000000000001</v>
      </c>
      <c r="G5">
        <v>0</v>
      </c>
      <c r="H5">
        <f t="shared" si="0"/>
        <v>2891.9464999999987</v>
      </c>
      <c r="I5">
        <v>37.148000000000003</v>
      </c>
      <c r="J5">
        <v>0</v>
      </c>
      <c r="K5">
        <v>6.3689999999999998</v>
      </c>
      <c r="L5" t="s">
        <v>12</v>
      </c>
      <c r="O5">
        <v>2891.9466000000002</v>
      </c>
      <c r="P5" s="3">
        <f t="shared" si="1"/>
        <v>1.0000000156651367E-4</v>
      </c>
      <c r="R5">
        <v>3.3153000000000001</v>
      </c>
      <c r="S5" s="3">
        <f t="shared" si="2"/>
        <v>0</v>
      </c>
    </row>
    <row r="6" spans="1:19" x14ac:dyDescent="0.25">
      <c r="A6" s="26"/>
      <c r="B6" t="s">
        <v>128</v>
      </c>
      <c r="C6">
        <v>4.4188000000000001</v>
      </c>
      <c r="D6">
        <v>0</v>
      </c>
      <c r="E6">
        <v>0.1575</v>
      </c>
      <c r="F6">
        <f t="shared" si="3"/>
        <v>4.2288000000000006</v>
      </c>
      <c r="G6">
        <v>0</v>
      </c>
      <c r="H6">
        <f t="shared" si="0"/>
        <v>2896.175299999999</v>
      </c>
      <c r="I6">
        <v>33.256</v>
      </c>
      <c r="J6">
        <v>0</v>
      </c>
      <c r="K6">
        <v>44.186999999999998</v>
      </c>
      <c r="L6" t="s">
        <v>12</v>
      </c>
      <c r="O6">
        <v>2896.1754000000001</v>
      </c>
      <c r="P6" s="3">
        <f t="shared" si="1"/>
        <v>1.0000000111176632E-4</v>
      </c>
      <c r="R6">
        <v>4.2287999999999997</v>
      </c>
      <c r="S6" s="3">
        <f t="shared" si="2"/>
        <v>0</v>
      </c>
    </row>
    <row r="7" spans="1:19" x14ac:dyDescent="0.25">
      <c r="A7" s="26"/>
      <c r="B7" t="s">
        <v>129</v>
      </c>
      <c r="C7">
        <v>4.306</v>
      </c>
      <c r="D7">
        <v>0</v>
      </c>
      <c r="E7">
        <v>7.1599999999999997E-2</v>
      </c>
      <c r="F7">
        <f t="shared" si="3"/>
        <v>4.3472</v>
      </c>
      <c r="G7">
        <v>0</v>
      </c>
      <c r="H7">
        <f t="shared" si="0"/>
        <v>2900.5224999999987</v>
      </c>
      <c r="I7">
        <v>44.512</v>
      </c>
      <c r="J7">
        <v>0</v>
      </c>
      <c r="K7">
        <v>10.901</v>
      </c>
      <c r="L7" t="s">
        <v>12</v>
      </c>
      <c r="O7">
        <v>2900.5225</v>
      </c>
      <c r="P7" s="3">
        <f t="shared" si="1"/>
        <v>0</v>
      </c>
      <c r="R7">
        <v>4.3472</v>
      </c>
      <c r="S7" s="3">
        <f t="shared" si="2"/>
        <v>0</v>
      </c>
    </row>
    <row r="8" spans="1:19" x14ac:dyDescent="0.25">
      <c r="A8" s="26"/>
      <c r="B8" t="s">
        <v>130</v>
      </c>
      <c r="C8">
        <v>4.4180000000000001</v>
      </c>
      <c r="D8">
        <v>0</v>
      </c>
      <c r="E8">
        <v>0.51670000000000005</v>
      </c>
      <c r="F8">
        <f t="shared" si="3"/>
        <v>3.7892999999999999</v>
      </c>
      <c r="G8">
        <v>0</v>
      </c>
      <c r="H8">
        <f t="shared" si="0"/>
        <v>2904.3117999999986</v>
      </c>
      <c r="I8">
        <v>35.572000000000003</v>
      </c>
      <c r="J8">
        <v>0</v>
      </c>
      <c r="K8">
        <v>22.814</v>
      </c>
      <c r="L8" t="s">
        <v>12</v>
      </c>
      <c r="O8">
        <v>2904.3117999999999</v>
      </c>
      <c r="P8" s="3">
        <f t="shared" si="1"/>
        <v>0</v>
      </c>
      <c r="R8">
        <v>3.7892999999999999</v>
      </c>
      <c r="S8" s="3">
        <f t="shared" si="2"/>
        <v>0</v>
      </c>
    </row>
    <row r="9" spans="1:19" x14ac:dyDescent="0.25">
      <c r="A9" s="26"/>
      <c r="B9" s="1" t="s">
        <v>334</v>
      </c>
      <c r="C9">
        <v>3.3035000000000001</v>
      </c>
      <c r="D9">
        <v>0</v>
      </c>
      <c r="E9">
        <v>3.3029999999999999</v>
      </c>
      <c r="F9">
        <f t="shared" si="3"/>
        <v>1.1150000000000002</v>
      </c>
      <c r="G9">
        <v>0</v>
      </c>
      <c r="H9" s="1">
        <f t="shared" si="0"/>
        <v>2905.4267999999988</v>
      </c>
      <c r="I9">
        <v>20.786999999999999</v>
      </c>
      <c r="J9">
        <v>0</v>
      </c>
      <c r="K9">
        <v>20.792000000000002</v>
      </c>
      <c r="L9" t="s">
        <v>12</v>
      </c>
      <c r="O9">
        <v>2905.4268000000002</v>
      </c>
      <c r="P9" s="3">
        <f t="shared" si="1"/>
        <v>0</v>
      </c>
      <c r="R9">
        <v>1.115</v>
      </c>
      <c r="S9" s="3">
        <f t="shared" si="2"/>
        <v>0</v>
      </c>
    </row>
    <row r="10" spans="1:19" x14ac:dyDescent="0.25">
      <c r="A10" s="26"/>
      <c r="B10" t="s">
        <v>131</v>
      </c>
      <c r="C10">
        <v>3.9144999999999999</v>
      </c>
      <c r="D10">
        <v>0</v>
      </c>
      <c r="E10">
        <v>3.4500000000000003E-2</v>
      </c>
      <c r="F10">
        <f t="shared" si="3"/>
        <v>3.2690000000000001</v>
      </c>
      <c r="G10">
        <v>0</v>
      </c>
      <c r="H10">
        <f t="shared" si="0"/>
        <v>2908.6957999999986</v>
      </c>
      <c r="I10">
        <v>29.196000000000002</v>
      </c>
      <c r="J10">
        <v>0</v>
      </c>
      <c r="K10">
        <v>17.077000000000002</v>
      </c>
      <c r="L10" t="s">
        <v>12</v>
      </c>
      <c r="O10">
        <v>2908.6958</v>
      </c>
      <c r="P10" s="3">
        <f t="shared" si="1"/>
        <v>0</v>
      </c>
      <c r="R10">
        <v>3.2688999999999999</v>
      </c>
      <c r="S10" s="3">
        <f t="shared" si="2"/>
        <v>-1.0000000000021103E-4</v>
      </c>
    </row>
    <row r="11" spans="1:19" x14ac:dyDescent="0.25">
      <c r="A11" s="26"/>
      <c r="B11" t="s">
        <v>132</v>
      </c>
      <c r="C11">
        <v>1.8992</v>
      </c>
      <c r="D11">
        <v>0</v>
      </c>
      <c r="E11">
        <v>0.31979999999999997</v>
      </c>
      <c r="F11">
        <f t="shared" si="3"/>
        <v>3.5947</v>
      </c>
      <c r="G11">
        <v>0</v>
      </c>
      <c r="H11">
        <f t="shared" si="0"/>
        <v>2912.2904999999982</v>
      </c>
      <c r="I11">
        <v>33.558</v>
      </c>
      <c r="J11">
        <v>0</v>
      </c>
      <c r="K11">
        <v>12.345000000000001</v>
      </c>
      <c r="L11" t="s">
        <v>12</v>
      </c>
      <c r="O11">
        <v>2912.2903999999999</v>
      </c>
      <c r="P11" s="3">
        <f t="shared" si="1"/>
        <v>-9.9999998383282218E-5</v>
      </c>
      <c r="R11">
        <v>3.5945999999999998</v>
      </c>
      <c r="S11" s="3">
        <f t="shared" si="2"/>
        <v>-1.0000000000021103E-4</v>
      </c>
    </row>
    <row r="12" spans="1:19" x14ac:dyDescent="0.25">
      <c r="A12" s="26"/>
      <c r="B12" s="1" t="s">
        <v>335</v>
      </c>
      <c r="C12">
        <v>0.98719999999999997</v>
      </c>
      <c r="D12">
        <v>0</v>
      </c>
      <c r="E12">
        <v>0.98719999999999997</v>
      </c>
      <c r="F12">
        <f t="shared" si="3"/>
        <v>0.91200000000000003</v>
      </c>
      <c r="G12">
        <v>0</v>
      </c>
      <c r="H12" s="1">
        <f t="shared" si="0"/>
        <v>2913.2024999999981</v>
      </c>
      <c r="I12">
        <v>6.7889999999999997</v>
      </c>
      <c r="J12">
        <v>0</v>
      </c>
      <c r="K12">
        <v>6.7910000000000004</v>
      </c>
      <c r="L12" t="s">
        <v>12</v>
      </c>
      <c r="O12">
        <v>2913.2024000000001</v>
      </c>
      <c r="P12" s="3">
        <f t="shared" si="1"/>
        <v>-9.9999997928534867E-5</v>
      </c>
      <c r="R12">
        <v>0.91210000000000002</v>
      </c>
      <c r="S12" s="3">
        <f t="shared" si="2"/>
        <v>9.9999999999988987E-5</v>
      </c>
    </row>
    <row r="13" spans="1:19" x14ac:dyDescent="0.25">
      <c r="A13" s="26"/>
      <c r="B13" t="s">
        <v>133</v>
      </c>
      <c r="C13">
        <v>3.3319999999999999</v>
      </c>
      <c r="D13">
        <v>0</v>
      </c>
      <c r="E13">
        <v>4.2031000000000001</v>
      </c>
      <c r="F13">
        <f t="shared" si="3"/>
        <v>-3.2159</v>
      </c>
      <c r="G13">
        <v>0</v>
      </c>
      <c r="H13">
        <f t="shared" si="0"/>
        <v>2909.9865999999979</v>
      </c>
      <c r="I13">
        <v>73.459999999999994</v>
      </c>
      <c r="J13">
        <v>0</v>
      </c>
      <c r="K13">
        <v>29.431000000000001</v>
      </c>
      <c r="L13" t="s">
        <v>12</v>
      </c>
      <c r="O13">
        <v>2909.9866000000002</v>
      </c>
      <c r="P13" s="3">
        <f t="shared" si="1"/>
        <v>0</v>
      </c>
      <c r="R13">
        <v>-3.2158000000000002</v>
      </c>
      <c r="S13" s="3">
        <f t="shared" si="2"/>
        <v>9.9999999999766942E-5</v>
      </c>
    </row>
    <row r="14" spans="1:19" x14ac:dyDescent="0.25">
      <c r="A14" s="26"/>
      <c r="B14" t="s">
        <v>134</v>
      </c>
      <c r="C14">
        <v>4.4589999999999996</v>
      </c>
      <c r="D14">
        <v>0</v>
      </c>
      <c r="E14">
        <v>7.7200000000000005E-2</v>
      </c>
      <c r="F14">
        <f t="shared" si="3"/>
        <v>3.2547999999999999</v>
      </c>
      <c r="G14">
        <v>0</v>
      </c>
      <c r="H14">
        <f t="shared" si="0"/>
        <v>2913.2413999999976</v>
      </c>
      <c r="I14">
        <v>32.152999999999999</v>
      </c>
      <c r="J14">
        <v>0</v>
      </c>
      <c r="K14">
        <v>14.451000000000001</v>
      </c>
      <c r="L14" t="s">
        <v>12</v>
      </c>
      <c r="O14">
        <v>2913.2413999999999</v>
      </c>
      <c r="P14" s="3">
        <f t="shared" si="1"/>
        <v>0</v>
      </c>
      <c r="R14">
        <v>3.2547999999999999</v>
      </c>
      <c r="S14" s="3">
        <f t="shared" si="2"/>
        <v>0</v>
      </c>
    </row>
    <row r="15" spans="1:19" x14ac:dyDescent="0.25">
      <c r="A15" s="26"/>
      <c r="B15" t="s">
        <v>135</v>
      </c>
      <c r="C15">
        <v>3.9390000000000001</v>
      </c>
      <c r="D15">
        <v>0</v>
      </c>
      <c r="E15">
        <v>0.38679999999999998</v>
      </c>
      <c r="F15">
        <f t="shared" si="3"/>
        <v>4.0721999999999996</v>
      </c>
      <c r="G15">
        <v>0</v>
      </c>
      <c r="H15">
        <f t="shared" si="0"/>
        <v>2917.3135999999972</v>
      </c>
      <c r="I15">
        <v>27.28</v>
      </c>
      <c r="J15">
        <v>0</v>
      </c>
      <c r="K15">
        <v>9.7149999999999999</v>
      </c>
      <c r="L15" t="s">
        <v>12</v>
      </c>
      <c r="O15">
        <v>2917.3136</v>
      </c>
      <c r="P15" s="3">
        <f t="shared" si="1"/>
        <v>0</v>
      </c>
      <c r="R15">
        <v>4.0720999999999998</v>
      </c>
      <c r="S15" s="3">
        <f t="shared" si="2"/>
        <v>-9.9999999999766942E-5</v>
      </c>
    </row>
    <row r="16" spans="1:19" x14ac:dyDescent="0.25">
      <c r="A16" s="26"/>
      <c r="B16" t="s">
        <v>136</v>
      </c>
      <c r="C16">
        <v>4.0975000000000001</v>
      </c>
      <c r="D16">
        <v>0</v>
      </c>
      <c r="E16">
        <v>0.23719999999999999</v>
      </c>
      <c r="F16">
        <f t="shared" si="3"/>
        <v>3.7018</v>
      </c>
      <c r="G16">
        <v>0</v>
      </c>
      <c r="H16">
        <f t="shared" si="0"/>
        <v>2921.015399999997</v>
      </c>
      <c r="I16">
        <v>25.640999999999998</v>
      </c>
      <c r="J16">
        <v>0</v>
      </c>
      <c r="K16">
        <v>12.279</v>
      </c>
      <c r="L16" t="s">
        <v>12</v>
      </c>
      <c r="O16">
        <v>2921.0154000000002</v>
      </c>
      <c r="P16" s="3">
        <f t="shared" si="1"/>
        <v>0</v>
      </c>
      <c r="R16">
        <v>3.7018</v>
      </c>
      <c r="S16" s="3">
        <f t="shared" si="2"/>
        <v>0</v>
      </c>
    </row>
    <row r="17" spans="1:19" x14ac:dyDescent="0.25">
      <c r="A17" s="26"/>
      <c r="B17" s="1" t="s">
        <v>336</v>
      </c>
      <c r="C17">
        <v>2.5405000000000002</v>
      </c>
      <c r="D17">
        <v>0</v>
      </c>
      <c r="E17">
        <v>1.8294999999999999</v>
      </c>
      <c r="F17">
        <f t="shared" si="3"/>
        <v>2.2680000000000002</v>
      </c>
      <c r="G17">
        <v>0</v>
      </c>
      <c r="H17" s="1">
        <f t="shared" si="0"/>
        <v>2923.2833999999971</v>
      </c>
      <c r="I17">
        <v>49.643000000000001</v>
      </c>
      <c r="J17">
        <v>0</v>
      </c>
      <c r="K17">
        <v>4.5259999999999998</v>
      </c>
      <c r="L17" t="s">
        <v>12</v>
      </c>
      <c r="O17">
        <v>2923.2833999999998</v>
      </c>
      <c r="P17" s="3">
        <f t="shared" si="1"/>
        <v>0</v>
      </c>
      <c r="R17">
        <v>2.2679999999999998</v>
      </c>
      <c r="S17" s="3">
        <f t="shared" si="2"/>
        <v>0</v>
      </c>
    </row>
    <row r="18" spans="1:19" x14ac:dyDescent="0.25">
      <c r="A18" s="26"/>
      <c r="B18" s="1" t="s">
        <v>346</v>
      </c>
      <c r="C18">
        <v>4.3788</v>
      </c>
      <c r="D18">
        <v>0</v>
      </c>
      <c r="E18">
        <v>1.8540000000000001</v>
      </c>
      <c r="F18">
        <f t="shared" si="3"/>
        <v>0.68650000000000011</v>
      </c>
      <c r="G18">
        <v>0</v>
      </c>
      <c r="H18" s="1">
        <f t="shared" si="0"/>
        <v>2923.9698999999973</v>
      </c>
      <c r="I18">
        <v>25.241</v>
      </c>
      <c r="J18">
        <v>0</v>
      </c>
      <c r="K18">
        <v>49.576999999999998</v>
      </c>
      <c r="L18" t="s">
        <v>12</v>
      </c>
      <c r="O18">
        <v>2923.9699000000001</v>
      </c>
      <c r="P18" s="3">
        <f t="shared" si="1"/>
        <v>0</v>
      </c>
      <c r="R18">
        <v>0.6865</v>
      </c>
      <c r="S18" s="3">
        <f t="shared" si="2"/>
        <v>0</v>
      </c>
    </row>
    <row r="19" spans="1:19" x14ac:dyDescent="0.25">
      <c r="A19" s="26"/>
      <c r="B19" t="s">
        <v>137</v>
      </c>
      <c r="C19">
        <v>4.9042000000000003</v>
      </c>
      <c r="D19">
        <v>0</v>
      </c>
      <c r="E19">
        <v>0.37169999999999997</v>
      </c>
      <c r="F19">
        <f t="shared" si="3"/>
        <v>4.0071000000000003</v>
      </c>
      <c r="G19">
        <v>0</v>
      </c>
      <c r="H19">
        <f t="shared" si="0"/>
        <v>2927.9769999999971</v>
      </c>
      <c r="I19">
        <v>19.382999999999999</v>
      </c>
      <c r="J19">
        <v>0</v>
      </c>
      <c r="K19">
        <v>5.7190000000000003</v>
      </c>
      <c r="L19" t="s">
        <v>12</v>
      </c>
      <c r="O19">
        <v>2927.9769999999999</v>
      </c>
      <c r="P19" s="3">
        <f t="shared" si="1"/>
        <v>0</v>
      </c>
      <c r="R19">
        <v>4.0071000000000003</v>
      </c>
      <c r="S19" s="3">
        <f t="shared" si="2"/>
        <v>0</v>
      </c>
    </row>
    <row r="20" spans="1:19" x14ac:dyDescent="0.25">
      <c r="A20" s="26"/>
      <c r="B20" t="s">
        <v>138</v>
      </c>
      <c r="C20">
        <v>4.8787000000000003</v>
      </c>
      <c r="D20">
        <v>0</v>
      </c>
      <c r="E20">
        <v>2.93E-2</v>
      </c>
      <c r="F20">
        <f t="shared" si="3"/>
        <v>4.8749000000000002</v>
      </c>
      <c r="G20">
        <v>0</v>
      </c>
      <c r="H20">
        <f t="shared" si="0"/>
        <v>2932.8518999999969</v>
      </c>
      <c r="I20">
        <v>12.51</v>
      </c>
      <c r="J20">
        <v>0</v>
      </c>
      <c r="K20">
        <v>6.2110000000000003</v>
      </c>
      <c r="L20" t="s">
        <v>12</v>
      </c>
      <c r="O20">
        <v>2932.8517999999999</v>
      </c>
      <c r="P20" s="3">
        <f t="shared" si="1"/>
        <v>-9.9999997019040165E-5</v>
      </c>
      <c r="R20">
        <v>4.8747999999999996</v>
      </c>
      <c r="S20" s="3">
        <f t="shared" si="2"/>
        <v>-1.0000000000065512E-4</v>
      </c>
    </row>
    <row r="21" spans="1:19" x14ac:dyDescent="0.25">
      <c r="A21" s="26"/>
      <c r="B21" t="s">
        <v>139</v>
      </c>
      <c r="C21">
        <v>4.2481999999999998</v>
      </c>
      <c r="D21">
        <v>0</v>
      </c>
      <c r="E21">
        <v>0.30020000000000002</v>
      </c>
      <c r="F21">
        <f t="shared" si="3"/>
        <v>4.5785</v>
      </c>
      <c r="G21">
        <v>0</v>
      </c>
      <c r="H21">
        <f t="shared" si="0"/>
        <v>2937.430399999997</v>
      </c>
      <c r="I21">
        <v>12.444000000000001</v>
      </c>
      <c r="J21">
        <v>0</v>
      </c>
      <c r="K21">
        <v>3.6949999999999998</v>
      </c>
      <c r="L21" t="s">
        <v>12</v>
      </c>
      <c r="O21">
        <v>2937.4303</v>
      </c>
      <c r="P21" s="3">
        <f t="shared" si="1"/>
        <v>-9.9999997019040165E-5</v>
      </c>
      <c r="R21">
        <v>4.5785</v>
      </c>
      <c r="S21" s="3">
        <f t="shared" si="2"/>
        <v>0</v>
      </c>
    </row>
    <row r="22" spans="1:19" x14ac:dyDescent="0.25">
      <c r="A22" s="26"/>
      <c r="B22" t="s">
        <v>140</v>
      </c>
      <c r="C22">
        <v>4.6346999999999996</v>
      </c>
      <c r="D22">
        <v>0</v>
      </c>
      <c r="E22">
        <v>0.43269999999999997</v>
      </c>
      <c r="F22">
        <f t="shared" si="3"/>
        <v>3.8154999999999997</v>
      </c>
      <c r="G22">
        <v>0</v>
      </c>
      <c r="H22">
        <f t="shared" si="0"/>
        <v>2941.2458999999972</v>
      </c>
      <c r="I22">
        <v>15.911</v>
      </c>
      <c r="J22">
        <v>0</v>
      </c>
      <c r="K22">
        <v>4.1310000000000002</v>
      </c>
      <c r="L22" t="s">
        <v>12</v>
      </c>
      <c r="O22">
        <v>2941.2458000000001</v>
      </c>
      <c r="P22" s="3">
        <f t="shared" si="1"/>
        <v>-9.9999997019040165E-5</v>
      </c>
      <c r="R22">
        <v>3.8155000000000001</v>
      </c>
      <c r="S22" s="3">
        <f t="shared" si="2"/>
        <v>0</v>
      </c>
    </row>
    <row r="23" spans="1:19" x14ac:dyDescent="0.25">
      <c r="A23" s="26"/>
      <c r="B23" t="s">
        <v>141</v>
      </c>
      <c r="C23">
        <v>3.4424999999999999</v>
      </c>
      <c r="D23">
        <v>0</v>
      </c>
      <c r="E23">
        <v>0.17510000000000001</v>
      </c>
      <c r="F23">
        <f t="shared" si="3"/>
        <v>4.4596</v>
      </c>
      <c r="G23">
        <v>0</v>
      </c>
      <c r="H23">
        <f t="shared" si="0"/>
        <v>2945.7054999999973</v>
      </c>
      <c r="I23">
        <v>13.087999999999999</v>
      </c>
      <c r="J23">
        <v>0</v>
      </c>
      <c r="K23">
        <v>5.9850000000000003</v>
      </c>
      <c r="L23" t="s">
        <v>12</v>
      </c>
      <c r="O23">
        <v>2945.7053999999998</v>
      </c>
      <c r="P23" s="3">
        <f t="shared" si="1"/>
        <v>-9.9999997473787516E-5</v>
      </c>
      <c r="R23">
        <v>4.4596</v>
      </c>
      <c r="S23" s="3">
        <f t="shared" si="2"/>
        <v>0</v>
      </c>
    </row>
    <row r="24" spans="1:19" x14ac:dyDescent="0.25">
      <c r="A24" s="26"/>
      <c r="B24" s="1" t="s">
        <v>337</v>
      </c>
      <c r="C24">
        <v>2.8511000000000002</v>
      </c>
      <c r="D24">
        <v>0</v>
      </c>
      <c r="E24">
        <v>2.8511000000000002</v>
      </c>
      <c r="F24">
        <f t="shared" si="3"/>
        <v>0.5913999999999997</v>
      </c>
      <c r="G24">
        <v>0</v>
      </c>
      <c r="H24" s="1">
        <f t="shared" si="0"/>
        <v>2946.2968999999975</v>
      </c>
      <c r="I24">
        <v>9.2530000000000001</v>
      </c>
      <c r="J24">
        <v>0</v>
      </c>
      <c r="K24">
        <v>9.2539999999999996</v>
      </c>
      <c r="L24" t="s">
        <v>12</v>
      </c>
      <c r="O24">
        <v>2946.2966999999999</v>
      </c>
      <c r="P24" s="3">
        <f t="shared" si="1"/>
        <v>-1.9999999767605914E-4</v>
      </c>
      <c r="R24">
        <v>0.59140000000000004</v>
      </c>
      <c r="S24" s="3">
        <f t="shared" si="2"/>
        <v>0</v>
      </c>
    </row>
    <row r="25" spans="1:19" x14ac:dyDescent="0.25">
      <c r="A25" s="26"/>
      <c r="B25" t="s">
        <v>142</v>
      </c>
      <c r="C25">
        <v>4.4375</v>
      </c>
      <c r="D25">
        <v>0</v>
      </c>
      <c r="E25">
        <v>0.30080000000000001</v>
      </c>
      <c r="F25">
        <f t="shared" si="3"/>
        <v>2.5503</v>
      </c>
      <c r="G25">
        <v>0</v>
      </c>
      <c r="H25">
        <f t="shared" si="0"/>
        <v>2948.8471999999974</v>
      </c>
      <c r="I25">
        <v>14.779</v>
      </c>
      <c r="J25">
        <v>0</v>
      </c>
      <c r="K25">
        <v>4.8940000000000001</v>
      </c>
      <c r="L25" t="s">
        <v>12</v>
      </c>
      <c r="O25">
        <v>2948.8470000000002</v>
      </c>
      <c r="P25" s="3">
        <f t="shared" si="1"/>
        <v>-1.9999999722131179E-4</v>
      </c>
      <c r="R25">
        <v>2.5503</v>
      </c>
      <c r="S25" s="3">
        <f t="shared" si="2"/>
        <v>0</v>
      </c>
    </row>
    <row r="26" spans="1:19" x14ac:dyDescent="0.25">
      <c r="A26" s="26"/>
      <c r="B26" t="s">
        <v>143</v>
      </c>
      <c r="C26">
        <v>4.4297000000000004</v>
      </c>
      <c r="D26">
        <v>0</v>
      </c>
      <c r="E26">
        <v>0.22570000000000001</v>
      </c>
      <c r="F26">
        <f t="shared" si="3"/>
        <v>4.2118000000000002</v>
      </c>
      <c r="G26">
        <v>0</v>
      </c>
      <c r="H26">
        <f t="shared" si="0"/>
        <v>2953.0589999999975</v>
      </c>
      <c r="I26">
        <v>12.433</v>
      </c>
      <c r="J26">
        <v>0</v>
      </c>
      <c r="K26">
        <v>5.476</v>
      </c>
      <c r="L26" t="s">
        <v>12</v>
      </c>
      <c r="O26">
        <v>2953.0587999999998</v>
      </c>
      <c r="P26" s="3">
        <f t="shared" si="1"/>
        <v>-1.9999999767605914E-4</v>
      </c>
      <c r="R26">
        <v>4.2118000000000002</v>
      </c>
      <c r="S26" s="3">
        <f t="shared" si="2"/>
        <v>0</v>
      </c>
    </row>
    <row r="27" spans="1:19" x14ac:dyDescent="0.25">
      <c r="A27" s="26"/>
      <c r="B27" t="s">
        <v>144</v>
      </c>
      <c r="C27">
        <v>3.8540999999999999</v>
      </c>
      <c r="D27">
        <v>0</v>
      </c>
      <c r="E27">
        <v>0.53259999999999996</v>
      </c>
      <c r="F27">
        <f t="shared" si="3"/>
        <v>3.8971000000000005</v>
      </c>
      <c r="G27">
        <v>0</v>
      </c>
      <c r="H27">
        <f t="shared" si="0"/>
        <v>2956.9560999999976</v>
      </c>
      <c r="I27">
        <v>10.686</v>
      </c>
      <c r="J27">
        <v>0</v>
      </c>
      <c r="K27">
        <v>5.109</v>
      </c>
      <c r="L27" t="s">
        <v>12</v>
      </c>
      <c r="O27">
        <v>2956.9558999999999</v>
      </c>
      <c r="P27" s="3">
        <f t="shared" si="1"/>
        <v>-1.9999999767605914E-4</v>
      </c>
      <c r="R27">
        <v>3.8971</v>
      </c>
      <c r="S27" s="3">
        <f t="shared" si="2"/>
        <v>0</v>
      </c>
    </row>
    <row r="28" spans="1:19" x14ac:dyDescent="0.25">
      <c r="A28" s="26"/>
      <c r="B28" s="1" t="s">
        <v>338</v>
      </c>
      <c r="C28">
        <v>4.3137999999999996</v>
      </c>
      <c r="D28">
        <v>0</v>
      </c>
      <c r="E28">
        <v>0.90280000000000005</v>
      </c>
      <c r="F28">
        <f t="shared" si="3"/>
        <v>2.9512999999999998</v>
      </c>
      <c r="G28">
        <v>0</v>
      </c>
      <c r="H28" s="1">
        <f t="shared" si="0"/>
        <v>2959.9073999999978</v>
      </c>
      <c r="I28">
        <v>19.765000000000001</v>
      </c>
      <c r="J28">
        <v>0</v>
      </c>
      <c r="K28">
        <v>3.8969999999999998</v>
      </c>
      <c r="L28" t="s">
        <v>12</v>
      </c>
      <c r="O28">
        <v>2959.9072000000001</v>
      </c>
      <c r="P28" s="3">
        <f t="shared" si="1"/>
        <v>-1.9999999767605914E-4</v>
      </c>
      <c r="R28">
        <v>2.9512999999999998</v>
      </c>
      <c r="S28" s="3">
        <f t="shared" si="2"/>
        <v>0</v>
      </c>
    </row>
    <row r="29" spans="1:19" x14ac:dyDescent="0.25">
      <c r="A29" s="26"/>
      <c r="B29" t="s">
        <v>145</v>
      </c>
      <c r="C29">
        <v>0.40160000000000001</v>
      </c>
      <c r="D29">
        <v>0</v>
      </c>
      <c r="E29">
        <v>0.122</v>
      </c>
      <c r="F29">
        <f t="shared" si="3"/>
        <v>4.1917999999999997</v>
      </c>
      <c r="G29">
        <v>0</v>
      </c>
      <c r="H29">
        <f t="shared" si="0"/>
        <v>2964.0991999999978</v>
      </c>
      <c r="I29">
        <v>22.035</v>
      </c>
      <c r="J29">
        <v>0</v>
      </c>
      <c r="K29">
        <v>29.363</v>
      </c>
      <c r="L29" t="s">
        <v>12</v>
      </c>
      <c r="O29">
        <v>2964.0989</v>
      </c>
      <c r="P29" s="3">
        <f t="shared" si="1"/>
        <v>-2.9999999787833076E-4</v>
      </c>
      <c r="R29">
        <v>4.1917</v>
      </c>
      <c r="S29" s="3">
        <f t="shared" si="2"/>
        <v>-9.9999999999766942E-5</v>
      </c>
    </row>
    <row r="30" spans="1:19" x14ac:dyDescent="0.25">
      <c r="A30" s="26"/>
      <c r="B30" t="s">
        <v>146</v>
      </c>
      <c r="C30">
        <v>3.0700000000000002E-2</v>
      </c>
      <c r="D30">
        <v>0</v>
      </c>
      <c r="E30">
        <v>4.6520999999999999</v>
      </c>
      <c r="F30">
        <f t="shared" si="3"/>
        <v>-4.2504999999999997</v>
      </c>
      <c r="G30">
        <v>0</v>
      </c>
      <c r="H30">
        <f t="shared" si="0"/>
        <v>2959.8486999999982</v>
      </c>
      <c r="I30">
        <v>8.73</v>
      </c>
      <c r="J30">
        <v>0</v>
      </c>
      <c r="K30">
        <v>22.163</v>
      </c>
      <c r="L30" t="s">
        <v>12</v>
      </c>
      <c r="O30">
        <v>2959.8485000000001</v>
      </c>
      <c r="P30" s="3">
        <f t="shared" si="1"/>
        <v>-1.9999999813080649E-4</v>
      </c>
      <c r="R30">
        <v>-4.2504999999999997</v>
      </c>
      <c r="S30" s="3">
        <f t="shared" si="2"/>
        <v>0</v>
      </c>
    </row>
    <row r="31" spans="1:19" x14ac:dyDescent="0.25">
      <c r="A31" s="26"/>
      <c r="B31" t="s">
        <v>147</v>
      </c>
      <c r="C31">
        <v>1.8021</v>
      </c>
      <c r="D31">
        <v>0</v>
      </c>
      <c r="E31">
        <v>1.9756</v>
      </c>
      <c r="F31">
        <f t="shared" si="3"/>
        <v>-1.9449000000000001</v>
      </c>
      <c r="G31">
        <v>0</v>
      </c>
      <c r="H31">
        <f t="shared" si="0"/>
        <v>2957.9037999999978</v>
      </c>
      <c r="I31">
        <v>59.892000000000003</v>
      </c>
      <c r="J31">
        <v>0</v>
      </c>
      <c r="K31">
        <v>83.77</v>
      </c>
      <c r="L31" t="s">
        <v>12</v>
      </c>
      <c r="O31">
        <v>2957.9034999999999</v>
      </c>
      <c r="P31" s="3">
        <f t="shared" si="1"/>
        <v>-2.9999999787833076E-4</v>
      </c>
      <c r="R31">
        <v>-1.9449000000000001</v>
      </c>
      <c r="S31" s="3">
        <f t="shared" si="2"/>
        <v>0</v>
      </c>
    </row>
    <row r="32" spans="1:19" x14ac:dyDescent="0.25">
      <c r="A32" s="26"/>
      <c r="B32" s="1" t="s">
        <v>339</v>
      </c>
      <c r="C32">
        <v>1.6308</v>
      </c>
      <c r="D32">
        <v>0</v>
      </c>
      <c r="E32">
        <v>1.631</v>
      </c>
      <c r="F32">
        <f t="shared" si="3"/>
        <v>0.17110000000000003</v>
      </c>
      <c r="G32">
        <v>0</v>
      </c>
      <c r="H32" s="1">
        <f t="shared" si="0"/>
        <v>2958.0748999999978</v>
      </c>
      <c r="I32">
        <v>61.509</v>
      </c>
      <c r="J32">
        <v>0</v>
      </c>
      <c r="K32">
        <v>61.500999999999998</v>
      </c>
      <c r="L32" t="s">
        <v>12</v>
      </c>
      <c r="O32">
        <v>2958.0747000000001</v>
      </c>
      <c r="P32" s="3">
        <f t="shared" si="1"/>
        <v>-1.9999999767605914E-4</v>
      </c>
      <c r="R32">
        <v>0.1711</v>
      </c>
      <c r="S32" s="3">
        <f t="shared" si="2"/>
        <v>0</v>
      </c>
    </row>
    <row r="33" spans="1:19" x14ac:dyDescent="0.25">
      <c r="A33" s="26"/>
      <c r="B33" t="s">
        <v>148</v>
      </c>
      <c r="C33">
        <v>0.1779</v>
      </c>
      <c r="D33">
        <v>0</v>
      </c>
      <c r="E33">
        <v>3.8134000000000001</v>
      </c>
      <c r="F33">
        <f t="shared" si="3"/>
        <v>-2.1825999999999999</v>
      </c>
      <c r="G33">
        <v>0</v>
      </c>
      <c r="H33">
        <f t="shared" si="0"/>
        <v>2955.8922999999977</v>
      </c>
      <c r="I33">
        <v>7.9729999999999999</v>
      </c>
      <c r="J33">
        <v>0</v>
      </c>
      <c r="K33">
        <v>19.959</v>
      </c>
      <c r="L33" t="s">
        <v>12</v>
      </c>
      <c r="O33">
        <v>2955.8921</v>
      </c>
      <c r="P33" s="3">
        <f t="shared" si="1"/>
        <v>-1.9999999767605914E-4</v>
      </c>
      <c r="R33">
        <v>-2.1825999999999999</v>
      </c>
      <c r="S33" s="3">
        <f t="shared" si="2"/>
        <v>0</v>
      </c>
    </row>
    <row r="34" spans="1:19" x14ac:dyDescent="0.25">
      <c r="A34" s="26"/>
      <c r="B34" t="s">
        <v>149</v>
      </c>
      <c r="C34">
        <v>3.2631999999999999</v>
      </c>
      <c r="D34">
        <v>0</v>
      </c>
      <c r="E34">
        <v>0.23619999999999999</v>
      </c>
      <c r="F34">
        <f t="shared" si="3"/>
        <v>-5.8299999999999991E-2</v>
      </c>
      <c r="G34">
        <v>0</v>
      </c>
      <c r="H34">
        <f t="shared" si="0"/>
        <v>2955.833999999998</v>
      </c>
      <c r="I34">
        <v>28.623000000000001</v>
      </c>
      <c r="J34">
        <v>0</v>
      </c>
      <c r="K34">
        <v>97.144999999999996</v>
      </c>
      <c r="L34" t="s">
        <v>12</v>
      </c>
      <c r="O34">
        <v>2955.8337999999999</v>
      </c>
      <c r="P34" s="3">
        <f t="shared" si="1"/>
        <v>-1.9999999813080649E-4</v>
      </c>
      <c r="R34">
        <v>-5.8299999999999998E-2</v>
      </c>
      <c r="S34" s="3">
        <f t="shared" si="2"/>
        <v>0</v>
      </c>
    </row>
    <row r="35" spans="1:19" x14ac:dyDescent="0.25">
      <c r="A35" s="26"/>
      <c r="B35" s="1" t="s">
        <v>340</v>
      </c>
      <c r="C35">
        <v>2.2818000000000001</v>
      </c>
      <c r="D35">
        <v>0</v>
      </c>
      <c r="E35">
        <v>2.2820999999999998</v>
      </c>
      <c r="F35">
        <f t="shared" si="3"/>
        <v>0.98110000000000008</v>
      </c>
      <c r="G35">
        <v>0</v>
      </c>
      <c r="H35" s="1">
        <f t="shared" si="0"/>
        <v>2956.815099999998</v>
      </c>
      <c r="I35">
        <v>27.488</v>
      </c>
      <c r="J35">
        <v>0</v>
      </c>
      <c r="K35">
        <v>27.48</v>
      </c>
      <c r="L35" t="s">
        <v>12</v>
      </c>
      <c r="O35">
        <v>2956.8148999999999</v>
      </c>
      <c r="P35" s="3">
        <f t="shared" si="1"/>
        <v>-1.9999999813080649E-4</v>
      </c>
      <c r="R35">
        <v>0.98109999999999997</v>
      </c>
      <c r="S35" s="3">
        <f t="shared" si="2"/>
        <v>0</v>
      </c>
    </row>
    <row r="36" spans="1:19" x14ac:dyDescent="0.25">
      <c r="A36" s="26"/>
      <c r="B36" t="s">
        <v>150</v>
      </c>
      <c r="C36">
        <v>4.8750999999999998</v>
      </c>
      <c r="D36">
        <v>0</v>
      </c>
      <c r="E36">
        <v>0.2908</v>
      </c>
      <c r="F36">
        <f t="shared" si="3"/>
        <v>1.9910000000000001</v>
      </c>
      <c r="G36">
        <v>0</v>
      </c>
      <c r="H36">
        <f t="shared" si="0"/>
        <v>2958.806099999998</v>
      </c>
      <c r="I36">
        <v>25.713999999999999</v>
      </c>
      <c r="J36">
        <v>0</v>
      </c>
      <c r="K36">
        <v>14.013</v>
      </c>
      <c r="L36" t="s">
        <v>12</v>
      </c>
      <c r="O36">
        <v>2958.8058000000001</v>
      </c>
      <c r="P36" s="3">
        <f t="shared" si="1"/>
        <v>-2.9999999787833076E-4</v>
      </c>
      <c r="R36">
        <v>1.9910000000000001</v>
      </c>
      <c r="S36" s="3">
        <f t="shared" si="2"/>
        <v>0</v>
      </c>
    </row>
    <row r="37" spans="1:19" x14ac:dyDescent="0.25">
      <c r="A37" s="26"/>
      <c r="B37" t="s">
        <v>151</v>
      </c>
      <c r="C37">
        <v>4.3925999999999998</v>
      </c>
      <c r="D37">
        <v>0</v>
      </c>
      <c r="E37">
        <v>0.50249999999999995</v>
      </c>
      <c r="F37">
        <f t="shared" si="3"/>
        <v>4.3726000000000003</v>
      </c>
      <c r="G37">
        <v>0</v>
      </c>
      <c r="H37">
        <f t="shared" si="0"/>
        <v>2963.1786999999981</v>
      </c>
      <c r="I37">
        <v>21.616</v>
      </c>
      <c r="J37">
        <v>0</v>
      </c>
      <c r="K37">
        <v>8.577</v>
      </c>
      <c r="L37" t="s">
        <v>12</v>
      </c>
      <c r="O37">
        <v>2963.1783999999998</v>
      </c>
      <c r="P37" s="3">
        <f t="shared" si="1"/>
        <v>-2.9999999833307811E-4</v>
      </c>
      <c r="R37">
        <v>4.3726000000000003</v>
      </c>
      <c r="S37" s="3">
        <f t="shared" si="2"/>
        <v>0</v>
      </c>
    </row>
    <row r="38" spans="1:19" x14ac:dyDescent="0.25">
      <c r="A38" s="26"/>
      <c r="B38" t="s">
        <v>152</v>
      </c>
      <c r="C38">
        <v>4.0936000000000003</v>
      </c>
      <c r="D38">
        <v>0</v>
      </c>
      <c r="E38">
        <v>8.3099999999999993E-2</v>
      </c>
      <c r="F38">
        <f t="shared" si="3"/>
        <v>4.3094999999999999</v>
      </c>
      <c r="G38">
        <v>0</v>
      </c>
      <c r="H38">
        <f t="shared" si="0"/>
        <v>2967.4881999999984</v>
      </c>
      <c r="I38">
        <v>17.550999999999998</v>
      </c>
      <c r="J38">
        <v>0</v>
      </c>
      <c r="K38">
        <v>8.3930000000000007</v>
      </c>
      <c r="L38" t="s">
        <v>12</v>
      </c>
      <c r="O38">
        <v>2967.4879000000001</v>
      </c>
      <c r="P38" s="3">
        <f t="shared" si="1"/>
        <v>-2.9999999833307811E-4</v>
      </c>
      <c r="R38">
        <v>4.3094999999999999</v>
      </c>
      <c r="S38" s="3">
        <f t="shared" si="2"/>
        <v>0</v>
      </c>
    </row>
    <row r="39" spans="1:19" x14ac:dyDescent="0.25">
      <c r="A39" s="26"/>
      <c r="B39" t="s">
        <v>153</v>
      </c>
      <c r="C39">
        <v>2.5228000000000002</v>
      </c>
      <c r="D39">
        <v>0</v>
      </c>
      <c r="E39">
        <v>6.0499999999999998E-2</v>
      </c>
      <c r="F39">
        <f t="shared" si="3"/>
        <v>4.0331000000000001</v>
      </c>
      <c r="G39">
        <v>0</v>
      </c>
      <c r="H39">
        <f t="shared" si="0"/>
        <v>2971.5212999999985</v>
      </c>
      <c r="I39">
        <v>24.835000000000001</v>
      </c>
      <c r="J39">
        <v>0</v>
      </c>
      <c r="K39">
        <v>8.9789999999999992</v>
      </c>
      <c r="L39" t="s">
        <v>12</v>
      </c>
      <c r="O39">
        <v>2971.5209</v>
      </c>
      <c r="P39" s="3">
        <f t="shared" si="1"/>
        <v>-3.9999999853534973E-4</v>
      </c>
      <c r="R39">
        <v>4.0330000000000004</v>
      </c>
      <c r="S39" s="3">
        <f t="shared" si="2"/>
        <v>-9.9999999999766942E-5</v>
      </c>
    </row>
    <row r="40" spans="1:19" x14ac:dyDescent="0.25">
      <c r="A40" s="26"/>
      <c r="B40" t="s">
        <v>154</v>
      </c>
      <c r="C40">
        <v>2.0754000000000001</v>
      </c>
      <c r="D40">
        <v>0</v>
      </c>
      <c r="E40">
        <v>4.7709999999999999</v>
      </c>
      <c r="F40">
        <f t="shared" si="3"/>
        <v>-2.2481999999999998</v>
      </c>
      <c r="G40">
        <v>0</v>
      </c>
      <c r="H40">
        <f t="shared" si="0"/>
        <v>2969.2730999999985</v>
      </c>
      <c r="I40">
        <v>38.485999999999997</v>
      </c>
      <c r="J40">
        <v>0</v>
      </c>
      <c r="K40">
        <v>44.936999999999998</v>
      </c>
      <c r="L40" t="s">
        <v>12</v>
      </c>
      <c r="O40">
        <v>2969.2725999999998</v>
      </c>
      <c r="P40" s="3">
        <f t="shared" si="1"/>
        <v>-4.9999999873762135E-4</v>
      </c>
      <c r="R40">
        <v>-2.2483</v>
      </c>
      <c r="S40" s="3">
        <f t="shared" si="2"/>
        <v>-1.0000000000021103E-4</v>
      </c>
    </row>
    <row r="41" spans="1:19" x14ac:dyDescent="0.25">
      <c r="A41" s="26"/>
      <c r="B41" t="s">
        <v>155</v>
      </c>
      <c r="C41">
        <v>4.1379999999999999</v>
      </c>
      <c r="D41">
        <v>0</v>
      </c>
      <c r="E41">
        <v>2.8858999999999999</v>
      </c>
      <c r="F41">
        <f t="shared" si="3"/>
        <v>-0.81049999999999978</v>
      </c>
      <c r="G41">
        <v>0</v>
      </c>
      <c r="H41">
        <f t="shared" si="0"/>
        <v>2968.4625999999985</v>
      </c>
      <c r="I41">
        <v>17.856000000000002</v>
      </c>
      <c r="J41">
        <v>0</v>
      </c>
      <c r="K41">
        <v>25.805</v>
      </c>
      <c r="L41" t="s">
        <v>12</v>
      </c>
      <c r="O41">
        <v>2968.4621999999999</v>
      </c>
      <c r="P41" s="3">
        <f t="shared" si="1"/>
        <v>-3.9999999853534973E-4</v>
      </c>
      <c r="R41">
        <v>-0.8105</v>
      </c>
      <c r="S41" s="3">
        <f t="shared" si="2"/>
        <v>0</v>
      </c>
    </row>
    <row r="42" spans="1:19" x14ac:dyDescent="0.25">
      <c r="A42" s="26"/>
      <c r="B42" s="1" t="s">
        <v>341</v>
      </c>
      <c r="C42">
        <v>4.5849000000000002</v>
      </c>
      <c r="D42">
        <v>0</v>
      </c>
      <c r="E42">
        <v>1.8167</v>
      </c>
      <c r="F42">
        <f t="shared" si="3"/>
        <v>2.3212999999999999</v>
      </c>
      <c r="G42">
        <v>0</v>
      </c>
      <c r="H42" s="1">
        <f t="shared" si="0"/>
        <v>2970.7838999999985</v>
      </c>
      <c r="I42">
        <v>19.928000000000001</v>
      </c>
      <c r="J42">
        <v>0</v>
      </c>
      <c r="K42">
        <v>2.4369999999999998</v>
      </c>
      <c r="L42" t="s">
        <v>12</v>
      </c>
      <c r="O42">
        <v>2970.7835</v>
      </c>
      <c r="P42" s="3">
        <f t="shared" si="1"/>
        <v>-3.9999999853534973E-4</v>
      </c>
      <c r="R42">
        <v>2.3212999999999999</v>
      </c>
      <c r="S42" s="3">
        <f t="shared" si="2"/>
        <v>0</v>
      </c>
    </row>
    <row r="43" spans="1:19" x14ac:dyDescent="0.25">
      <c r="A43" s="26"/>
      <c r="B43" t="s">
        <v>156</v>
      </c>
      <c r="C43">
        <v>4.2153999999999998</v>
      </c>
      <c r="D43">
        <v>0</v>
      </c>
      <c r="E43">
        <v>0.30530000000000002</v>
      </c>
      <c r="F43">
        <f t="shared" si="3"/>
        <v>4.2796000000000003</v>
      </c>
      <c r="G43">
        <v>0</v>
      </c>
      <c r="H43">
        <f t="shared" si="0"/>
        <v>2975.0634999999984</v>
      </c>
      <c r="I43">
        <v>20.399000000000001</v>
      </c>
      <c r="J43">
        <v>0</v>
      </c>
      <c r="K43">
        <v>5.992</v>
      </c>
      <c r="L43" t="s">
        <v>12</v>
      </c>
      <c r="O43">
        <v>2975.0630999999998</v>
      </c>
      <c r="P43" s="3">
        <f t="shared" si="1"/>
        <v>-3.9999999853534973E-4</v>
      </c>
      <c r="R43">
        <v>4.2796000000000003</v>
      </c>
      <c r="S43" s="3">
        <f t="shared" si="2"/>
        <v>0</v>
      </c>
    </row>
    <row r="44" spans="1:19" x14ac:dyDescent="0.25">
      <c r="A44" s="26"/>
      <c r="B44" t="s">
        <v>157</v>
      </c>
      <c r="C44">
        <v>4.4393000000000002</v>
      </c>
      <c r="D44">
        <v>0</v>
      </c>
      <c r="E44">
        <v>0.4204</v>
      </c>
      <c r="F44">
        <f t="shared" si="3"/>
        <v>3.7949999999999999</v>
      </c>
      <c r="G44">
        <v>0</v>
      </c>
      <c r="H44">
        <f t="shared" si="0"/>
        <v>2978.8584999999985</v>
      </c>
      <c r="I44">
        <v>19.882000000000001</v>
      </c>
      <c r="J44">
        <v>0</v>
      </c>
      <c r="K44">
        <v>7.9260000000000002</v>
      </c>
      <c r="L44" t="s">
        <v>12</v>
      </c>
      <c r="O44">
        <v>2978.8580999999999</v>
      </c>
      <c r="P44" s="3">
        <f t="shared" si="1"/>
        <v>-3.9999999853534973E-4</v>
      </c>
      <c r="R44">
        <v>3.7949999999999999</v>
      </c>
      <c r="S44" s="3">
        <f t="shared" si="2"/>
        <v>0</v>
      </c>
    </row>
    <row r="45" spans="1:19" x14ac:dyDescent="0.25">
      <c r="A45" s="26"/>
      <c r="B45" s="1" t="s">
        <v>342</v>
      </c>
      <c r="C45">
        <v>3.1151</v>
      </c>
      <c r="D45">
        <v>0</v>
      </c>
      <c r="E45">
        <v>0.81</v>
      </c>
      <c r="F45">
        <f t="shared" si="3"/>
        <v>3.6293000000000002</v>
      </c>
      <c r="G45">
        <v>0</v>
      </c>
      <c r="H45" s="1">
        <f t="shared" si="0"/>
        <v>2982.4877999999985</v>
      </c>
      <c r="I45">
        <v>108.786</v>
      </c>
      <c r="J45">
        <v>0</v>
      </c>
      <c r="K45">
        <v>4.1260000000000003</v>
      </c>
      <c r="L45" t="s">
        <v>12</v>
      </c>
      <c r="O45">
        <v>2982.4875000000002</v>
      </c>
      <c r="P45" s="3">
        <f t="shared" si="1"/>
        <v>-2.9999999833307811E-4</v>
      </c>
      <c r="R45">
        <v>3.6293000000000002</v>
      </c>
      <c r="S45" s="3">
        <f t="shared" si="2"/>
        <v>0</v>
      </c>
    </row>
    <row r="46" spans="1:19" x14ac:dyDescent="0.25">
      <c r="A46" s="26"/>
      <c r="B46" t="s">
        <v>158</v>
      </c>
      <c r="C46">
        <v>4.1654</v>
      </c>
      <c r="D46">
        <v>0</v>
      </c>
      <c r="E46">
        <v>0.49869999999999998</v>
      </c>
      <c r="F46">
        <f t="shared" si="3"/>
        <v>2.6164000000000001</v>
      </c>
      <c r="G46">
        <v>0</v>
      </c>
      <c r="H46">
        <f t="shared" si="0"/>
        <v>2985.1041999999984</v>
      </c>
      <c r="I46">
        <v>33.585999999999999</v>
      </c>
      <c r="J46">
        <v>0</v>
      </c>
      <c r="K46">
        <v>9.5350000000000001</v>
      </c>
      <c r="L46" t="s">
        <v>12</v>
      </c>
      <c r="O46">
        <v>2985.1039000000001</v>
      </c>
      <c r="P46" s="3">
        <f t="shared" si="1"/>
        <v>-2.9999999833307811E-4</v>
      </c>
      <c r="R46">
        <v>2.6164000000000001</v>
      </c>
      <c r="S46" s="3">
        <f t="shared" si="2"/>
        <v>0</v>
      </c>
    </row>
    <row r="47" spans="1:19" x14ac:dyDescent="0.25">
      <c r="A47" s="26"/>
      <c r="B47" s="1" t="s">
        <v>343</v>
      </c>
      <c r="C47">
        <v>3.2179000000000002</v>
      </c>
      <c r="D47">
        <v>0</v>
      </c>
      <c r="E47">
        <v>1.121</v>
      </c>
      <c r="F47">
        <f t="shared" si="3"/>
        <v>3.0444</v>
      </c>
      <c r="G47">
        <v>0</v>
      </c>
      <c r="H47" s="1">
        <f t="shared" si="0"/>
        <v>2988.1485999999982</v>
      </c>
      <c r="I47">
        <v>16.228999999999999</v>
      </c>
      <c r="J47">
        <v>0</v>
      </c>
      <c r="K47">
        <v>24.795000000000002</v>
      </c>
      <c r="L47" t="s">
        <v>12</v>
      </c>
      <c r="O47">
        <v>2988.1482999999998</v>
      </c>
      <c r="P47" s="3">
        <f t="shared" si="1"/>
        <v>-2.9999999833307811E-4</v>
      </c>
      <c r="R47">
        <v>3.0444</v>
      </c>
      <c r="S47" s="3">
        <f t="shared" si="2"/>
        <v>0</v>
      </c>
    </row>
    <row r="48" spans="1:19" x14ac:dyDescent="0.25">
      <c r="A48" s="26"/>
      <c r="B48" t="s">
        <v>159</v>
      </c>
      <c r="C48">
        <v>4.4260000000000002</v>
      </c>
      <c r="D48">
        <v>0</v>
      </c>
      <c r="E48">
        <v>0.30230000000000001</v>
      </c>
      <c r="F48">
        <f t="shared" si="3"/>
        <v>2.9156000000000004</v>
      </c>
      <c r="G48">
        <v>0</v>
      </c>
      <c r="H48">
        <f t="shared" si="0"/>
        <v>2991.0641999999984</v>
      </c>
      <c r="I48">
        <v>24.225999999999999</v>
      </c>
      <c r="J48">
        <v>0</v>
      </c>
      <c r="K48">
        <v>8.2360000000000007</v>
      </c>
      <c r="L48" t="s">
        <v>12</v>
      </c>
      <c r="O48">
        <v>2991.0639000000001</v>
      </c>
      <c r="P48" s="3">
        <f t="shared" si="1"/>
        <v>-2.9999999833307811E-4</v>
      </c>
      <c r="R48">
        <v>2.9156</v>
      </c>
      <c r="S48" s="3">
        <f t="shared" si="2"/>
        <v>0</v>
      </c>
    </row>
    <row r="49" spans="1:19" x14ac:dyDescent="0.25">
      <c r="A49" s="26"/>
      <c r="B49" t="s">
        <v>160</v>
      </c>
      <c r="C49">
        <v>4.5942999999999996</v>
      </c>
      <c r="D49">
        <v>0</v>
      </c>
      <c r="E49">
        <v>0.33579999999999999</v>
      </c>
      <c r="F49">
        <f t="shared" si="3"/>
        <v>4.0902000000000003</v>
      </c>
      <c r="G49">
        <v>0</v>
      </c>
      <c r="H49">
        <f t="shared" si="0"/>
        <v>2995.1543999999985</v>
      </c>
      <c r="I49">
        <v>23.664000000000001</v>
      </c>
      <c r="J49">
        <v>0</v>
      </c>
      <c r="K49">
        <v>8.6579999999999995</v>
      </c>
      <c r="L49" t="s">
        <v>12</v>
      </c>
      <c r="O49">
        <v>2995.1541000000002</v>
      </c>
      <c r="P49" s="3">
        <f t="shared" si="1"/>
        <v>-2.9999999833307811E-4</v>
      </c>
      <c r="R49">
        <v>4.0902000000000003</v>
      </c>
      <c r="S49" s="3">
        <f t="shared" si="2"/>
        <v>0</v>
      </c>
    </row>
    <row r="50" spans="1:19" x14ac:dyDescent="0.25">
      <c r="A50" s="26"/>
      <c r="B50" t="s">
        <v>161</v>
      </c>
      <c r="C50">
        <v>4.2629000000000001</v>
      </c>
      <c r="D50">
        <v>0</v>
      </c>
      <c r="E50">
        <v>0.5242</v>
      </c>
      <c r="F50">
        <f t="shared" si="3"/>
        <v>4.0701000000000001</v>
      </c>
      <c r="G50">
        <v>0</v>
      </c>
      <c r="H50">
        <f t="shared" si="0"/>
        <v>2999.2244999999989</v>
      </c>
      <c r="I50">
        <v>17.920000000000002</v>
      </c>
      <c r="J50">
        <v>0</v>
      </c>
      <c r="K50">
        <v>6.4660000000000002</v>
      </c>
      <c r="L50" t="s">
        <v>12</v>
      </c>
      <c r="O50">
        <v>2999.2242000000001</v>
      </c>
      <c r="P50" s="3">
        <f t="shared" si="1"/>
        <v>-2.9999999878782546E-4</v>
      </c>
      <c r="R50">
        <v>4.0701000000000001</v>
      </c>
      <c r="S50" s="3">
        <f t="shared" si="2"/>
        <v>0</v>
      </c>
    </row>
    <row r="51" spans="1:19" x14ac:dyDescent="0.25">
      <c r="A51" s="26"/>
      <c r="B51" t="s">
        <v>162</v>
      </c>
      <c r="C51">
        <v>4.5778999999999996</v>
      </c>
      <c r="D51">
        <v>0</v>
      </c>
      <c r="E51">
        <v>0.1178</v>
      </c>
      <c r="F51">
        <f t="shared" si="3"/>
        <v>4.1451000000000002</v>
      </c>
      <c r="G51">
        <v>0</v>
      </c>
      <c r="H51">
        <f t="shared" si="0"/>
        <v>3003.3695999999991</v>
      </c>
      <c r="I51">
        <v>19.21</v>
      </c>
      <c r="J51">
        <v>0</v>
      </c>
      <c r="K51">
        <v>7.9320000000000004</v>
      </c>
      <c r="L51" t="s">
        <v>12</v>
      </c>
      <c r="O51">
        <v>3003.3692999999998</v>
      </c>
      <c r="P51" s="3">
        <f t="shared" si="1"/>
        <v>-2.9999999924257281E-4</v>
      </c>
      <c r="R51">
        <v>4.1451000000000002</v>
      </c>
      <c r="S51" s="3">
        <f t="shared" si="2"/>
        <v>0</v>
      </c>
    </row>
    <row r="52" spans="1:19" x14ac:dyDescent="0.25">
      <c r="A52" s="26"/>
      <c r="B52" t="s">
        <v>163</v>
      </c>
      <c r="C52">
        <v>4.2811000000000003</v>
      </c>
      <c r="D52">
        <v>0</v>
      </c>
      <c r="E52">
        <v>0.10150000000000001</v>
      </c>
      <c r="F52">
        <f t="shared" si="3"/>
        <v>4.4763999999999999</v>
      </c>
      <c r="G52">
        <v>0</v>
      </c>
      <c r="H52">
        <f t="shared" si="0"/>
        <v>3007.8459999999991</v>
      </c>
      <c r="I52">
        <v>19.533000000000001</v>
      </c>
      <c r="J52">
        <v>0</v>
      </c>
      <c r="K52">
        <v>9.0640000000000001</v>
      </c>
      <c r="L52" t="s">
        <v>12</v>
      </c>
      <c r="O52">
        <v>3007.8456000000001</v>
      </c>
      <c r="P52" s="3">
        <f t="shared" si="1"/>
        <v>-3.9999999899009708E-4</v>
      </c>
      <c r="R52">
        <v>4.4763000000000002</v>
      </c>
      <c r="S52" s="3">
        <f t="shared" si="2"/>
        <v>-9.9999999999766942E-5</v>
      </c>
    </row>
    <row r="53" spans="1:19" x14ac:dyDescent="0.25">
      <c r="A53" s="26"/>
      <c r="B53" t="s">
        <v>164</v>
      </c>
      <c r="C53">
        <v>4.3487999999999998</v>
      </c>
      <c r="D53">
        <v>0</v>
      </c>
      <c r="E53">
        <v>7.0599999999999996E-2</v>
      </c>
      <c r="F53">
        <f t="shared" si="3"/>
        <v>4.2105000000000006</v>
      </c>
      <c r="G53">
        <v>0</v>
      </c>
      <c r="H53">
        <f t="shared" si="0"/>
        <v>3012.0564999999992</v>
      </c>
      <c r="I53">
        <v>22.890999999999998</v>
      </c>
      <c r="J53">
        <v>0</v>
      </c>
      <c r="K53">
        <v>10.215999999999999</v>
      </c>
      <c r="L53" t="s">
        <v>12</v>
      </c>
      <c r="O53">
        <v>3012.056</v>
      </c>
      <c r="P53" s="3">
        <f t="shared" si="1"/>
        <v>-4.999999991923687E-4</v>
      </c>
      <c r="R53">
        <v>4.2103999999999999</v>
      </c>
      <c r="S53" s="3">
        <f t="shared" si="2"/>
        <v>-1.0000000000065512E-4</v>
      </c>
    </row>
    <row r="54" spans="1:19" x14ac:dyDescent="0.25">
      <c r="A54" s="26"/>
      <c r="B54" t="s">
        <v>204</v>
      </c>
      <c r="C54">
        <v>4.9207999999999998</v>
      </c>
      <c r="D54">
        <v>0</v>
      </c>
      <c r="E54">
        <v>0.38729999999999998</v>
      </c>
      <c r="F54">
        <f t="shared" si="3"/>
        <v>3.9615</v>
      </c>
      <c r="G54">
        <v>0</v>
      </c>
      <c r="H54">
        <f t="shared" si="0"/>
        <v>3016.0179999999996</v>
      </c>
      <c r="I54">
        <v>28.030999999999999</v>
      </c>
      <c r="J54">
        <v>0</v>
      </c>
      <c r="K54">
        <v>8.1419999999999995</v>
      </c>
      <c r="L54" t="s">
        <v>12</v>
      </c>
      <c r="O54">
        <v>3016.0174999999999</v>
      </c>
      <c r="P54" s="3">
        <f t="shared" si="1"/>
        <v>-4.9999999964711606E-4</v>
      </c>
      <c r="R54">
        <v>3.9615</v>
      </c>
      <c r="S54" s="3">
        <f t="shared" si="2"/>
        <v>0</v>
      </c>
    </row>
    <row r="55" spans="1:19" x14ac:dyDescent="0.25">
      <c r="A55" s="26"/>
      <c r="B55" t="s">
        <v>205</v>
      </c>
      <c r="C55">
        <v>3.4820000000000002</v>
      </c>
      <c r="D55">
        <v>0</v>
      </c>
      <c r="E55">
        <v>0.15620000000000001</v>
      </c>
      <c r="F55">
        <f t="shared" si="3"/>
        <v>4.7645999999999997</v>
      </c>
      <c r="G55">
        <v>0</v>
      </c>
      <c r="H55">
        <f t="shared" si="0"/>
        <v>3020.7825999999995</v>
      </c>
      <c r="I55">
        <v>36.966999999999999</v>
      </c>
      <c r="J55">
        <v>0</v>
      </c>
      <c r="K55">
        <v>37.676000000000002</v>
      </c>
      <c r="L55" t="s">
        <v>12</v>
      </c>
      <c r="O55">
        <v>3020.7822000000001</v>
      </c>
      <c r="P55" s="3">
        <f t="shared" si="1"/>
        <v>-3.9999999944484443E-4</v>
      </c>
      <c r="R55">
        <v>4.7645999999999997</v>
      </c>
      <c r="S55" s="3">
        <f t="shared" si="2"/>
        <v>0</v>
      </c>
    </row>
    <row r="56" spans="1:19" x14ac:dyDescent="0.25">
      <c r="A56" s="26"/>
      <c r="B56" s="1" t="s">
        <v>344</v>
      </c>
      <c r="C56">
        <v>2.6097999999999999</v>
      </c>
      <c r="D56">
        <v>0</v>
      </c>
      <c r="E56">
        <v>2.6097999999999999</v>
      </c>
      <c r="F56">
        <f t="shared" si="3"/>
        <v>0.87220000000000031</v>
      </c>
      <c r="G56">
        <v>0</v>
      </c>
      <c r="H56" s="1">
        <f t="shared" si="0"/>
        <v>3021.6547999999993</v>
      </c>
      <c r="I56">
        <v>23.638000000000002</v>
      </c>
      <c r="J56">
        <v>0</v>
      </c>
      <c r="K56">
        <v>23.631</v>
      </c>
      <c r="L56" t="s">
        <v>12</v>
      </c>
      <c r="O56">
        <v>3021.6543999999999</v>
      </c>
      <c r="P56" s="3">
        <f t="shared" si="1"/>
        <v>-3.9999999944484443E-4</v>
      </c>
      <c r="R56">
        <v>0.87219999999999998</v>
      </c>
      <c r="S56" s="3">
        <f t="shared" si="2"/>
        <v>0</v>
      </c>
    </row>
    <row r="57" spans="1:19" x14ac:dyDescent="0.25">
      <c r="A57" s="26"/>
      <c r="B57" s="1" t="s">
        <v>345</v>
      </c>
      <c r="C57">
        <v>2.0240999999999998</v>
      </c>
      <c r="D57">
        <v>0</v>
      </c>
      <c r="E57">
        <v>2.0238999999999998</v>
      </c>
      <c r="F57">
        <f t="shared" si="3"/>
        <v>0.58590000000000009</v>
      </c>
      <c r="G57">
        <v>0</v>
      </c>
      <c r="H57" s="1">
        <f t="shared" si="0"/>
        <v>3022.2406999999994</v>
      </c>
      <c r="I57">
        <v>60.228999999999999</v>
      </c>
      <c r="J57">
        <v>0</v>
      </c>
      <c r="K57">
        <v>60.207999999999998</v>
      </c>
      <c r="L57" t="s">
        <v>12</v>
      </c>
      <c r="O57">
        <v>3022.2402999999999</v>
      </c>
      <c r="P57" s="3">
        <f t="shared" si="1"/>
        <v>-3.9999999944484443E-4</v>
      </c>
      <c r="R57">
        <v>0.58589999999999998</v>
      </c>
      <c r="S57" s="3">
        <f t="shared" si="2"/>
        <v>0</v>
      </c>
    </row>
    <row r="58" spans="1:19" x14ac:dyDescent="0.25">
      <c r="A58" s="26"/>
      <c r="B58" s="1" t="s">
        <v>344</v>
      </c>
      <c r="C58">
        <v>8.4500000000000006E-2</v>
      </c>
      <c r="D58">
        <v>0</v>
      </c>
      <c r="E58">
        <v>2.609</v>
      </c>
      <c r="F58">
        <f t="shared" si="3"/>
        <v>-0.5849000000000002</v>
      </c>
      <c r="G58">
        <v>0</v>
      </c>
      <c r="H58" s="1">
        <f t="shared" si="0"/>
        <v>3021.6557999999995</v>
      </c>
      <c r="I58">
        <v>31.446999999999999</v>
      </c>
      <c r="J58">
        <v>0</v>
      </c>
      <c r="K58">
        <v>23.611000000000001</v>
      </c>
      <c r="L58" t="s">
        <v>12</v>
      </c>
      <c r="O58">
        <v>3021.6552999999999</v>
      </c>
      <c r="P58" s="3">
        <f t="shared" si="1"/>
        <v>-4.9999999964711606E-4</v>
      </c>
      <c r="R58">
        <v>-0.58499999999999996</v>
      </c>
      <c r="S58" s="3">
        <f t="shared" si="2"/>
        <v>-9.9999999999766942E-5</v>
      </c>
    </row>
    <row r="59" spans="1:19" x14ac:dyDescent="0.25">
      <c r="A59" s="26"/>
      <c r="B59" t="s">
        <v>206</v>
      </c>
      <c r="C59">
        <v>0.79390000000000005</v>
      </c>
      <c r="D59">
        <v>0</v>
      </c>
      <c r="E59">
        <v>1.9265000000000001</v>
      </c>
      <c r="F59">
        <f t="shared" si="3"/>
        <v>-1.8420000000000001</v>
      </c>
      <c r="G59">
        <v>0</v>
      </c>
      <c r="H59">
        <f t="shared" si="0"/>
        <v>3019.8137999999994</v>
      </c>
      <c r="I59">
        <v>9.4450000000000003</v>
      </c>
      <c r="J59">
        <v>0</v>
      </c>
      <c r="K59">
        <v>18.783999999999999</v>
      </c>
      <c r="L59" t="s">
        <v>12</v>
      </c>
      <c r="O59">
        <v>3019.8132999999998</v>
      </c>
      <c r="P59" s="3">
        <f t="shared" si="1"/>
        <v>-4.9999999964711606E-4</v>
      </c>
      <c r="R59">
        <v>-1.8420000000000001</v>
      </c>
      <c r="S59" s="3">
        <f t="shared" si="2"/>
        <v>0</v>
      </c>
    </row>
    <row r="60" spans="1:19" x14ac:dyDescent="0.25">
      <c r="A60" s="26"/>
      <c r="B60" t="s">
        <v>208</v>
      </c>
      <c r="C60">
        <v>0.33110000000000001</v>
      </c>
      <c r="D60">
        <v>0</v>
      </c>
      <c r="E60">
        <v>4.5057</v>
      </c>
      <c r="F60">
        <f t="shared" si="3"/>
        <v>-3.7118000000000002</v>
      </c>
      <c r="G60">
        <v>0</v>
      </c>
      <c r="H60">
        <f t="shared" si="0"/>
        <v>3016.1019999999994</v>
      </c>
      <c r="I60">
        <v>8.0220000000000002</v>
      </c>
      <c r="J60">
        <v>0</v>
      </c>
      <c r="K60">
        <v>23.652999999999999</v>
      </c>
      <c r="L60" t="s">
        <v>12</v>
      </c>
      <c r="O60">
        <v>3016.1015000000002</v>
      </c>
      <c r="P60" s="3">
        <f t="shared" si="1"/>
        <v>-4.999999991923687E-4</v>
      </c>
      <c r="R60">
        <v>-3.7118000000000002</v>
      </c>
      <c r="S60" s="3">
        <f t="shared" si="2"/>
        <v>0</v>
      </c>
    </row>
    <row r="61" spans="1:19" x14ac:dyDescent="0.25">
      <c r="A61" s="26"/>
      <c r="B61" t="s">
        <v>209</v>
      </c>
      <c r="C61">
        <v>0.45319999999999999</v>
      </c>
      <c r="D61">
        <v>0</v>
      </c>
      <c r="E61">
        <v>4.0434999999999999</v>
      </c>
      <c r="F61">
        <f t="shared" si="3"/>
        <v>-3.7123999999999997</v>
      </c>
      <c r="G61">
        <v>0</v>
      </c>
      <c r="H61">
        <f t="shared" si="0"/>
        <v>3012.3895999999991</v>
      </c>
      <c r="I61">
        <v>7.399</v>
      </c>
      <c r="J61">
        <v>0</v>
      </c>
      <c r="K61">
        <v>20.992000000000001</v>
      </c>
      <c r="L61" t="s">
        <v>12</v>
      </c>
      <c r="O61">
        <v>3012.3890000000001</v>
      </c>
      <c r="P61" s="3">
        <f t="shared" si="1"/>
        <v>-5.9999999893989298E-4</v>
      </c>
      <c r="R61">
        <v>-3.7124000000000001</v>
      </c>
      <c r="S61" s="3">
        <f t="shared" si="2"/>
        <v>0</v>
      </c>
    </row>
    <row r="62" spans="1:19" x14ac:dyDescent="0.25">
      <c r="A62" s="26"/>
      <c r="B62" t="s">
        <v>210</v>
      </c>
      <c r="C62">
        <v>0.30020000000000002</v>
      </c>
      <c r="D62">
        <v>0</v>
      </c>
      <c r="E62">
        <v>3.5146999999999999</v>
      </c>
      <c r="F62">
        <f t="shared" si="3"/>
        <v>-3.0615000000000001</v>
      </c>
      <c r="G62">
        <v>0</v>
      </c>
      <c r="H62">
        <f t="shared" si="0"/>
        <v>3009.3280999999988</v>
      </c>
      <c r="I62">
        <v>7.4009999999999998</v>
      </c>
      <c r="J62">
        <v>0</v>
      </c>
      <c r="K62">
        <v>14.766999999999999</v>
      </c>
      <c r="L62" t="s">
        <v>12</v>
      </c>
      <c r="O62">
        <v>3009.3274999999999</v>
      </c>
      <c r="P62" s="3">
        <f t="shared" si="1"/>
        <v>-5.9999999893989298E-4</v>
      </c>
      <c r="R62">
        <v>-3.0615000000000001</v>
      </c>
      <c r="S62" s="3">
        <f t="shared" si="2"/>
        <v>0</v>
      </c>
    </row>
    <row r="63" spans="1:19" x14ac:dyDescent="0.25">
      <c r="A63" s="26"/>
      <c r="B63" t="s">
        <v>212</v>
      </c>
      <c r="C63">
        <v>0.216</v>
      </c>
      <c r="D63">
        <v>0</v>
      </c>
      <c r="E63">
        <v>3.7515999999999998</v>
      </c>
      <c r="F63">
        <f t="shared" si="3"/>
        <v>-3.4513999999999996</v>
      </c>
      <c r="G63">
        <v>0</v>
      </c>
      <c r="H63">
        <f t="shared" si="0"/>
        <v>3005.8766999999989</v>
      </c>
      <c r="I63">
        <v>7.4729999999999999</v>
      </c>
      <c r="J63">
        <v>0</v>
      </c>
      <c r="K63">
        <v>15.949</v>
      </c>
      <c r="L63" t="s">
        <v>12</v>
      </c>
      <c r="O63">
        <v>3005.8762000000002</v>
      </c>
      <c r="P63" s="3">
        <f t="shared" si="1"/>
        <v>-4.9999999873762135E-4</v>
      </c>
      <c r="R63">
        <v>-3.4514</v>
      </c>
      <c r="S63" s="3">
        <f t="shared" si="2"/>
        <v>0</v>
      </c>
    </row>
    <row r="64" spans="1:19" x14ac:dyDescent="0.25">
      <c r="A64" s="26"/>
      <c r="B64" t="s">
        <v>214</v>
      </c>
      <c r="C64">
        <v>0.1757</v>
      </c>
      <c r="D64">
        <v>0</v>
      </c>
      <c r="E64">
        <v>3.6642999999999999</v>
      </c>
      <c r="F64">
        <f t="shared" si="3"/>
        <v>-3.4482999999999997</v>
      </c>
      <c r="G64">
        <v>0</v>
      </c>
      <c r="H64">
        <f t="shared" si="0"/>
        <v>3002.4283999999989</v>
      </c>
      <c r="I64">
        <v>7.5709999999999997</v>
      </c>
      <c r="J64">
        <v>0</v>
      </c>
      <c r="K64">
        <v>13.333</v>
      </c>
      <c r="L64" t="s">
        <v>12</v>
      </c>
      <c r="O64">
        <v>3002.4277999999999</v>
      </c>
      <c r="P64" s="3">
        <f t="shared" si="1"/>
        <v>-5.9999999893989298E-4</v>
      </c>
      <c r="R64">
        <v>-3.4483000000000001</v>
      </c>
      <c r="S64" s="3">
        <f t="shared" si="2"/>
        <v>0</v>
      </c>
    </row>
    <row r="65" spans="1:19" x14ac:dyDescent="0.25">
      <c r="A65" s="26"/>
      <c r="B65" t="s">
        <v>216</v>
      </c>
      <c r="C65">
        <v>0.37830000000000003</v>
      </c>
      <c r="D65">
        <v>0</v>
      </c>
      <c r="E65">
        <v>3.9243000000000001</v>
      </c>
      <c r="F65">
        <f t="shared" si="3"/>
        <v>-3.7486000000000002</v>
      </c>
      <c r="G65">
        <v>0</v>
      </c>
      <c r="H65">
        <f t="shared" si="0"/>
        <v>2998.6797999999985</v>
      </c>
      <c r="I65">
        <v>7.4589999999999996</v>
      </c>
      <c r="J65">
        <v>0</v>
      </c>
      <c r="K65">
        <v>16.562000000000001</v>
      </c>
      <c r="L65" t="s">
        <v>12</v>
      </c>
      <c r="O65">
        <v>2998.6792</v>
      </c>
      <c r="P65" s="3">
        <f t="shared" si="1"/>
        <v>-5.9999999848514562E-4</v>
      </c>
      <c r="R65">
        <v>-3.7486999999999999</v>
      </c>
      <c r="S65" s="3">
        <f t="shared" si="2"/>
        <v>-9.9999999999766942E-5</v>
      </c>
    </row>
    <row r="66" spans="1:19" x14ac:dyDescent="0.25">
      <c r="A66" s="26"/>
      <c r="B66" t="s">
        <v>217</v>
      </c>
      <c r="C66">
        <v>0.34439999999999998</v>
      </c>
      <c r="D66">
        <v>0</v>
      </c>
      <c r="E66">
        <v>3.4125999999999999</v>
      </c>
      <c r="F66">
        <f t="shared" si="3"/>
        <v>-3.0343</v>
      </c>
      <c r="G66">
        <v>0</v>
      </c>
      <c r="H66">
        <f t="shared" si="0"/>
        <v>2995.6454999999983</v>
      </c>
      <c r="I66">
        <v>8.5500000000000007</v>
      </c>
      <c r="J66">
        <v>0</v>
      </c>
      <c r="K66">
        <v>14.925000000000001</v>
      </c>
      <c r="L66" t="s">
        <v>12</v>
      </c>
      <c r="O66">
        <v>2995.6448</v>
      </c>
      <c r="P66" s="3">
        <f t="shared" si="1"/>
        <v>-6.999999982326699E-4</v>
      </c>
      <c r="R66">
        <v>-3.0343</v>
      </c>
      <c r="S66" s="3">
        <f t="shared" si="2"/>
        <v>0</v>
      </c>
    </row>
    <row r="67" spans="1:19" x14ac:dyDescent="0.25">
      <c r="A67" s="26"/>
      <c r="B67" t="s">
        <v>219</v>
      </c>
      <c r="C67">
        <v>0.1575</v>
      </c>
      <c r="D67">
        <v>0</v>
      </c>
      <c r="E67">
        <v>3.5004</v>
      </c>
      <c r="F67">
        <f t="shared" si="3"/>
        <v>-3.1560000000000001</v>
      </c>
      <c r="G67">
        <v>0</v>
      </c>
      <c r="H67">
        <f t="shared" ref="H67:H113" si="4">H66+C66-E67</f>
        <v>2992.4894999999983</v>
      </c>
      <c r="I67">
        <v>8.9619999999999997</v>
      </c>
      <c r="J67">
        <v>0</v>
      </c>
      <c r="K67">
        <v>17.82</v>
      </c>
      <c r="L67" t="s">
        <v>12</v>
      </c>
      <c r="O67">
        <v>2992.4888000000001</v>
      </c>
      <c r="P67" s="3">
        <f t="shared" ref="P67:P113" si="5">+O67-H67</f>
        <v>-6.999999982326699E-4</v>
      </c>
      <c r="R67">
        <v>-3.1560000000000001</v>
      </c>
      <c r="S67" s="3">
        <f t="shared" ref="S67:S113" si="6">+R67-F67</f>
        <v>0</v>
      </c>
    </row>
    <row r="68" spans="1:19" x14ac:dyDescent="0.25">
      <c r="A68" s="26"/>
      <c r="B68" t="s">
        <v>220</v>
      </c>
      <c r="C68">
        <v>0.38619999999999999</v>
      </c>
      <c r="D68">
        <v>0</v>
      </c>
      <c r="E68">
        <v>3.1200999999999999</v>
      </c>
      <c r="F68">
        <f t="shared" ref="F68:F113" si="7">+C67-E68</f>
        <v>-2.9625999999999997</v>
      </c>
      <c r="G68">
        <v>0</v>
      </c>
      <c r="H68">
        <f t="shared" si="4"/>
        <v>2989.526899999998</v>
      </c>
      <c r="I68">
        <v>6.9260000000000002</v>
      </c>
      <c r="J68">
        <v>0</v>
      </c>
      <c r="K68">
        <v>14.776</v>
      </c>
      <c r="L68" t="s">
        <v>12</v>
      </c>
      <c r="O68">
        <v>2989.5263</v>
      </c>
      <c r="P68" s="3">
        <f t="shared" si="5"/>
        <v>-5.9999999803039827E-4</v>
      </c>
      <c r="R68">
        <v>-2.9624999999999999</v>
      </c>
      <c r="S68" s="3">
        <f t="shared" si="6"/>
        <v>9.9999999999766942E-5</v>
      </c>
    </row>
    <row r="69" spans="1:19" x14ac:dyDescent="0.25">
      <c r="A69" s="26"/>
      <c r="B69" s="1" t="s">
        <v>343</v>
      </c>
      <c r="C69">
        <v>1.7629999999999999</v>
      </c>
      <c r="D69">
        <v>0</v>
      </c>
      <c r="E69">
        <v>1.7628999999999999</v>
      </c>
      <c r="F69">
        <f t="shared" si="7"/>
        <v>-1.3767</v>
      </c>
      <c r="G69">
        <v>0</v>
      </c>
      <c r="H69" s="1">
        <f t="shared" si="4"/>
        <v>2988.1501999999978</v>
      </c>
      <c r="I69">
        <v>16.506</v>
      </c>
      <c r="J69">
        <v>0</v>
      </c>
      <c r="K69">
        <v>16.523</v>
      </c>
      <c r="L69" t="s">
        <v>12</v>
      </c>
      <c r="O69">
        <v>2988.1495</v>
      </c>
      <c r="P69" s="3">
        <f t="shared" si="5"/>
        <v>-6.9999999777792254E-4</v>
      </c>
      <c r="R69">
        <v>-1.3768</v>
      </c>
      <c r="S69" s="3">
        <f t="shared" si="6"/>
        <v>-9.9999999999988987E-5</v>
      </c>
    </row>
    <row r="70" spans="1:19" x14ac:dyDescent="0.25">
      <c r="A70" s="26"/>
      <c r="B70" t="s">
        <v>221</v>
      </c>
      <c r="C70">
        <v>0.25440000000000002</v>
      </c>
      <c r="D70">
        <v>0</v>
      </c>
      <c r="E70">
        <v>3.7332000000000001</v>
      </c>
      <c r="F70">
        <f t="shared" si="7"/>
        <v>-1.9702000000000002</v>
      </c>
      <c r="G70">
        <v>0</v>
      </c>
      <c r="H70">
        <f t="shared" si="4"/>
        <v>2986.1799999999976</v>
      </c>
      <c r="I70">
        <v>10.662000000000001</v>
      </c>
      <c r="J70">
        <v>0</v>
      </c>
      <c r="K70">
        <v>31.731999999999999</v>
      </c>
      <c r="L70" t="s">
        <v>12</v>
      </c>
      <c r="O70">
        <v>2986.1792999999998</v>
      </c>
      <c r="P70" s="3">
        <f t="shared" si="5"/>
        <v>-6.9999999777792254E-4</v>
      </c>
      <c r="R70">
        <v>-1.9702</v>
      </c>
      <c r="S70" s="3">
        <f t="shared" si="6"/>
        <v>0</v>
      </c>
    </row>
    <row r="71" spans="1:19" x14ac:dyDescent="0.25">
      <c r="A71" s="26"/>
      <c r="B71" t="s">
        <v>222</v>
      </c>
      <c r="C71">
        <v>0.48039999999999999</v>
      </c>
      <c r="D71">
        <v>0</v>
      </c>
      <c r="E71">
        <v>2.2860999999999998</v>
      </c>
      <c r="F71">
        <f t="shared" si="7"/>
        <v>-2.0316999999999998</v>
      </c>
      <c r="G71">
        <v>0</v>
      </c>
      <c r="H71">
        <f t="shared" si="4"/>
        <v>2984.1482999999976</v>
      </c>
      <c r="I71">
        <v>12.537000000000001</v>
      </c>
      <c r="J71">
        <v>0</v>
      </c>
      <c r="K71">
        <v>10.444000000000001</v>
      </c>
      <c r="L71" t="s">
        <v>12</v>
      </c>
      <c r="O71">
        <v>2984.1475999999998</v>
      </c>
      <c r="P71" s="3">
        <f t="shared" si="5"/>
        <v>-6.9999999777792254E-4</v>
      </c>
      <c r="R71">
        <v>-2.0316999999999998</v>
      </c>
      <c r="S71" s="3">
        <f t="shared" si="6"/>
        <v>0</v>
      </c>
    </row>
    <row r="72" spans="1:19" x14ac:dyDescent="0.25">
      <c r="A72" s="26"/>
      <c r="B72" s="1" t="s">
        <v>342</v>
      </c>
      <c r="C72">
        <v>0.13109999999999999</v>
      </c>
      <c r="D72">
        <v>0</v>
      </c>
      <c r="E72">
        <v>2.1414</v>
      </c>
      <c r="F72">
        <f t="shared" si="7"/>
        <v>-1.661</v>
      </c>
      <c r="G72">
        <v>0</v>
      </c>
      <c r="H72" s="1">
        <f t="shared" si="4"/>
        <v>2982.4872999999975</v>
      </c>
      <c r="I72">
        <v>7.7789999999999999</v>
      </c>
      <c r="J72">
        <v>0</v>
      </c>
      <c r="K72">
        <v>95.364000000000004</v>
      </c>
      <c r="L72" t="s">
        <v>12</v>
      </c>
      <c r="O72">
        <v>2982.4865</v>
      </c>
      <c r="P72" s="3">
        <f t="shared" si="5"/>
        <v>-7.9999999752544682E-4</v>
      </c>
      <c r="R72">
        <v>-1.661</v>
      </c>
      <c r="S72" s="3">
        <f t="shared" si="6"/>
        <v>0</v>
      </c>
    </row>
    <row r="73" spans="1:19" x14ac:dyDescent="0.25">
      <c r="A73" s="26"/>
      <c r="B73" t="s">
        <v>223</v>
      </c>
      <c r="C73">
        <v>0.35780000000000001</v>
      </c>
      <c r="D73">
        <v>0</v>
      </c>
      <c r="E73">
        <v>4.1151</v>
      </c>
      <c r="F73">
        <f t="shared" si="7"/>
        <v>-3.984</v>
      </c>
      <c r="G73">
        <v>0</v>
      </c>
      <c r="H73">
        <f t="shared" si="4"/>
        <v>2978.5032999999976</v>
      </c>
      <c r="I73">
        <v>8.3680000000000003</v>
      </c>
      <c r="J73">
        <v>0</v>
      </c>
      <c r="K73">
        <v>18.952999999999999</v>
      </c>
      <c r="L73" t="s">
        <v>12</v>
      </c>
      <c r="O73">
        <v>2978.5025000000001</v>
      </c>
      <c r="P73" s="3">
        <f t="shared" si="5"/>
        <v>-7.9999999752544682E-4</v>
      </c>
      <c r="R73">
        <v>-3.984</v>
      </c>
      <c r="S73" s="3">
        <f t="shared" si="6"/>
        <v>0</v>
      </c>
    </row>
    <row r="74" spans="1:19" x14ac:dyDescent="0.25">
      <c r="A74" s="26"/>
      <c r="B74" t="s">
        <v>224</v>
      </c>
      <c r="C74">
        <v>0.16880000000000001</v>
      </c>
      <c r="D74">
        <v>0</v>
      </c>
      <c r="E74">
        <v>4.5096999999999996</v>
      </c>
      <c r="F74">
        <f t="shared" si="7"/>
        <v>-4.1518999999999995</v>
      </c>
      <c r="G74">
        <v>0</v>
      </c>
      <c r="H74">
        <f t="shared" si="4"/>
        <v>2974.3513999999977</v>
      </c>
      <c r="I74">
        <v>7.4429999999999996</v>
      </c>
      <c r="J74">
        <v>0</v>
      </c>
      <c r="K74">
        <v>21.46</v>
      </c>
      <c r="L74" t="s">
        <v>12</v>
      </c>
      <c r="O74">
        <v>2974.3506000000002</v>
      </c>
      <c r="P74" s="3">
        <f t="shared" si="5"/>
        <v>-7.9999999752544682E-4</v>
      </c>
      <c r="R74">
        <v>-4.1519000000000004</v>
      </c>
      <c r="S74" s="3">
        <f t="shared" si="6"/>
        <v>0</v>
      </c>
    </row>
    <row r="75" spans="1:19" x14ac:dyDescent="0.25">
      <c r="A75" s="26"/>
      <c r="B75" s="1" t="s">
        <v>341</v>
      </c>
      <c r="C75">
        <v>0.16520000000000001</v>
      </c>
      <c r="D75">
        <v>0</v>
      </c>
      <c r="E75">
        <v>3.7338</v>
      </c>
      <c r="F75">
        <f t="shared" si="7"/>
        <v>-3.5649999999999999</v>
      </c>
      <c r="G75">
        <v>0</v>
      </c>
      <c r="H75" s="1">
        <f t="shared" si="4"/>
        <v>2970.7863999999977</v>
      </c>
      <c r="I75">
        <v>20.216000000000001</v>
      </c>
      <c r="J75">
        <v>0</v>
      </c>
      <c r="K75">
        <v>14.27</v>
      </c>
      <c r="L75" t="s">
        <v>12</v>
      </c>
      <c r="O75">
        <v>2970.7856000000002</v>
      </c>
      <c r="P75" s="3">
        <f t="shared" si="5"/>
        <v>-7.9999999752544682E-4</v>
      </c>
      <c r="R75">
        <v>-3.5649999999999999</v>
      </c>
      <c r="S75" s="3">
        <f t="shared" si="6"/>
        <v>0</v>
      </c>
    </row>
    <row r="76" spans="1:19" x14ac:dyDescent="0.25">
      <c r="A76" s="26"/>
      <c r="B76" t="s">
        <v>225</v>
      </c>
      <c r="C76">
        <v>4.5627000000000004</v>
      </c>
      <c r="D76">
        <v>0</v>
      </c>
      <c r="E76">
        <v>0.59989999999999999</v>
      </c>
      <c r="F76">
        <f t="shared" si="7"/>
        <v>-0.43469999999999998</v>
      </c>
      <c r="G76">
        <v>0</v>
      </c>
      <c r="H76">
        <f t="shared" si="4"/>
        <v>2970.3516999999974</v>
      </c>
      <c r="I76">
        <v>43.359000000000002</v>
      </c>
      <c r="J76">
        <v>0</v>
      </c>
      <c r="K76">
        <v>65.082999999999998</v>
      </c>
      <c r="L76" t="s">
        <v>12</v>
      </c>
      <c r="O76">
        <v>2970.3508000000002</v>
      </c>
      <c r="P76" s="3">
        <f t="shared" si="5"/>
        <v>-8.9999999727297109E-4</v>
      </c>
      <c r="R76">
        <v>-0.43469999999999998</v>
      </c>
      <c r="S76" s="3">
        <f t="shared" si="6"/>
        <v>0</v>
      </c>
    </row>
    <row r="77" spans="1:19" x14ac:dyDescent="0.25">
      <c r="A77" s="26"/>
      <c r="B77" t="s">
        <v>226</v>
      </c>
      <c r="C77">
        <v>0.37369999999999998</v>
      </c>
      <c r="D77">
        <v>0</v>
      </c>
      <c r="E77">
        <v>2.4887000000000001</v>
      </c>
      <c r="F77">
        <f t="shared" si="7"/>
        <v>2.0740000000000003</v>
      </c>
      <c r="G77">
        <v>0</v>
      </c>
      <c r="H77">
        <f t="shared" si="4"/>
        <v>2972.4256999999975</v>
      </c>
      <c r="I77">
        <v>7.2880000000000003</v>
      </c>
      <c r="J77">
        <v>0</v>
      </c>
      <c r="K77">
        <v>14.446999999999999</v>
      </c>
      <c r="L77" t="s">
        <v>12</v>
      </c>
      <c r="O77">
        <v>2972.4249</v>
      </c>
      <c r="P77" s="3">
        <f t="shared" si="5"/>
        <v>-7.9999999752544682E-4</v>
      </c>
      <c r="R77">
        <v>2.0739999999999998</v>
      </c>
      <c r="S77" s="3">
        <f t="shared" si="6"/>
        <v>0</v>
      </c>
    </row>
    <row r="78" spans="1:19" x14ac:dyDescent="0.25">
      <c r="A78" s="26"/>
      <c r="B78" t="s">
        <v>227</v>
      </c>
      <c r="C78">
        <v>0.2301</v>
      </c>
      <c r="D78">
        <v>0</v>
      </c>
      <c r="E78">
        <v>4.6261000000000001</v>
      </c>
      <c r="F78">
        <f t="shared" si="7"/>
        <v>-4.2523999999999997</v>
      </c>
      <c r="G78">
        <v>0</v>
      </c>
      <c r="H78">
        <f t="shared" si="4"/>
        <v>2968.1732999999977</v>
      </c>
      <c r="I78">
        <v>7.7169999999999996</v>
      </c>
      <c r="J78">
        <v>0</v>
      </c>
      <c r="K78">
        <v>20.984999999999999</v>
      </c>
      <c r="L78" t="s">
        <v>12</v>
      </c>
      <c r="O78">
        <v>2968.1723999999999</v>
      </c>
      <c r="P78" s="3">
        <f t="shared" si="5"/>
        <v>-8.9999999772771844E-4</v>
      </c>
      <c r="R78">
        <v>-4.2523999999999997</v>
      </c>
      <c r="S78" s="3">
        <f t="shared" si="6"/>
        <v>0</v>
      </c>
    </row>
    <row r="79" spans="1:19" x14ac:dyDescent="0.25">
      <c r="A79" s="26"/>
      <c r="B79" t="s">
        <v>228</v>
      </c>
      <c r="C79">
        <v>0.23910000000000001</v>
      </c>
      <c r="D79">
        <v>0</v>
      </c>
      <c r="E79">
        <v>4.0819999999999999</v>
      </c>
      <c r="F79">
        <f t="shared" si="7"/>
        <v>-3.8518999999999997</v>
      </c>
      <c r="G79">
        <v>0</v>
      </c>
      <c r="H79">
        <f t="shared" si="4"/>
        <v>2964.321399999998</v>
      </c>
      <c r="I79">
        <v>8.0809999999999995</v>
      </c>
      <c r="J79">
        <v>0</v>
      </c>
      <c r="K79">
        <v>18.873000000000001</v>
      </c>
      <c r="L79" t="s">
        <v>12</v>
      </c>
      <c r="O79">
        <v>2964.3206</v>
      </c>
      <c r="P79" s="3">
        <f t="shared" si="5"/>
        <v>-7.9999999798019417E-4</v>
      </c>
      <c r="R79">
        <v>-3.8517999999999999</v>
      </c>
      <c r="S79" s="3">
        <f t="shared" si="6"/>
        <v>9.9999999999766942E-5</v>
      </c>
    </row>
    <row r="80" spans="1:19" x14ac:dyDescent="0.25">
      <c r="A80" s="26"/>
      <c r="B80" t="s">
        <v>229</v>
      </c>
      <c r="C80">
        <v>0.26069999999999999</v>
      </c>
      <c r="D80">
        <v>0</v>
      </c>
      <c r="E80">
        <v>4.7621000000000002</v>
      </c>
      <c r="F80">
        <f t="shared" si="7"/>
        <v>-4.5230000000000006</v>
      </c>
      <c r="G80">
        <v>0</v>
      </c>
      <c r="H80">
        <f t="shared" si="4"/>
        <v>2959.7983999999979</v>
      </c>
      <c r="I80">
        <v>10.569000000000001</v>
      </c>
      <c r="J80">
        <v>0</v>
      </c>
      <c r="K80">
        <v>22.309000000000001</v>
      </c>
      <c r="L80" t="s">
        <v>12</v>
      </c>
      <c r="O80">
        <v>2959.7975999999999</v>
      </c>
      <c r="P80" s="3">
        <f t="shared" si="5"/>
        <v>-7.9999999798019417E-4</v>
      </c>
      <c r="R80">
        <v>-4.5229999999999997</v>
      </c>
      <c r="S80" s="3">
        <f t="shared" si="6"/>
        <v>0</v>
      </c>
    </row>
    <row r="81" spans="1:19" x14ac:dyDescent="0.25">
      <c r="A81" s="26"/>
      <c r="B81" s="1" t="s">
        <v>340</v>
      </c>
      <c r="C81">
        <v>0.31090000000000001</v>
      </c>
      <c r="D81">
        <v>0</v>
      </c>
      <c r="E81">
        <v>3.2378</v>
      </c>
      <c r="F81">
        <f t="shared" si="7"/>
        <v>-2.9771000000000001</v>
      </c>
      <c r="G81">
        <v>0</v>
      </c>
      <c r="H81" s="1">
        <f t="shared" si="4"/>
        <v>2956.8212999999978</v>
      </c>
      <c r="I81">
        <v>6.2770000000000001</v>
      </c>
      <c r="J81">
        <v>0</v>
      </c>
      <c r="K81">
        <v>39.529000000000003</v>
      </c>
      <c r="L81" t="s">
        <v>12</v>
      </c>
      <c r="O81">
        <v>2956.8204999999998</v>
      </c>
      <c r="P81" s="3">
        <f t="shared" si="5"/>
        <v>-7.9999999798019417E-4</v>
      </c>
      <c r="R81">
        <v>-2.9771000000000001</v>
      </c>
      <c r="S81" s="3">
        <f t="shared" si="6"/>
        <v>0</v>
      </c>
    </row>
    <row r="82" spans="1:19" x14ac:dyDescent="0.25">
      <c r="A82" s="26"/>
      <c r="B82" t="s">
        <v>231</v>
      </c>
      <c r="C82">
        <v>4.2374000000000001</v>
      </c>
      <c r="D82">
        <v>0</v>
      </c>
      <c r="E82">
        <v>1.4935</v>
      </c>
      <c r="F82">
        <f t="shared" si="7"/>
        <v>-1.1826000000000001</v>
      </c>
      <c r="G82">
        <v>0</v>
      </c>
      <c r="H82">
        <f t="shared" si="4"/>
        <v>2955.6386999999977</v>
      </c>
      <c r="I82">
        <v>26.193000000000001</v>
      </c>
      <c r="J82">
        <v>0</v>
      </c>
      <c r="K82">
        <v>102.834</v>
      </c>
      <c r="L82" t="s">
        <v>12</v>
      </c>
      <c r="O82">
        <v>2955.6379000000002</v>
      </c>
      <c r="P82" s="3">
        <f t="shared" si="5"/>
        <v>-7.9999999752544682E-4</v>
      </c>
      <c r="R82">
        <v>-1.1826000000000001</v>
      </c>
      <c r="S82" s="3">
        <f t="shared" si="6"/>
        <v>0</v>
      </c>
    </row>
    <row r="83" spans="1:19" x14ac:dyDescent="0.25">
      <c r="A83" s="26"/>
      <c r="B83" s="1" t="s">
        <v>339</v>
      </c>
      <c r="C83">
        <v>1.2564</v>
      </c>
      <c r="D83">
        <v>0</v>
      </c>
      <c r="E83">
        <v>1.7927</v>
      </c>
      <c r="F83">
        <f t="shared" si="7"/>
        <v>2.4447000000000001</v>
      </c>
      <c r="G83">
        <v>0</v>
      </c>
      <c r="H83" s="1">
        <f t="shared" si="4"/>
        <v>2958.0833999999977</v>
      </c>
      <c r="I83">
        <v>6.9290000000000003</v>
      </c>
      <c r="J83">
        <v>0</v>
      </c>
      <c r="K83">
        <v>57.360999999999997</v>
      </c>
      <c r="L83" t="s">
        <v>12</v>
      </c>
      <c r="O83">
        <v>2958.0825</v>
      </c>
      <c r="P83" s="3">
        <f t="shared" si="5"/>
        <v>-8.9999999772771844E-4</v>
      </c>
      <c r="R83">
        <v>2.4447000000000001</v>
      </c>
      <c r="S83" s="3">
        <f t="shared" si="6"/>
        <v>0</v>
      </c>
    </row>
    <row r="84" spans="1:19" x14ac:dyDescent="0.25">
      <c r="A84" s="26"/>
      <c r="B84" t="s">
        <v>233</v>
      </c>
      <c r="C84">
        <v>4.6516000000000002</v>
      </c>
      <c r="D84">
        <v>0</v>
      </c>
      <c r="E84">
        <v>0.46629999999999999</v>
      </c>
      <c r="F84">
        <f t="shared" si="7"/>
        <v>0.79010000000000002</v>
      </c>
      <c r="G84">
        <v>0</v>
      </c>
      <c r="H84">
        <f t="shared" si="4"/>
        <v>2958.8734999999979</v>
      </c>
      <c r="I84">
        <v>20.341999999999999</v>
      </c>
      <c r="J84">
        <v>0</v>
      </c>
      <c r="K84">
        <v>84.393000000000001</v>
      </c>
      <c r="L84" t="s">
        <v>12</v>
      </c>
      <c r="O84">
        <v>2958.8726000000001</v>
      </c>
      <c r="P84" s="3">
        <f t="shared" si="5"/>
        <v>-8.9999999772771844E-4</v>
      </c>
      <c r="R84">
        <v>0.79010000000000002</v>
      </c>
      <c r="S84" s="3">
        <f t="shared" si="6"/>
        <v>0</v>
      </c>
    </row>
    <row r="85" spans="1:19" x14ac:dyDescent="0.25">
      <c r="A85" s="26"/>
      <c r="B85" t="s">
        <v>234</v>
      </c>
      <c r="C85">
        <v>1.4928999999999999</v>
      </c>
      <c r="D85">
        <v>0</v>
      </c>
      <c r="E85">
        <v>3.5000000000000003E-2</v>
      </c>
      <c r="F85">
        <f t="shared" si="7"/>
        <v>4.6166</v>
      </c>
      <c r="G85">
        <v>0</v>
      </c>
      <c r="H85">
        <f t="shared" si="4"/>
        <v>2963.4900999999982</v>
      </c>
      <c r="I85">
        <v>38.343000000000004</v>
      </c>
      <c r="J85">
        <v>0</v>
      </c>
      <c r="K85">
        <v>12.291</v>
      </c>
      <c r="L85" t="s">
        <v>12</v>
      </c>
      <c r="O85">
        <v>2963.4892</v>
      </c>
      <c r="P85" s="3">
        <f t="shared" si="5"/>
        <v>-8.9999999818246579E-4</v>
      </c>
      <c r="R85">
        <v>4.6166</v>
      </c>
      <c r="S85" s="3">
        <f t="shared" si="6"/>
        <v>0</v>
      </c>
    </row>
    <row r="86" spans="1:19" x14ac:dyDescent="0.25">
      <c r="A86" s="26"/>
      <c r="B86" t="s">
        <v>235</v>
      </c>
      <c r="C86">
        <v>0.49819999999999998</v>
      </c>
      <c r="D86">
        <v>0</v>
      </c>
      <c r="E86">
        <v>4.5937999999999999</v>
      </c>
      <c r="F86">
        <f t="shared" si="7"/>
        <v>-3.1009000000000002</v>
      </c>
      <c r="G86">
        <v>0</v>
      </c>
      <c r="H86">
        <f t="shared" si="4"/>
        <v>2960.3891999999983</v>
      </c>
      <c r="I86">
        <v>6.13</v>
      </c>
      <c r="J86">
        <v>0</v>
      </c>
      <c r="K86">
        <v>25.009</v>
      </c>
      <c r="L86" t="s">
        <v>12</v>
      </c>
      <c r="O86">
        <v>2960.3881999999999</v>
      </c>
      <c r="P86" s="3">
        <f t="shared" si="5"/>
        <v>-9.9999999838473741E-4</v>
      </c>
      <c r="R86">
        <v>-3.101</v>
      </c>
      <c r="S86" s="3">
        <f t="shared" si="6"/>
        <v>-9.9999999999766942E-5</v>
      </c>
    </row>
    <row r="87" spans="1:19" x14ac:dyDescent="0.25">
      <c r="A87" s="26"/>
      <c r="B87" s="1" t="s">
        <v>338</v>
      </c>
      <c r="C87">
        <v>0.97260000000000002</v>
      </c>
      <c r="D87">
        <v>0</v>
      </c>
      <c r="E87">
        <v>0.97260000000000002</v>
      </c>
      <c r="F87">
        <f t="shared" si="7"/>
        <v>-0.47440000000000004</v>
      </c>
      <c r="G87">
        <v>0</v>
      </c>
      <c r="H87" s="1">
        <f t="shared" si="4"/>
        <v>2959.9147999999982</v>
      </c>
      <c r="I87">
        <v>3.9660000000000002</v>
      </c>
      <c r="J87">
        <v>0</v>
      </c>
      <c r="K87">
        <v>3.9660000000000002</v>
      </c>
      <c r="L87" t="s">
        <v>12</v>
      </c>
      <c r="O87">
        <v>2959.9137999999998</v>
      </c>
      <c r="P87" s="3">
        <f t="shared" si="5"/>
        <v>-9.9999999838473741E-4</v>
      </c>
      <c r="R87">
        <v>-0.47439999999999999</v>
      </c>
      <c r="S87" s="3">
        <f t="shared" si="6"/>
        <v>0</v>
      </c>
    </row>
    <row r="88" spans="1:19" x14ac:dyDescent="0.25">
      <c r="A88" s="26"/>
      <c r="B88" t="s">
        <v>236</v>
      </c>
      <c r="C88">
        <v>0.1033</v>
      </c>
      <c r="D88">
        <v>0</v>
      </c>
      <c r="E88">
        <v>4.5195999999999996</v>
      </c>
      <c r="F88">
        <f t="shared" si="7"/>
        <v>-3.5469999999999997</v>
      </c>
      <c r="G88">
        <v>0</v>
      </c>
      <c r="H88">
        <f t="shared" si="4"/>
        <v>2956.3677999999982</v>
      </c>
      <c r="I88">
        <v>5.0730000000000004</v>
      </c>
      <c r="J88">
        <v>0</v>
      </c>
      <c r="K88">
        <v>12.894</v>
      </c>
      <c r="L88" t="s">
        <v>12</v>
      </c>
      <c r="O88">
        <v>2956.3667999999998</v>
      </c>
      <c r="P88" s="3">
        <f t="shared" si="5"/>
        <v>-9.9999999838473741E-4</v>
      </c>
      <c r="R88">
        <v>-3.5470000000000002</v>
      </c>
      <c r="S88" s="3">
        <f t="shared" si="6"/>
        <v>0</v>
      </c>
    </row>
    <row r="89" spans="1:19" x14ac:dyDescent="0.25">
      <c r="A89" s="26"/>
      <c r="B89" t="s">
        <v>237</v>
      </c>
      <c r="C89">
        <v>0.27829999999999999</v>
      </c>
      <c r="D89">
        <v>0</v>
      </c>
      <c r="E89">
        <v>4.6086</v>
      </c>
      <c r="F89">
        <f t="shared" si="7"/>
        <v>-4.5053000000000001</v>
      </c>
      <c r="G89">
        <v>0</v>
      </c>
      <c r="H89">
        <f t="shared" si="4"/>
        <v>2951.8624999999984</v>
      </c>
      <c r="I89">
        <v>5.4969999999999999</v>
      </c>
      <c r="J89">
        <v>0</v>
      </c>
      <c r="K89">
        <v>14.371</v>
      </c>
      <c r="L89" t="s">
        <v>12</v>
      </c>
      <c r="O89">
        <v>2951.8616000000002</v>
      </c>
      <c r="P89" s="3">
        <f t="shared" si="5"/>
        <v>-8.9999999818246579E-4</v>
      </c>
      <c r="R89">
        <v>-4.5052000000000003</v>
      </c>
      <c r="S89" s="3">
        <f t="shared" si="6"/>
        <v>9.9999999999766942E-5</v>
      </c>
    </row>
    <row r="90" spans="1:19" x14ac:dyDescent="0.25">
      <c r="A90" s="26"/>
      <c r="B90" t="s">
        <v>239</v>
      </c>
      <c r="C90">
        <v>0.33379999999999999</v>
      </c>
      <c r="D90">
        <v>0</v>
      </c>
      <c r="E90">
        <v>4.4516</v>
      </c>
      <c r="F90">
        <f t="shared" si="7"/>
        <v>-4.1733000000000002</v>
      </c>
      <c r="G90">
        <v>0</v>
      </c>
      <c r="H90">
        <f t="shared" si="4"/>
        <v>2947.6891999999984</v>
      </c>
      <c r="I90">
        <v>5.8280000000000003</v>
      </c>
      <c r="J90">
        <v>0</v>
      </c>
      <c r="K90">
        <v>14.616</v>
      </c>
      <c r="L90" t="s">
        <v>12</v>
      </c>
      <c r="O90">
        <v>2947.6882999999998</v>
      </c>
      <c r="P90" s="3">
        <f t="shared" si="5"/>
        <v>-8.9999999863721314E-4</v>
      </c>
      <c r="R90">
        <v>-4.1731999999999996</v>
      </c>
      <c r="S90" s="3">
        <f t="shared" si="6"/>
        <v>1.0000000000065512E-4</v>
      </c>
    </row>
    <row r="91" spans="1:19" x14ac:dyDescent="0.25">
      <c r="A91" s="26"/>
      <c r="B91" s="1" t="s">
        <v>337</v>
      </c>
      <c r="C91">
        <v>0.39090000000000003</v>
      </c>
      <c r="D91">
        <v>0</v>
      </c>
      <c r="E91">
        <v>1.7248000000000001</v>
      </c>
      <c r="F91">
        <f t="shared" si="7"/>
        <v>-1.391</v>
      </c>
      <c r="G91">
        <v>0</v>
      </c>
      <c r="H91" s="1">
        <f t="shared" si="4"/>
        <v>2946.2981999999984</v>
      </c>
      <c r="I91">
        <v>5.65</v>
      </c>
      <c r="J91">
        <v>0</v>
      </c>
      <c r="K91">
        <v>3.149</v>
      </c>
      <c r="L91" t="s">
        <v>12</v>
      </c>
      <c r="O91">
        <v>2946.2982999999999</v>
      </c>
      <c r="P91" s="3">
        <f t="shared" si="5"/>
        <v>1.0000000156651367E-4</v>
      </c>
      <c r="R91">
        <v>-1.391</v>
      </c>
      <c r="S91" s="3">
        <f t="shared" si="6"/>
        <v>0</v>
      </c>
    </row>
    <row r="92" spans="1:19" x14ac:dyDescent="0.25">
      <c r="A92" s="26"/>
      <c r="B92" t="s">
        <v>241</v>
      </c>
      <c r="C92">
        <v>0.1479</v>
      </c>
      <c r="D92">
        <v>0</v>
      </c>
      <c r="E92">
        <v>3.5044</v>
      </c>
      <c r="F92">
        <f t="shared" si="7"/>
        <v>-3.1135000000000002</v>
      </c>
      <c r="G92">
        <v>0</v>
      </c>
      <c r="H92">
        <f t="shared" si="4"/>
        <v>2943.1846999999984</v>
      </c>
      <c r="I92">
        <v>5.57</v>
      </c>
      <c r="J92">
        <v>0</v>
      </c>
      <c r="K92">
        <v>12.188000000000001</v>
      </c>
      <c r="L92" t="s">
        <v>12</v>
      </c>
      <c r="O92">
        <v>2943.1848</v>
      </c>
      <c r="P92" s="3">
        <f t="shared" si="5"/>
        <v>1.0000000156651367E-4</v>
      </c>
      <c r="R92">
        <v>-3.1135000000000002</v>
      </c>
      <c r="S92" s="3">
        <f t="shared" si="6"/>
        <v>0</v>
      </c>
    </row>
    <row r="93" spans="1:19" x14ac:dyDescent="0.25">
      <c r="A93" s="26"/>
      <c r="B93" t="s">
        <v>242</v>
      </c>
      <c r="C93">
        <v>9.1800000000000007E-2</v>
      </c>
      <c r="D93">
        <v>0</v>
      </c>
      <c r="E93">
        <v>4.8159999999999998</v>
      </c>
      <c r="F93">
        <f t="shared" si="7"/>
        <v>-4.6680999999999999</v>
      </c>
      <c r="G93">
        <v>0</v>
      </c>
      <c r="H93">
        <f t="shared" si="4"/>
        <v>2938.5165999999986</v>
      </c>
      <c r="I93">
        <v>4.8529999999999998</v>
      </c>
      <c r="J93">
        <v>0</v>
      </c>
      <c r="K93">
        <v>15.773</v>
      </c>
      <c r="L93" t="s">
        <v>12</v>
      </c>
      <c r="O93">
        <v>2938.5167000000001</v>
      </c>
      <c r="P93" s="3">
        <f t="shared" si="5"/>
        <v>1.0000000156651367E-4</v>
      </c>
      <c r="R93">
        <v>-4.6680999999999999</v>
      </c>
      <c r="S93" s="3">
        <f t="shared" si="6"/>
        <v>0</v>
      </c>
    </row>
    <row r="94" spans="1:19" x14ac:dyDescent="0.25">
      <c r="A94" s="26"/>
      <c r="B94" t="s">
        <v>243</v>
      </c>
      <c r="C94">
        <v>4.0800000000000003E-2</v>
      </c>
      <c r="D94">
        <v>0</v>
      </c>
      <c r="E94">
        <v>4.5427</v>
      </c>
      <c r="F94">
        <f t="shared" si="7"/>
        <v>-4.4508999999999999</v>
      </c>
      <c r="G94">
        <v>0</v>
      </c>
      <c r="H94">
        <f t="shared" si="4"/>
        <v>2934.0656999999987</v>
      </c>
      <c r="I94">
        <v>5.3520000000000003</v>
      </c>
      <c r="J94">
        <v>0</v>
      </c>
      <c r="K94">
        <v>10.576000000000001</v>
      </c>
      <c r="L94" t="s">
        <v>12</v>
      </c>
      <c r="O94">
        <v>2934.0657999999999</v>
      </c>
      <c r="P94" s="3">
        <f t="shared" si="5"/>
        <v>1.0000000111176632E-4</v>
      </c>
      <c r="R94">
        <v>-4.4508999999999999</v>
      </c>
      <c r="S94" s="3">
        <f t="shared" si="6"/>
        <v>0</v>
      </c>
    </row>
    <row r="95" spans="1:19" x14ac:dyDescent="0.25">
      <c r="A95" s="26"/>
      <c r="B95" t="s">
        <v>244</v>
      </c>
      <c r="C95">
        <v>0.16789999999999999</v>
      </c>
      <c r="D95">
        <v>0</v>
      </c>
      <c r="E95">
        <v>4.4634999999999998</v>
      </c>
      <c r="F95">
        <f t="shared" si="7"/>
        <v>-4.4226999999999999</v>
      </c>
      <c r="G95">
        <v>0</v>
      </c>
      <c r="H95">
        <f t="shared" si="4"/>
        <v>2929.6429999999991</v>
      </c>
      <c r="I95">
        <v>7.0730000000000004</v>
      </c>
      <c r="J95">
        <v>0</v>
      </c>
      <c r="K95">
        <v>14.831</v>
      </c>
      <c r="L95" t="s">
        <v>12</v>
      </c>
      <c r="O95">
        <v>2929.6430999999998</v>
      </c>
      <c r="P95" s="3">
        <f t="shared" si="5"/>
        <v>1.0000000065701897E-4</v>
      </c>
      <c r="R95">
        <v>-4.4226999999999999</v>
      </c>
      <c r="S95" s="3">
        <f t="shared" si="6"/>
        <v>0</v>
      </c>
    </row>
    <row r="96" spans="1:19" x14ac:dyDescent="0.25">
      <c r="A96" s="26"/>
      <c r="B96" t="s">
        <v>245</v>
      </c>
      <c r="C96">
        <v>0.35970000000000002</v>
      </c>
      <c r="D96">
        <v>0</v>
      </c>
      <c r="E96">
        <v>3.5367999999999999</v>
      </c>
      <c r="F96">
        <f t="shared" si="7"/>
        <v>-3.3689</v>
      </c>
      <c r="G96">
        <v>0</v>
      </c>
      <c r="H96">
        <f t="shared" si="4"/>
        <v>2926.2740999999992</v>
      </c>
      <c r="I96">
        <v>6.7880000000000003</v>
      </c>
      <c r="J96">
        <v>0</v>
      </c>
      <c r="K96">
        <v>13.664999999999999</v>
      </c>
      <c r="L96" t="s">
        <v>12</v>
      </c>
      <c r="O96">
        <v>2926.2741999999998</v>
      </c>
      <c r="P96" s="3">
        <f t="shared" si="5"/>
        <v>1.0000000065701897E-4</v>
      </c>
      <c r="R96">
        <v>-3.3689</v>
      </c>
      <c r="S96" s="3">
        <f t="shared" si="6"/>
        <v>0</v>
      </c>
    </row>
    <row r="97" spans="1:19" x14ac:dyDescent="0.25">
      <c r="A97" s="26"/>
      <c r="B97" s="1" t="s">
        <v>346</v>
      </c>
      <c r="C97">
        <v>1.9177</v>
      </c>
      <c r="D97">
        <v>0</v>
      </c>
      <c r="E97">
        <v>2.6598000000000002</v>
      </c>
      <c r="F97">
        <f t="shared" si="7"/>
        <v>-2.3001</v>
      </c>
      <c r="G97">
        <v>0</v>
      </c>
      <c r="H97" s="1">
        <f t="shared" si="4"/>
        <v>2923.9739999999993</v>
      </c>
      <c r="I97">
        <v>49.442999999999998</v>
      </c>
      <c r="J97">
        <v>0</v>
      </c>
      <c r="K97">
        <v>13.59</v>
      </c>
      <c r="L97" t="s">
        <v>12</v>
      </c>
      <c r="O97">
        <v>2923.9740999999999</v>
      </c>
      <c r="P97" s="3">
        <f t="shared" si="5"/>
        <v>1.0000000065701897E-4</v>
      </c>
      <c r="R97">
        <v>-2.3001</v>
      </c>
      <c r="S97" s="3">
        <f t="shared" si="6"/>
        <v>0</v>
      </c>
    </row>
    <row r="98" spans="1:19" x14ac:dyDescent="0.25">
      <c r="A98" s="26"/>
      <c r="B98" s="1" t="s">
        <v>336</v>
      </c>
      <c r="C98">
        <v>0.75729999999999997</v>
      </c>
      <c r="D98">
        <v>0</v>
      </c>
      <c r="E98">
        <v>2.6034999999999999</v>
      </c>
      <c r="F98">
        <f t="shared" si="7"/>
        <v>-0.68579999999999997</v>
      </c>
      <c r="G98">
        <v>0</v>
      </c>
      <c r="H98" s="1">
        <f t="shared" si="4"/>
        <v>2923.2881999999991</v>
      </c>
      <c r="I98">
        <v>7.62</v>
      </c>
      <c r="J98">
        <v>0</v>
      </c>
      <c r="K98">
        <v>49.747999999999998</v>
      </c>
      <c r="L98" t="s">
        <v>12</v>
      </c>
      <c r="O98">
        <v>2923.2883000000002</v>
      </c>
      <c r="P98" s="3">
        <f t="shared" si="5"/>
        <v>1.0000000111176632E-4</v>
      </c>
      <c r="R98">
        <v>-0.68589999999999995</v>
      </c>
      <c r="S98" s="3">
        <f t="shared" si="6"/>
        <v>-9.9999999999988987E-5</v>
      </c>
    </row>
    <row r="99" spans="1:19" x14ac:dyDescent="0.25">
      <c r="A99" s="26"/>
      <c r="B99" t="s">
        <v>247</v>
      </c>
      <c r="C99">
        <v>0.51859999999999995</v>
      </c>
      <c r="D99">
        <v>0</v>
      </c>
      <c r="E99">
        <v>3.8980999999999999</v>
      </c>
      <c r="F99">
        <f t="shared" si="7"/>
        <v>-3.1408</v>
      </c>
      <c r="G99">
        <v>0</v>
      </c>
      <c r="H99">
        <f t="shared" si="4"/>
        <v>2920.1473999999994</v>
      </c>
      <c r="I99">
        <v>9.92</v>
      </c>
      <c r="J99">
        <v>0</v>
      </c>
      <c r="K99">
        <v>23.359000000000002</v>
      </c>
      <c r="L99" t="s">
        <v>12</v>
      </c>
      <c r="O99">
        <v>2920.1475</v>
      </c>
      <c r="P99" s="3">
        <f t="shared" si="5"/>
        <v>1.0000000065701897E-4</v>
      </c>
      <c r="R99">
        <v>-3.1408</v>
      </c>
      <c r="S99" s="3">
        <f t="shared" si="6"/>
        <v>0</v>
      </c>
    </row>
    <row r="100" spans="1:19" x14ac:dyDescent="0.25">
      <c r="A100" s="26"/>
      <c r="B100" t="s">
        <v>249</v>
      </c>
      <c r="C100">
        <v>0.30480000000000002</v>
      </c>
      <c r="D100">
        <v>0</v>
      </c>
      <c r="E100">
        <v>4.1238000000000001</v>
      </c>
      <c r="F100">
        <f t="shared" si="7"/>
        <v>-3.6052</v>
      </c>
      <c r="G100">
        <v>0</v>
      </c>
      <c r="H100">
        <f t="shared" si="4"/>
        <v>2916.5421999999994</v>
      </c>
      <c r="I100">
        <v>12.349</v>
      </c>
      <c r="J100">
        <v>0</v>
      </c>
      <c r="K100">
        <v>26.959</v>
      </c>
      <c r="L100" t="s">
        <v>12</v>
      </c>
      <c r="O100">
        <v>2916.5423000000001</v>
      </c>
      <c r="P100" s="3">
        <f t="shared" si="5"/>
        <v>1.0000000065701897E-4</v>
      </c>
      <c r="R100">
        <v>-3.6051000000000002</v>
      </c>
      <c r="S100" s="3">
        <f t="shared" si="6"/>
        <v>9.9999999999766942E-5</v>
      </c>
    </row>
    <row r="101" spans="1:19" x14ac:dyDescent="0.25">
      <c r="A101" s="26"/>
      <c r="B101" t="s">
        <v>250</v>
      </c>
      <c r="C101">
        <v>0.75929999999999997</v>
      </c>
      <c r="D101">
        <v>0</v>
      </c>
      <c r="E101">
        <v>4.0867000000000004</v>
      </c>
      <c r="F101">
        <f t="shared" si="7"/>
        <v>-3.7819000000000003</v>
      </c>
      <c r="G101">
        <v>0</v>
      </c>
      <c r="H101">
        <f t="shared" si="4"/>
        <v>2912.7602999999995</v>
      </c>
      <c r="I101">
        <v>9.6839999999999993</v>
      </c>
      <c r="J101">
        <v>0</v>
      </c>
      <c r="K101">
        <v>27.038</v>
      </c>
      <c r="L101" t="s">
        <v>12</v>
      </c>
      <c r="O101">
        <v>2912.7604000000001</v>
      </c>
      <c r="P101" s="3">
        <f t="shared" si="5"/>
        <v>1.0000000065701897E-4</v>
      </c>
      <c r="R101">
        <v>-3.7818999999999998</v>
      </c>
      <c r="S101" s="3">
        <f t="shared" si="6"/>
        <v>0</v>
      </c>
    </row>
    <row r="102" spans="1:19" x14ac:dyDescent="0.25">
      <c r="A102" s="26"/>
      <c r="B102" t="s">
        <v>251</v>
      </c>
      <c r="C102">
        <v>2.9891000000000001</v>
      </c>
      <c r="D102">
        <v>0</v>
      </c>
      <c r="E102">
        <v>1.6554</v>
      </c>
      <c r="F102">
        <f t="shared" si="7"/>
        <v>-0.89610000000000001</v>
      </c>
      <c r="G102">
        <v>0</v>
      </c>
      <c r="H102">
        <f t="shared" si="4"/>
        <v>2911.8641999999995</v>
      </c>
      <c r="I102">
        <v>23.41</v>
      </c>
      <c r="J102">
        <v>0</v>
      </c>
      <c r="K102">
        <v>94.92</v>
      </c>
      <c r="L102" t="s">
        <v>12</v>
      </c>
      <c r="O102">
        <v>2911.8643000000002</v>
      </c>
      <c r="P102" s="3">
        <f t="shared" si="5"/>
        <v>1.0000000065701897E-4</v>
      </c>
      <c r="R102">
        <v>-0.8962</v>
      </c>
      <c r="S102" s="3">
        <f t="shared" si="6"/>
        <v>-9.9999999999988987E-5</v>
      </c>
    </row>
    <row r="103" spans="1:19" x14ac:dyDescent="0.25">
      <c r="A103" s="26"/>
      <c r="B103" s="1" t="s">
        <v>335</v>
      </c>
      <c r="C103">
        <v>1.6422000000000001</v>
      </c>
      <c r="D103">
        <v>0</v>
      </c>
      <c r="E103">
        <v>1.6480999999999999</v>
      </c>
      <c r="F103">
        <f t="shared" si="7"/>
        <v>1.3410000000000002</v>
      </c>
      <c r="G103">
        <v>0</v>
      </c>
      <c r="H103" s="1">
        <f t="shared" si="4"/>
        <v>2913.2051999999994</v>
      </c>
      <c r="I103">
        <v>6.875</v>
      </c>
      <c r="J103">
        <v>0</v>
      </c>
      <c r="K103">
        <v>6.8730000000000002</v>
      </c>
      <c r="L103" t="s">
        <v>12</v>
      </c>
      <c r="O103">
        <v>2913.2053000000001</v>
      </c>
      <c r="P103" s="3">
        <f t="shared" si="5"/>
        <v>1.0000000065701897E-4</v>
      </c>
      <c r="R103">
        <v>1.341</v>
      </c>
      <c r="S103" s="3">
        <f t="shared" si="6"/>
        <v>0</v>
      </c>
    </row>
    <row r="104" spans="1:19" x14ac:dyDescent="0.25">
      <c r="A104" s="26"/>
      <c r="B104" t="s">
        <v>253</v>
      </c>
      <c r="C104">
        <v>0.55449999999999999</v>
      </c>
      <c r="D104">
        <v>0</v>
      </c>
      <c r="E104">
        <v>4.1704999999999997</v>
      </c>
      <c r="F104">
        <f t="shared" si="7"/>
        <v>-2.5282999999999998</v>
      </c>
      <c r="G104">
        <v>0</v>
      </c>
      <c r="H104">
        <f t="shared" si="4"/>
        <v>2910.676899999999</v>
      </c>
      <c r="I104">
        <v>11.045</v>
      </c>
      <c r="J104">
        <v>0</v>
      </c>
      <c r="K104">
        <v>37.880000000000003</v>
      </c>
      <c r="L104" t="s">
        <v>12</v>
      </c>
      <c r="O104">
        <v>2910.6770000000001</v>
      </c>
      <c r="P104" s="3">
        <f t="shared" si="5"/>
        <v>1.0000000111176632E-4</v>
      </c>
      <c r="R104">
        <v>-2.5283000000000002</v>
      </c>
      <c r="S104" s="3">
        <f t="shared" si="6"/>
        <v>0</v>
      </c>
    </row>
    <row r="105" spans="1:19" x14ac:dyDescent="0.25">
      <c r="A105" s="26"/>
      <c r="B105" t="s">
        <v>255</v>
      </c>
      <c r="C105">
        <v>0.72270000000000001</v>
      </c>
      <c r="D105">
        <v>0</v>
      </c>
      <c r="E105">
        <v>4.0768000000000004</v>
      </c>
      <c r="F105">
        <f t="shared" si="7"/>
        <v>-3.5223000000000004</v>
      </c>
      <c r="G105">
        <v>0</v>
      </c>
      <c r="H105">
        <f t="shared" si="4"/>
        <v>2907.1545999999994</v>
      </c>
      <c r="I105">
        <v>8.0939999999999994</v>
      </c>
      <c r="J105">
        <v>0</v>
      </c>
      <c r="K105">
        <v>28.812999999999999</v>
      </c>
      <c r="L105" t="s">
        <v>12</v>
      </c>
      <c r="O105">
        <v>2907.1547</v>
      </c>
      <c r="P105" s="3">
        <f t="shared" si="5"/>
        <v>1.0000000065701897E-4</v>
      </c>
      <c r="R105">
        <v>-3.5223</v>
      </c>
      <c r="S105" s="3">
        <f t="shared" si="6"/>
        <v>0</v>
      </c>
    </row>
    <row r="106" spans="1:19" x14ac:dyDescent="0.25">
      <c r="A106" s="26"/>
      <c r="B106" s="1" t="s">
        <v>334</v>
      </c>
      <c r="C106">
        <v>0.3478</v>
      </c>
      <c r="D106">
        <v>0</v>
      </c>
      <c r="E106">
        <v>2.4474999999999998</v>
      </c>
      <c r="F106">
        <f t="shared" si="7"/>
        <v>-1.7247999999999997</v>
      </c>
      <c r="G106">
        <v>0</v>
      </c>
      <c r="H106" s="1">
        <f t="shared" si="4"/>
        <v>2905.429799999999</v>
      </c>
      <c r="I106">
        <v>15.058999999999999</v>
      </c>
      <c r="J106">
        <v>0</v>
      </c>
      <c r="K106">
        <v>10.146000000000001</v>
      </c>
      <c r="L106" t="s">
        <v>12</v>
      </c>
      <c r="O106">
        <v>2905.4299000000001</v>
      </c>
      <c r="P106" s="3">
        <f t="shared" si="5"/>
        <v>1.0000000111176632E-4</v>
      </c>
      <c r="R106">
        <v>-1.7248000000000001</v>
      </c>
      <c r="S106" s="3">
        <f t="shared" si="6"/>
        <v>0</v>
      </c>
    </row>
    <row r="107" spans="1:19" x14ac:dyDescent="0.25">
      <c r="A107" s="26"/>
      <c r="B107" t="s">
        <v>256</v>
      </c>
      <c r="C107">
        <v>0.53990000000000005</v>
      </c>
      <c r="D107">
        <v>0</v>
      </c>
      <c r="E107">
        <v>3.5819000000000001</v>
      </c>
      <c r="F107">
        <f t="shared" si="7"/>
        <v>-3.2341000000000002</v>
      </c>
      <c r="G107">
        <v>0</v>
      </c>
      <c r="H107">
        <f t="shared" si="4"/>
        <v>2902.1956999999989</v>
      </c>
      <c r="I107">
        <v>8.3710000000000004</v>
      </c>
      <c r="J107">
        <v>0</v>
      </c>
      <c r="K107">
        <v>52.15</v>
      </c>
      <c r="L107" t="s">
        <v>12</v>
      </c>
      <c r="O107">
        <v>2902.1958</v>
      </c>
      <c r="P107" s="3">
        <f t="shared" si="5"/>
        <v>1.0000000111176632E-4</v>
      </c>
      <c r="R107">
        <v>-3.234</v>
      </c>
      <c r="S107" s="3">
        <f t="shared" si="6"/>
        <v>1.0000000000021103E-4</v>
      </c>
    </row>
    <row r="108" spans="1:19" x14ac:dyDescent="0.25">
      <c r="A108" s="26"/>
      <c r="B108" t="s">
        <v>257</v>
      </c>
      <c r="C108">
        <v>0.4325</v>
      </c>
      <c r="D108">
        <v>0</v>
      </c>
      <c r="E108">
        <v>4.4006999999999996</v>
      </c>
      <c r="F108">
        <f t="shared" si="7"/>
        <v>-3.8607999999999993</v>
      </c>
      <c r="G108">
        <v>0</v>
      </c>
      <c r="H108">
        <f t="shared" si="4"/>
        <v>2898.3348999999989</v>
      </c>
      <c r="I108">
        <v>9.8949999999999996</v>
      </c>
      <c r="J108">
        <v>0</v>
      </c>
      <c r="K108">
        <v>24.140999999999998</v>
      </c>
      <c r="L108" t="s">
        <v>12</v>
      </c>
      <c r="O108">
        <v>2898.335</v>
      </c>
      <c r="P108" s="3">
        <f t="shared" si="5"/>
        <v>1.0000000111176632E-4</v>
      </c>
      <c r="R108">
        <v>-3.8607999999999998</v>
      </c>
      <c r="S108" s="3">
        <f t="shared" si="6"/>
        <v>0</v>
      </c>
    </row>
    <row r="109" spans="1:19" x14ac:dyDescent="0.25">
      <c r="A109" s="26"/>
      <c r="B109" t="s">
        <v>258</v>
      </c>
      <c r="C109">
        <v>0.69510000000000005</v>
      </c>
      <c r="D109">
        <v>0</v>
      </c>
      <c r="E109">
        <v>3.2555999999999998</v>
      </c>
      <c r="F109">
        <f t="shared" si="7"/>
        <v>-2.8230999999999997</v>
      </c>
      <c r="G109">
        <v>0</v>
      </c>
      <c r="H109">
        <f t="shared" si="4"/>
        <v>2895.5117999999989</v>
      </c>
      <c r="I109">
        <v>29.856000000000002</v>
      </c>
      <c r="J109">
        <v>0</v>
      </c>
      <c r="K109">
        <v>39.356999999999999</v>
      </c>
      <c r="L109" t="s">
        <v>12</v>
      </c>
      <c r="O109">
        <v>2895.5119</v>
      </c>
      <c r="P109" s="3">
        <f t="shared" si="5"/>
        <v>1.0000000111176632E-4</v>
      </c>
      <c r="R109">
        <v>-2.8231000000000002</v>
      </c>
      <c r="S109" s="3">
        <f t="shared" si="6"/>
        <v>0</v>
      </c>
    </row>
    <row r="110" spans="1:19" x14ac:dyDescent="0.25">
      <c r="A110" s="26"/>
      <c r="B110" t="s">
        <v>259</v>
      </c>
      <c r="C110">
        <v>0.48139999999999999</v>
      </c>
      <c r="D110">
        <v>0</v>
      </c>
      <c r="E110">
        <v>4.7051999999999996</v>
      </c>
      <c r="F110">
        <f t="shared" si="7"/>
        <v>-4.0100999999999996</v>
      </c>
      <c r="G110">
        <v>0</v>
      </c>
      <c r="H110">
        <f t="shared" si="4"/>
        <v>2891.5016999999989</v>
      </c>
      <c r="I110">
        <v>10.962999999999999</v>
      </c>
      <c r="J110">
        <v>0</v>
      </c>
      <c r="K110">
        <v>32.031999999999996</v>
      </c>
      <c r="L110" t="s">
        <v>12</v>
      </c>
      <c r="O110">
        <v>2891.5018</v>
      </c>
      <c r="P110" s="3">
        <f t="shared" si="5"/>
        <v>1.0000000111176632E-4</v>
      </c>
      <c r="R110">
        <v>-4.0101000000000004</v>
      </c>
      <c r="S110" s="3">
        <f t="shared" si="6"/>
        <v>0</v>
      </c>
    </row>
    <row r="111" spans="1:19" x14ac:dyDescent="0.25">
      <c r="A111" s="26"/>
      <c r="B111" t="s">
        <v>260</v>
      </c>
      <c r="C111">
        <v>0.13039999999999999</v>
      </c>
      <c r="D111">
        <v>0</v>
      </c>
      <c r="E111">
        <v>3.8976999999999999</v>
      </c>
      <c r="F111">
        <f t="shared" si="7"/>
        <v>-3.4163000000000001</v>
      </c>
      <c r="G111">
        <v>0</v>
      </c>
      <c r="H111">
        <f t="shared" si="4"/>
        <v>2888.085399999999</v>
      </c>
      <c r="I111">
        <v>13.159000000000001</v>
      </c>
      <c r="J111">
        <v>0</v>
      </c>
      <c r="K111">
        <v>21.045999999999999</v>
      </c>
      <c r="L111" t="s">
        <v>12</v>
      </c>
      <c r="O111">
        <v>2888.0855000000001</v>
      </c>
      <c r="P111" s="3">
        <f t="shared" si="5"/>
        <v>1.0000000111176632E-4</v>
      </c>
      <c r="R111">
        <v>-3.4161999999999999</v>
      </c>
      <c r="S111" s="3">
        <f t="shared" si="6"/>
        <v>1.0000000000021103E-4</v>
      </c>
    </row>
    <row r="112" spans="1:19" x14ac:dyDescent="0.25">
      <c r="A112" s="26"/>
      <c r="B112" t="s">
        <v>261</v>
      </c>
      <c r="C112">
        <v>0.6996</v>
      </c>
      <c r="D112">
        <v>0</v>
      </c>
      <c r="E112">
        <v>4.3440000000000003</v>
      </c>
      <c r="F112">
        <f t="shared" si="7"/>
        <v>-4.2136000000000005</v>
      </c>
      <c r="G112">
        <v>0</v>
      </c>
      <c r="H112">
        <f t="shared" si="4"/>
        <v>2883.871799999999</v>
      </c>
      <c r="I112">
        <v>10.026</v>
      </c>
      <c r="J112">
        <v>0</v>
      </c>
      <c r="K112">
        <v>23.321999999999999</v>
      </c>
      <c r="L112" t="s">
        <v>12</v>
      </c>
      <c r="O112">
        <v>2883.8719000000001</v>
      </c>
      <c r="P112" s="3">
        <f t="shared" si="5"/>
        <v>1.0000000111176632E-4</v>
      </c>
      <c r="R112">
        <v>-4.2135999999999996</v>
      </c>
      <c r="S112" s="3">
        <f t="shared" si="6"/>
        <v>0</v>
      </c>
    </row>
    <row r="113" spans="1:19" x14ac:dyDescent="0.25">
      <c r="A113" s="26"/>
      <c r="B113" s="1" t="s">
        <v>332</v>
      </c>
      <c r="C113">
        <v>0</v>
      </c>
      <c r="D113">
        <v>0</v>
      </c>
      <c r="E113">
        <v>3.3319999999999999</v>
      </c>
      <c r="F113">
        <f t="shared" si="7"/>
        <v>-2.6323999999999996</v>
      </c>
      <c r="G113">
        <v>0</v>
      </c>
      <c r="H113" s="1">
        <f t="shared" si="4"/>
        <v>2881.239399999999</v>
      </c>
      <c r="I113">
        <v>0</v>
      </c>
      <c r="J113">
        <v>0</v>
      </c>
      <c r="K113">
        <v>15.545</v>
      </c>
      <c r="L113" t="s">
        <v>12</v>
      </c>
      <c r="O113">
        <v>2881.2395000000001</v>
      </c>
      <c r="P113" s="3">
        <f t="shared" si="5"/>
        <v>1.0000000111176632E-4</v>
      </c>
      <c r="R113">
        <v>-2.6324000000000001</v>
      </c>
      <c r="S113" s="3">
        <f t="shared" si="6"/>
        <v>0</v>
      </c>
    </row>
    <row r="114" spans="1:19" x14ac:dyDescent="0.25">
      <c r="A114" s="2"/>
      <c r="B114" s="2"/>
      <c r="C114" s="2">
        <f>SUM(C2:C113)</f>
        <v>240.72120000000007</v>
      </c>
      <c r="D114" s="2"/>
      <c r="E114" s="2">
        <f>SUM(E2:E113)</f>
        <v>240.71839999999986</v>
      </c>
      <c r="F114" s="2">
        <f>E114-C114</f>
        <v>-2.8000000002066372E-3</v>
      </c>
      <c r="G114" s="2"/>
      <c r="H114" s="2">
        <f>ABS(H2-H113)</f>
        <v>2.8000000002066372E-3</v>
      </c>
      <c r="I114" s="2">
        <f>SUM(I2:I113)/1000</f>
        <v>2.2036920000000011</v>
      </c>
      <c r="J114" s="2"/>
      <c r="K114" s="2">
        <f>SUM(K2:K113)/1000</f>
        <v>2.528184</v>
      </c>
      <c r="L114" s="2">
        <f>K114+I114</f>
        <v>4.7318760000000015</v>
      </c>
      <c r="M114" s="13">
        <f>0.008*SQRT(L114)</f>
        <v>1.7402300537572614E-2</v>
      </c>
    </row>
    <row r="117" spans="1:19" x14ac:dyDescent="0.25">
      <c r="C117" s="6" t="s">
        <v>165</v>
      </c>
      <c r="D117" s="18" t="s">
        <v>166</v>
      </c>
      <c r="E117" s="7" t="s">
        <v>171</v>
      </c>
      <c r="F117" s="6" t="s">
        <v>167</v>
      </c>
      <c r="G117" s="7" t="s">
        <v>168</v>
      </c>
      <c r="H117" s="7" t="s">
        <v>169</v>
      </c>
      <c r="I117" s="7" t="s">
        <v>170</v>
      </c>
    </row>
    <row r="118" spans="1:19" x14ac:dyDescent="0.25">
      <c r="C118" s="20" t="s">
        <v>332</v>
      </c>
      <c r="D118" s="19">
        <v>2881.2365999999988</v>
      </c>
      <c r="E118" s="8">
        <v>2881.239399999999</v>
      </c>
      <c r="F118" s="9">
        <f t="shared" ref="F118:F129" si="8">+D118-E118</f>
        <v>-2.8000000002066372E-3</v>
      </c>
      <c r="G118" s="8">
        <f t="shared" ref="G118:H129" si="9">D118-D119</f>
        <v>-24.190200000000004</v>
      </c>
      <c r="H118" s="8">
        <f t="shared" si="9"/>
        <v>-24.190399999999954</v>
      </c>
      <c r="I118" s="8">
        <f t="shared" ref="I118:I129" si="10">+G118-H118</f>
        <v>1.9999999994979589E-4</v>
      </c>
    </row>
    <row r="119" spans="1:19" x14ac:dyDescent="0.25">
      <c r="C119" s="20" t="s">
        <v>334</v>
      </c>
      <c r="D119" s="19">
        <v>2905.4267999999988</v>
      </c>
      <c r="E119" s="8">
        <v>2905.429799999999</v>
      </c>
      <c r="F119" s="9">
        <f t="shared" si="8"/>
        <v>-3.0000000001564331E-3</v>
      </c>
      <c r="G119" s="8">
        <f t="shared" si="9"/>
        <v>-7.7756999999992331</v>
      </c>
      <c r="H119" s="8">
        <f t="shared" si="9"/>
        <v>-7.7754000000004453</v>
      </c>
      <c r="I119" s="8">
        <f t="shared" si="10"/>
        <v>-2.9999999878782546E-4</v>
      </c>
    </row>
    <row r="120" spans="1:19" x14ac:dyDescent="0.25">
      <c r="C120" s="20" t="s">
        <v>335</v>
      </c>
      <c r="D120" s="19">
        <v>2913.2024999999981</v>
      </c>
      <c r="E120" s="8">
        <v>2913.2051999999994</v>
      </c>
      <c r="F120" s="9">
        <f t="shared" si="8"/>
        <v>-2.7000000013686076E-3</v>
      </c>
      <c r="G120" s="8">
        <f t="shared" si="9"/>
        <v>-10.080899999999019</v>
      </c>
      <c r="H120" s="8">
        <f t="shared" si="9"/>
        <v>-10.082999999999629</v>
      </c>
      <c r="I120" s="8">
        <f t="shared" si="10"/>
        <v>2.1000000006097252E-3</v>
      </c>
    </row>
    <row r="121" spans="1:19" x14ac:dyDescent="0.25">
      <c r="C121" s="20" t="s">
        <v>336</v>
      </c>
      <c r="D121" s="19">
        <v>2923.2833999999971</v>
      </c>
      <c r="E121" s="8">
        <v>2923.2881999999991</v>
      </c>
      <c r="F121" s="9">
        <f t="shared" si="8"/>
        <v>-4.8000000019783329E-3</v>
      </c>
      <c r="G121" s="8">
        <f t="shared" si="9"/>
        <v>-0.68650000000025102</v>
      </c>
      <c r="H121" s="8">
        <f t="shared" si="9"/>
        <v>-0.68580000000019936</v>
      </c>
      <c r="I121" s="8">
        <f t="shared" si="10"/>
        <v>-7.000000000516593E-4</v>
      </c>
    </row>
    <row r="122" spans="1:19" x14ac:dyDescent="0.25">
      <c r="C122" s="20" t="s">
        <v>346</v>
      </c>
      <c r="D122" s="19">
        <v>2923.9698999999973</v>
      </c>
      <c r="E122" s="8">
        <v>2923.9739999999993</v>
      </c>
      <c r="F122" s="9">
        <f t="shared" si="8"/>
        <v>-4.1000000019266736E-3</v>
      </c>
      <c r="G122" s="8">
        <f t="shared" si="9"/>
        <v>-22.327000000000226</v>
      </c>
      <c r="H122" s="8">
        <f t="shared" si="9"/>
        <v>-22.324199999999109</v>
      </c>
      <c r="I122" s="8">
        <f t="shared" si="10"/>
        <v>-2.8000000011161319E-3</v>
      </c>
    </row>
    <row r="123" spans="1:19" x14ac:dyDescent="0.25">
      <c r="C123" s="20" t="s">
        <v>337</v>
      </c>
      <c r="D123" s="19">
        <v>2946.2968999999975</v>
      </c>
      <c r="E123" s="8">
        <v>2946.2981999999984</v>
      </c>
      <c r="F123" s="9">
        <f t="shared" si="8"/>
        <v>-1.3000000008105417E-3</v>
      </c>
      <c r="G123" s="8">
        <f t="shared" si="9"/>
        <v>-13.610500000000229</v>
      </c>
      <c r="H123" s="8">
        <f t="shared" si="9"/>
        <v>-13.616599999999835</v>
      </c>
      <c r="I123" s="8">
        <f t="shared" si="10"/>
        <v>6.0999999996056431E-3</v>
      </c>
    </row>
    <row r="124" spans="1:19" x14ac:dyDescent="0.25">
      <c r="C124" s="20" t="s">
        <v>338</v>
      </c>
      <c r="D124" s="19">
        <v>2959.9073999999978</v>
      </c>
      <c r="E124" s="8">
        <v>2959.9147999999982</v>
      </c>
      <c r="F124" s="9">
        <f t="shared" si="8"/>
        <v>-7.4000000004161848E-3</v>
      </c>
      <c r="G124" s="8">
        <f t="shared" si="9"/>
        <v>1.8324999999999818</v>
      </c>
      <c r="H124" s="8">
        <f t="shared" si="9"/>
        <v>1.8314000000004853</v>
      </c>
      <c r="I124" s="8">
        <f t="shared" si="10"/>
        <v>1.0999999994965037E-3</v>
      </c>
    </row>
    <row r="125" spans="1:19" x14ac:dyDescent="0.25">
      <c r="C125" s="20" t="s">
        <v>339</v>
      </c>
      <c r="D125" s="19">
        <v>2958.0748999999978</v>
      </c>
      <c r="E125" s="8">
        <v>2958.0833999999977</v>
      </c>
      <c r="F125" s="9">
        <f t="shared" si="8"/>
        <v>-8.4999999999126885E-3</v>
      </c>
      <c r="G125" s="8">
        <f t="shared" si="9"/>
        <v>1.2597999999998137</v>
      </c>
      <c r="H125" s="8">
        <f t="shared" si="9"/>
        <v>1.2620999999999185</v>
      </c>
      <c r="I125" s="8">
        <f t="shared" si="10"/>
        <v>-2.3000000001047738E-3</v>
      </c>
    </row>
    <row r="126" spans="1:19" x14ac:dyDescent="0.25">
      <c r="C126" s="20" t="s">
        <v>340</v>
      </c>
      <c r="D126" s="19">
        <v>2956.815099999998</v>
      </c>
      <c r="E126" s="8">
        <v>2956.8212999999978</v>
      </c>
      <c r="F126" s="9">
        <f t="shared" si="8"/>
        <v>-6.1999999998079147E-3</v>
      </c>
      <c r="G126" s="8">
        <f t="shared" si="9"/>
        <v>-13.968800000000556</v>
      </c>
      <c r="H126" s="8">
        <f t="shared" si="9"/>
        <v>-13.965099999999893</v>
      </c>
      <c r="I126" s="8">
        <f t="shared" si="10"/>
        <v>-3.7000000006628397E-3</v>
      </c>
    </row>
    <row r="127" spans="1:19" x14ac:dyDescent="0.25">
      <c r="C127" s="20" t="s">
        <v>341</v>
      </c>
      <c r="D127" s="19">
        <v>2970.7838999999985</v>
      </c>
      <c r="E127" s="8">
        <v>2970.7863999999977</v>
      </c>
      <c r="F127" s="9">
        <f t="shared" si="8"/>
        <v>-2.499999999145075E-3</v>
      </c>
      <c r="G127" s="8">
        <f t="shared" si="9"/>
        <v>-11.703899999999976</v>
      </c>
      <c r="H127" s="8">
        <f t="shared" si="9"/>
        <v>-11.70089999999982</v>
      </c>
      <c r="I127" s="8">
        <f t="shared" si="10"/>
        <v>-3.0000000001564331E-3</v>
      </c>
    </row>
    <row r="128" spans="1:19" x14ac:dyDescent="0.25">
      <c r="C128" s="20" t="s">
        <v>342</v>
      </c>
      <c r="D128" s="19">
        <v>2982.4877999999985</v>
      </c>
      <c r="E128" s="8">
        <v>2982.4872999999975</v>
      </c>
      <c r="F128" s="9">
        <f t="shared" si="8"/>
        <v>5.0000000101135811E-4</v>
      </c>
      <c r="G128" s="8">
        <f t="shared" si="9"/>
        <v>-5.6607999999996537</v>
      </c>
      <c r="H128" s="8">
        <f t="shared" si="9"/>
        <v>-5.6629000000002634</v>
      </c>
      <c r="I128" s="8">
        <f t="shared" si="10"/>
        <v>2.1000000006097252E-3</v>
      </c>
    </row>
    <row r="129" spans="3:9" x14ac:dyDescent="0.25">
      <c r="C129" s="20" t="s">
        <v>343</v>
      </c>
      <c r="D129" s="19">
        <v>2988.1485999999982</v>
      </c>
      <c r="E129" s="8">
        <v>2988.1501999999978</v>
      </c>
      <c r="F129" s="9">
        <f t="shared" si="8"/>
        <v>-1.5999999995983671E-3</v>
      </c>
      <c r="G129" s="8">
        <f t="shared" si="9"/>
        <v>-33.506200000001172</v>
      </c>
      <c r="H129" s="8">
        <f t="shared" si="9"/>
        <v>-33.505600000001778</v>
      </c>
      <c r="I129" s="8">
        <f t="shared" si="10"/>
        <v>-5.9999999939464033E-4</v>
      </c>
    </row>
    <row r="130" spans="3:9" x14ac:dyDescent="0.25">
      <c r="C130" s="20" t="s">
        <v>344</v>
      </c>
      <c r="D130" s="19">
        <v>3021.6547999999993</v>
      </c>
      <c r="E130" s="8">
        <v>3021.6557999999995</v>
      </c>
    </row>
    <row r="131" spans="3:9" x14ac:dyDescent="0.25">
      <c r="C131" s="20" t="s">
        <v>345</v>
      </c>
      <c r="D131" s="19">
        <v>3022.2406999999994</v>
      </c>
    </row>
  </sheetData>
  <sortState ref="F126:G138">
    <sortCondition ref="F132:F144"/>
  </sortState>
  <mergeCells count="1">
    <mergeCell ref="A2:A1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"/>
  <sheetViews>
    <sheetView tabSelected="1" workbookViewId="0"/>
  </sheetViews>
  <sheetFormatPr baseColWidth="10" defaultRowHeight="15" x14ac:dyDescent="0.25"/>
  <cols>
    <col min="1" max="1" width="13.140625" bestFit="1" customWidth="1"/>
    <col min="2" max="2" width="18.28515625" style="25" bestFit="1" customWidth="1"/>
  </cols>
  <sheetData>
    <row r="1" spans="1:2" x14ac:dyDescent="0.25">
      <c r="A1" s="11" t="s">
        <v>165</v>
      </c>
      <c r="B1" s="22" t="s">
        <v>203</v>
      </c>
    </row>
    <row r="2" spans="1:2" x14ac:dyDescent="0.25">
      <c r="A2" s="10" t="s">
        <v>11</v>
      </c>
      <c r="B2" s="23">
        <v>2575.7829999999999</v>
      </c>
    </row>
    <row r="3" spans="1:2" x14ac:dyDescent="0.25">
      <c r="A3" s="10" t="s">
        <v>176</v>
      </c>
      <c r="B3" s="23">
        <v>2614.6185</v>
      </c>
    </row>
    <row r="4" spans="1:2" x14ac:dyDescent="0.25">
      <c r="A4" s="10" t="s">
        <v>177</v>
      </c>
      <c r="B4" s="23">
        <v>2616.8048000000003</v>
      </c>
    </row>
    <row r="5" spans="1:2" x14ac:dyDescent="0.25">
      <c r="A5" s="10" t="s">
        <v>178</v>
      </c>
      <c r="B5" s="23">
        <v>2635.7438000000006</v>
      </c>
    </row>
    <row r="6" spans="1:2" x14ac:dyDescent="0.25">
      <c r="A6" s="10" t="s">
        <v>179</v>
      </c>
      <c r="B6" s="23">
        <v>2637.9969000000006</v>
      </c>
    </row>
    <row r="7" spans="1:2" x14ac:dyDescent="0.25">
      <c r="A7" s="10" t="s">
        <v>180</v>
      </c>
      <c r="B7" s="23">
        <v>2638.1373000000003</v>
      </c>
    </row>
    <row r="8" spans="1:2" x14ac:dyDescent="0.25">
      <c r="A8" s="10" t="s">
        <v>181</v>
      </c>
      <c r="B8" s="23">
        <v>2646.2824000000001</v>
      </c>
    </row>
    <row r="9" spans="1:2" x14ac:dyDescent="0.25">
      <c r="A9" s="10" t="s">
        <v>182</v>
      </c>
      <c r="B9" s="23">
        <v>2656.9889000000003</v>
      </c>
    </row>
    <row r="10" spans="1:2" x14ac:dyDescent="0.25">
      <c r="A10" s="10" t="s">
        <v>183</v>
      </c>
      <c r="B10" s="23">
        <v>2708.4468999999995</v>
      </c>
    </row>
    <row r="11" spans="1:2" x14ac:dyDescent="0.25">
      <c r="A11" s="10" t="s">
        <v>184</v>
      </c>
      <c r="B11" s="23">
        <v>2718.2833999999998</v>
      </c>
    </row>
    <row r="12" spans="1:2" x14ac:dyDescent="0.25">
      <c r="A12" s="10" t="s">
        <v>185</v>
      </c>
      <c r="B12" s="23">
        <v>2729.5229999999997</v>
      </c>
    </row>
    <row r="13" spans="1:2" x14ac:dyDescent="0.25">
      <c r="A13" s="10" t="s">
        <v>186</v>
      </c>
      <c r="B13" s="23">
        <v>2735.1864</v>
      </c>
    </row>
    <row r="14" spans="1:2" x14ac:dyDescent="0.25">
      <c r="A14" s="10" t="s">
        <v>187</v>
      </c>
      <c r="B14" s="23">
        <v>2740.8471999999997</v>
      </c>
    </row>
    <row r="15" spans="1:2" x14ac:dyDescent="0.25">
      <c r="A15" s="10" t="s">
        <v>188</v>
      </c>
      <c r="B15" s="23">
        <v>2731.7208999999998</v>
      </c>
    </row>
    <row r="16" spans="1:2" x14ac:dyDescent="0.25">
      <c r="A16" s="10" t="s">
        <v>189</v>
      </c>
      <c r="B16" s="23">
        <v>2731.5843999999997</v>
      </c>
    </row>
    <row r="17" spans="1:2" x14ac:dyDescent="0.25">
      <c r="A17" s="10" t="s">
        <v>190</v>
      </c>
      <c r="B17" s="23">
        <v>2729.1080999999995</v>
      </c>
    </row>
    <row r="18" spans="1:2" x14ac:dyDescent="0.25">
      <c r="A18" s="10" t="s">
        <v>191</v>
      </c>
      <c r="B18" s="23">
        <v>2730.9207999999994</v>
      </c>
    </row>
    <row r="19" spans="1:2" x14ac:dyDescent="0.25">
      <c r="A19" s="10" t="s">
        <v>192</v>
      </c>
      <c r="B19" s="23">
        <v>2751.0051999999996</v>
      </c>
    </row>
    <row r="20" spans="1:2" x14ac:dyDescent="0.25">
      <c r="A20" s="10" t="s">
        <v>193</v>
      </c>
      <c r="B20" s="23">
        <v>2753.4420999999998</v>
      </c>
    </row>
    <row r="21" spans="1:2" x14ac:dyDescent="0.25">
      <c r="A21" s="10" t="s">
        <v>194</v>
      </c>
      <c r="B21" s="23">
        <v>2762.2180999999996</v>
      </c>
    </row>
    <row r="22" spans="1:2" x14ac:dyDescent="0.25">
      <c r="A22" s="10" t="s">
        <v>172</v>
      </c>
      <c r="B22" s="23">
        <v>2623.1958000000004</v>
      </c>
    </row>
    <row r="23" spans="1:2" x14ac:dyDescent="0.25">
      <c r="A23" s="10" t="s">
        <v>195</v>
      </c>
      <c r="B23" s="23">
        <v>2807.8035000000004</v>
      </c>
    </row>
    <row r="24" spans="1:2" x14ac:dyDescent="0.25">
      <c r="A24" s="10" t="s">
        <v>196</v>
      </c>
      <c r="B24" s="23">
        <v>2816.6234000000004</v>
      </c>
    </row>
    <row r="25" spans="1:2" x14ac:dyDescent="0.25">
      <c r="A25" s="10" t="s">
        <v>197</v>
      </c>
      <c r="B25" s="23">
        <v>2838.2197000000001</v>
      </c>
    </row>
    <row r="26" spans="1:2" x14ac:dyDescent="0.25">
      <c r="A26" s="10" t="s">
        <v>198</v>
      </c>
      <c r="B26" s="23">
        <v>2841.5603000000001</v>
      </c>
    </row>
    <row r="27" spans="1:2" x14ac:dyDescent="0.25">
      <c r="A27" s="10" t="s">
        <v>199</v>
      </c>
      <c r="B27" s="23">
        <v>2864.3571000000002</v>
      </c>
    </row>
    <row r="28" spans="1:2" x14ac:dyDescent="0.25">
      <c r="A28" s="10" t="s">
        <v>200</v>
      </c>
      <c r="B28" s="23">
        <v>2865.9009000000001</v>
      </c>
    </row>
    <row r="29" spans="1:2" x14ac:dyDescent="0.25">
      <c r="A29" s="10" t="s">
        <v>201</v>
      </c>
      <c r="B29" s="23">
        <v>2879.7563</v>
      </c>
    </row>
    <row r="30" spans="1:2" x14ac:dyDescent="0.25">
      <c r="A30" s="10" t="s">
        <v>202</v>
      </c>
      <c r="B30" s="23">
        <v>2879.5675000000001</v>
      </c>
    </row>
    <row r="31" spans="1:2" x14ac:dyDescent="0.25">
      <c r="A31" s="17" t="s">
        <v>319</v>
      </c>
      <c r="B31" s="8">
        <v>2749.7610999999993</v>
      </c>
    </row>
    <row r="32" spans="1:2" x14ac:dyDescent="0.25">
      <c r="A32" s="17" t="s">
        <v>320</v>
      </c>
      <c r="B32" s="8">
        <v>2755.2606999999989</v>
      </c>
    </row>
    <row r="33" spans="1:2" x14ac:dyDescent="0.25">
      <c r="A33" s="21" t="s">
        <v>346</v>
      </c>
      <c r="B33" s="8">
        <v>2923.9698999999973</v>
      </c>
    </row>
    <row r="34" spans="1:2" x14ac:dyDescent="0.25">
      <c r="A34" s="17" t="s">
        <v>321</v>
      </c>
      <c r="B34" s="8">
        <v>2749.9442999999992</v>
      </c>
    </row>
    <row r="35" spans="1:2" x14ac:dyDescent="0.25">
      <c r="A35" s="17" t="s">
        <v>322</v>
      </c>
      <c r="B35" s="8">
        <v>2773.5891000000001</v>
      </c>
    </row>
    <row r="36" spans="1:2" x14ac:dyDescent="0.25">
      <c r="A36" s="17" t="s">
        <v>323</v>
      </c>
      <c r="B36" s="8">
        <v>2762.2281000000003</v>
      </c>
    </row>
    <row r="37" spans="1:2" x14ac:dyDescent="0.25">
      <c r="A37" s="17" t="s">
        <v>325</v>
      </c>
      <c r="B37" s="8">
        <v>2803.0122000000001</v>
      </c>
    </row>
    <row r="38" spans="1:2" x14ac:dyDescent="0.25">
      <c r="A38" s="17" t="s">
        <v>324</v>
      </c>
      <c r="B38" s="8">
        <v>2803.0358000000001</v>
      </c>
    </row>
    <row r="39" spans="1:2" x14ac:dyDescent="0.25">
      <c r="A39" s="17" t="s">
        <v>327</v>
      </c>
      <c r="B39" s="8">
        <v>2820.0554999999999</v>
      </c>
    </row>
    <row r="40" spans="1:2" x14ac:dyDescent="0.25">
      <c r="A40" s="17" t="s">
        <v>328</v>
      </c>
      <c r="B40" s="8">
        <v>2844.344599999999</v>
      </c>
    </row>
    <row r="41" spans="1:2" x14ac:dyDescent="0.25">
      <c r="A41" s="17" t="s">
        <v>329</v>
      </c>
      <c r="B41" s="8">
        <v>2857.0321999999992</v>
      </c>
    </row>
    <row r="42" spans="1:2" x14ac:dyDescent="0.25">
      <c r="A42" s="17" t="s">
        <v>332</v>
      </c>
      <c r="B42" s="8">
        <v>2881.2365999999988</v>
      </c>
    </row>
    <row r="43" spans="1:2" x14ac:dyDescent="0.25">
      <c r="A43" s="21" t="s">
        <v>334</v>
      </c>
      <c r="B43" s="8">
        <v>2905.4267999999988</v>
      </c>
    </row>
    <row r="44" spans="1:2" x14ac:dyDescent="0.25">
      <c r="A44" s="21" t="s">
        <v>335</v>
      </c>
      <c r="B44" s="8">
        <v>2913.2024999999981</v>
      </c>
    </row>
    <row r="45" spans="1:2" x14ac:dyDescent="0.25">
      <c r="A45" s="21" t="s">
        <v>336</v>
      </c>
      <c r="B45" s="8">
        <v>2923.2833999999971</v>
      </c>
    </row>
    <row r="46" spans="1:2" x14ac:dyDescent="0.25">
      <c r="A46" s="21" t="s">
        <v>337</v>
      </c>
      <c r="B46" s="8">
        <v>2946.2968999999975</v>
      </c>
    </row>
    <row r="47" spans="1:2" x14ac:dyDescent="0.25">
      <c r="A47" s="21" t="s">
        <v>338</v>
      </c>
      <c r="B47" s="19">
        <v>2959.9073999999978</v>
      </c>
    </row>
    <row r="48" spans="1:2" x14ac:dyDescent="0.25">
      <c r="A48" s="21" t="s">
        <v>339</v>
      </c>
      <c r="B48" s="19">
        <v>2958.0748999999978</v>
      </c>
    </row>
    <row r="49" spans="1:2" x14ac:dyDescent="0.25">
      <c r="A49" s="21" t="s">
        <v>340</v>
      </c>
      <c r="B49" s="19">
        <v>2956.815099999998</v>
      </c>
    </row>
    <row r="50" spans="1:2" x14ac:dyDescent="0.25">
      <c r="A50" s="21" t="s">
        <v>341</v>
      </c>
      <c r="B50" s="19">
        <v>2970.7838999999985</v>
      </c>
    </row>
    <row r="51" spans="1:2" x14ac:dyDescent="0.25">
      <c r="A51" s="21" t="s">
        <v>342</v>
      </c>
      <c r="B51" s="19">
        <v>2982.4877999999985</v>
      </c>
    </row>
    <row r="52" spans="1:2" x14ac:dyDescent="0.25">
      <c r="A52" s="21" t="s">
        <v>343</v>
      </c>
      <c r="B52" s="19">
        <v>2988.1485999999982</v>
      </c>
    </row>
    <row r="53" spans="1:2" x14ac:dyDescent="0.25">
      <c r="A53" s="21" t="s">
        <v>344</v>
      </c>
      <c r="B53" s="19">
        <v>3021.6547999999993</v>
      </c>
    </row>
    <row r="54" spans="1:2" x14ac:dyDescent="0.25">
      <c r="A54" s="21" t="s">
        <v>345</v>
      </c>
      <c r="B54" s="19">
        <v>3022.2406999999994</v>
      </c>
    </row>
    <row r="55" spans="1:2" x14ac:dyDescent="0.25">
      <c r="A55" s="17" t="s">
        <v>330</v>
      </c>
      <c r="B55" s="19">
        <v>2867.124499999999</v>
      </c>
    </row>
    <row r="56" spans="1:2" x14ac:dyDescent="0.25">
      <c r="A56" s="10" t="s">
        <v>173</v>
      </c>
      <c r="B56" s="24">
        <v>2740.9935999999993</v>
      </c>
    </row>
    <row r="57" spans="1:2" x14ac:dyDescent="0.25">
      <c r="A57" s="17" t="s">
        <v>333</v>
      </c>
      <c r="B57" s="19">
        <v>2873.1207999999988</v>
      </c>
    </row>
    <row r="58" spans="1:2" x14ac:dyDescent="0.25">
      <c r="A58" s="10" t="s">
        <v>174</v>
      </c>
      <c r="B58" s="24">
        <v>2842.0254999999993</v>
      </c>
    </row>
    <row r="59" spans="1:2" x14ac:dyDescent="0.25">
      <c r="A59" s="16" t="s">
        <v>318</v>
      </c>
      <c r="B59" s="24">
        <v>2847.0706999999993</v>
      </c>
    </row>
    <row r="60" spans="1:2" x14ac:dyDescent="0.25">
      <c r="A60" s="10" t="s">
        <v>175</v>
      </c>
      <c r="B60" s="24">
        <v>2750.6443999999997</v>
      </c>
    </row>
  </sheetData>
  <sortState ref="A2:B61">
    <sortCondition ref="A2:A6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2021-02-15</vt:lpstr>
      <vt:lpstr>2021-02-16</vt:lpstr>
      <vt:lpstr>2021-02-17</vt:lpstr>
      <vt:lpstr>2021-02-18</vt:lpstr>
      <vt:lpstr>2021-03-09</vt:lpstr>
      <vt:lpstr>2021-03-10</vt:lpstr>
      <vt:lpstr>LISTADO COTAS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Otalora</dc:creator>
  <cp:lastModifiedBy>Amalia Otalora</cp:lastModifiedBy>
  <dcterms:created xsi:type="dcterms:W3CDTF">2021-02-16T15:28:35Z</dcterms:created>
  <dcterms:modified xsi:type="dcterms:W3CDTF">2021-03-25T17:27:10Z</dcterms:modified>
</cp:coreProperties>
</file>